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harts/chart2.xml" ContentType="application/vnd.openxmlformats-officedocument.drawingml.chart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drawings/drawing6.xml" ContentType="application/vnd.openxmlformats-officedocument.drawing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YU\course\3rdSM\Basel3\final project\recap\"/>
    </mc:Choice>
  </mc:AlternateContent>
  <bookViews>
    <workbookView xWindow="0" yWindow="0" windowWidth="23040" windowHeight="8376" tabRatio="937" firstSheet="2" activeTab="7"/>
  </bookViews>
  <sheets>
    <sheet name="Index" sheetId="1" r:id="rId1"/>
    <sheet name="Historical Data" sheetId="14" r:id="rId2"/>
    <sheet name="Historical Stress - 2008" sheetId="2" r:id="rId3"/>
    <sheet name="Historical Stress -2013" sheetId="11" r:id="rId4"/>
    <sheet name="Worst Case Scenario" sheetId="3" r:id="rId5"/>
    <sheet name="Reverse Stress" sheetId="5" state="hidden" r:id="rId6"/>
    <sheet name="Reverse Stress " sheetId="12" r:id="rId7"/>
    <sheet name="Stress Risk (Full Valuation)" sheetId="6" r:id="rId8"/>
    <sheet name="What if analysis" sheetId="7" r:id="rId9"/>
    <sheet name="Delta Hedge" sheetId="8" r:id="rId10"/>
    <sheet name="Bond Stress and Full Valuation" sheetId="10" r:id="rId11"/>
  </sheets>
  <externalReferences>
    <externalReference r:id="rId12"/>
  </externalReferences>
  <definedNames>
    <definedName name="solver_adj" localSheetId="5" hidden="1">'Reverse Stress'!$I$7</definedName>
    <definedName name="solver_cvg" localSheetId="5" hidden="1">0.0001</definedName>
    <definedName name="solver_drv" localSheetId="5" hidden="1">1</definedName>
    <definedName name="solver_est" localSheetId="5" hidden="1">1</definedName>
    <definedName name="solver_itr" localSheetId="5" hidden="1">100</definedName>
    <definedName name="solver_lhs1" localSheetId="5" hidden="1">'Reverse Stress'!$I$7</definedName>
    <definedName name="solver_lhs2" localSheetId="5" hidden="1">'Reverse Stress'!$I$7</definedName>
    <definedName name="solver_lin" localSheetId="5" hidden="1">2</definedName>
    <definedName name="solver_neg" localSheetId="5" hidden="1">2</definedName>
    <definedName name="solver_num" localSheetId="5" hidden="1">2</definedName>
    <definedName name="solver_nwt" localSheetId="5" hidden="1">1</definedName>
    <definedName name="solver_opt" localSheetId="5" hidden="1">'Reverse Stress'!$O$7</definedName>
    <definedName name="solver_pre" localSheetId="5" hidden="1">0.000001</definedName>
    <definedName name="solver_rel1" localSheetId="5" hidden="1">3</definedName>
    <definedName name="solver_rel2" localSheetId="5" hidden="1">1</definedName>
    <definedName name="solver_rhs1" localSheetId="5" hidden="1">-10</definedName>
    <definedName name="solver_rhs2" localSheetId="5" hidden="1">10</definedName>
    <definedName name="solver_scl" localSheetId="5" hidden="1">2</definedName>
    <definedName name="solver_sho" localSheetId="5" hidden="1">2</definedName>
    <definedName name="solver_tim" localSheetId="5" hidden="1">100</definedName>
    <definedName name="solver_tol" localSheetId="5" hidden="1">0.05</definedName>
    <definedName name="solver_typ" localSheetId="5" hidden="1">2</definedName>
    <definedName name="solver_val" localSheetId="5" hidden="1">0</definedName>
  </definedNames>
  <calcPr calcId="171027"/>
</workbook>
</file>

<file path=xl/calcChain.xml><?xml version="1.0" encoding="utf-8"?>
<calcChain xmlns="http://schemas.openxmlformats.org/spreadsheetml/2006/main">
  <c r="C14" i="8" l="1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13" i="8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13" i="7"/>
  <c r="E11" i="6" l="1"/>
  <c r="F11" i="6"/>
  <c r="D11" i="6"/>
  <c r="C11" i="6"/>
  <c r="F20" i="12"/>
  <c r="R31" i="12"/>
  <c r="D53" i="12" l="1"/>
  <c r="E53" i="12" s="1"/>
  <c r="D52" i="12"/>
  <c r="E52" i="12" s="1"/>
  <c r="D51" i="12"/>
  <c r="E51" i="12" s="1"/>
  <c r="E50" i="12"/>
  <c r="D50" i="12"/>
  <c r="D49" i="12"/>
  <c r="E49" i="12" s="1"/>
  <c r="D48" i="12"/>
  <c r="E48" i="12" s="1"/>
  <c r="D47" i="12"/>
  <c r="E47" i="12" s="1"/>
  <c r="D46" i="12"/>
  <c r="E46" i="12" s="1"/>
  <c r="D45" i="12"/>
  <c r="E45" i="12" s="1"/>
  <c r="D44" i="12"/>
  <c r="E44" i="12" s="1"/>
  <c r="E43" i="12"/>
  <c r="G43" i="12" s="1"/>
  <c r="D42" i="12"/>
  <c r="E42" i="12" s="1"/>
  <c r="D41" i="12"/>
  <c r="E41" i="12" s="1"/>
  <c r="D40" i="12"/>
  <c r="E40" i="12" s="1"/>
  <c r="E39" i="12"/>
  <c r="G39" i="12" s="1"/>
  <c r="D39" i="12"/>
  <c r="D38" i="12"/>
  <c r="E38" i="12" s="1"/>
  <c r="D37" i="12"/>
  <c r="E37" i="12" s="1"/>
  <c r="D36" i="12"/>
  <c r="E36" i="12" s="1"/>
  <c r="D35" i="12"/>
  <c r="E35" i="12" s="1"/>
  <c r="D34" i="12"/>
  <c r="E34" i="12" s="1"/>
  <c r="D33" i="12"/>
  <c r="E33" i="12" s="1"/>
  <c r="D32" i="12"/>
  <c r="E32" i="12" s="1"/>
  <c r="G32" i="12" s="1"/>
  <c r="D31" i="12"/>
  <c r="E31" i="12" s="1"/>
  <c r="D30" i="12"/>
  <c r="E30" i="12" s="1"/>
  <c r="D29" i="12"/>
  <c r="E29" i="12" s="1"/>
  <c r="D28" i="12"/>
  <c r="E28" i="12" s="1"/>
  <c r="G28" i="12" s="1"/>
  <c r="D27" i="12"/>
  <c r="E27" i="12" s="1"/>
  <c r="D26" i="12"/>
  <c r="E26" i="12" s="1"/>
  <c r="D25" i="12"/>
  <c r="E25" i="12" s="1"/>
  <c r="D24" i="12"/>
  <c r="E24" i="12" s="1"/>
  <c r="G24" i="12" s="1"/>
  <c r="D23" i="12"/>
  <c r="E23" i="12" s="1"/>
  <c r="D22" i="12"/>
  <c r="E22" i="12" s="1"/>
  <c r="D21" i="12"/>
  <c r="E21" i="12" s="1"/>
  <c r="D20" i="12"/>
  <c r="D10" i="12"/>
  <c r="E10" i="12" s="1"/>
  <c r="F10" i="12"/>
  <c r="F47" i="12"/>
  <c r="F50" i="12"/>
  <c r="F40" i="12"/>
  <c r="F25" i="12"/>
  <c r="F44" i="12"/>
  <c r="F36" i="12"/>
  <c r="F28" i="12"/>
  <c r="F46" i="12"/>
  <c r="F42" i="12"/>
  <c r="F37" i="12"/>
  <c r="F45" i="12"/>
  <c r="F53" i="12"/>
  <c r="F31" i="12"/>
  <c r="F51" i="12"/>
  <c r="F21" i="12"/>
  <c r="F27" i="12"/>
  <c r="F39" i="12"/>
  <c r="F30" i="12"/>
  <c r="F22" i="12"/>
  <c r="F35" i="12"/>
  <c r="F48" i="12"/>
  <c r="F38" i="12"/>
  <c r="F24" i="12"/>
  <c r="F43" i="12"/>
  <c r="F52" i="12"/>
  <c r="F33" i="12"/>
  <c r="F32" i="12"/>
  <c r="F23" i="12"/>
  <c r="F34" i="12"/>
  <c r="F41" i="12"/>
  <c r="F49" i="12"/>
  <c r="F29" i="12"/>
  <c r="F26" i="12"/>
  <c r="H21" i="12" l="1"/>
  <c r="G20" i="12"/>
  <c r="E20" i="12"/>
  <c r="G21" i="12"/>
  <c r="G29" i="12"/>
  <c r="G33" i="12"/>
  <c r="G37" i="12"/>
  <c r="G40" i="12"/>
  <c r="G22" i="12"/>
  <c r="G26" i="12"/>
  <c r="G30" i="12"/>
  <c r="G34" i="12"/>
  <c r="G41" i="12"/>
  <c r="G45" i="12"/>
  <c r="G25" i="12"/>
  <c r="G10" i="12"/>
  <c r="G23" i="12"/>
  <c r="G27" i="12"/>
  <c r="G31" i="12"/>
  <c r="G35" i="12"/>
  <c r="G42" i="12"/>
  <c r="G53" i="12"/>
  <c r="G47" i="12"/>
  <c r="G50" i="12"/>
  <c r="G51" i="12"/>
  <c r="G49" i="12"/>
  <c r="G52" i="12"/>
  <c r="G38" i="12"/>
  <c r="G36" i="12"/>
  <c r="G44" i="12"/>
  <c r="G46" i="12"/>
  <c r="G48" i="12"/>
  <c r="H25" i="12"/>
  <c r="I25" i="12" s="1"/>
  <c r="H31" i="12"/>
  <c r="I31" i="12" s="1"/>
  <c r="H35" i="12"/>
  <c r="H37" i="12"/>
  <c r="I37" i="12" s="1"/>
  <c r="H32" i="12"/>
  <c r="I32" i="12" s="1"/>
  <c r="H34" i="12"/>
  <c r="I34" i="12" s="1"/>
  <c r="H36" i="12"/>
  <c r="H38" i="12"/>
  <c r="I38" i="12" s="1"/>
  <c r="H40" i="12"/>
  <c r="I40" i="12" s="1"/>
  <c r="H42" i="12"/>
  <c r="I42" i="12" s="1"/>
  <c r="H23" i="12"/>
  <c r="H43" i="12"/>
  <c r="I43" i="12" s="1"/>
  <c r="H45" i="12"/>
  <c r="H47" i="12"/>
  <c r="H49" i="12"/>
  <c r="H51" i="12"/>
  <c r="H53" i="12"/>
  <c r="H10" i="12"/>
  <c r="I10" i="12" s="1"/>
  <c r="H29" i="12"/>
  <c r="H39" i="12"/>
  <c r="I39" i="12" s="1"/>
  <c r="I21" i="12"/>
  <c r="H27" i="12"/>
  <c r="I27" i="12" s="1"/>
  <c r="H33" i="12"/>
  <c r="H41" i="12"/>
  <c r="H20" i="12"/>
  <c r="H22" i="12"/>
  <c r="I22" i="12" s="1"/>
  <c r="H24" i="12"/>
  <c r="I24" i="12" s="1"/>
  <c r="H26" i="12"/>
  <c r="H28" i="12"/>
  <c r="I28" i="12" s="1"/>
  <c r="H30" i="12"/>
  <c r="I30" i="12" s="1"/>
  <c r="H44" i="12"/>
  <c r="H46" i="12"/>
  <c r="I46" i="12" s="1"/>
  <c r="H48" i="12"/>
  <c r="I48" i="12" s="1"/>
  <c r="H50" i="12"/>
  <c r="H52" i="12"/>
  <c r="I52" i="12" s="1"/>
  <c r="J14" i="10"/>
  <c r="D6" i="11"/>
  <c r="D13" i="6" s="1"/>
  <c r="D22" i="6" s="1"/>
  <c r="E6" i="11"/>
  <c r="E13" i="6" s="1"/>
  <c r="E22" i="6" s="1"/>
  <c r="F6" i="11"/>
  <c r="C6" i="11"/>
  <c r="C13" i="6" s="1"/>
  <c r="C22" i="6" s="1"/>
  <c r="E17" i="6"/>
  <c r="F6" i="6"/>
  <c r="F17" i="6" s="1"/>
  <c r="I14" i="10" s="1"/>
  <c r="K14" i="10"/>
  <c r="I20" i="12" l="1"/>
  <c r="I53" i="12"/>
  <c r="I45" i="12"/>
  <c r="I26" i="12"/>
  <c r="I41" i="12"/>
  <c r="I33" i="12"/>
  <c r="I29" i="12"/>
  <c r="I49" i="12"/>
  <c r="I23" i="12"/>
  <c r="I35" i="12"/>
  <c r="I10" i="10"/>
  <c r="F13" i="6"/>
  <c r="F22" i="6" s="1"/>
  <c r="I51" i="12"/>
  <c r="I50" i="12"/>
  <c r="I47" i="12"/>
  <c r="I44" i="12"/>
  <c r="I36" i="12"/>
  <c r="F5" i="6"/>
  <c r="H22" i="6" l="1"/>
  <c r="G22" i="6" l="1"/>
  <c r="E23" i="6"/>
  <c r="F23" i="6"/>
  <c r="D17" i="6"/>
  <c r="D23" i="6" s="1"/>
  <c r="H23" i="6" s="1"/>
  <c r="C17" i="6"/>
  <c r="C23" i="6" s="1"/>
  <c r="G23" i="6" s="1"/>
  <c r="G6" i="3"/>
  <c r="E6" i="2"/>
  <c r="E12" i="6" s="1"/>
  <c r="E18" i="6" s="1"/>
  <c r="F6" i="2"/>
  <c r="D6" i="2"/>
  <c r="D12" i="6" s="1"/>
  <c r="D18" i="6" s="1"/>
  <c r="C6" i="2"/>
  <c r="C12" i="6" s="1"/>
  <c r="C18" i="6" s="1"/>
  <c r="J22" i="6"/>
  <c r="I23" i="6"/>
  <c r="I22" i="6"/>
  <c r="J23" i="6"/>
  <c r="I11" i="6"/>
  <c r="I9" i="10" l="1"/>
  <c r="F12" i="6"/>
  <c r="F18" i="6" s="1"/>
  <c r="J10" i="10"/>
  <c r="J9" i="10"/>
  <c r="K10" i="10"/>
  <c r="B19" i="10" a="1"/>
  <c r="K8" i="10" a="1"/>
  <c r="C19" i="10" a="1"/>
  <c r="K9" i="10"/>
  <c r="C20" i="10" l="1"/>
  <c r="B21" i="10"/>
  <c r="K8" i="10"/>
  <c r="C29" i="10"/>
  <c r="C21" i="10"/>
  <c r="C33" i="10"/>
  <c r="C25" i="10"/>
  <c r="C34" i="10"/>
  <c r="C26" i="10"/>
  <c r="C30" i="10"/>
  <c r="C22" i="10"/>
  <c r="B34" i="10"/>
  <c r="B30" i="10"/>
  <c r="B26" i="10"/>
  <c r="B22" i="10"/>
  <c r="B31" i="10"/>
  <c r="B27" i="10"/>
  <c r="B23" i="10"/>
  <c r="B19" i="10"/>
  <c r="C31" i="10"/>
  <c r="C27" i="10"/>
  <c r="C23" i="10"/>
  <c r="C19" i="10"/>
  <c r="B32" i="10"/>
  <c r="B28" i="10"/>
  <c r="B24" i="10"/>
  <c r="B20" i="10"/>
  <c r="C32" i="10"/>
  <c r="C28" i="10"/>
  <c r="C24" i="10"/>
  <c r="B33" i="10"/>
  <c r="B29" i="10"/>
  <c r="B25" i="10"/>
  <c r="L9" i="10" l="1"/>
  <c r="L14" i="10"/>
  <c r="L10" i="10"/>
  <c r="G18" i="6" l="1"/>
  <c r="D13" i="7" l="1"/>
  <c r="D41" i="8"/>
  <c r="E13" i="7" l="1"/>
  <c r="D18" i="8"/>
  <c r="D30" i="8"/>
  <c r="D14" i="8"/>
  <c r="D22" i="8"/>
  <c r="D26" i="8"/>
  <c r="D34" i="8"/>
  <c r="D38" i="8"/>
  <c r="D42" i="8"/>
  <c r="D15" i="8"/>
  <c r="D19" i="8"/>
  <c r="D23" i="8"/>
  <c r="D27" i="8"/>
  <c r="D31" i="8"/>
  <c r="D35" i="8"/>
  <c r="D39" i="8"/>
  <c r="D43" i="8"/>
  <c r="D16" i="8"/>
  <c r="D20" i="8"/>
  <c r="D24" i="8"/>
  <c r="D28" i="8"/>
  <c r="D32" i="8"/>
  <c r="D36" i="8"/>
  <c r="D40" i="8"/>
  <c r="D13" i="8"/>
  <c r="D17" i="8"/>
  <c r="D21" i="8"/>
  <c r="D25" i="8"/>
  <c r="D29" i="8"/>
  <c r="D33" i="8"/>
  <c r="D37" i="8"/>
  <c r="D43" i="7"/>
  <c r="D40" i="7"/>
  <c r="D39" i="7"/>
  <c r="D36" i="7"/>
  <c r="D35" i="7"/>
  <c r="D32" i="7"/>
  <c r="D31" i="7"/>
  <c r="D28" i="7"/>
  <c r="D27" i="7"/>
  <c r="D24" i="7"/>
  <c r="D23" i="7"/>
  <c r="D20" i="7"/>
  <c r="D19" i="7"/>
  <c r="D16" i="7"/>
  <c r="D15" i="7"/>
  <c r="D41" i="7"/>
  <c r="D42" i="7"/>
  <c r="E40" i="7"/>
  <c r="G7" i="3"/>
  <c r="H7" i="3"/>
  <c r="I7" i="3"/>
  <c r="J7" i="3"/>
  <c r="G8" i="3"/>
  <c r="H8" i="3"/>
  <c r="I8" i="3"/>
  <c r="J8" i="3"/>
  <c r="G9" i="3"/>
  <c r="H9" i="3"/>
  <c r="I9" i="3"/>
  <c r="J9" i="3"/>
  <c r="G10" i="3"/>
  <c r="H10" i="3"/>
  <c r="I10" i="3"/>
  <c r="J10" i="3"/>
  <c r="G11" i="3"/>
  <c r="H11" i="3"/>
  <c r="I11" i="3"/>
  <c r="J11" i="3"/>
  <c r="G12" i="3"/>
  <c r="H12" i="3"/>
  <c r="I12" i="3"/>
  <c r="J12" i="3"/>
  <c r="G13" i="3"/>
  <c r="H13" i="3"/>
  <c r="I13" i="3"/>
  <c r="J13" i="3"/>
  <c r="G14" i="3"/>
  <c r="H14" i="3"/>
  <c r="I14" i="3"/>
  <c r="J14" i="3"/>
  <c r="G15" i="3"/>
  <c r="H15" i="3"/>
  <c r="I15" i="3"/>
  <c r="J15" i="3"/>
  <c r="G16" i="3"/>
  <c r="H16" i="3"/>
  <c r="I16" i="3"/>
  <c r="J16" i="3"/>
  <c r="G17" i="3"/>
  <c r="H17" i="3"/>
  <c r="I17" i="3"/>
  <c r="J17" i="3"/>
  <c r="G18" i="3"/>
  <c r="H18" i="3"/>
  <c r="I18" i="3"/>
  <c r="J18" i="3"/>
  <c r="G19" i="3"/>
  <c r="H19" i="3"/>
  <c r="I19" i="3"/>
  <c r="J19" i="3"/>
  <c r="G20" i="3"/>
  <c r="H20" i="3"/>
  <c r="I20" i="3"/>
  <c r="J20" i="3"/>
  <c r="G21" i="3"/>
  <c r="H21" i="3"/>
  <c r="I21" i="3"/>
  <c r="J21" i="3"/>
  <c r="G22" i="3"/>
  <c r="H22" i="3"/>
  <c r="I22" i="3"/>
  <c r="J22" i="3"/>
  <c r="G23" i="3"/>
  <c r="H23" i="3"/>
  <c r="I23" i="3"/>
  <c r="J23" i="3"/>
  <c r="G24" i="3"/>
  <c r="H24" i="3"/>
  <c r="I24" i="3"/>
  <c r="J24" i="3"/>
  <c r="G25" i="3"/>
  <c r="H25" i="3"/>
  <c r="I25" i="3"/>
  <c r="J25" i="3"/>
  <c r="G26" i="3"/>
  <c r="H26" i="3"/>
  <c r="I26" i="3"/>
  <c r="J26" i="3"/>
  <c r="G27" i="3"/>
  <c r="H27" i="3"/>
  <c r="I27" i="3"/>
  <c r="J27" i="3"/>
  <c r="G28" i="3"/>
  <c r="H28" i="3"/>
  <c r="I28" i="3"/>
  <c r="J28" i="3"/>
  <c r="G29" i="3"/>
  <c r="H29" i="3"/>
  <c r="I29" i="3"/>
  <c r="J29" i="3"/>
  <c r="G30" i="3"/>
  <c r="H30" i="3"/>
  <c r="I30" i="3"/>
  <c r="J30" i="3"/>
  <c r="G31" i="3"/>
  <c r="H31" i="3"/>
  <c r="I31" i="3"/>
  <c r="J31" i="3"/>
  <c r="G32" i="3"/>
  <c r="H32" i="3"/>
  <c r="I32" i="3"/>
  <c r="J32" i="3"/>
  <c r="G33" i="3"/>
  <c r="H33" i="3"/>
  <c r="I33" i="3"/>
  <c r="J33" i="3"/>
  <c r="G34" i="3"/>
  <c r="H34" i="3"/>
  <c r="I34" i="3"/>
  <c r="J34" i="3"/>
  <c r="G35" i="3"/>
  <c r="H35" i="3"/>
  <c r="I35" i="3"/>
  <c r="J35" i="3"/>
  <c r="G36" i="3"/>
  <c r="H36" i="3"/>
  <c r="I36" i="3"/>
  <c r="J36" i="3"/>
  <c r="G37" i="3"/>
  <c r="H37" i="3"/>
  <c r="I37" i="3"/>
  <c r="J37" i="3"/>
  <c r="G38" i="3"/>
  <c r="H38" i="3"/>
  <c r="I38" i="3"/>
  <c r="J38" i="3"/>
  <c r="G39" i="3"/>
  <c r="H39" i="3"/>
  <c r="I39" i="3"/>
  <c r="J39" i="3"/>
  <c r="G40" i="3"/>
  <c r="H40" i="3"/>
  <c r="I40" i="3"/>
  <c r="J40" i="3"/>
  <c r="G41" i="3"/>
  <c r="H41" i="3"/>
  <c r="I41" i="3"/>
  <c r="J41" i="3"/>
  <c r="G42" i="3"/>
  <c r="H42" i="3"/>
  <c r="I42" i="3"/>
  <c r="J42" i="3"/>
  <c r="G43" i="3"/>
  <c r="H43" i="3"/>
  <c r="I43" i="3"/>
  <c r="J43" i="3"/>
  <c r="G44" i="3"/>
  <c r="H44" i="3"/>
  <c r="I44" i="3"/>
  <c r="J44" i="3"/>
  <c r="G45" i="3"/>
  <c r="H45" i="3"/>
  <c r="I45" i="3"/>
  <c r="J45" i="3"/>
  <c r="G46" i="3"/>
  <c r="H46" i="3"/>
  <c r="I46" i="3"/>
  <c r="J46" i="3"/>
  <c r="G47" i="3"/>
  <c r="H47" i="3"/>
  <c r="I47" i="3"/>
  <c r="J47" i="3"/>
  <c r="G48" i="3"/>
  <c r="H48" i="3"/>
  <c r="I48" i="3"/>
  <c r="J48" i="3"/>
  <c r="G49" i="3"/>
  <c r="H49" i="3"/>
  <c r="I49" i="3"/>
  <c r="J49" i="3"/>
  <c r="G50" i="3"/>
  <c r="H50" i="3"/>
  <c r="I50" i="3"/>
  <c r="J50" i="3"/>
  <c r="G51" i="3"/>
  <c r="H51" i="3"/>
  <c r="I51" i="3"/>
  <c r="J51" i="3"/>
  <c r="G52" i="3"/>
  <c r="H52" i="3"/>
  <c r="I52" i="3"/>
  <c r="J52" i="3"/>
  <c r="G53" i="3"/>
  <c r="H53" i="3"/>
  <c r="I53" i="3"/>
  <c r="J53" i="3"/>
  <c r="G54" i="3"/>
  <c r="H54" i="3"/>
  <c r="I54" i="3"/>
  <c r="J54" i="3"/>
  <c r="G55" i="3"/>
  <c r="H55" i="3"/>
  <c r="I55" i="3"/>
  <c r="J55" i="3"/>
  <c r="G56" i="3"/>
  <c r="H56" i="3"/>
  <c r="I56" i="3"/>
  <c r="J56" i="3"/>
  <c r="G57" i="3"/>
  <c r="H57" i="3"/>
  <c r="I57" i="3"/>
  <c r="J57" i="3"/>
  <c r="G58" i="3"/>
  <c r="H58" i="3"/>
  <c r="I58" i="3"/>
  <c r="J58" i="3"/>
  <c r="G59" i="3"/>
  <c r="H59" i="3"/>
  <c r="I59" i="3"/>
  <c r="J59" i="3"/>
  <c r="G60" i="3"/>
  <c r="H60" i="3"/>
  <c r="I60" i="3"/>
  <c r="J60" i="3"/>
  <c r="G61" i="3"/>
  <c r="H61" i="3"/>
  <c r="I61" i="3"/>
  <c r="J61" i="3"/>
  <c r="G62" i="3"/>
  <c r="H62" i="3"/>
  <c r="I62" i="3"/>
  <c r="J62" i="3"/>
  <c r="G63" i="3"/>
  <c r="H63" i="3"/>
  <c r="I63" i="3"/>
  <c r="J63" i="3"/>
  <c r="G64" i="3"/>
  <c r="H64" i="3"/>
  <c r="I64" i="3"/>
  <c r="J64" i="3"/>
  <c r="G65" i="3"/>
  <c r="H65" i="3"/>
  <c r="I65" i="3"/>
  <c r="J65" i="3"/>
  <c r="G66" i="3"/>
  <c r="H66" i="3"/>
  <c r="I66" i="3"/>
  <c r="J66" i="3"/>
  <c r="G67" i="3"/>
  <c r="H67" i="3"/>
  <c r="I67" i="3"/>
  <c r="J67" i="3"/>
  <c r="G68" i="3"/>
  <c r="H68" i="3"/>
  <c r="I68" i="3"/>
  <c r="J68" i="3"/>
  <c r="G69" i="3"/>
  <c r="H69" i="3"/>
  <c r="I69" i="3"/>
  <c r="J69" i="3"/>
  <c r="G70" i="3"/>
  <c r="H70" i="3"/>
  <c r="I70" i="3"/>
  <c r="J70" i="3"/>
  <c r="G71" i="3"/>
  <c r="H71" i="3"/>
  <c r="I71" i="3"/>
  <c r="J71" i="3"/>
  <c r="G72" i="3"/>
  <c r="H72" i="3"/>
  <c r="I72" i="3"/>
  <c r="J72" i="3"/>
  <c r="G73" i="3"/>
  <c r="H73" i="3"/>
  <c r="I73" i="3"/>
  <c r="J73" i="3"/>
  <c r="G74" i="3"/>
  <c r="H74" i="3"/>
  <c r="I74" i="3"/>
  <c r="J74" i="3"/>
  <c r="G75" i="3"/>
  <c r="H75" i="3"/>
  <c r="I75" i="3"/>
  <c r="J75" i="3"/>
  <c r="G76" i="3"/>
  <c r="H76" i="3"/>
  <c r="I76" i="3"/>
  <c r="J76" i="3"/>
  <c r="G77" i="3"/>
  <c r="H77" i="3"/>
  <c r="I77" i="3"/>
  <c r="J77" i="3"/>
  <c r="G78" i="3"/>
  <c r="H78" i="3"/>
  <c r="I78" i="3"/>
  <c r="J78" i="3"/>
  <c r="G79" i="3"/>
  <c r="H79" i="3"/>
  <c r="I79" i="3"/>
  <c r="J79" i="3"/>
  <c r="G80" i="3"/>
  <c r="H80" i="3"/>
  <c r="I80" i="3"/>
  <c r="J80" i="3"/>
  <c r="G81" i="3"/>
  <c r="H81" i="3"/>
  <c r="I81" i="3"/>
  <c r="J81" i="3"/>
  <c r="G82" i="3"/>
  <c r="H82" i="3"/>
  <c r="I82" i="3"/>
  <c r="J82" i="3"/>
  <c r="G83" i="3"/>
  <c r="H83" i="3"/>
  <c r="I83" i="3"/>
  <c r="J83" i="3"/>
  <c r="G84" i="3"/>
  <c r="H84" i="3"/>
  <c r="I84" i="3"/>
  <c r="J84" i="3"/>
  <c r="G85" i="3"/>
  <c r="H85" i="3"/>
  <c r="I85" i="3"/>
  <c r="J85" i="3"/>
  <c r="G86" i="3"/>
  <c r="H86" i="3"/>
  <c r="I86" i="3"/>
  <c r="J86" i="3"/>
  <c r="G87" i="3"/>
  <c r="H87" i="3"/>
  <c r="I87" i="3"/>
  <c r="J87" i="3"/>
  <c r="G88" i="3"/>
  <c r="H88" i="3"/>
  <c r="I88" i="3"/>
  <c r="J88" i="3"/>
  <c r="G89" i="3"/>
  <c r="H89" i="3"/>
  <c r="I89" i="3"/>
  <c r="J89" i="3"/>
  <c r="G90" i="3"/>
  <c r="H90" i="3"/>
  <c r="I90" i="3"/>
  <c r="J90" i="3"/>
  <c r="G91" i="3"/>
  <c r="H91" i="3"/>
  <c r="I91" i="3"/>
  <c r="J91" i="3"/>
  <c r="G92" i="3"/>
  <c r="H92" i="3"/>
  <c r="I92" i="3"/>
  <c r="J92" i="3"/>
  <c r="G93" i="3"/>
  <c r="H93" i="3"/>
  <c r="I93" i="3"/>
  <c r="J93" i="3"/>
  <c r="G94" i="3"/>
  <c r="H94" i="3"/>
  <c r="I94" i="3"/>
  <c r="J94" i="3"/>
  <c r="G95" i="3"/>
  <c r="H95" i="3"/>
  <c r="I95" i="3"/>
  <c r="J95" i="3"/>
  <c r="G96" i="3"/>
  <c r="H96" i="3"/>
  <c r="I96" i="3"/>
  <c r="J96" i="3"/>
  <c r="G97" i="3"/>
  <c r="H97" i="3"/>
  <c r="I97" i="3"/>
  <c r="J97" i="3"/>
  <c r="G98" i="3"/>
  <c r="H98" i="3"/>
  <c r="I98" i="3"/>
  <c r="J98" i="3"/>
  <c r="G99" i="3"/>
  <c r="H99" i="3"/>
  <c r="I99" i="3"/>
  <c r="J99" i="3"/>
  <c r="G100" i="3"/>
  <c r="H100" i="3"/>
  <c r="I100" i="3"/>
  <c r="J100" i="3"/>
  <c r="G101" i="3"/>
  <c r="H101" i="3"/>
  <c r="I101" i="3"/>
  <c r="J101" i="3"/>
  <c r="G102" i="3"/>
  <c r="H102" i="3"/>
  <c r="I102" i="3"/>
  <c r="J102" i="3"/>
  <c r="G103" i="3"/>
  <c r="H103" i="3"/>
  <c r="I103" i="3"/>
  <c r="J103" i="3"/>
  <c r="G104" i="3"/>
  <c r="H104" i="3"/>
  <c r="I104" i="3"/>
  <c r="J104" i="3"/>
  <c r="G105" i="3"/>
  <c r="H105" i="3"/>
  <c r="I105" i="3"/>
  <c r="J105" i="3"/>
  <c r="G106" i="3"/>
  <c r="H106" i="3"/>
  <c r="I106" i="3"/>
  <c r="J106" i="3"/>
  <c r="G107" i="3"/>
  <c r="H107" i="3"/>
  <c r="I107" i="3"/>
  <c r="J107" i="3"/>
  <c r="G108" i="3"/>
  <c r="H108" i="3"/>
  <c r="I108" i="3"/>
  <c r="J108" i="3"/>
  <c r="G109" i="3"/>
  <c r="H109" i="3"/>
  <c r="I109" i="3"/>
  <c r="J109" i="3"/>
  <c r="G110" i="3"/>
  <c r="H110" i="3"/>
  <c r="I110" i="3"/>
  <c r="J110" i="3"/>
  <c r="G111" i="3"/>
  <c r="H111" i="3"/>
  <c r="I111" i="3"/>
  <c r="J111" i="3"/>
  <c r="G112" i="3"/>
  <c r="H112" i="3"/>
  <c r="I112" i="3"/>
  <c r="J112" i="3"/>
  <c r="G113" i="3"/>
  <c r="H113" i="3"/>
  <c r="I113" i="3"/>
  <c r="J113" i="3"/>
  <c r="G114" i="3"/>
  <c r="H114" i="3"/>
  <c r="I114" i="3"/>
  <c r="J114" i="3"/>
  <c r="G115" i="3"/>
  <c r="H115" i="3"/>
  <c r="I115" i="3"/>
  <c r="J115" i="3"/>
  <c r="G116" i="3"/>
  <c r="H116" i="3"/>
  <c r="I116" i="3"/>
  <c r="J116" i="3"/>
  <c r="G117" i="3"/>
  <c r="H117" i="3"/>
  <c r="I117" i="3"/>
  <c r="J117" i="3"/>
  <c r="G118" i="3"/>
  <c r="H118" i="3"/>
  <c r="I118" i="3"/>
  <c r="J118" i="3"/>
  <c r="G119" i="3"/>
  <c r="H119" i="3"/>
  <c r="I119" i="3"/>
  <c r="J119" i="3"/>
  <c r="G120" i="3"/>
  <c r="H120" i="3"/>
  <c r="I120" i="3"/>
  <c r="J120" i="3"/>
  <c r="G121" i="3"/>
  <c r="H121" i="3"/>
  <c r="I121" i="3"/>
  <c r="J121" i="3"/>
  <c r="G122" i="3"/>
  <c r="H122" i="3"/>
  <c r="I122" i="3"/>
  <c r="J122" i="3"/>
  <c r="G123" i="3"/>
  <c r="H123" i="3"/>
  <c r="I123" i="3"/>
  <c r="J123" i="3"/>
  <c r="G124" i="3"/>
  <c r="H124" i="3"/>
  <c r="I124" i="3"/>
  <c r="J124" i="3"/>
  <c r="G125" i="3"/>
  <c r="H125" i="3"/>
  <c r="I125" i="3"/>
  <c r="J125" i="3"/>
  <c r="G126" i="3"/>
  <c r="H126" i="3"/>
  <c r="I126" i="3"/>
  <c r="J126" i="3"/>
  <c r="G127" i="3"/>
  <c r="H127" i="3"/>
  <c r="I127" i="3"/>
  <c r="J127" i="3"/>
  <c r="G128" i="3"/>
  <c r="H128" i="3"/>
  <c r="I128" i="3"/>
  <c r="J128" i="3"/>
  <c r="G129" i="3"/>
  <c r="H129" i="3"/>
  <c r="I129" i="3"/>
  <c r="J129" i="3"/>
  <c r="G130" i="3"/>
  <c r="H130" i="3"/>
  <c r="I130" i="3"/>
  <c r="J130" i="3"/>
  <c r="G131" i="3"/>
  <c r="H131" i="3"/>
  <c r="I131" i="3"/>
  <c r="J131" i="3"/>
  <c r="G132" i="3"/>
  <c r="H132" i="3"/>
  <c r="I132" i="3"/>
  <c r="J132" i="3"/>
  <c r="G133" i="3"/>
  <c r="H133" i="3"/>
  <c r="I133" i="3"/>
  <c r="J133" i="3"/>
  <c r="G134" i="3"/>
  <c r="H134" i="3"/>
  <c r="I134" i="3"/>
  <c r="J134" i="3"/>
  <c r="G135" i="3"/>
  <c r="H135" i="3"/>
  <c r="I135" i="3"/>
  <c r="J135" i="3"/>
  <c r="G136" i="3"/>
  <c r="H136" i="3"/>
  <c r="I136" i="3"/>
  <c r="J136" i="3"/>
  <c r="G137" i="3"/>
  <c r="H137" i="3"/>
  <c r="I137" i="3"/>
  <c r="J137" i="3"/>
  <c r="G138" i="3"/>
  <c r="H138" i="3"/>
  <c r="I138" i="3"/>
  <c r="J138" i="3"/>
  <c r="G139" i="3"/>
  <c r="H139" i="3"/>
  <c r="I139" i="3"/>
  <c r="J139" i="3"/>
  <c r="G140" i="3"/>
  <c r="H140" i="3"/>
  <c r="I140" i="3"/>
  <c r="J140" i="3"/>
  <c r="G141" i="3"/>
  <c r="H141" i="3"/>
  <c r="I141" i="3"/>
  <c r="J141" i="3"/>
  <c r="G142" i="3"/>
  <c r="H142" i="3"/>
  <c r="I142" i="3"/>
  <c r="J142" i="3"/>
  <c r="G143" i="3"/>
  <c r="H143" i="3"/>
  <c r="I143" i="3"/>
  <c r="J143" i="3"/>
  <c r="G144" i="3"/>
  <c r="H144" i="3"/>
  <c r="I144" i="3"/>
  <c r="J144" i="3"/>
  <c r="G145" i="3"/>
  <c r="H145" i="3"/>
  <c r="I145" i="3"/>
  <c r="J145" i="3"/>
  <c r="G146" i="3"/>
  <c r="H146" i="3"/>
  <c r="I146" i="3"/>
  <c r="J146" i="3"/>
  <c r="G147" i="3"/>
  <c r="H147" i="3"/>
  <c r="I147" i="3"/>
  <c r="J147" i="3"/>
  <c r="G148" i="3"/>
  <c r="H148" i="3"/>
  <c r="I148" i="3"/>
  <c r="J148" i="3"/>
  <c r="G149" i="3"/>
  <c r="H149" i="3"/>
  <c r="I149" i="3"/>
  <c r="J149" i="3"/>
  <c r="G150" i="3"/>
  <c r="H150" i="3"/>
  <c r="I150" i="3"/>
  <c r="J150" i="3"/>
  <c r="G151" i="3"/>
  <c r="H151" i="3"/>
  <c r="I151" i="3"/>
  <c r="J151" i="3"/>
  <c r="G152" i="3"/>
  <c r="H152" i="3"/>
  <c r="I152" i="3"/>
  <c r="J152" i="3"/>
  <c r="G153" i="3"/>
  <c r="H153" i="3"/>
  <c r="I153" i="3"/>
  <c r="J153" i="3"/>
  <c r="G154" i="3"/>
  <c r="H154" i="3"/>
  <c r="I154" i="3"/>
  <c r="J154" i="3"/>
  <c r="G155" i="3"/>
  <c r="H155" i="3"/>
  <c r="I155" i="3"/>
  <c r="J155" i="3"/>
  <c r="G156" i="3"/>
  <c r="H156" i="3"/>
  <c r="I156" i="3"/>
  <c r="J156" i="3"/>
  <c r="G157" i="3"/>
  <c r="H157" i="3"/>
  <c r="I157" i="3"/>
  <c r="J157" i="3"/>
  <c r="G158" i="3"/>
  <c r="H158" i="3"/>
  <c r="I158" i="3"/>
  <c r="J158" i="3"/>
  <c r="G159" i="3"/>
  <c r="H159" i="3"/>
  <c r="I159" i="3"/>
  <c r="J159" i="3"/>
  <c r="G160" i="3"/>
  <c r="H160" i="3"/>
  <c r="I160" i="3"/>
  <c r="J160" i="3"/>
  <c r="G161" i="3"/>
  <c r="H161" i="3"/>
  <c r="I161" i="3"/>
  <c r="J161" i="3"/>
  <c r="G162" i="3"/>
  <c r="H162" i="3"/>
  <c r="I162" i="3"/>
  <c r="J162" i="3"/>
  <c r="G163" i="3"/>
  <c r="H163" i="3"/>
  <c r="I163" i="3"/>
  <c r="J163" i="3"/>
  <c r="G164" i="3"/>
  <c r="H164" i="3"/>
  <c r="I164" i="3"/>
  <c r="J164" i="3"/>
  <c r="G165" i="3"/>
  <c r="H165" i="3"/>
  <c r="I165" i="3"/>
  <c r="J165" i="3"/>
  <c r="G166" i="3"/>
  <c r="H166" i="3"/>
  <c r="I166" i="3"/>
  <c r="J166" i="3"/>
  <c r="G167" i="3"/>
  <c r="H167" i="3"/>
  <c r="I167" i="3"/>
  <c r="J167" i="3"/>
  <c r="G168" i="3"/>
  <c r="H168" i="3"/>
  <c r="I168" i="3"/>
  <c r="J168" i="3"/>
  <c r="G169" i="3"/>
  <c r="H169" i="3"/>
  <c r="I169" i="3"/>
  <c r="J169" i="3"/>
  <c r="G170" i="3"/>
  <c r="H170" i="3"/>
  <c r="I170" i="3"/>
  <c r="J170" i="3"/>
  <c r="G171" i="3"/>
  <c r="H171" i="3"/>
  <c r="I171" i="3"/>
  <c r="J171" i="3"/>
  <c r="G172" i="3"/>
  <c r="H172" i="3"/>
  <c r="I172" i="3"/>
  <c r="J172" i="3"/>
  <c r="G173" i="3"/>
  <c r="H173" i="3"/>
  <c r="I173" i="3"/>
  <c r="J173" i="3"/>
  <c r="G174" i="3"/>
  <c r="H174" i="3"/>
  <c r="I174" i="3"/>
  <c r="J174" i="3"/>
  <c r="G175" i="3"/>
  <c r="H175" i="3"/>
  <c r="I175" i="3"/>
  <c r="J175" i="3"/>
  <c r="G176" i="3"/>
  <c r="H176" i="3"/>
  <c r="I176" i="3"/>
  <c r="J176" i="3"/>
  <c r="G177" i="3"/>
  <c r="H177" i="3"/>
  <c r="I177" i="3"/>
  <c r="J177" i="3"/>
  <c r="G178" i="3"/>
  <c r="H178" i="3"/>
  <c r="I178" i="3"/>
  <c r="J178" i="3"/>
  <c r="G179" i="3"/>
  <c r="H179" i="3"/>
  <c r="I179" i="3"/>
  <c r="J179" i="3"/>
  <c r="G180" i="3"/>
  <c r="H180" i="3"/>
  <c r="I180" i="3"/>
  <c r="J180" i="3"/>
  <c r="G181" i="3"/>
  <c r="H181" i="3"/>
  <c r="I181" i="3"/>
  <c r="J181" i="3"/>
  <c r="G182" i="3"/>
  <c r="H182" i="3"/>
  <c r="I182" i="3"/>
  <c r="J182" i="3"/>
  <c r="G183" i="3"/>
  <c r="H183" i="3"/>
  <c r="I183" i="3"/>
  <c r="J183" i="3"/>
  <c r="G184" i="3"/>
  <c r="H184" i="3"/>
  <c r="I184" i="3"/>
  <c r="J184" i="3"/>
  <c r="G185" i="3"/>
  <c r="H185" i="3"/>
  <c r="I185" i="3"/>
  <c r="J185" i="3"/>
  <c r="G186" i="3"/>
  <c r="H186" i="3"/>
  <c r="I186" i="3"/>
  <c r="J186" i="3"/>
  <c r="G187" i="3"/>
  <c r="H187" i="3"/>
  <c r="I187" i="3"/>
  <c r="J187" i="3"/>
  <c r="G188" i="3"/>
  <c r="H188" i="3"/>
  <c r="I188" i="3"/>
  <c r="J188" i="3"/>
  <c r="G189" i="3"/>
  <c r="H189" i="3"/>
  <c r="I189" i="3"/>
  <c r="J189" i="3"/>
  <c r="G190" i="3"/>
  <c r="H190" i="3"/>
  <c r="I190" i="3"/>
  <c r="J190" i="3"/>
  <c r="G191" i="3"/>
  <c r="H191" i="3"/>
  <c r="I191" i="3"/>
  <c r="J191" i="3"/>
  <c r="G192" i="3"/>
  <c r="H192" i="3"/>
  <c r="I192" i="3"/>
  <c r="J192" i="3"/>
  <c r="G193" i="3"/>
  <c r="H193" i="3"/>
  <c r="I193" i="3"/>
  <c r="J193" i="3"/>
  <c r="G194" i="3"/>
  <c r="H194" i="3"/>
  <c r="I194" i="3"/>
  <c r="J194" i="3"/>
  <c r="G195" i="3"/>
  <c r="H195" i="3"/>
  <c r="I195" i="3"/>
  <c r="J195" i="3"/>
  <c r="G196" i="3"/>
  <c r="H196" i="3"/>
  <c r="I196" i="3"/>
  <c r="J196" i="3"/>
  <c r="G197" i="3"/>
  <c r="H197" i="3"/>
  <c r="I197" i="3"/>
  <c r="J197" i="3"/>
  <c r="G198" i="3"/>
  <c r="H198" i="3"/>
  <c r="I198" i="3"/>
  <c r="J198" i="3"/>
  <c r="G199" i="3"/>
  <c r="H199" i="3"/>
  <c r="I199" i="3"/>
  <c r="J199" i="3"/>
  <c r="G200" i="3"/>
  <c r="H200" i="3"/>
  <c r="I200" i="3"/>
  <c r="J200" i="3"/>
  <c r="G201" i="3"/>
  <c r="H201" i="3"/>
  <c r="I201" i="3"/>
  <c r="J201" i="3"/>
  <c r="G202" i="3"/>
  <c r="H202" i="3"/>
  <c r="I202" i="3"/>
  <c r="J202" i="3"/>
  <c r="G203" i="3"/>
  <c r="H203" i="3"/>
  <c r="I203" i="3"/>
  <c r="J203" i="3"/>
  <c r="G204" i="3"/>
  <c r="H204" i="3"/>
  <c r="I204" i="3"/>
  <c r="J204" i="3"/>
  <c r="G205" i="3"/>
  <c r="H205" i="3"/>
  <c r="I205" i="3"/>
  <c r="J205" i="3"/>
  <c r="G206" i="3"/>
  <c r="H206" i="3"/>
  <c r="I206" i="3"/>
  <c r="J206" i="3"/>
  <c r="G207" i="3"/>
  <c r="H207" i="3"/>
  <c r="I207" i="3"/>
  <c r="J207" i="3"/>
  <c r="G208" i="3"/>
  <c r="H208" i="3"/>
  <c r="I208" i="3"/>
  <c r="J208" i="3"/>
  <c r="G209" i="3"/>
  <c r="H209" i="3"/>
  <c r="I209" i="3"/>
  <c r="J209" i="3"/>
  <c r="G210" i="3"/>
  <c r="H210" i="3"/>
  <c r="I210" i="3"/>
  <c r="J210" i="3"/>
  <c r="G211" i="3"/>
  <c r="H211" i="3"/>
  <c r="I211" i="3"/>
  <c r="J211" i="3"/>
  <c r="G212" i="3"/>
  <c r="H212" i="3"/>
  <c r="I212" i="3"/>
  <c r="J212" i="3"/>
  <c r="G213" i="3"/>
  <c r="H213" i="3"/>
  <c r="I213" i="3"/>
  <c r="J213" i="3"/>
  <c r="G214" i="3"/>
  <c r="H214" i="3"/>
  <c r="I214" i="3"/>
  <c r="J214" i="3"/>
  <c r="G215" i="3"/>
  <c r="H215" i="3"/>
  <c r="I215" i="3"/>
  <c r="J215" i="3"/>
  <c r="G216" i="3"/>
  <c r="H216" i="3"/>
  <c r="I216" i="3"/>
  <c r="J216" i="3"/>
  <c r="G217" i="3"/>
  <c r="H217" i="3"/>
  <c r="I217" i="3"/>
  <c r="J217" i="3"/>
  <c r="G218" i="3"/>
  <c r="H218" i="3"/>
  <c r="I218" i="3"/>
  <c r="J218" i="3"/>
  <c r="G219" i="3"/>
  <c r="H219" i="3"/>
  <c r="I219" i="3"/>
  <c r="J219" i="3"/>
  <c r="G220" i="3"/>
  <c r="H220" i="3"/>
  <c r="I220" i="3"/>
  <c r="J220" i="3"/>
  <c r="G221" i="3"/>
  <c r="H221" i="3"/>
  <c r="I221" i="3"/>
  <c r="J221" i="3"/>
  <c r="G222" i="3"/>
  <c r="H222" i="3"/>
  <c r="I222" i="3"/>
  <c r="J222" i="3"/>
  <c r="G223" i="3"/>
  <c r="H223" i="3"/>
  <c r="I223" i="3"/>
  <c r="J223" i="3"/>
  <c r="G224" i="3"/>
  <c r="H224" i="3"/>
  <c r="I224" i="3"/>
  <c r="J224" i="3"/>
  <c r="G225" i="3"/>
  <c r="H225" i="3"/>
  <c r="I225" i="3"/>
  <c r="J225" i="3"/>
  <c r="G226" i="3"/>
  <c r="H226" i="3"/>
  <c r="I226" i="3"/>
  <c r="J226" i="3"/>
  <c r="G227" i="3"/>
  <c r="H227" i="3"/>
  <c r="I227" i="3"/>
  <c r="J227" i="3"/>
  <c r="G228" i="3"/>
  <c r="H228" i="3"/>
  <c r="I228" i="3"/>
  <c r="J228" i="3"/>
  <c r="G229" i="3"/>
  <c r="H229" i="3"/>
  <c r="I229" i="3"/>
  <c r="J229" i="3"/>
  <c r="G230" i="3"/>
  <c r="H230" i="3"/>
  <c r="I230" i="3"/>
  <c r="J230" i="3"/>
  <c r="G231" i="3"/>
  <c r="H231" i="3"/>
  <c r="I231" i="3"/>
  <c r="J231" i="3"/>
  <c r="G232" i="3"/>
  <c r="H232" i="3"/>
  <c r="I232" i="3"/>
  <c r="J232" i="3"/>
  <c r="G233" i="3"/>
  <c r="H233" i="3"/>
  <c r="I233" i="3"/>
  <c r="J233" i="3"/>
  <c r="G234" i="3"/>
  <c r="H234" i="3"/>
  <c r="I234" i="3"/>
  <c r="J234" i="3"/>
  <c r="G235" i="3"/>
  <c r="H235" i="3"/>
  <c r="I235" i="3"/>
  <c r="J235" i="3"/>
  <c r="G236" i="3"/>
  <c r="H236" i="3"/>
  <c r="I236" i="3"/>
  <c r="J236" i="3"/>
  <c r="G237" i="3"/>
  <c r="H237" i="3"/>
  <c r="I237" i="3"/>
  <c r="J237" i="3"/>
  <c r="G238" i="3"/>
  <c r="H238" i="3"/>
  <c r="I238" i="3"/>
  <c r="J238" i="3"/>
  <c r="G239" i="3"/>
  <c r="H239" i="3"/>
  <c r="I239" i="3"/>
  <c r="J239" i="3"/>
  <c r="G240" i="3"/>
  <c r="H240" i="3"/>
  <c r="I240" i="3"/>
  <c r="J240" i="3"/>
  <c r="G241" i="3"/>
  <c r="H241" i="3"/>
  <c r="I241" i="3"/>
  <c r="J241" i="3"/>
  <c r="G242" i="3"/>
  <c r="H242" i="3"/>
  <c r="I242" i="3"/>
  <c r="J242" i="3"/>
  <c r="G243" i="3"/>
  <c r="H243" i="3"/>
  <c r="I243" i="3"/>
  <c r="J243" i="3"/>
  <c r="G244" i="3"/>
  <c r="H244" i="3"/>
  <c r="I244" i="3"/>
  <c r="J244" i="3"/>
  <c r="G245" i="3"/>
  <c r="H245" i="3"/>
  <c r="I245" i="3"/>
  <c r="J245" i="3"/>
  <c r="G246" i="3"/>
  <c r="H246" i="3"/>
  <c r="I246" i="3"/>
  <c r="J246" i="3"/>
  <c r="G247" i="3"/>
  <c r="H247" i="3"/>
  <c r="I247" i="3"/>
  <c r="J247" i="3"/>
  <c r="G248" i="3"/>
  <c r="H248" i="3"/>
  <c r="I248" i="3"/>
  <c r="J248" i="3"/>
  <c r="G249" i="3"/>
  <c r="H249" i="3"/>
  <c r="I249" i="3"/>
  <c r="J249" i="3"/>
  <c r="G250" i="3"/>
  <c r="H250" i="3"/>
  <c r="I250" i="3"/>
  <c r="J250" i="3"/>
  <c r="G251" i="3"/>
  <c r="H251" i="3"/>
  <c r="I251" i="3"/>
  <c r="J251" i="3"/>
  <c r="G252" i="3"/>
  <c r="H252" i="3"/>
  <c r="I252" i="3"/>
  <c r="J252" i="3"/>
  <c r="G253" i="3"/>
  <c r="H253" i="3"/>
  <c r="I253" i="3"/>
  <c r="J253" i="3"/>
  <c r="G254" i="3"/>
  <c r="H254" i="3"/>
  <c r="I254" i="3"/>
  <c r="J254" i="3"/>
  <c r="G255" i="3"/>
  <c r="H255" i="3"/>
  <c r="I255" i="3"/>
  <c r="J255" i="3"/>
  <c r="G256" i="3"/>
  <c r="H256" i="3"/>
  <c r="I256" i="3"/>
  <c r="J256" i="3"/>
  <c r="G257" i="3"/>
  <c r="H257" i="3"/>
  <c r="I257" i="3"/>
  <c r="J257" i="3"/>
  <c r="G258" i="3"/>
  <c r="H258" i="3"/>
  <c r="I258" i="3"/>
  <c r="J258" i="3"/>
  <c r="G259" i="3"/>
  <c r="H259" i="3"/>
  <c r="I259" i="3"/>
  <c r="J259" i="3"/>
  <c r="G260" i="3"/>
  <c r="H260" i="3"/>
  <c r="I260" i="3"/>
  <c r="J260" i="3"/>
  <c r="G261" i="3"/>
  <c r="H261" i="3"/>
  <c r="I261" i="3"/>
  <c r="J261" i="3"/>
  <c r="G262" i="3"/>
  <c r="H262" i="3"/>
  <c r="I262" i="3"/>
  <c r="J262" i="3"/>
  <c r="G263" i="3"/>
  <c r="H263" i="3"/>
  <c r="I263" i="3"/>
  <c r="J263" i="3"/>
  <c r="G264" i="3"/>
  <c r="H264" i="3"/>
  <c r="I264" i="3"/>
  <c r="J264" i="3"/>
  <c r="G265" i="3"/>
  <c r="H265" i="3"/>
  <c r="I265" i="3"/>
  <c r="J265" i="3"/>
  <c r="G266" i="3"/>
  <c r="H266" i="3"/>
  <c r="I266" i="3"/>
  <c r="J266" i="3"/>
  <c r="G267" i="3"/>
  <c r="H267" i="3"/>
  <c r="I267" i="3"/>
  <c r="J267" i="3"/>
  <c r="G268" i="3"/>
  <c r="H268" i="3"/>
  <c r="I268" i="3"/>
  <c r="J268" i="3"/>
  <c r="G269" i="3"/>
  <c r="H269" i="3"/>
  <c r="I269" i="3"/>
  <c r="J269" i="3"/>
  <c r="G270" i="3"/>
  <c r="H270" i="3"/>
  <c r="I270" i="3"/>
  <c r="J270" i="3"/>
  <c r="G271" i="3"/>
  <c r="H271" i="3"/>
  <c r="I271" i="3"/>
  <c r="J271" i="3"/>
  <c r="G272" i="3"/>
  <c r="H272" i="3"/>
  <c r="I272" i="3"/>
  <c r="J272" i="3"/>
  <c r="G273" i="3"/>
  <c r="H273" i="3"/>
  <c r="I273" i="3"/>
  <c r="J273" i="3"/>
  <c r="G274" i="3"/>
  <c r="H274" i="3"/>
  <c r="I274" i="3"/>
  <c r="J274" i="3"/>
  <c r="G275" i="3"/>
  <c r="H275" i="3"/>
  <c r="I275" i="3"/>
  <c r="J275" i="3"/>
  <c r="G276" i="3"/>
  <c r="H276" i="3"/>
  <c r="I276" i="3"/>
  <c r="J276" i="3"/>
  <c r="G277" i="3"/>
  <c r="H277" i="3"/>
  <c r="I277" i="3"/>
  <c r="J277" i="3"/>
  <c r="G278" i="3"/>
  <c r="H278" i="3"/>
  <c r="I278" i="3"/>
  <c r="J278" i="3"/>
  <c r="G279" i="3"/>
  <c r="H279" i="3"/>
  <c r="I279" i="3"/>
  <c r="J279" i="3"/>
  <c r="G280" i="3"/>
  <c r="H280" i="3"/>
  <c r="I280" i="3"/>
  <c r="J280" i="3"/>
  <c r="G281" i="3"/>
  <c r="H281" i="3"/>
  <c r="I281" i="3"/>
  <c r="J281" i="3"/>
  <c r="G282" i="3"/>
  <c r="H282" i="3"/>
  <c r="I282" i="3"/>
  <c r="J282" i="3"/>
  <c r="G283" i="3"/>
  <c r="H283" i="3"/>
  <c r="I283" i="3"/>
  <c r="J283" i="3"/>
  <c r="G284" i="3"/>
  <c r="H284" i="3"/>
  <c r="I284" i="3"/>
  <c r="J284" i="3"/>
  <c r="G285" i="3"/>
  <c r="H285" i="3"/>
  <c r="I285" i="3"/>
  <c r="J285" i="3"/>
  <c r="G286" i="3"/>
  <c r="H286" i="3"/>
  <c r="I286" i="3"/>
  <c r="J286" i="3"/>
  <c r="G287" i="3"/>
  <c r="H287" i="3"/>
  <c r="I287" i="3"/>
  <c r="J287" i="3"/>
  <c r="G288" i="3"/>
  <c r="H288" i="3"/>
  <c r="I288" i="3"/>
  <c r="J288" i="3"/>
  <c r="G289" i="3"/>
  <c r="H289" i="3"/>
  <c r="I289" i="3"/>
  <c r="J289" i="3"/>
  <c r="G290" i="3"/>
  <c r="H290" i="3"/>
  <c r="I290" i="3"/>
  <c r="J290" i="3"/>
  <c r="G291" i="3"/>
  <c r="H291" i="3"/>
  <c r="I291" i="3"/>
  <c r="J291" i="3"/>
  <c r="G292" i="3"/>
  <c r="H292" i="3"/>
  <c r="I292" i="3"/>
  <c r="J292" i="3"/>
  <c r="G293" i="3"/>
  <c r="H293" i="3"/>
  <c r="I293" i="3"/>
  <c r="J293" i="3"/>
  <c r="G294" i="3"/>
  <c r="H294" i="3"/>
  <c r="I294" i="3"/>
  <c r="J294" i="3"/>
  <c r="G295" i="3"/>
  <c r="H295" i="3"/>
  <c r="I295" i="3"/>
  <c r="J295" i="3"/>
  <c r="G296" i="3"/>
  <c r="H296" i="3"/>
  <c r="I296" i="3"/>
  <c r="J296" i="3"/>
  <c r="G297" i="3"/>
  <c r="H297" i="3"/>
  <c r="I297" i="3"/>
  <c r="J297" i="3"/>
  <c r="G298" i="3"/>
  <c r="H298" i="3"/>
  <c r="I298" i="3"/>
  <c r="J298" i="3"/>
  <c r="G299" i="3"/>
  <c r="H299" i="3"/>
  <c r="I299" i="3"/>
  <c r="J299" i="3"/>
  <c r="G300" i="3"/>
  <c r="H300" i="3"/>
  <c r="I300" i="3"/>
  <c r="J300" i="3"/>
  <c r="G301" i="3"/>
  <c r="H301" i="3"/>
  <c r="I301" i="3"/>
  <c r="J301" i="3"/>
  <c r="G302" i="3"/>
  <c r="H302" i="3"/>
  <c r="I302" i="3"/>
  <c r="J302" i="3"/>
  <c r="G303" i="3"/>
  <c r="H303" i="3"/>
  <c r="I303" i="3"/>
  <c r="J303" i="3"/>
  <c r="G304" i="3"/>
  <c r="H304" i="3"/>
  <c r="I304" i="3"/>
  <c r="J304" i="3"/>
  <c r="G305" i="3"/>
  <c r="H305" i="3"/>
  <c r="I305" i="3"/>
  <c r="J305" i="3"/>
  <c r="G306" i="3"/>
  <c r="H306" i="3"/>
  <c r="I306" i="3"/>
  <c r="J306" i="3"/>
  <c r="G307" i="3"/>
  <c r="H307" i="3"/>
  <c r="I307" i="3"/>
  <c r="J307" i="3"/>
  <c r="G308" i="3"/>
  <c r="H308" i="3"/>
  <c r="I308" i="3"/>
  <c r="J308" i="3"/>
  <c r="G309" i="3"/>
  <c r="H309" i="3"/>
  <c r="I309" i="3"/>
  <c r="J309" i="3"/>
  <c r="G310" i="3"/>
  <c r="H310" i="3"/>
  <c r="I310" i="3"/>
  <c r="J310" i="3"/>
  <c r="G311" i="3"/>
  <c r="H311" i="3"/>
  <c r="I311" i="3"/>
  <c r="J311" i="3"/>
  <c r="G312" i="3"/>
  <c r="H312" i="3"/>
  <c r="I312" i="3"/>
  <c r="J312" i="3"/>
  <c r="G313" i="3"/>
  <c r="H313" i="3"/>
  <c r="I313" i="3"/>
  <c r="J313" i="3"/>
  <c r="G314" i="3"/>
  <c r="H314" i="3"/>
  <c r="I314" i="3"/>
  <c r="J314" i="3"/>
  <c r="G315" i="3"/>
  <c r="H315" i="3"/>
  <c r="I315" i="3"/>
  <c r="J315" i="3"/>
  <c r="G316" i="3"/>
  <c r="H316" i="3"/>
  <c r="I316" i="3"/>
  <c r="J316" i="3"/>
  <c r="G317" i="3"/>
  <c r="H317" i="3"/>
  <c r="I317" i="3"/>
  <c r="J317" i="3"/>
  <c r="G318" i="3"/>
  <c r="H318" i="3"/>
  <c r="I318" i="3"/>
  <c r="J318" i="3"/>
  <c r="G319" i="3"/>
  <c r="H319" i="3"/>
  <c r="I319" i="3"/>
  <c r="J319" i="3"/>
  <c r="G320" i="3"/>
  <c r="H320" i="3"/>
  <c r="I320" i="3"/>
  <c r="J320" i="3"/>
  <c r="G321" i="3"/>
  <c r="H321" i="3"/>
  <c r="I321" i="3"/>
  <c r="J321" i="3"/>
  <c r="G322" i="3"/>
  <c r="H322" i="3"/>
  <c r="I322" i="3"/>
  <c r="J322" i="3"/>
  <c r="G323" i="3"/>
  <c r="H323" i="3"/>
  <c r="I323" i="3"/>
  <c r="J323" i="3"/>
  <c r="G324" i="3"/>
  <c r="H324" i="3"/>
  <c r="I324" i="3"/>
  <c r="J324" i="3"/>
  <c r="G325" i="3"/>
  <c r="H325" i="3"/>
  <c r="I325" i="3"/>
  <c r="J325" i="3"/>
  <c r="G326" i="3"/>
  <c r="H326" i="3"/>
  <c r="I326" i="3"/>
  <c r="J326" i="3"/>
  <c r="G327" i="3"/>
  <c r="H327" i="3"/>
  <c r="I327" i="3"/>
  <c r="J327" i="3"/>
  <c r="G328" i="3"/>
  <c r="H328" i="3"/>
  <c r="I328" i="3"/>
  <c r="J328" i="3"/>
  <c r="G329" i="3"/>
  <c r="H329" i="3"/>
  <c r="I329" i="3"/>
  <c r="J329" i="3"/>
  <c r="G330" i="3"/>
  <c r="H330" i="3"/>
  <c r="I330" i="3"/>
  <c r="J330" i="3"/>
  <c r="G331" i="3"/>
  <c r="H331" i="3"/>
  <c r="I331" i="3"/>
  <c r="J331" i="3"/>
  <c r="G332" i="3"/>
  <c r="H332" i="3"/>
  <c r="I332" i="3"/>
  <c r="J332" i="3"/>
  <c r="G333" i="3"/>
  <c r="H333" i="3"/>
  <c r="I333" i="3"/>
  <c r="J333" i="3"/>
  <c r="G334" i="3"/>
  <c r="H334" i="3"/>
  <c r="I334" i="3"/>
  <c r="J334" i="3"/>
  <c r="G335" i="3"/>
  <c r="H335" i="3"/>
  <c r="I335" i="3"/>
  <c r="J335" i="3"/>
  <c r="G336" i="3"/>
  <c r="H336" i="3"/>
  <c r="I336" i="3"/>
  <c r="J336" i="3"/>
  <c r="G337" i="3"/>
  <c r="H337" i="3"/>
  <c r="I337" i="3"/>
  <c r="J337" i="3"/>
  <c r="G338" i="3"/>
  <c r="H338" i="3"/>
  <c r="I338" i="3"/>
  <c r="J338" i="3"/>
  <c r="G339" i="3"/>
  <c r="H339" i="3"/>
  <c r="I339" i="3"/>
  <c r="J339" i="3"/>
  <c r="G340" i="3"/>
  <c r="H340" i="3"/>
  <c r="I340" i="3"/>
  <c r="J340" i="3"/>
  <c r="G341" i="3"/>
  <c r="H341" i="3"/>
  <c r="I341" i="3"/>
  <c r="J341" i="3"/>
  <c r="G342" i="3"/>
  <c r="H342" i="3"/>
  <c r="I342" i="3"/>
  <c r="J342" i="3"/>
  <c r="G343" i="3"/>
  <c r="H343" i="3"/>
  <c r="I343" i="3"/>
  <c r="J343" i="3"/>
  <c r="G344" i="3"/>
  <c r="H344" i="3"/>
  <c r="I344" i="3"/>
  <c r="J344" i="3"/>
  <c r="G345" i="3"/>
  <c r="H345" i="3"/>
  <c r="I345" i="3"/>
  <c r="J345" i="3"/>
  <c r="G346" i="3"/>
  <c r="H346" i="3"/>
  <c r="I346" i="3"/>
  <c r="J346" i="3"/>
  <c r="G347" i="3"/>
  <c r="H347" i="3"/>
  <c r="I347" i="3"/>
  <c r="J347" i="3"/>
  <c r="G348" i="3"/>
  <c r="H348" i="3"/>
  <c r="I348" i="3"/>
  <c r="J348" i="3"/>
  <c r="G349" i="3"/>
  <c r="H349" i="3"/>
  <c r="I349" i="3"/>
  <c r="J349" i="3"/>
  <c r="G350" i="3"/>
  <c r="H350" i="3"/>
  <c r="I350" i="3"/>
  <c r="J350" i="3"/>
  <c r="G351" i="3"/>
  <c r="H351" i="3"/>
  <c r="I351" i="3"/>
  <c r="J351" i="3"/>
  <c r="G352" i="3"/>
  <c r="H352" i="3"/>
  <c r="I352" i="3"/>
  <c r="J352" i="3"/>
  <c r="G353" i="3"/>
  <c r="H353" i="3"/>
  <c r="I353" i="3"/>
  <c r="J353" i="3"/>
  <c r="G354" i="3"/>
  <c r="H354" i="3"/>
  <c r="I354" i="3"/>
  <c r="J354" i="3"/>
  <c r="G355" i="3"/>
  <c r="H355" i="3"/>
  <c r="I355" i="3"/>
  <c r="J355" i="3"/>
  <c r="G356" i="3"/>
  <c r="H356" i="3"/>
  <c r="I356" i="3"/>
  <c r="J356" i="3"/>
  <c r="G357" i="3"/>
  <c r="H357" i="3"/>
  <c r="I357" i="3"/>
  <c r="J357" i="3"/>
  <c r="G358" i="3"/>
  <c r="H358" i="3"/>
  <c r="I358" i="3"/>
  <c r="J358" i="3"/>
  <c r="G359" i="3"/>
  <c r="H359" i="3"/>
  <c r="I359" i="3"/>
  <c r="J359" i="3"/>
  <c r="G360" i="3"/>
  <c r="H360" i="3"/>
  <c r="I360" i="3"/>
  <c r="J360" i="3"/>
  <c r="G361" i="3"/>
  <c r="H361" i="3"/>
  <c r="I361" i="3"/>
  <c r="J361" i="3"/>
  <c r="G362" i="3"/>
  <c r="H362" i="3"/>
  <c r="I362" i="3"/>
  <c r="J362" i="3"/>
  <c r="G363" i="3"/>
  <c r="H363" i="3"/>
  <c r="I363" i="3"/>
  <c r="J363" i="3"/>
  <c r="G364" i="3"/>
  <c r="H364" i="3"/>
  <c r="I364" i="3"/>
  <c r="J364" i="3"/>
  <c r="G365" i="3"/>
  <c r="H365" i="3"/>
  <c r="I365" i="3"/>
  <c r="J365" i="3"/>
  <c r="G366" i="3"/>
  <c r="H366" i="3"/>
  <c r="I366" i="3"/>
  <c r="J366" i="3"/>
  <c r="G367" i="3"/>
  <c r="H367" i="3"/>
  <c r="I367" i="3"/>
  <c r="J367" i="3"/>
  <c r="G368" i="3"/>
  <c r="H368" i="3"/>
  <c r="I368" i="3"/>
  <c r="J368" i="3"/>
  <c r="G369" i="3"/>
  <c r="H369" i="3"/>
  <c r="I369" i="3"/>
  <c r="J369" i="3"/>
  <c r="G370" i="3"/>
  <c r="H370" i="3"/>
  <c r="I370" i="3"/>
  <c r="J370" i="3"/>
  <c r="G371" i="3"/>
  <c r="H371" i="3"/>
  <c r="I371" i="3"/>
  <c r="J371" i="3"/>
  <c r="G372" i="3"/>
  <c r="H372" i="3"/>
  <c r="I372" i="3"/>
  <c r="J372" i="3"/>
  <c r="G373" i="3"/>
  <c r="H373" i="3"/>
  <c r="I373" i="3"/>
  <c r="J373" i="3"/>
  <c r="G374" i="3"/>
  <c r="H374" i="3"/>
  <c r="I374" i="3"/>
  <c r="J374" i="3"/>
  <c r="G375" i="3"/>
  <c r="H375" i="3"/>
  <c r="I375" i="3"/>
  <c r="J375" i="3"/>
  <c r="G376" i="3"/>
  <c r="H376" i="3"/>
  <c r="I376" i="3"/>
  <c r="J376" i="3"/>
  <c r="G377" i="3"/>
  <c r="H377" i="3"/>
  <c r="I377" i="3"/>
  <c r="J377" i="3"/>
  <c r="G378" i="3"/>
  <c r="H378" i="3"/>
  <c r="I378" i="3"/>
  <c r="J378" i="3"/>
  <c r="G379" i="3"/>
  <c r="H379" i="3"/>
  <c r="I379" i="3"/>
  <c r="J379" i="3"/>
  <c r="G380" i="3"/>
  <c r="H380" i="3"/>
  <c r="I380" i="3"/>
  <c r="J380" i="3"/>
  <c r="G381" i="3"/>
  <c r="H381" i="3"/>
  <c r="I381" i="3"/>
  <c r="J381" i="3"/>
  <c r="G382" i="3"/>
  <c r="H382" i="3"/>
  <c r="I382" i="3"/>
  <c r="J382" i="3"/>
  <c r="G383" i="3"/>
  <c r="H383" i="3"/>
  <c r="I383" i="3"/>
  <c r="J383" i="3"/>
  <c r="G384" i="3"/>
  <c r="H384" i="3"/>
  <c r="I384" i="3"/>
  <c r="J384" i="3"/>
  <c r="G385" i="3"/>
  <c r="H385" i="3"/>
  <c r="I385" i="3"/>
  <c r="J385" i="3"/>
  <c r="G386" i="3"/>
  <c r="H386" i="3"/>
  <c r="I386" i="3"/>
  <c r="J386" i="3"/>
  <c r="G387" i="3"/>
  <c r="H387" i="3"/>
  <c r="I387" i="3"/>
  <c r="J387" i="3"/>
  <c r="G388" i="3"/>
  <c r="H388" i="3"/>
  <c r="I388" i="3"/>
  <c r="J388" i="3"/>
  <c r="G389" i="3"/>
  <c r="H389" i="3"/>
  <c r="I389" i="3"/>
  <c r="J389" i="3"/>
  <c r="G390" i="3"/>
  <c r="H390" i="3"/>
  <c r="I390" i="3"/>
  <c r="J390" i="3"/>
  <c r="G391" i="3"/>
  <c r="H391" i="3"/>
  <c r="I391" i="3"/>
  <c r="J391" i="3"/>
  <c r="G392" i="3"/>
  <c r="H392" i="3"/>
  <c r="I392" i="3"/>
  <c r="J392" i="3"/>
  <c r="G393" i="3"/>
  <c r="H393" i="3"/>
  <c r="I393" i="3"/>
  <c r="J393" i="3"/>
  <c r="G394" i="3"/>
  <c r="H394" i="3"/>
  <c r="I394" i="3"/>
  <c r="J394" i="3"/>
  <c r="G395" i="3"/>
  <c r="H395" i="3"/>
  <c r="I395" i="3"/>
  <c r="J395" i="3"/>
  <c r="G396" i="3"/>
  <c r="H396" i="3"/>
  <c r="I396" i="3"/>
  <c r="J396" i="3"/>
  <c r="G397" i="3"/>
  <c r="H397" i="3"/>
  <c r="I397" i="3"/>
  <c r="J397" i="3"/>
  <c r="G398" i="3"/>
  <c r="H398" i="3"/>
  <c r="I398" i="3"/>
  <c r="J398" i="3"/>
  <c r="G399" i="3"/>
  <c r="H399" i="3"/>
  <c r="I399" i="3"/>
  <c r="J399" i="3"/>
  <c r="G400" i="3"/>
  <c r="H400" i="3"/>
  <c r="I400" i="3"/>
  <c r="J400" i="3"/>
  <c r="G401" i="3"/>
  <c r="H401" i="3"/>
  <c r="I401" i="3"/>
  <c r="J401" i="3"/>
  <c r="G402" i="3"/>
  <c r="H402" i="3"/>
  <c r="I402" i="3"/>
  <c r="J402" i="3"/>
  <c r="G403" i="3"/>
  <c r="H403" i="3"/>
  <c r="I403" i="3"/>
  <c r="J403" i="3"/>
  <c r="G404" i="3"/>
  <c r="H404" i="3"/>
  <c r="I404" i="3"/>
  <c r="J404" i="3"/>
  <c r="G405" i="3"/>
  <c r="H405" i="3"/>
  <c r="I405" i="3"/>
  <c r="J405" i="3"/>
  <c r="G406" i="3"/>
  <c r="H406" i="3"/>
  <c r="I406" i="3"/>
  <c r="J406" i="3"/>
  <c r="G407" i="3"/>
  <c r="H407" i="3"/>
  <c r="I407" i="3"/>
  <c r="J407" i="3"/>
  <c r="G408" i="3"/>
  <c r="H408" i="3"/>
  <c r="I408" i="3"/>
  <c r="J408" i="3"/>
  <c r="G409" i="3"/>
  <c r="H409" i="3"/>
  <c r="I409" i="3"/>
  <c r="J409" i="3"/>
  <c r="G410" i="3"/>
  <c r="H410" i="3"/>
  <c r="I410" i="3"/>
  <c r="J410" i="3"/>
  <c r="G411" i="3"/>
  <c r="H411" i="3"/>
  <c r="I411" i="3"/>
  <c r="J411" i="3"/>
  <c r="G412" i="3"/>
  <c r="H412" i="3"/>
  <c r="I412" i="3"/>
  <c r="J412" i="3"/>
  <c r="G413" i="3"/>
  <c r="H413" i="3"/>
  <c r="I413" i="3"/>
  <c r="J413" i="3"/>
  <c r="G414" i="3"/>
  <c r="H414" i="3"/>
  <c r="I414" i="3"/>
  <c r="J414" i="3"/>
  <c r="G415" i="3"/>
  <c r="H415" i="3"/>
  <c r="I415" i="3"/>
  <c r="J415" i="3"/>
  <c r="G416" i="3"/>
  <c r="H416" i="3"/>
  <c r="I416" i="3"/>
  <c r="J416" i="3"/>
  <c r="G417" i="3"/>
  <c r="H417" i="3"/>
  <c r="I417" i="3"/>
  <c r="J417" i="3"/>
  <c r="G418" i="3"/>
  <c r="H418" i="3"/>
  <c r="I418" i="3"/>
  <c r="J418" i="3"/>
  <c r="G419" i="3"/>
  <c r="H419" i="3"/>
  <c r="I419" i="3"/>
  <c r="J419" i="3"/>
  <c r="G420" i="3"/>
  <c r="H420" i="3"/>
  <c r="I420" i="3"/>
  <c r="J420" i="3"/>
  <c r="G421" i="3"/>
  <c r="H421" i="3"/>
  <c r="I421" i="3"/>
  <c r="J421" i="3"/>
  <c r="G422" i="3"/>
  <c r="H422" i="3"/>
  <c r="I422" i="3"/>
  <c r="J422" i="3"/>
  <c r="G423" i="3"/>
  <c r="H423" i="3"/>
  <c r="I423" i="3"/>
  <c r="J423" i="3"/>
  <c r="G424" i="3"/>
  <c r="H424" i="3"/>
  <c r="I424" i="3"/>
  <c r="J424" i="3"/>
  <c r="G425" i="3"/>
  <c r="H425" i="3"/>
  <c r="I425" i="3"/>
  <c r="J425" i="3"/>
  <c r="G426" i="3"/>
  <c r="H426" i="3"/>
  <c r="I426" i="3"/>
  <c r="J426" i="3"/>
  <c r="G427" i="3"/>
  <c r="H427" i="3"/>
  <c r="I427" i="3"/>
  <c r="J427" i="3"/>
  <c r="G428" i="3"/>
  <c r="H428" i="3"/>
  <c r="I428" i="3"/>
  <c r="J428" i="3"/>
  <c r="G429" i="3"/>
  <c r="H429" i="3"/>
  <c r="I429" i="3"/>
  <c r="J429" i="3"/>
  <c r="G430" i="3"/>
  <c r="H430" i="3"/>
  <c r="I430" i="3"/>
  <c r="J430" i="3"/>
  <c r="G431" i="3"/>
  <c r="H431" i="3"/>
  <c r="I431" i="3"/>
  <c r="J431" i="3"/>
  <c r="G432" i="3"/>
  <c r="H432" i="3"/>
  <c r="I432" i="3"/>
  <c r="J432" i="3"/>
  <c r="G433" i="3"/>
  <c r="H433" i="3"/>
  <c r="I433" i="3"/>
  <c r="J433" i="3"/>
  <c r="G434" i="3"/>
  <c r="H434" i="3"/>
  <c r="I434" i="3"/>
  <c r="J434" i="3"/>
  <c r="G435" i="3"/>
  <c r="H435" i="3"/>
  <c r="I435" i="3"/>
  <c r="J435" i="3"/>
  <c r="G436" i="3"/>
  <c r="H436" i="3"/>
  <c r="I436" i="3"/>
  <c r="J436" i="3"/>
  <c r="G437" i="3"/>
  <c r="H437" i="3"/>
  <c r="I437" i="3"/>
  <c r="J437" i="3"/>
  <c r="G438" i="3"/>
  <c r="H438" i="3"/>
  <c r="I438" i="3"/>
  <c r="J438" i="3"/>
  <c r="G439" i="3"/>
  <c r="H439" i="3"/>
  <c r="I439" i="3"/>
  <c r="J439" i="3"/>
  <c r="G440" i="3"/>
  <c r="H440" i="3"/>
  <c r="I440" i="3"/>
  <c r="J440" i="3"/>
  <c r="G441" i="3"/>
  <c r="H441" i="3"/>
  <c r="I441" i="3"/>
  <c r="J441" i="3"/>
  <c r="G442" i="3"/>
  <c r="H442" i="3"/>
  <c r="I442" i="3"/>
  <c r="J442" i="3"/>
  <c r="G443" i="3"/>
  <c r="H443" i="3"/>
  <c r="I443" i="3"/>
  <c r="J443" i="3"/>
  <c r="G444" i="3"/>
  <c r="H444" i="3"/>
  <c r="I444" i="3"/>
  <c r="J444" i="3"/>
  <c r="G445" i="3"/>
  <c r="H445" i="3"/>
  <c r="I445" i="3"/>
  <c r="J445" i="3"/>
  <c r="G446" i="3"/>
  <c r="H446" i="3"/>
  <c r="I446" i="3"/>
  <c r="J446" i="3"/>
  <c r="G447" i="3"/>
  <c r="H447" i="3"/>
  <c r="I447" i="3"/>
  <c r="J447" i="3"/>
  <c r="G448" i="3"/>
  <c r="H448" i="3"/>
  <c r="I448" i="3"/>
  <c r="J448" i="3"/>
  <c r="G449" i="3"/>
  <c r="H449" i="3"/>
  <c r="I449" i="3"/>
  <c r="J449" i="3"/>
  <c r="G450" i="3"/>
  <c r="H450" i="3"/>
  <c r="I450" i="3"/>
  <c r="J450" i="3"/>
  <c r="G451" i="3"/>
  <c r="H451" i="3"/>
  <c r="I451" i="3"/>
  <c r="J451" i="3"/>
  <c r="G452" i="3"/>
  <c r="H452" i="3"/>
  <c r="I452" i="3"/>
  <c r="J452" i="3"/>
  <c r="G453" i="3"/>
  <c r="H453" i="3"/>
  <c r="I453" i="3"/>
  <c r="J453" i="3"/>
  <c r="G454" i="3"/>
  <c r="H454" i="3"/>
  <c r="I454" i="3"/>
  <c r="J454" i="3"/>
  <c r="G455" i="3"/>
  <c r="H455" i="3"/>
  <c r="I455" i="3"/>
  <c r="J455" i="3"/>
  <c r="G456" i="3"/>
  <c r="H456" i="3"/>
  <c r="I456" i="3"/>
  <c r="J456" i="3"/>
  <c r="G457" i="3"/>
  <c r="H457" i="3"/>
  <c r="I457" i="3"/>
  <c r="J457" i="3"/>
  <c r="G458" i="3"/>
  <c r="H458" i="3"/>
  <c r="I458" i="3"/>
  <c r="J458" i="3"/>
  <c r="G459" i="3"/>
  <c r="H459" i="3"/>
  <c r="I459" i="3"/>
  <c r="J459" i="3"/>
  <c r="G460" i="3"/>
  <c r="H460" i="3"/>
  <c r="I460" i="3"/>
  <c r="J460" i="3"/>
  <c r="G461" i="3"/>
  <c r="H461" i="3"/>
  <c r="I461" i="3"/>
  <c r="J461" i="3"/>
  <c r="G462" i="3"/>
  <c r="H462" i="3"/>
  <c r="I462" i="3"/>
  <c r="J462" i="3"/>
  <c r="G463" i="3"/>
  <c r="H463" i="3"/>
  <c r="I463" i="3"/>
  <c r="J463" i="3"/>
  <c r="G464" i="3"/>
  <c r="H464" i="3"/>
  <c r="I464" i="3"/>
  <c r="J464" i="3"/>
  <c r="G465" i="3"/>
  <c r="H465" i="3"/>
  <c r="I465" i="3"/>
  <c r="J465" i="3"/>
  <c r="G466" i="3"/>
  <c r="H466" i="3"/>
  <c r="I466" i="3"/>
  <c r="J466" i="3"/>
  <c r="G467" i="3"/>
  <c r="H467" i="3"/>
  <c r="I467" i="3"/>
  <c r="J467" i="3"/>
  <c r="G468" i="3"/>
  <c r="H468" i="3"/>
  <c r="I468" i="3"/>
  <c r="J468" i="3"/>
  <c r="G469" i="3"/>
  <c r="H469" i="3"/>
  <c r="I469" i="3"/>
  <c r="J469" i="3"/>
  <c r="G470" i="3"/>
  <c r="H470" i="3"/>
  <c r="I470" i="3"/>
  <c r="J470" i="3"/>
  <c r="G471" i="3"/>
  <c r="H471" i="3"/>
  <c r="I471" i="3"/>
  <c r="J471" i="3"/>
  <c r="G472" i="3"/>
  <c r="H472" i="3"/>
  <c r="I472" i="3"/>
  <c r="J472" i="3"/>
  <c r="G473" i="3"/>
  <c r="H473" i="3"/>
  <c r="I473" i="3"/>
  <c r="J473" i="3"/>
  <c r="G474" i="3"/>
  <c r="H474" i="3"/>
  <c r="I474" i="3"/>
  <c r="J474" i="3"/>
  <c r="G475" i="3"/>
  <c r="H475" i="3"/>
  <c r="I475" i="3"/>
  <c r="J475" i="3"/>
  <c r="G476" i="3"/>
  <c r="H476" i="3"/>
  <c r="I476" i="3"/>
  <c r="J476" i="3"/>
  <c r="G477" i="3"/>
  <c r="H477" i="3"/>
  <c r="I477" i="3"/>
  <c r="J477" i="3"/>
  <c r="G478" i="3"/>
  <c r="H478" i="3"/>
  <c r="I478" i="3"/>
  <c r="J478" i="3"/>
  <c r="G479" i="3"/>
  <c r="H479" i="3"/>
  <c r="I479" i="3"/>
  <c r="J479" i="3"/>
  <c r="G480" i="3"/>
  <c r="H480" i="3"/>
  <c r="I480" i="3"/>
  <c r="J480" i="3"/>
  <c r="G481" i="3"/>
  <c r="H481" i="3"/>
  <c r="I481" i="3"/>
  <c r="J481" i="3"/>
  <c r="G482" i="3"/>
  <c r="H482" i="3"/>
  <c r="I482" i="3"/>
  <c r="J482" i="3"/>
  <c r="G483" i="3"/>
  <c r="H483" i="3"/>
  <c r="I483" i="3"/>
  <c r="J483" i="3"/>
  <c r="G484" i="3"/>
  <c r="H484" i="3"/>
  <c r="I484" i="3"/>
  <c r="J484" i="3"/>
  <c r="G485" i="3"/>
  <c r="H485" i="3"/>
  <c r="I485" i="3"/>
  <c r="J485" i="3"/>
  <c r="G486" i="3"/>
  <c r="H486" i="3"/>
  <c r="I486" i="3"/>
  <c r="J486" i="3"/>
  <c r="G487" i="3"/>
  <c r="H487" i="3"/>
  <c r="I487" i="3"/>
  <c r="J487" i="3"/>
  <c r="G488" i="3"/>
  <c r="H488" i="3"/>
  <c r="I488" i="3"/>
  <c r="J488" i="3"/>
  <c r="G489" i="3"/>
  <c r="H489" i="3"/>
  <c r="I489" i="3"/>
  <c r="J489" i="3"/>
  <c r="G490" i="3"/>
  <c r="H490" i="3"/>
  <c r="I490" i="3"/>
  <c r="J490" i="3"/>
  <c r="G491" i="3"/>
  <c r="H491" i="3"/>
  <c r="I491" i="3"/>
  <c r="J491" i="3"/>
  <c r="G492" i="3"/>
  <c r="H492" i="3"/>
  <c r="I492" i="3"/>
  <c r="J492" i="3"/>
  <c r="G493" i="3"/>
  <c r="H493" i="3"/>
  <c r="I493" i="3"/>
  <c r="J493" i="3"/>
  <c r="G494" i="3"/>
  <c r="H494" i="3"/>
  <c r="I494" i="3"/>
  <c r="J494" i="3"/>
  <c r="G495" i="3"/>
  <c r="H495" i="3"/>
  <c r="I495" i="3"/>
  <c r="J495" i="3"/>
  <c r="G496" i="3"/>
  <c r="H496" i="3"/>
  <c r="I496" i="3"/>
  <c r="J496" i="3"/>
  <c r="G497" i="3"/>
  <c r="H497" i="3"/>
  <c r="I497" i="3"/>
  <c r="J497" i="3"/>
  <c r="G498" i="3"/>
  <c r="H498" i="3"/>
  <c r="I498" i="3"/>
  <c r="J498" i="3"/>
  <c r="G499" i="3"/>
  <c r="H499" i="3"/>
  <c r="I499" i="3"/>
  <c r="J499" i="3"/>
  <c r="G500" i="3"/>
  <c r="H500" i="3"/>
  <c r="I500" i="3"/>
  <c r="J500" i="3"/>
  <c r="G501" i="3"/>
  <c r="H501" i="3"/>
  <c r="I501" i="3"/>
  <c r="J501" i="3"/>
  <c r="G502" i="3"/>
  <c r="H502" i="3"/>
  <c r="I502" i="3"/>
  <c r="J502" i="3"/>
  <c r="G503" i="3"/>
  <c r="H503" i="3"/>
  <c r="I503" i="3"/>
  <c r="J503" i="3"/>
  <c r="G504" i="3"/>
  <c r="H504" i="3"/>
  <c r="I504" i="3"/>
  <c r="J504" i="3"/>
  <c r="G505" i="3"/>
  <c r="H505" i="3"/>
  <c r="I505" i="3"/>
  <c r="J505" i="3"/>
  <c r="G506" i="3"/>
  <c r="H506" i="3"/>
  <c r="I506" i="3"/>
  <c r="J506" i="3"/>
  <c r="G507" i="3"/>
  <c r="H507" i="3"/>
  <c r="I507" i="3"/>
  <c r="J507" i="3"/>
  <c r="G508" i="3"/>
  <c r="H508" i="3"/>
  <c r="I508" i="3"/>
  <c r="J508" i="3"/>
  <c r="G509" i="3"/>
  <c r="H509" i="3"/>
  <c r="I509" i="3"/>
  <c r="J509" i="3"/>
  <c r="G510" i="3"/>
  <c r="H510" i="3"/>
  <c r="I510" i="3"/>
  <c r="J510" i="3"/>
  <c r="G511" i="3"/>
  <c r="H511" i="3"/>
  <c r="I511" i="3"/>
  <c r="J511" i="3"/>
  <c r="G512" i="3"/>
  <c r="H512" i="3"/>
  <c r="I512" i="3"/>
  <c r="J512" i="3"/>
  <c r="G513" i="3"/>
  <c r="H513" i="3"/>
  <c r="I513" i="3"/>
  <c r="J513" i="3"/>
  <c r="G514" i="3"/>
  <c r="H514" i="3"/>
  <c r="I514" i="3"/>
  <c r="J514" i="3"/>
  <c r="G515" i="3"/>
  <c r="H515" i="3"/>
  <c r="I515" i="3"/>
  <c r="J515" i="3"/>
  <c r="G516" i="3"/>
  <c r="H516" i="3"/>
  <c r="I516" i="3"/>
  <c r="J516" i="3"/>
  <c r="G517" i="3"/>
  <c r="H517" i="3"/>
  <c r="I517" i="3"/>
  <c r="J517" i="3"/>
  <c r="G518" i="3"/>
  <c r="H518" i="3"/>
  <c r="I518" i="3"/>
  <c r="J518" i="3"/>
  <c r="G519" i="3"/>
  <c r="H519" i="3"/>
  <c r="I519" i="3"/>
  <c r="J519" i="3"/>
  <c r="G520" i="3"/>
  <c r="H520" i="3"/>
  <c r="I520" i="3"/>
  <c r="J520" i="3"/>
  <c r="G521" i="3"/>
  <c r="H521" i="3"/>
  <c r="I521" i="3"/>
  <c r="J521" i="3"/>
  <c r="G522" i="3"/>
  <c r="H522" i="3"/>
  <c r="I522" i="3"/>
  <c r="J522" i="3"/>
  <c r="G523" i="3"/>
  <c r="H523" i="3"/>
  <c r="I523" i="3"/>
  <c r="J523" i="3"/>
  <c r="G524" i="3"/>
  <c r="H524" i="3"/>
  <c r="I524" i="3"/>
  <c r="J524" i="3"/>
  <c r="G525" i="3"/>
  <c r="H525" i="3"/>
  <c r="I525" i="3"/>
  <c r="J525" i="3"/>
  <c r="G526" i="3"/>
  <c r="H526" i="3"/>
  <c r="I526" i="3"/>
  <c r="J526" i="3"/>
  <c r="G527" i="3"/>
  <c r="H527" i="3"/>
  <c r="I527" i="3"/>
  <c r="J527" i="3"/>
  <c r="G528" i="3"/>
  <c r="H528" i="3"/>
  <c r="I528" i="3"/>
  <c r="J528" i="3"/>
  <c r="G529" i="3"/>
  <c r="H529" i="3"/>
  <c r="I529" i="3"/>
  <c r="J529" i="3"/>
  <c r="G530" i="3"/>
  <c r="H530" i="3"/>
  <c r="I530" i="3"/>
  <c r="J530" i="3"/>
  <c r="G531" i="3"/>
  <c r="H531" i="3"/>
  <c r="I531" i="3"/>
  <c r="J531" i="3"/>
  <c r="G532" i="3"/>
  <c r="H532" i="3"/>
  <c r="I532" i="3"/>
  <c r="J532" i="3"/>
  <c r="G533" i="3"/>
  <c r="H533" i="3"/>
  <c r="I533" i="3"/>
  <c r="J533" i="3"/>
  <c r="G534" i="3"/>
  <c r="H534" i="3"/>
  <c r="I534" i="3"/>
  <c r="J534" i="3"/>
  <c r="G535" i="3"/>
  <c r="H535" i="3"/>
  <c r="I535" i="3"/>
  <c r="J535" i="3"/>
  <c r="G536" i="3"/>
  <c r="H536" i="3"/>
  <c r="I536" i="3"/>
  <c r="J536" i="3"/>
  <c r="G537" i="3"/>
  <c r="H537" i="3"/>
  <c r="I537" i="3"/>
  <c r="J537" i="3"/>
  <c r="G538" i="3"/>
  <c r="H538" i="3"/>
  <c r="I538" i="3"/>
  <c r="J538" i="3"/>
  <c r="G539" i="3"/>
  <c r="H539" i="3"/>
  <c r="I539" i="3"/>
  <c r="J539" i="3"/>
  <c r="G540" i="3"/>
  <c r="H540" i="3"/>
  <c r="I540" i="3"/>
  <c r="J540" i="3"/>
  <c r="G541" i="3"/>
  <c r="H541" i="3"/>
  <c r="I541" i="3"/>
  <c r="J541" i="3"/>
  <c r="G542" i="3"/>
  <c r="H542" i="3"/>
  <c r="I542" i="3"/>
  <c r="J542" i="3"/>
  <c r="G543" i="3"/>
  <c r="H543" i="3"/>
  <c r="I543" i="3"/>
  <c r="J543" i="3"/>
  <c r="G544" i="3"/>
  <c r="H544" i="3"/>
  <c r="I544" i="3"/>
  <c r="J544" i="3"/>
  <c r="G545" i="3"/>
  <c r="H545" i="3"/>
  <c r="I545" i="3"/>
  <c r="J545" i="3"/>
  <c r="G546" i="3"/>
  <c r="H546" i="3"/>
  <c r="I546" i="3"/>
  <c r="J546" i="3"/>
  <c r="G547" i="3"/>
  <c r="H547" i="3"/>
  <c r="I547" i="3"/>
  <c r="J547" i="3"/>
  <c r="G548" i="3"/>
  <c r="H548" i="3"/>
  <c r="I548" i="3"/>
  <c r="J548" i="3"/>
  <c r="G549" i="3"/>
  <c r="H549" i="3"/>
  <c r="I549" i="3"/>
  <c r="J549" i="3"/>
  <c r="G550" i="3"/>
  <c r="H550" i="3"/>
  <c r="I550" i="3"/>
  <c r="J550" i="3"/>
  <c r="G551" i="3"/>
  <c r="H551" i="3"/>
  <c r="I551" i="3"/>
  <c r="J551" i="3"/>
  <c r="G552" i="3"/>
  <c r="H552" i="3"/>
  <c r="I552" i="3"/>
  <c r="J552" i="3"/>
  <c r="G553" i="3"/>
  <c r="H553" i="3"/>
  <c r="I553" i="3"/>
  <c r="J553" i="3"/>
  <c r="G554" i="3"/>
  <c r="H554" i="3"/>
  <c r="I554" i="3"/>
  <c r="J554" i="3"/>
  <c r="G555" i="3"/>
  <c r="H555" i="3"/>
  <c r="I555" i="3"/>
  <c r="J555" i="3"/>
  <c r="G556" i="3"/>
  <c r="H556" i="3"/>
  <c r="I556" i="3"/>
  <c r="J556" i="3"/>
  <c r="G557" i="3"/>
  <c r="H557" i="3"/>
  <c r="I557" i="3"/>
  <c r="J557" i="3"/>
  <c r="G558" i="3"/>
  <c r="H558" i="3"/>
  <c r="I558" i="3"/>
  <c r="J558" i="3"/>
  <c r="G559" i="3"/>
  <c r="H559" i="3"/>
  <c r="I559" i="3"/>
  <c r="J559" i="3"/>
  <c r="G560" i="3"/>
  <c r="H560" i="3"/>
  <c r="I560" i="3"/>
  <c r="J560" i="3"/>
  <c r="G561" i="3"/>
  <c r="H561" i="3"/>
  <c r="I561" i="3"/>
  <c r="J561" i="3"/>
  <c r="G562" i="3"/>
  <c r="H562" i="3"/>
  <c r="I562" i="3"/>
  <c r="J562" i="3"/>
  <c r="G563" i="3"/>
  <c r="H563" i="3"/>
  <c r="I563" i="3"/>
  <c r="J563" i="3"/>
  <c r="G564" i="3"/>
  <c r="H564" i="3"/>
  <c r="I564" i="3"/>
  <c r="J564" i="3"/>
  <c r="G565" i="3"/>
  <c r="H565" i="3"/>
  <c r="I565" i="3"/>
  <c r="J565" i="3"/>
  <c r="G566" i="3"/>
  <c r="H566" i="3"/>
  <c r="I566" i="3"/>
  <c r="J566" i="3"/>
  <c r="G567" i="3"/>
  <c r="H567" i="3"/>
  <c r="I567" i="3"/>
  <c r="J567" i="3"/>
  <c r="G568" i="3"/>
  <c r="H568" i="3"/>
  <c r="I568" i="3"/>
  <c r="J568" i="3"/>
  <c r="G569" i="3"/>
  <c r="H569" i="3"/>
  <c r="I569" i="3"/>
  <c r="J569" i="3"/>
  <c r="G570" i="3"/>
  <c r="H570" i="3"/>
  <c r="I570" i="3"/>
  <c r="J570" i="3"/>
  <c r="G571" i="3"/>
  <c r="H571" i="3"/>
  <c r="I571" i="3"/>
  <c r="J571" i="3"/>
  <c r="G572" i="3"/>
  <c r="H572" i="3"/>
  <c r="I572" i="3"/>
  <c r="J572" i="3"/>
  <c r="G573" i="3"/>
  <c r="H573" i="3"/>
  <c r="I573" i="3"/>
  <c r="J573" i="3"/>
  <c r="G574" i="3"/>
  <c r="H574" i="3"/>
  <c r="I574" i="3"/>
  <c r="J574" i="3"/>
  <c r="G575" i="3"/>
  <c r="H575" i="3"/>
  <c r="I575" i="3"/>
  <c r="J575" i="3"/>
  <c r="G576" i="3"/>
  <c r="H576" i="3"/>
  <c r="I576" i="3"/>
  <c r="J576" i="3"/>
  <c r="G577" i="3"/>
  <c r="H577" i="3"/>
  <c r="I577" i="3"/>
  <c r="J577" i="3"/>
  <c r="G578" i="3"/>
  <c r="H578" i="3"/>
  <c r="I578" i="3"/>
  <c r="J578" i="3"/>
  <c r="G579" i="3"/>
  <c r="H579" i="3"/>
  <c r="I579" i="3"/>
  <c r="J579" i="3"/>
  <c r="G580" i="3"/>
  <c r="H580" i="3"/>
  <c r="I580" i="3"/>
  <c r="J580" i="3"/>
  <c r="G581" i="3"/>
  <c r="H581" i="3"/>
  <c r="I581" i="3"/>
  <c r="J581" i="3"/>
  <c r="G582" i="3"/>
  <c r="H582" i="3"/>
  <c r="I582" i="3"/>
  <c r="J582" i="3"/>
  <c r="G583" i="3"/>
  <c r="H583" i="3"/>
  <c r="I583" i="3"/>
  <c r="J583" i="3"/>
  <c r="G584" i="3"/>
  <c r="H584" i="3"/>
  <c r="I584" i="3"/>
  <c r="J584" i="3"/>
  <c r="G585" i="3"/>
  <c r="H585" i="3"/>
  <c r="I585" i="3"/>
  <c r="J585" i="3"/>
  <c r="G586" i="3"/>
  <c r="H586" i="3"/>
  <c r="I586" i="3"/>
  <c r="J586" i="3"/>
  <c r="G587" i="3"/>
  <c r="H587" i="3"/>
  <c r="I587" i="3"/>
  <c r="J587" i="3"/>
  <c r="G588" i="3"/>
  <c r="H588" i="3"/>
  <c r="I588" i="3"/>
  <c r="J588" i="3"/>
  <c r="G589" i="3"/>
  <c r="H589" i="3"/>
  <c r="I589" i="3"/>
  <c r="J589" i="3"/>
  <c r="G590" i="3"/>
  <c r="H590" i="3"/>
  <c r="I590" i="3"/>
  <c r="J590" i="3"/>
  <c r="G591" i="3"/>
  <c r="H591" i="3"/>
  <c r="I591" i="3"/>
  <c r="J591" i="3"/>
  <c r="G592" i="3"/>
  <c r="H592" i="3"/>
  <c r="I592" i="3"/>
  <c r="J592" i="3"/>
  <c r="G593" i="3"/>
  <c r="H593" i="3"/>
  <c r="I593" i="3"/>
  <c r="J593" i="3"/>
  <c r="G594" i="3"/>
  <c r="H594" i="3"/>
  <c r="I594" i="3"/>
  <c r="J594" i="3"/>
  <c r="G595" i="3"/>
  <c r="H595" i="3"/>
  <c r="I595" i="3"/>
  <c r="J595" i="3"/>
  <c r="G596" i="3"/>
  <c r="H596" i="3"/>
  <c r="I596" i="3"/>
  <c r="J596" i="3"/>
  <c r="G597" i="3"/>
  <c r="H597" i="3"/>
  <c r="I597" i="3"/>
  <c r="J597" i="3"/>
  <c r="G598" i="3"/>
  <c r="H598" i="3"/>
  <c r="I598" i="3"/>
  <c r="J598" i="3"/>
  <c r="G599" i="3"/>
  <c r="H599" i="3"/>
  <c r="I599" i="3"/>
  <c r="J599" i="3"/>
  <c r="G600" i="3"/>
  <c r="H600" i="3"/>
  <c r="I600" i="3"/>
  <c r="J600" i="3"/>
  <c r="G601" i="3"/>
  <c r="H601" i="3"/>
  <c r="I601" i="3"/>
  <c r="J601" i="3"/>
  <c r="G602" i="3"/>
  <c r="H602" i="3"/>
  <c r="I602" i="3"/>
  <c r="J602" i="3"/>
  <c r="G603" i="3"/>
  <c r="H603" i="3"/>
  <c r="I603" i="3"/>
  <c r="J603" i="3"/>
  <c r="G604" i="3"/>
  <c r="H604" i="3"/>
  <c r="I604" i="3"/>
  <c r="J604" i="3"/>
  <c r="G605" i="3"/>
  <c r="H605" i="3"/>
  <c r="I605" i="3"/>
  <c r="J605" i="3"/>
  <c r="G606" i="3"/>
  <c r="H606" i="3"/>
  <c r="I606" i="3"/>
  <c r="J606" i="3"/>
  <c r="G607" i="3"/>
  <c r="H607" i="3"/>
  <c r="I607" i="3"/>
  <c r="J607" i="3"/>
  <c r="G608" i="3"/>
  <c r="H608" i="3"/>
  <c r="I608" i="3"/>
  <c r="J608" i="3"/>
  <c r="G609" i="3"/>
  <c r="H609" i="3"/>
  <c r="I609" i="3"/>
  <c r="J609" i="3"/>
  <c r="G610" i="3"/>
  <c r="H610" i="3"/>
  <c r="I610" i="3"/>
  <c r="J610" i="3"/>
  <c r="G611" i="3"/>
  <c r="H611" i="3"/>
  <c r="I611" i="3"/>
  <c r="J611" i="3"/>
  <c r="G612" i="3"/>
  <c r="H612" i="3"/>
  <c r="I612" i="3"/>
  <c r="J612" i="3"/>
  <c r="G613" i="3"/>
  <c r="H613" i="3"/>
  <c r="I613" i="3"/>
  <c r="J613" i="3"/>
  <c r="G614" i="3"/>
  <c r="H614" i="3"/>
  <c r="I614" i="3"/>
  <c r="J614" i="3"/>
  <c r="G615" i="3"/>
  <c r="H615" i="3"/>
  <c r="I615" i="3"/>
  <c r="J615" i="3"/>
  <c r="G616" i="3"/>
  <c r="H616" i="3"/>
  <c r="I616" i="3"/>
  <c r="J616" i="3"/>
  <c r="G617" i="3"/>
  <c r="H617" i="3"/>
  <c r="I617" i="3"/>
  <c r="J617" i="3"/>
  <c r="G618" i="3"/>
  <c r="H618" i="3"/>
  <c r="I618" i="3"/>
  <c r="J618" i="3"/>
  <c r="G619" i="3"/>
  <c r="H619" i="3"/>
  <c r="I619" i="3"/>
  <c r="J619" i="3"/>
  <c r="G620" i="3"/>
  <c r="H620" i="3"/>
  <c r="I620" i="3"/>
  <c r="J620" i="3"/>
  <c r="G621" i="3"/>
  <c r="H621" i="3"/>
  <c r="I621" i="3"/>
  <c r="J621" i="3"/>
  <c r="G622" i="3"/>
  <c r="H622" i="3"/>
  <c r="I622" i="3"/>
  <c r="J622" i="3"/>
  <c r="G623" i="3"/>
  <c r="H623" i="3"/>
  <c r="I623" i="3"/>
  <c r="J623" i="3"/>
  <c r="G624" i="3"/>
  <c r="H624" i="3"/>
  <c r="I624" i="3"/>
  <c r="J624" i="3"/>
  <c r="G625" i="3"/>
  <c r="H625" i="3"/>
  <c r="I625" i="3"/>
  <c r="J625" i="3"/>
  <c r="G626" i="3"/>
  <c r="H626" i="3"/>
  <c r="I626" i="3"/>
  <c r="J626" i="3"/>
  <c r="G627" i="3"/>
  <c r="H627" i="3"/>
  <c r="I627" i="3"/>
  <c r="J627" i="3"/>
  <c r="G628" i="3"/>
  <c r="H628" i="3"/>
  <c r="I628" i="3"/>
  <c r="J628" i="3"/>
  <c r="G629" i="3"/>
  <c r="H629" i="3"/>
  <c r="I629" i="3"/>
  <c r="J629" i="3"/>
  <c r="G630" i="3"/>
  <c r="H630" i="3"/>
  <c r="I630" i="3"/>
  <c r="J630" i="3"/>
  <c r="G631" i="3"/>
  <c r="H631" i="3"/>
  <c r="I631" i="3"/>
  <c r="J631" i="3"/>
  <c r="G632" i="3"/>
  <c r="H632" i="3"/>
  <c r="I632" i="3"/>
  <c r="J632" i="3"/>
  <c r="G633" i="3"/>
  <c r="H633" i="3"/>
  <c r="I633" i="3"/>
  <c r="J633" i="3"/>
  <c r="G634" i="3"/>
  <c r="H634" i="3"/>
  <c r="I634" i="3"/>
  <c r="J634" i="3"/>
  <c r="G635" i="3"/>
  <c r="H635" i="3"/>
  <c r="I635" i="3"/>
  <c r="J635" i="3"/>
  <c r="G636" i="3"/>
  <c r="H636" i="3"/>
  <c r="I636" i="3"/>
  <c r="J636" i="3"/>
  <c r="G637" i="3"/>
  <c r="H637" i="3"/>
  <c r="I637" i="3"/>
  <c r="J637" i="3"/>
  <c r="G638" i="3"/>
  <c r="H638" i="3"/>
  <c r="I638" i="3"/>
  <c r="J638" i="3"/>
  <c r="G639" i="3"/>
  <c r="H639" i="3"/>
  <c r="I639" i="3"/>
  <c r="J639" i="3"/>
  <c r="G640" i="3"/>
  <c r="H640" i="3"/>
  <c r="I640" i="3"/>
  <c r="J640" i="3"/>
  <c r="G641" i="3"/>
  <c r="H641" i="3"/>
  <c r="I641" i="3"/>
  <c r="J641" i="3"/>
  <c r="G642" i="3"/>
  <c r="H642" i="3"/>
  <c r="I642" i="3"/>
  <c r="J642" i="3"/>
  <c r="G643" i="3"/>
  <c r="H643" i="3"/>
  <c r="I643" i="3"/>
  <c r="J643" i="3"/>
  <c r="G644" i="3"/>
  <c r="H644" i="3"/>
  <c r="I644" i="3"/>
  <c r="J644" i="3"/>
  <c r="G645" i="3"/>
  <c r="H645" i="3"/>
  <c r="I645" i="3"/>
  <c r="J645" i="3"/>
  <c r="G646" i="3"/>
  <c r="H646" i="3"/>
  <c r="I646" i="3"/>
  <c r="J646" i="3"/>
  <c r="G647" i="3"/>
  <c r="H647" i="3"/>
  <c r="I647" i="3"/>
  <c r="J647" i="3"/>
  <c r="G648" i="3"/>
  <c r="H648" i="3"/>
  <c r="I648" i="3"/>
  <c r="J648" i="3"/>
  <c r="G649" i="3"/>
  <c r="H649" i="3"/>
  <c r="I649" i="3"/>
  <c r="J649" i="3"/>
  <c r="G650" i="3"/>
  <c r="H650" i="3"/>
  <c r="I650" i="3"/>
  <c r="J650" i="3"/>
  <c r="G651" i="3"/>
  <c r="H651" i="3"/>
  <c r="I651" i="3"/>
  <c r="J651" i="3"/>
  <c r="G652" i="3"/>
  <c r="H652" i="3"/>
  <c r="I652" i="3"/>
  <c r="J652" i="3"/>
  <c r="G653" i="3"/>
  <c r="H653" i="3"/>
  <c r="I653" i="3"/>
  <c r="J653" i="3"/>
  <c r="G654" i="3"/>
  <c r="H654" i="3"/>
  <c r="I654" i="3"/>
  <c r="J654" i="3"/>
  <c r="G655" i="3"/>
  <c r="H655" i="3"/>
  <c r="I655" i="3"/>
  <c r="J655" i="3"/>
  <c r="G656" i="3"/>
  <c r="H656" i="3"/>
  <c r="I656" i="3"/>
  <c r="J656" i="3"/>
  <c r="G657" i="3"/>
  <c r="H657" i="3"/>
  <c r="I657" i="3"/>
  <c r="J657" i="3"/>
  <c r="G658" i="3"/>
  <c r="H658" i="3"/>
  <c r="I658" i="3"/>
  <c r="J658" i="3"/>
  <c r="G659" i="3"/>
  <c r="H659" i="3"/>
  <c r="I659" i="3"/>
  <c r="J659" i="3"/>
  <c r="G660" i="3"/>
  <c r="H660" i="3"/>
  <c r="I660" i="3"/>
  <c r="J660" i="3"/>
  <c r="G661" i="3"/>
  <c r="H661" i="3"/>
  <c r="I661" i="3"/>
  <c r="J661" i="3"/>
  <c r="G662" i="3"/>
  <c r="H662" i="3"/>
  <c r="I662" i="3"/>
  <c r="J662" i="3"/>
  <c r="G663" i="3"/>
  <c r="H663" i="3"/>
  <c r="I663" i="3"/>
  <c r="J663" i="3"/>
  <c r="G664" i="3"/>
  <c r="H664" i="3"/>
  <c r="I664" i="3"/>
  <c r="J664" i="3"/>
  <c r="G665" i="3"/>
  <c r="H665" i="3"/>
  <c r="I665" i="3"/>
  <c r="J665" i="3"/>
  <c r="G666" i="3"/>
  <c r="H666" i="3"/>
  <c r="I666" i="3"/>
  <c r="J666" i="3"/>
  <c r="G667" i="3"/>
  <c r="H667" i="3"/>
  <c r="I667" i="3"/>
  <c r="J667" i="3"/>
  <c r="G668" i="3"/>
  <c r="H668" i="3"/>
  <c r="I668" i="3"/>
  <c r="J668" i="3"/>
  <c r="G669" i="3"/>
  <c r="H669" i="3"/>
  <c r="I669" i="3"/>
  <c r="J669" i="3"/>
  <c r="G670" i="3"/>
  <c r="H670" i="3"/>
  <c r="I670" i="3"/>
  <c r="J670" i="3"/>
  <c r="G671" i="3"/>
  <c r="H671" i="3"/>
  <c r="I671" i="3"/>
  <c r="J671" i="3"/>
  <c r="G672" i="3"/>
  <c r="H672" i="3"/>
  <c r="I672" i="3"/>
  <c r="J672" i="3"/>
  <c r="G673" i="3"/>
  <c r="H673" i="3"/>
  <c r="I673" i="3"/>
  <c r="J673" i="3"/>
  <c r="G674" i="3"/>
  <c r="H674" i="3"/>
  <c r="I674" i="3"/>
  <c r="J674" i="3"/>
  <c r="G675" i="3"/>
  <c r="H675" i="3"/>
  <c r="I675" i="3"/>
  <c r="J675" i="3"/>
  <c r="G676" i="3"/>
  <c r="H676" i="3"/>
  <c r="I676" i="3"/>
  <c r="J676" i="3"/>
  <c r="G677" i="3"/>
  <c r="H677" i="3"/>
  <c r="I677" i="3"/>
  <c r="J677" i="3"/>
  <c r="G678" i="3"/>
  <c r="H678" i="3"/>
  <c r="I678" i="3"/>
  <c r="J678" i="3"/>
  <c r="G679" i="3"/>
  <c r="H679" i="3"/>
  <c r="I679" i="3"/>
  <c r="J679" i="3"/>
  <c r="G680" i="3"/>
  <c r="H680" i="3"/>
  <c r="I680" i="3"/>
  <c r="J680" i="3"/>
  <c r="G681" i="3"/>
  <c r="H681" i="3"/>
  <c r="I681" i="3"/>
  <c r="J681" i="3"/>
  <c r="G682" i="3"/>
  <c r="H682" i="3"/>
  <c r="I682" i="3"/>
  <c r="J682" i="3"/>
  <c r="G683" i="3"/>
  <c r="H683" i="3"/>
  <c r="I683" i="3"/>
  <c r="J683" i="3"/>
  <c r="G684" i="3"/>
  <c r="H684" i="3"/>
  <c r="I684" i="3"/>
  <c r="J684" i="3"/>
  <c r="G685" i="3"/>
  <c r="H685" i="3"/>
  <c r="I685" i="3"/>
  <c r="J685" i="3"/>
  <c r="G686" i="3"/>
  <c r="H686" i="3"/>
  <c r="I686" i="3"/>
  <c r="J686" i="3"/>
  <c r="G687" i="3"/>
  <c r="H687" i="3"/>
  <c r="I687" i="3"/>
  <c r="J687" i="3"/>
  <c r="G688" i="3"/>
  <c r="H688" i="3"/>
  <c r="I688" i="3"/>
  <c r="J688" i="3"/>
  <c r="G689" i="3"/>
  <c r="H689" i="3"/>
  <c r="I689" i="3"/>
  <c r="J689" i="3"/>
  <c r="G690" i="3"/>
  <c r="H690" i="3"/>
  <c r="I690" i="3"/>
  <c r="J690" i="3"/>
  <c r="G691" i="3"/>
  <c r="H691" i="3"/>
  <c r="I691" i="3"/>
  <c r="J691" i="3"/>
  <c r="G692" i="3"/>
  <c r="H692" i="3"/>
  <c r="I692" i="3"/>
  <c r="J692" i="3"/>
  <c r="G693" i="3"/>
  <c r="H693" i="3"/>
  <c r="I693" i="3"/>
  <c r="J693" i="3"/>
  <c r="G694" i="3"/>
  <c r="H694" i="3"/>
  <c r="I694" i="3"/>
  <c r="J694" i="3"/>
  <c r="G695" i="3"/>
  <c r="H695" i="3"/>
  <c r="I695" i="3"/>
  <c r="J695" i="3"/>
  <c r="G696" i="3"/>
  <c r="H696" i="3"/>
  <c r="I696" i="3"/>
  <c r="J696" i="3"/>
  <c r="G697" i="3"/>
  <c r="H697" i="3"/>
  <c r="I697" i="3"/>
  <c r="J697" i="3"/>
  <c r="G698" i="3"/>
  <c r="H698" i="3"/>
  <c r="I698" i="3"/>
  <c r="J698" i="3"/>
  <c r="G699" i="3"/>
  <c r="H699" i="3"/>
  <c r="I699" i="3"/>
  <c r="J699" i="3"/>
  <c r="G700" i="3"/>
  <c r="H700" i="3"/>
  <c r="I700" i="3"/>
  <c r="J700" i="3"/>
  <c r="G701" i="3"/>
  <c r="H701" i="3"/>
  <c r="I701" i="3"/>
  <c r="J701" i="3"/>
  <c r="G702" i="3"/>
  <c r="H702" i="3"/>
  <c r="I702" i="3"/>
  <c r="J702" i="3"/>
  <c r="G703" i="3"/>
  <c r="H703" i="3"/>
  <c r="I703" i="3"/>
  <c r="J703" i="3"/>
  <c r="G704" i="3"/>
  <c r="H704" i="3"/>
  <c r="I704" i="3"/>
  <c r="J704" i="3"/>
  <c r="G705" i="3"/>
  <c r="H705" i="3"/>
  <c r="I705" i="3"/>
  <c r="J705" i="3"/>
  <c r="G706" i="3"/>
  <c r="H706" i="3"/>
  <c r="I706" i="3"/>
  <c r="J706" i="3"/>
  <c r="G707" i="3"/>
  <c r="H707" i="3"/>
  <c r="I707" i="3"/>
  <c r="J707" i="3"/>
  <c r="G708" i="3"/>
  <c r="H708" i="3"/>
  <c r="I708" i="3"/>
  <c r="J708" i="3"/>
  <c r="G709" i="3"/>
  <c r="H709" i="3"/>
  <c r="I709" i="3"/>
  <c r="J709" i="3"/>
  <c r="G710" i="3"/>
  <c r="H710" i="3"/>
  <c r="I710" i="3"/>
  <c r="J710" i="3"/>
  <c r="G711" i="3"/>
  <c r="H711" i="3"/>
  <c r="I711" i="3"/>
  <c r="J711" i="3"/>
  <c r="G712" i="3"/>
  <c r="H712" i="3"/>
  <c r="I712" i="3"/>
  <c r="J712" i="3"/>
  <c r="G713" i="3"/>
  <c r="H713" i="3"/>
  <c r="I713" i="3"/>
  <c r="J713" i="3"/>
  <c r="G714" i="3"/>
  <c r="H714" i="3"/>
  <c r="I714" i="3"/>
  <c r="J714" i="3"/>
  <c r="G715" i="3"/>
  <c r="H715" i="3"/>
  <c r="I715" i="3"/>
  <c r="J715" i="3"/>
  <c r="G716" i="3"/>
  <c r="H716" i="3"/>
  <c r="I716" i="3"/>
  <c r="J716" i="3"/>
  <c r="G717" i="3"/>
  <c r="H717" i="3"/>
  <c r="I717" i="3"/>
  <c r="J717" i="3"/>
  <c r="G718" i="3"/>
  <c r="H718" i="3"/>
  <c r="I718" i="3"/>
  <c r="J718" i="3"/>
  <c r="G719" i="3"/>
  <c r="H719" i="3"/>
  <c r="I719" i="3"/>
  <c r="J719" i="3"/>
  <c r="G720" i="3"/>
  <c r="H720" i="3"/>
  <c r="I720" i="3"/>
  <c r="J720" i="3"/>
  <c r="G721" i="3"/>
  <c r="H721" i="3"/>
  <c r="I721" i="3"/>
  <c r="J721" i="3"/>
  <c r="G722" i="3"/>
  <c r="H722" i="3"/>
  <c r="I722" i="3"/>
  <c r="J722" i="3"/>
  <c r="G723" i="3"/>
  <c r="H723" i="3"/>
  <c r="I723" i="3"/>
  <c r="J723" i="3"/>
  <c r="G724" i="3"/>
  <c r="H724" i="3"/>
  <c r="I724" i="3"/>
  <c r="J724" i="3"/>
  <c r="G725" i="3"/>
  <c r="H725" i="3"/>
  <c r="I725" i="3"/>
  <c r="J725" i="3"/>
  <c r="G726" i="3"/>
  <c r="H726" i="3"/>
  <c r="I726" i="3"/>
  <c r="J726" i="3"/>
  <c r="G727" i="3"/>
  <c r="H727" i="3"/>
  <c r="I727" i="3"/>
  <c r="J727" i="3"/>
  <c r="G728" i="3"/>
  <c r="H728" i="3"/>
  <c r="I728" i="3"/>
  <c r="J728" i="3"/>
  <c r="G729" i="3"/>
  <c r="H729" i="3"/>
  <c r="I729" i="3"/>
  <c r="J729" i="3"/>
  <c r="G730" i="3"/>
  <c r="H730" i="3"/>
  <c r="I730" i="3"/>
  <c r="J730" i="3"/>
  <c r="G731" i="3"/>
  <c r="H731" i="3"/>
  <c r="I731" i="3"/>
  <c r="J731" i="3"/>
  <c r="G732" i="3"/>
  <c r="H732" i="3"/>
  <c r="I732" i="3"/>
  <c r="J732" i="3"/>
  <c r="G733" i="3"/>
  <c r="H733" i="3"/>
  <c r="I733" i="3"/>
  <c r="J733" i="3"/>
  <c r="G734" i="3"/>
  <c r="H734" i="3"/>
  <c r="I734" i="3"/>
  <c r="J734" i="3"/>
  <c r="G735" i="3"/>
  <c r="H735" i="3"/>
  <c r="I735" i="3"/>
  <c r="J735" i="3"/>
  <c r="G736" i="3"/>
  <c r="H736" i="3"/>
  <c r="I736" i="3"/>
  <c r="J736" i="3"/>
  <c r="G737" i="3"/>
  <c r="H737" i="3"/>
  <c r="I737" i="3"/>
  <c r="J737" i="3"/>
  <c r="G738" i="3"/>
  <c r="H738" i="3"/>
  <c r="I738" i="3"/>
  <c r="J738" i="3"/>
  <c r="G739" i="3"/>
  <c r="H739" i="3"/>
  <c r="I739" i="3"/>
  <c r="J739" i="3"/>
  <c r="G740" i="3"/>
  <c r="H740" i="3"/>
  <c r="I740" i="3"/>
  <c r="J740" i="3"/>
  <c r="G741" i="3"/>
  <c r="H741" i="3"/>
  <c r="I741" i="3"/>
  <c r="J741" i="3"/>
  <c r="G742" i="3"/>
  <c r="H742" i="3"/>
  <c r="I742" i="3"/>
  <c r="J742" i="3"/>
  <c r="G743" i="3"/>
  <c r="H743" i="3"/>
  <c r="I743" i="3"/>
  <c r="J743" i="3"/>
  <c r="G744" i="3"/>
  <c r="H744" i="3"/>
  <c r="I744" i="3"/>
  <c r="J744" i="3"/>
  <c r="G745" i="3"/>
  <c r="H745" i="3"/>
  <c r="I745" i="3"/>
  <c r="J745" i="3"/>
  <c r="G746" i="3"/>
  <c r="H746" i="3"/>
  <c r="I746" i="3"/>
  <c r="J746" i="3"/>
  <c r="G747" i="3"/>
  <c r="H747" i="3"/>
  <c r="I747" i="3"/>
  <c r="J747" i="3"/>
  <c r="G748" i="3"/>
  <c r="H748" i="3"/>
  <c r="I748" i="3"/>
  <c r="J748" i="3"/>
  <c r="G749" i="3"/>
  <c r="H749" i="3"/>
  <c r="I749" i="3"/>
  <c r="J749" i="3"/>
  <c r="G750" i="3"/>
  <c r="H750" i="3"/>
  <c r="I750" i="3"/>
  <c r="J750" i="3"/>
  <c r="G751" i="3"/>
  <c r="H751" i="3"/>
  <c r="I751" i="3"/>
  <c r="J751" i="3"/>
  <c r="G752" i="3"/>
  <c r="H752" i="3"/>
  <c r="I752" i="3"/>
  <c r="J752" i="3"/>
  <c r="G753" i="3"/>
  <c r="H753" i="3"/>
  <c r="I753" i="3"/>
  <c r="J753" i="3"/>
  <c r="G754" i="3"/>
  <c r="H754" i="3"/>
  <c r="I754" i="3"/>
  <c r="J754" i="3"/>
  <c r="G755" i="3"/>
  <c r="H755" i="3"/>
  <c r="I755" i="3"/>
  <c r="J755" i="3"/>
  <c r="G756" i="3"/>
  <c r="H756" i="3"/>
  <c r="I756" i="3"/>
  <c r="J756" i="3"/>
  <c r="G757" i="3"/>
  <c r="H757" i="3"/>
  <c r="I757" i="3"/>
  <c r="J757" i="3"/>
  <c r="G758" i="3"/>
  <c r="H758" i="3"/>
  <c r="I758" i="3"/>
  <c r="J758" i="3"/>
  <c r="G759" i="3"/>
  <c r="H759" i="3"/>
  <c r="I759" i="3"/>
  <c r="J759" i="3"/>
  <c r="G760" i="3"/>
  <c r="H760" i="3"/>
  <c r="I760" i="3"/>
  <c r="J760" i="3"/>
  <c r="G761" i="3"/>
  <c r="H761" i="3"/>
  <c r="I761" i="3"/>
  <c r="J761" i="3"/>
  <c r="G762" i="3"/>
  <c r="H762" i="3"/>
  <c r="I762" i="3"/>
  <c r="J762" i="3"/>
  <c r="G763" i="3"/>
  <c r="H763" i="3"/>
  <c r="I763" i="3"/>
  <c r="J763" i="3"/>
  <c r="G764" i="3"/>
  <c r="H764" i="3"/>
  <c r="I764" i="3"/>
  <c r="J764" i="3"/>
  <c r="G765" i="3"/>
  <c r="H765" i="3"/>
  <c r="I765" i="3"/>
  <c r="J765" i="3"/>
  <c r="G766" i="3"/>
  <c r="H766" i="3"/>
  <c r="I766" i="3"/>
  <c r="J766" i="3"/>
  <c r="G767" i="3"/>
  <c r="H767" i="3"/>
  <c r="I767" i="3"/>
  <c r="J767" i="3"/>
  <c r="G768" i="3"/>
  <c r="H768" i="3"/>
  <c r="I768" i="3"/>
  <c r="J768" i="3"/>
  <c r="G769" i="3"/>
  <c r="H769" i="3"/>
  <c r="I769" i="3"/>
  <c r="J769" i="3"/>
  <c r="G770" i="3"/>
  <c r="H770" i="3"/>
  <c r="I770" i="3"/>
  <c r="J770" i="3"/>
  <c r="G771" i="3"/>
  <c r="H771" i="3"/>
  <c r="I771" i="3"/>
  <c r="J771" i="3"/>
  <c r="G772" i="3"/>
  <c r="H772" i="3"/>
  <c r="I772" i="3"/>
  <c r="J772" i="3"/>
  <c r="G773" i="3"/>
  <c r="H773" i="3"/>
  <c r="I773" i="3"/>
  <c r="J773" i="3"/>
  <c r="G774" i="3"/>
  <c r="H774" i="3"/>
  <c r="I774" i="3"/>
  <c r="J774" i="3"/>
  <c r="G775" i="3"/>
  <c r="H775" i="3"/>
  <c r="I775" i="3"/>
  <c r="J775" i="3"/>
  <c r="G776" i="3"/>
  <c r="H776" i="3"/>
  <c r="I776" i="3"/>
  <c r="J776" i="3"/>
  <c r="G777" i="3"/>
  <c r="H777" i="3"/>
  <c r="I777" i="3"/>
  <c r="J777" i="3"/>
  <c r="G778" i="3"/>
  <c r="H778" i="3"/>
  <c r="I778" i="3"/>
  <c r="J778" i="3"/>
  <c r="G779" i="3"/>
  <c r="H779" i="3"/>
  <c r="I779" i="3"/>
  <c r="J779" i="3"/>
  <c r="G780" i="3"/>
  <c r="H780" i="3"/>
  <c r="I780" i="3"/>
  <c r="J780" i="3"/>
  <c r="G781" i="3"/>
  <c r="H781" i="3"/>
  <c r="I781" i="3"/>
  <c r="J781" i="3"/>
  <c r="G782" i="3"/>
  <c r="H782" i="3"/>
  <c r="I782" i="3"/>
  <c r="J782" i="3"/>
  <c r="G783" i="3"/>
  <c r="H783" i="3"/>
  <c r="I783" i="3"/>
  <c r="J783" i="3"/>
  <c r="G784" i="3"/>
  <c r="H784" i="3"/>
  <c r="I784" i="3"/>
  <c r="J784" i="3"/>
  <c r="G785" i="3"/>
  <c r="H785" i="3"/>
  <c r="I785" i="3"/>
  <c r="J785" i="3"/>
  <c r="G786" i="3"/>
  <c r="H786" i="3"/>
  <c r="I786" i="3"/>
  <c r="J786" i="3"/>
  <c r="G787" i="3"/>
  <c r="H787" i="3"/>
  <c r="I787" i="3"/>
  <c r="J787" i="3"/>
  <c r="G788" i="3"/>
  <c r="H788" i="3"/>
  <c r="I788" i="3"/>
  <c r="J788" i="3"/>
  <c r="G789" i="3"/>
  <c r="H789" i="3"/>
  <c r="I789" i="3"/>
  <c r="J789" i="3"/>
  <c r="G790" i="3"/>
  <c r="H790" i="3"/>
  <c r="I790" i="3"/>
  <c r="J790" i="3"/>
  <c r="G791" i="3"/>
  <c r="H791" i="3"/>
  <c r="I791" i="3"/>
  <c r="J791" i="3"/>
  <c r="G792" i="3"/>
  <c r="H792" i="3"/>
  <c r="I792" i="3"/>
  <c r="J792" i="3"/>
  <c r="G793" i="3"/>
  <c r="H793" i="3"/>
  <c r="I793" i="3"/>
  <c r="J793" i="3"/>
  <c r="G794" i="3"/>
  <c r="H794" i="3"/>
  <c r="I794" i="3"/>
  <c r="J794" i="3"/>
  <c r="G795" i="3"/>
  <c r="H795" i="3"/>
  <c r="I795" i="3"/>
  <c r="J795" i="3"/>
  <c r="G796" i="3"/>
  <c r="H796" i="3"/>
  <c r="I796" i="3"/>
  <c r="J796" i="3"/>
  <c r="G797" i="3"/>
  <c r="H797" i="3"/>
  <c r="I797" i="3"/>
  <c r="J797" i="3"/>
  <c r="G798" i="3"/>
  <c r="H798" i="3"/>
  <c r="I798" i="3"/>
  <c r="J798" i="3"/>
  <c r="G799" i="3"/>
  <c r="H799" i="3"/>
  <c r="I799" i="3"/>
  <c r="J799" i="3"/>
  <c r="G800" i="3"/>
  <c r="H800" i="3"/>
  <c r="I800" i="3"/>
  <c r="J800" i="3"/>
  <c r="G801" i="3"/>
  <c r="H801" i="3"/>
  <c r="I801" i="3"/>
  <c r="J801" i="3"/>
  <c r="G802" i="3"/>
  <c r="H802" i="3"/>
  <c r="I802" i="3"/>
  <c r="J802" i="3"/>
  <c r="G803" i="3"/>
  <c r="H803" i="3"/>
  <c r="I803" i="3"/>
  <c r="J803" i="3"/>
  <c r="G804" i="3"/>
  <c r="H804" i="3"/>
  <c r="I804" i="3"/>
  <c r="J804" i="3"/>
  <c r="G805" i="3"/>
  <c r="H805" i="3"/>
  <c r="I805" i="3"/>
  <c r="J805" i="3"/>
  <c r="G806" i="3"/>
  <c r="H806" i="3"/>
  <c r="I806" i="3"/>
  <c r="J806" i="3"/>
  <c r="G807" i="3"/>
  <c r="H807" i="3"/>
  <c r="I807" i="3"/>
  <c r="J807" i="3"/>
  <c r="G808" i="3"/>
  <c r="H808" i="3"/>
  <c r="I808" i="3"/>
  <c r="J808" i="3"/>
  <c r="G809" i="3"/>
  <c r="H809" i="3"/>
  <c r="I809" i="3"/>
  <c r="J809" i="3"/>
  <c r="G810" i="3"/>
  <c r="H810" i="3"/>
  <c r="I810" i="3"/>
  <c r="J810" i="3"/>
  <c r="G811" i="3"/>
  <c r="H811" i="3"/>
  <c r="I811" i="3"/>
  <c r="J811" i="3"/>
  <c r="G812" i="3"/>
  <c r="H812" i="3"/>
  <c r="I812" i="3"/>
  <c r="J812" i="3"/>
  <c r="G813" i="3"/>
  <c r="H813" i="3"/>
  <c r="I813" i="3"/>
  <c r="J813" i="3"/>
  <c r="G814" i="3"/>
  <c r="H814" i="3"/>
  <c r="I814" i="3"/>
  <c r="J814" i="3"/>
  <c r="G815" i="3"/>
  <c r="H815" i="3"/>
  <c r="I815" i="3"/>
  <c r="J815" i="3"/>
  <c r="G816" i="3"/>
  <c r="H816" i="3"/>
  <c r="I816" i="3"/>
  <c r="J816" i="3"/>
  <c r="G817" i="3"/>
  <c r="H817" i="3"/>
  <c r="I817" i="3"/>
  <c r="J817" i="3"/>
  <c r="G818" i="3"/>
  <c r="H818" i="3"/>
  <c r="I818" i="3"/>
  <c r="J818" i="3"/>
  <c r="G819" i="3"/>
  <c r="H819" i="3"/>
  <c r="I819" i="3"/>
  <c r="J819" i="3"/>
  <c r="G820" i="3"/>
  <c r="H820" i="3"/>
  <c r="I820" i="3"/>
  <c r="J820" i="3"/>
  <c r="G821" i="3"/>
  <c r="H821" i="3"/>
  <c r="I821" i="3"/>
  <c r="J821" i="3"/>
  <c r="G822" i="3"/>
  <c r="H822" i="3"/>
  <c r="I822" i="3"/>
  <c r="J822" i="3"/>
  <c r="G823" i="3"/>
  <c r="H823" i="3"/>
  <c r="I823" i="3"/>
  <c r="J823" i="3"/>
  <c r="G824" i="3"/>
  <c r="H824" i="3"/>
  <c r="I824" i="3"/>
  <c r="J824" i="3"/>
  <c r="G825" i="3"/>
  <c r="H825" i="3"/>
  <c r="I825" i="3"/>
  <c r="J825" i="3"/>
  <c r="G826" i="3"/>
  <c r="H826" i="3"/>
  <c r="I826" i="3"/>
  <c r="J826" i="3"/>
  <c r="G827" i="3"/>
  <c r="H827" i="3"/>
  <c r="I827" i="3"/>
  <c r="J827" i="3"/>
  <c r="G828" i="3"/>
  <c r="H828" i="3"/>
  <c r="I828" i="3"/>
  <c r="J828" i="3"/>
  <c r="G829" i="3"/>
  <c r="H829" i="3"/>
  <c r="I829" i="3"/>
  <c r="J829" i="3"/>
  <c r="G830" i="3"/>
  <c r="H830" i="3"/>
  <c r="I830" i="3"/>
  <c r="J830" i="3"/>
  <c r="G831" i="3"/>
  <c r="H831" i="3"/>
  <c r="I831" i="3"/>
  <c r="J831" i="3"/>
  <c r="G832" i="3"/>
  <c r="H832" i="3"/>
  <c r="I832" i="3"/>
  <c r="J832" i="3"/>
  <c r="G833" i="3"/>
  <c r="H833" i="3"/>
  <c r="I833" i="3"/>
  <c r="J833" i="3"/>
  <c r="G834" i="3"/>
  <c r="H834" i="3"/>
  <c r="I834" i="3"/>
  <c r="J834" i="3"/>
  <c r="G835" i="3"/>
  <c r="H835" i="3"/>
  <c r="I835" i="3"/>
  <c r="J835" i="3"/>
  <c r="G836" i="3"/>
  <c r="H836" i="3"/>
  <c r="I836" i="3"/>
  <c r="J836" i="3"/>
  <c r="G837" i="3"/>
  <c r="H837" i="3"/>
  <c r="I837" i="3"/>
  <c r="J837" i="3"/>
  <c r="G838" i="3"/>
  <c r="H838" i="3"/>
  <c r="I838" i="3"/>
  <c r="J838" i="3"/>
  <c r="G839" i="3"/>
  <c r="H839" i="3"/>
  <c r="I839" i="3"/>
  <c r="J839" i="3"/>
  <c r="G840" i="3"/>
  <c r="H840" i="3"/>
  <c r="I840" i="3"/>
  <c r="J840" i="3"/>
  <c r="G841" i="3"/>
  <c r="H841" i="3"/>
  <c r="I841" i="3"/>
  <c r="J841" i="3"/>
  <c r="G842" i="3"/>
  <c r="H842" i="3"/>
  <c r="I842" i="3"/>
  <c r="J842" i="3"/>
  <c r="G843" i="3"/>
  <c r="H843" i="3"/>
  <c r="I843" i="3"/>
  <c r="J843" i="3"/>
  <c r="G844" i="3"/>
  <c r="H844" i="3"/>
  <c r="I844" i="3"/>
  <c r="J844" i="3"/>
  <c r="G845" i="3"/>
  <c r="H845" i="3"/>
  <c r="I845" i="3"/>
  <c r="J845" i="3"/>
  <c r="G846" i="3"/>
  <c r="H846" i="3"/>
  <c r="I846" i="3"/>
  <c r="J846" i="3"/>
  <c r="G847" i="3"/>
  <c r="H847" i="3"/>
  <c r="I847" i="3"/>
  <c r="J847" i="3"/>
  <c r="G848" i="3"/>
  <c r="H848" i="3"/>
  <c r="I848" i="3"/>
  <c r="J848" i="3"/>
  <c r="G849" i="3"/>
  <c r="H849" i="3"/>
  <c r="I849" i="3"/>
  <c r="J849" i="3"/>
  <c r="G850" i="3"/>
  <c r="H850" i="3"/>
  <c r="I850" i="3"/>
  <c r="J850" i="3"/>
  <c r="G851" i="3"/>
  <c r="H851" i="3"/>
  <c r="I851" i="3"/>
  <c r="J851" i="3"/>
  <c r="G852" i="3"/>
  <c r="H852" i="3"/>
  <c r="I852" i="3"/>
  <c r="J852" i="3"/>
  <c r="G853" i="3"/>
  <c r="H853" i="3"/>
  <c r="I853" i="3"/>
  <c r="J853" i="3"/>
  <c r="G854" i="3"/>
  <c r="H854" i="3"/>
  <c r="I854" i="3"/>
  <c r="J854" i="3"/>
  <c r="G855" i="3"/>
  <c r="H855" i="3"/>
  <c r="I855" i="3"/>
  <c r="J855" i="3"/>
  <c r="G856" i="3"/>
  <c r="H856" i="3"/>
  <c r="I856" i="3"/>
  <c r="J856" i="3"/>
  <c r="G857" i="3"/>
  <c r="H857" i="3"/>
  <c r="I857" i="3"/>
  <c r="J857" i="3"/>
  <c r="G858" i="3"/>
  <c r="H858" i="3"/>
  <c r="I858" i="3"/>
  <c r="J858" i="3"/>
  <c r="G859" i="3"/>
  <c r="H859" i="3"/>
  <c r="I859" i="3"/>
  <c r="J859" i="3"/>
  <c r="G860" i="3"/>
  <c r="H860" i="3"/>
  <c r="I860" i="3"/>
  <c r="J860" i="3"/>
  <c r="G861" i="3"/>
  <c r="H861" i="3"/>
  <c r="I861" i="3"/>
  <c r="J861" i="3"/>
  <c r="G862" i="3"/>
  <c r="H862" i="3"/>
  <c r="I862" i="3"/>
  <c r="J862" i="3"/>
  <c r="G863" i="3"/>
  <c r="H863" i="3"/>
  <c r="I863" i="3"/>
  <c r="J863" i="3"/>
  <c r="G864" i="3"/>
  <c r="H864" i="3"/>
  <c r="I864" i="3"/>
  <c r="J864" i="3"/>
  <c r="G865" i="3"/>
  <c r="H865" i="3"/>
  <c r="I865" i="3"/>
  <c r="J865" i="3"/>
  <c r="G866" i="3"/>
  <c r="H866" i="3"/>
  <c r="I866" i="3"/>
  <c r="J866" i="3"/>
  <c r="G867" i="3"/>
  <c r="H867" i="3"/>
  <c r="I867" i="3"/>
  <c r="J867" i="3"/>
  <c r="G868" i="3"/>
  <c r="H868" i="3"/>
  <c r="I868" i="3"/>
  <c r="J868" i="3"/>
  <c r="G869" i="3"/>
  <c r="H869" i="3"/>
  <c r="I869" i="3"/>
  <c r="J869" i="3"/>
  <c r="G870" i="3"/>
  <c r="H870" i="3"/>
  <c r="I870" i="3"/>
  <c r="J870" i="3"/>
  <c r="G871" i="3"/>
  <c r="H871" i="3"/>
  <c r="I871" i="3"/>
  <c r="J871" i="3"/>
  <c r="G872" i="3"/>
  <c r="H872" i="3"/>
  <c r="I872" i="3"/>
  <c r="J872" i="3"/>
  <c r="G873" i="3"/>
  <c r="H873" i="3"/>
  <c r="I873" i="3"/>
  <c r="J873" i="3"/>
  <c r="G874" i="3"/>
  <c r="H874" i="3"/>
  <c r="I874" i="3"/>
  <c r="J874" i="3"/>
  <c r="G875" i="3"/>
  <c r="H875" i="3"/>
  <c r="I875" i="3"/>
  <c r="J875" i="3"/>
  <c r="G876" i="3"/>
  <c r="H876" i="3"/>
  <c r="I876" i="3"/>
  <c r="J876" i="3"/>
  <c r="G877" i="3"/>
  <c r="H877" i="3"/>
  <c r="I877" i="3"/>
  <c r="J877" i="3"/>
  <c r="G878" i="3"/>
  <c r="H878" i="3"/>
  <c r="I878" i="3"/>
  <c r="J878" i="3"/>
  <c r="G879" i="3"/>
  <c r="H879" i="3"/>
  <c r="I879" i="3"/>
  <c r="J879" i="3"/>
  <c r="G880" i="3"/>
  <c r="H880" i="3"/>
  <c r="I880" i="3"/>
  <c r="J880" i="3"/>
  <c r="G881" i="3"/>
  <c r="H881" i="3"/>
  <c r="I881" i="3"/>
  <c r="J881" i="3"/>
  <c r="G882" i="3"/>
  <c r="H882" i="3"/>
  <c r="I882" i="3"/>
  <c r="J882" i="3"/>
  <c r="G883" i="3"/>
  <c r="H883" i="3"/>
  <c r="I883" i="3"/>
  <c r="J883" i="3"/>
  <c r="G884" i="3"/>
  <c r="H884" i="3"/>
  <c r="I884" i="3"/>
  <c r="J884" i="3"/>
  <c r="G885" i="3"/>
  <c r="H885" i="3"/>
  <c r="I885" i="3"/>
  <c r="J885" i="3"/>
  <c r="G886" i="3"/>
  <c r="H886" i="3"/>
  <c r="I886" i="3"/>
  <c r="J886" i="3"/>
  <c r="G887" i="3"/>
  <c r="H887" i="3"/>
  <c r="I887" i="3"/>
  <c r="J887" i="3"/>
  <c r="G888" i="3"/>
  <c r="H888" i="3"/>
  <c r="I888" i="3"/>
  <c r="J888" i="3"/>
  <c r="G889" i="3"/>
  <c r="H889" i="3"/>
  <c r="I889" i="3"/>
  <c r="J889" i="3"/>
  <c r="G890" i="3"/>
  <c r="H890" i="3"/>
  <c r="I890" i="3"/>
  <c r="J890" i="3"/>
  <c r="G891" i="3"/>
  <c r="H891" i="3"/>
  <c r="I891" i="3"/>
  <c r="J891" i="3"/>
  <c r="G892" i="3"/>
  <c r="H892" i="3"/>
  <c r="I892" i="3"/>
  <c r="J892" i="3"/>
  <c r="G893" i="3"/>
  <c r="H893" i="3"/>
  <c r="I893" i="3"/>
  <c r="J893" i="3"/>
  <c r="G894" i="3"/>
  <c r="H894" i="3"/>
  <c r="I894" i="3"/>
  <c r="J894" i="3"/>
  <c r="G895" i="3"/>
  <c r="H895" i="3"/>
  <c r="I895" i="3"/>
  <c r="J895" i="3"/>
  <c r="G896" i="3"/>
  <c r="H896" i="3"/>
  <c r="I896" i="3"/>
  <c r="J896" i="3"/>
  <c r="G897" i="3"/>
  <c r="H897" i="3"/>
  <c r="I897" i="3"/>
  <c r="J897" i="3"/>
  <c r="G898" i="3"/>
  <c r="H898" i="3"/>
  <c r="I898" i="3"/>
  <c r="J898" i="3"/>
  <c r="G899" i="3"/>
  <c r="H899" i="3"/>
  <c r="I899" i="3"/>
  <c r="J899" i="3"/>
  <c r="G900" i="3"/>
  <c r="H900" i="3"/>
  <c r="I900" i="3"/>
  <c r="J900" i="3"/>
  <c r="G901" i="3"/>
  <c r="H901" i="3"/>
  <c r="I901" i="3"/>
  <c r="J901" i="3"/>
  <c r="G902" i="3"/>
  <c r="H902" i="3"/>
  <c r="I902" i="3"/>
  <c r="J902" i="3"/>
  <c r="G903" i="3"/>
  <c r="H903" i="3"/>
  <c r="I903" i="3"/>
  <c r="J903" i="3"/>
  <c r="G904" i="3"/>
  <c r="H904" i="3"/>
  <c r="I904" i="3"/>
  <c r="J904" i="3"/>
  <c r="G905" i="3"/>
  <c r="H905" i="3"/>
  <c r="I905" i="3"/>
  <c r="J905" i="3"/>
  <c r="G906" i="3"/>
  <c r="H906" i="3"/>
  <c r="I906" i="3"/>
  <c r="J906" i="3"/>
  <c r="G907" i="3"/>
  <c r="H907" i="3"/>
  <c r="I907" i="3"/>
  <c r="J907" i="3"/>
  <c r="G908" i="3"/>
  <c r="H908" i="3"/>
  <c r="I908" i="3"/>
  <c r="J908" i="3"/>
  <c r="G909" i="3"/>
  <c r="H909" i="3"/>
  <c r="I909" i="3"/>
  <c r="J909" i="3"/>
  <c r="G910" i="3"/>
  <c r="H910" i="3"/>
  <c r="I910" i="3"/>
  <c r="J910" i="3"/>
  <c r="G911" i="3"/>
  <c r="H911" i="3"/>
  <c r="I911" i="3"/>
  <c r="J911" i="3"/>
  <c r="G912" i="3"/>
  <c r="H912" i="3"/>
  <c r="I912" i="3"/>
  <c r="J912" i="3"/>
  <c r="G913" i="3"/>
  <c r="H913" i="3"/>
  <c r="I913" i="3"/>
  <c r="J913" i="3"/>
  <c r="G914" i="3"/>
  <c r="H914" i="3"/>
  <c r="I914" i="3"/>
  <c r="J914" i="3"/>
  <c r="G915" i="3"/>
  <c r="H915" i="3"/>
  <c r="I915" i="3"/>
  <c r="J915" i="3"/>
  <c r="G916" i="3"/>
  <c r="H916" i="3"/>
  <c r="I916" i="3"/>
  <c r="J916" i="3"/>
  <c r="G917" i="3"/>
  <c r="H917" i="3"/>
  <c r="I917" i="3"/>
  <c r="J917" i="3"/>
  <c r="G918" i="3"/>
  <c r="H918" i="3"/>
  <c r="I918" i="3"/>
  <c r="J918" i="3"/>
  <c r="G919" i="3"/>
  <c r="H919" i="3"/>
  <c r="I919" i="3"/>
  <c r="J919" i="3"/>
  <c r="G920" i="3"/>
  <c r="H920" i="3"/>
  <c r="I920" i="3"/>
  <c r="J920" i="3"/>
  <c r="G921" i="3"/>
  <c r="H921" i="3"/>
  <c r="I921" i="3"/>
  <c r="J921" i="3"/>
  <c r="G922" i="3"/>
  <c r="H922" i="3"/>
  <c r="I922" i="3"/>
  <c r="J922" i="3"/>
  <c r="G923" i="3"/>
  <c r="H923" i="3"/>
  <c r="I923" i="3"/>
  <c r="J923" i="3"/>
  <c r="G924" i="3"/>
  <c r="H924" i="3"/>
  <c r="I924" i="3"/>
  <c r="J924" i="3"/>
  <c r="G925" i="3"/>
  <c r="H925" i="3"/>
  <c r="I925" i="3"/>
  <c r="J925" i="3"/>
  <c r="G926" i="3"/>
  <c r="H926" i="3"/>
  <c r="I926" i="3"/>
  <c r="J926" i="3"/>
  <c r="G927" i="3"/>
  <c r="H927" i="3"/>
  <c r="I927" i="3"/>
  <c r="J927" i="3"/>
  <c r="G928" i="3"/>
  <c r="H928" i="3"/>
  <c r="I928" i="3"/>
  <c r="J928" i="3"/>
  <c r="G929" i="3"/>
  <c r="H929" i="3"/>
  <c r="I929" i="3"/>
  <c r="J929" i="3"/>
  <c r="G930" i="3"/>
  <c r="H930" i="3"/>
  <c r="I930" i="3"/>
  <c r="J930" i="3"/>
  <c r="G931" i="3"/>
  <c r="H931" i="3"/>
  <c r="I931" i="3"/>
  <c r="J931" i="3"/>
  <c r="G932" i="3"/>
  <c r="H932" i="3"/>
  <c r="I932" i="3"/>
  <c r="J932" i="3"/>
  <c r="G933" i="3"/>
  <c r="H933" i="3"/>
  <c r="I933" i="3"/>
  <c r="J933" i="3"/>
  <c r="G934" i="3"/>
  <c r="H934" i="3"/>
  <c r="I934" i="3"/>
  <c r="J934" i="3"/>
  <c r="G935" i="3"/>
  <c r="H935" i="3"/>
  <c r="I935" i="3"/>
  <c r="J935" i="3"/>
  <c r="G936" i="3"/>
  <c r="H936" i="3"/>
  <c r="I936" i="3"/>
  <c r="J936" i="3"/>
  <c r="G937" i="3"/>
  <c r="H937" i="3"/>
  <c r="I937" i="3"/>
  <c r="J937" i="3"/>
  <c r="G938" i="3"/>
  <c r="H938" i="3"/>
  <c r="I938" i="3"/>
  <c r="J938" i="3"/>
  <c r="G939" i="3"/>
  <c r="H939" i="3"/>
  <c r="I939" i="3"/>
  <c r="J939" i="3"/>
  <c r="G940" i="3"/>
  <c r="H940" i="3"/>
  <c r="I940" i="3"/>
  <c r="J940" i="3"/>
  <c r="G941" i="3"/>
  <c r="H941" i="3"/>
  <c r="I941" i="3"/>
  <c r="J941" i="3"/>
  <c r="G942" i="3"/>
  <c r="H942" i="3"/>
  <c r="I942" i="3"/>
  <c r="J942" i="3"/>
  <c r="G943" i="3"/>
  <c r="H943" i="3"/>
  <c r="I943" i="3"/>
  <c r="J943" i="3"/>
  <c r="G944" i="3"/>
  <c r="H944" i="3"/>
  <c r="I944" i="3"/>
  <c r="J944" i="3"/>
  <c r="G945" i="3"/>
  <c r="H945" i="3"/>
  <c r="I945" i="3"/>
  <c r="J945" i="3"/>
  <c r="G946" i="3"/>
  <c r="H946" i="3"/>
  <c r="I946" i="3"/>
  <c r="J946" i="3"/>
  <c r="G947" i="3"/>
  <c r="H947" i="3"/>
  <c r="I947" i="3"/>
  <c r="J947" i="3"/>
  <c r="G948" i="3"/>
  <c r="H948" i="3"/>
  <c r="I948" i="3"/>
  <c r="J948" i="3"/>
  <c r="G949" i="3"/>
  <c r="H949" i="3"/>
  <c r="I949" i="3"/>
  <c r="J949" i="3"/>
  <c r="G950" i="3"/>
  <c r="H950" i="3"/>
  <c r="I950" i="3"/>
  <c r="J950" i="3"/>
  <c r="G951" i="3"/>
  <c r="H951" i="3"/>
  <c r="I951" i="3"/>
  <c r="J951" i="3"/>
  <c r="G952" i="3"/>
  <c r="H952" i="3"/>
  <c r="I952" i="3"/>
  <c r="J952" i="3"/>
  <c r="G953" i="3"/>
  <c r="H953" i="3"/>
  <c r="I953" i="3"/>
  <c r="J953" i="3"/>
  <c r="G954" i="3"/>
  <c r="H954" i="3"/>
  <c r="I954" i="3"/>
  <c r="J954" i="3"/>
  <c r="G955" i="3"/>
  <c r="H955" i="3"/>
  <c r="I955" i="3"/>
  <c r="J955" i="3"/>
  <c r="G956" i="3"/>
  <c r="H956" i="3"/>
  <c r="I956" i="3"/>
  <c r="J956" i="3"/>
  <c r="G957" i="3"/>
  <c r="H957" i="3"/>
  <c r="I957" i="3"/>
  <c r="J957" i="3"/>
  <c r="G958" i="3"/>
  <c r="H958" i="3"/>
  <c r="I958" i="3"/>
  <c r="J958" i="3"/>
  <c r="G959" i="3"/>
  <c r="H959" i="3"/>
  <c r="I959" i="3"/>
  <c r="J959" i="3"/>
  <c r="G960" i="3"/>
  <c r="H960" i="3"/>
  <c r="I960" i="3"/>
  <c r="J960" i="3"/>
  <c r="G961" i="3"/>
  <c r="H961" i="3"/>
  <c r="I961" i="3"/>
  <c r="J961" i="3"/>
  <c r="G962" i="3"/>
  <c r="H962" i="3"/>
  <c r="I962" i="3"/>
  <c r="J962" i="3"/>
  <c r="G963" i="3"/>
  <c r="H963" i="3"/>
  <c r="I963" i="3"/>
  <c r="J963" i="3"/>
  <c r="G964" i="3"/>
  <c r="H964" i="3"/>
  <c r="I964" i="3"/>
  <c r="J964" i="3"/>
  <c r="G965" i="3"/>
  <c r="H965" i="3"/>
  <c r="I965" i="3"/>
  <c r="J965" i="3"/>
  <c r="G966" i="3"/>
  <c r="H966" i="3"/>
  <c r="I966" i="3"/>
  <c r="J966" i="3"/>
  <c r="G967" i="3"/>
  <c r="H967" i="3"/>
  <c r="I967" i="3"/>
  <c r="J967" i="3"/>
  <c r="G968" i="3"/>
  <c r="H968" i="3"/>
  <c r="I968" i="3"/>
  <c r="J968" i="3"/>
  <c r="G969" i="3"/>
  <c r="H969" i="3"/>
  <c r="I969" i="3"/>
  <c r="J969" i="3"/>
  <c r="G970" i="3"/>
  <c r="H970" i="3"/>
  <c r="I970" i="3"/>
  <c r="J970" i="3"/>
  <c r="G971" i="3"/>
  <c r="H971" i="3"/>
  <c r="I971" i="3"/>
  <c r="J971" i="3"/>
  <c r="G972" i="3"/>
  <c r="H972" i="3"/>
  <c r="I972" i="3"/>
  <c r="J972" i="3"/>
  <c r="G973" i="3"/>
  <c r="H973" i="3"/>
  <c r="I973" i="3"/>
  <c r="J973" i="3"/>
  <c r="G974" i="3"/>
  <c r="H974" i="3"/>
  <c r="I974" i="3"/>
  <c r="J974" i="3"/>
  <c r="G975" i="3"/>
  <c r="H975" i="3"/>
  <c r="I975" i="3"/>
  <c r="J975" i="3"/>
  <c r="G976" i="3"/>
  <c r="H976" i="3"/>
  <c r="I976" i="3"/>
  <c r="J976" i="3"/>
  <c r="G977" i="3"/>
  <c r="H977" i="3"/>
  <c r="I977" i="3"/>
  <c r="J977" i="3"/>
  <c r="G978" i="3"/>
  <c r="H978" i="3"/>
  <c r="I978" i="3"/>
  <c r="J978" i="3"/>
  <c r="G979" i="3"/>
  <c r="H979" i="3"/>
  <c r="I979" i="3"/>
  <c r="J979" i="3"/>
  <c r="G980" i="3"/>
  <c r="H980" i="3"/>
  <c r="I980" i="3"/>
  <c r="J980" i="3"/>
  <c r="G981" i="3"/>
  <c r="H981" i="3"/>
  <c r="I981" i="3"/>
  <c r="J981" i="3"/>
  <c r="G982" i="3"/>
  <c r="H982" i="3"/>
  <c r="I982" i="3"/>
  <c r="J982" i="3"/>
  <c r="G983" i="3"/>
  <c r="H983" i="3"/>
  <c r="I983" i="3"/>
  <c r="J983" i="3"/>
  <c r="G984" i="3"/>
  <c r="H984" i="3"/>
  <c r="I984" i="3"/>
  <c r="J984" i="3"/>
  <c r="G985" i="3"/>
  <c r="H985" i="3"/>
  <c r="I985" i="3"/>
  <c r="J985" i="3"/>
  <c r="G986" i="3"/>
  <c r="H986" i="3"/>
  <c r="I986" i="3"/>
  <c r="J986" i="3"/>
  <c r="G987" i="3"/>
  <c r="H987" i="3"/>
  <c r="I987" i="3"/>
  <c r="J987" i="3"/>
  <c r="G988" i="3"/>
  <c r="H988" i="3"/>
  <c r="I988" i="3"/>
  <c r="J988" i="3"/>
  <c r="G989" i="3"/>
  <c r="H989" i="3"/>
  <c r="I989" i="3"/>
  <c r="J989" i="3"/>
  <c r="G990" i="3"/>
  <c r="H990" i="3"/>
  <c r="I990" i="3"/>
  <c r="J990" i="3"/>
  <c r="G991" i="3"/>
  <c r="H991" i="3"/>
  <c r="I991" i="3"/>
  <c r="J991" i="3"/>
  <c r="G992" i="3"/>
  <c r="H992" i="3"/>
  <c r="I992" i="3"/>
  <c r="J992" i="3"/>
  <c r="G993" i="3"/>
  <c r="H993" i="3"/>
  <c r="I993" i="3"/>
  <c r="J993" i="3"/>
  <c r="G994" i="3"/>
  <c r="H994" i="3"/>
  <c r="I994" i="3"/>
  <c r="J994" i="3"/>
  <c r="G995" i="3"/>
  <c r="H995" i="3"/>
  <c r="I995" i="3"/>
  <c r="J995" i="3"/>
  <c r="G996" i="3"/>
  <c r="H996" i="3"/>
  <c r="I996" i="3"/>
  <c r="J996" i="3"/>
  <c r="G997" i="3"/>
  <c r="H997" i="3"/>
  <c r="I997" i="3"/>
  <c r="J997" i="3"/>
  <c r="G998" i="3"/>
  <c r="H998" i="3"/>
  <c r="I998" i="3"/>
  <c r="J998" i="3"/>
  <c r="G999" i="3"/>
  <c r="H999" i="3"/>
  <c r="I999" i="3"/>
  <c r="J999" i="3"/>
  <c r="G1000" i="3"/>
  <c r="H1000" i="3"/>
  <c r="I1000" i="3"/>
  <c r="J1000" i="3"/>
  <c r="G1001" i="3"/>
  <c r="H1001" i="3"/>
  <c r="I1001" i="3"/>
  <c r="J1001" i="3"/>
  <c r="G1002" i="3"/>
  <c r="H1002" i="3"/>
  <c r="I1002" i="3"/>
  <c r="J1002" i="3"/>
  <c r="G1003" i="3"/>
  <c r="H1003" i="3"/>
  <c r="I1003" i="3"/>
  <c r="J1003" i="3"/>
  <c r="G1004" i="3"/>
  <c r="H1004" i="3"/>
  <c r="I1004" i="3"/>
  <c r="J1004" i="3"/>
  <c r="G1005" i="3"/>
  <c r="H1005" i="3"/>
  <c r="I1005" i="3"/>
  <c r="J1005" i="3"/>
  <c r="G1006" i="3"/>
  <c r="H1006" i="3"/>
  <c r="I1006" i="3"/>
  <c r="J1006" i="3"/>
  <c r="G1007" i="3"/>
  <c r="H1007" i="3"/>
  <c r="I1007" i="3"/>
  <c r="J1007" i="3"/>
  <c r="G1008" i="3"/>
  <c r="H1008" i="3"/>
  <c r="I1008" i="3"/>
  <c r="J1008" i="3"/>
  <c r="G1009" i="3"/>
  <c r="H1009" i="3"/>
  <c r="I1009" i="3"/>
  <c r="J1009" i="3"/>
  <c r="G1010" i="3"/>
  <c r="H1010" i="3"/>
  <c r="I1010" i="3"/>
  <c r="J1010" i="3"/>
  <c r="G1011" i="3"/>
  <c r="H1011" i="3"/>
  <c r="I1011" i="3"/>
  <c r="J1011" i="3"/>
  <c r="G1012" i="3"/>
  <c r="H1012" i="3"/>
  <c r="I1012" i="3"/>
  <c r="J1012" i="3"/>
  <c r="G1013" i="3"/>
  <c r="H1013" i="3"/>
  <c r="I1013" i="3"/>
  <c r="J1013" i="3"/>
  <c r="G1014" i="3"/>
  <c r="H1014" i="3"/>
  <c r="I1014" i="3"/>
  <c r="J1014" i="3"/>
  <c r="G1015" i="3"/>
  <c r="H1015" i="3"/>
  <c r="I1015" i="3"/>
  <c r="J1015" i="3"/>
  <c r="G1016" i="3"/>
  <c r="H1016" i="3"/>
  <c r="I1016" i="3"/>
  <c r="J1016" i="3"/>
  <c r="G1017" i="3"/>
  <c r="H1017" i="3"/>
  <c r="I1017" i="3"/>
  <c r="J1017" i="3"/>
  <c r="G1018" i="3"/>
  <c r="H1018" i="3"/>
  <c r="I1018" i="3"/>
  <c r="J1018" i="3"/>
  <c r="G1019" i="3"/>
  <c r="H1019" i="3"/>
  <c r="I1019" i="3"/>
  <c r="J1019" i="3"/>
  <c r="G1020" i="3"/>
  <c r="H1020" i="3"/>
  <c r="I1020" i="3"/>
  <c r="J1020" i="3"/>
  <c r="G1021" i="3"/>
  <c r="H1021" i="3"/>
  <c r="I1021" i="3"/>
  <c r="J1021" i="3"/>
  <c r="G1022" i="3"/>
  <c r="H1022" i="3"/>
  <c r="I1022" i="3"/>
  <c r="J1022" i="3"/>
  <c r="G1023" i="3"/>
  <c r="H1023" i="3"/>
  <c r="I1023" i="3"/>
  <c r="J1023" i="3"/>
  <c r="G1024" i="3"/>
  <c r="H1024" i="3"/>
  <c r="I1024" i="3"/>
  <c r="J1024" i="3"/>
  <c r="G1025" i="3"/>
  <c r="H1025" i="3"/>
  <c r="I1025" i="3"/>
  <c r="J1025" i="3"/>
  <c r="G1026" i="3"/>
  <c r="H1026" i="3"/>
  <c r="I1026" i="3"/>
  <c r="J1026" i="3"/>
  <c r="G1027" i="3"/>
  <c r="H1027" i="3"/>
  <c r="I1027" i="3"/>
  <c r="J1027" i="3"/>
  <c r="G1028" i="3"/>
  <c r="H1028" i="3"/>
  <c r="I1028" i="3"/>
  <c r="J1028" i="3"/>
  <c r="G1029" i="3"/>
  <c r="H1029" i="3"/>
  <c r="I1029" i="3"/>
  <c r="J1029" i="3"/>
  <c r="G1030" i="3"/>
  <c r="H1030" i="3"/>
  <c r="I1030" i="3"/>
  <c r="J1030" i="3"/>
  <c r="G1031" i="3"/>
  <c r="H1031" i="3"/>
  <c r="I1031" i="3"/>
  <c r="J1031" i="3"/>
  <c r="G1032" i="3"/>
  <c r="H1032" i="3"/>
  <c r="I1032" i="3"/>
  <c r="J1032" i="3"/>
  <c r="G1033" i="3"/>
  <c r="H1033" i="3"/>
  <c r="I1033" i="3"/>
  <c r="J1033" i="3"/>
  <c r="G1034" i="3"/>
  <c r="H1034" i="3"/>
  <c r="I1034" i="3"/>
  <c r="J1034" i="3"/>
  <c r="G1035" i="3"/>
  <c r="H1035" i="3"/>
  <c r="I1035" i="3"/>
  <c r="J1035" i="3"/>
  <c r="G1036" i="3"/>
  <c r="H1036" i="3"/>
  <c r="I1036" i="3"/>
  <c r="J1036" i="3"/>
  <c r="G1037" i="3"/>
  <c r="H1037" i="3"/>
  <c r="I1037" i="3"/>
  <c r="J1037" i="3"/>
  <c r="G1038" i="3"/>
  <c r="H1038" i="3"/>
  <c r="I1038" i="3"/>
  <c r="J1038" i="3"/>
  <c r="G1039" i="3"/>
  <c r="H1039" i="3"/>
  <c r="I1039" i="3"/>
  <c r="J1039" i="3"/>
  <c r="G1040" i="3"/>
  <c r="H1040" i="3"/>
  <c r="I1040" i="3"/>
  <c r="J1040" i="3"/>
  <c r="G1041" i="3"/>
  <c r="H1041" i="3"/>
  <c r="I1041" i="3"/>
  <c r="J1041" i="3"/>
  <c r="G1042" i="3"/>
  <c r="H1042" i="3"/>
  <c r="I1042" i="3"/>
  <c r="J1042" i="3"/>
  <c r="G1043" i="3"/>
  <c r="H1043" i="3"/>
  <c r="I1043" i="3"/>
  <c r="J1043" i="3"/>
  <c r="G1044" i="3"/>
  <c r="H1044" i="3"/>
  <c r="I1044" i="3"/>
  <c r="J1044" i="3"/>
  <c r="G1045" i="3"/>
  <c r="H1045" i="3"/>
  <c r="I1045" i="3"/>
  <c r="J1045" i="3"/>
  <c r="G1046" i="3"/>
  <c r="H1046" i="3"/>
  <c r="I1046" i="3"/>
  <c r="J1046" i="3"/>
  <c r="G1047" i="3"/>
  <c r="H1047" i="3"/>
  <c r="I1047" i="3"/>
  <c r="J1047" i="3"/>
  <c r="G1048" i="3"/>
  <c r="H1048" i="3"/>
  <c r="I1048" i="3"/>
  <c r="J1048" i="3"/>
  <c r="G1049" i="3"/>
  <c r="H1049" i="3"/>
  <c r="I1049" i="3"/>
  <c r="J1049" i="3"/>
  <c r="G1050" i="3"/>
  <c r="H1050" i="3"/>
  <c r="I1050" i="3"/>
  <c r="J1050" i="3"/>
  <c r="G1051" i="3"/>
  <c r="H1051" i="3"/>
  <c r="I1051" i="3"/>
  <c r="J1051" i="3"/>
  <c r="G1052" i="3"/>
  <c r="H1052" i="3"/>
  <c r="I1052" i="3"/>
  <c r="J1052" i="3"/>
  <c r="G1053" i="3"/>
  <c r="H1053" i="3"/>
  <c r="I1053" i="3"/>
  <c r="J1053" i="3"/>
  <c r="G1054" i="3"/>
  <c r="H1054" i="3"/>
  <c r="I1054" i="3"/>
  <c r="J1054" i="3"/>
  <c r="G1055" i="3"/>
  <c r="H1055" i="3"/>
  <c r="I1055" i="3"/>
  <c r="J1055" i="3"/>
  <c r="G1056" i="3"/>
  <c r="H1056" i="3"/>
  <c r="I1056" i="3"/>
  <c r="J1056" i="3"/>
  <c r="G1057" i="3"/>
  <c r="H1057" i="3"/>
  <c r="I1057" i="3"/>
  <c r="J1057" i="3"/>
  <c r="G1058" i="3"/>
  <c r="H1058" i="3"/>
  <c r="I1058" i="3"/>
  <c r="J1058" i="3"/>
  <c r="G1059" i="3"/>
  <c r="H1059" i="3"/>
  <c r="I1059" i="3"/>
  <c r="J1059" i="3"/>
  <c r="G1060" i="3"/>
  <c r="H1060" i="3"/>
  <c r="I1060" i="3"/>
  <c r="J1060" i="3"/>
  <c r="G1061" i="3"/>
  <c r="H1061" i="3"/>
  <c r="I1061" i="3"/>
  <c r="J1061" i="3"/>
  <c r="G1062" i="3"/>
  <c r="H1062" i="3"/>
  <c r="I1062" i="3"/>
  <c r="J1062" i="3"/>
  <c r="G1063" i="3"/>
  <c r="H1063" i="3"/>
  <c r="I1063" i="3"/>
  <c r="J1063" i="3"/>
  <c r="G1064" i="3"/>
  <c r="H1064" i="3"/>
  <c r="I1064" i="3"/>
  <c r="J1064" i="3"/>
  <c r="G1065" i="3"/>
  <c r="H1065" i="3"/>
  <c r="I1065" i="3"/>
  <c r="J1065" i="3"/>
  <c r="G1066" i="3"/>
  <c r="H1066" i="3"/>
  <c r="I1066" i="3"/>
  <c r="J1066" i="3"/>
  <c r="G1067" i="3"/>
  <c r="H1067" i="3"/>
  <c r="I1067" i="3"/>
  <c r="J1067" i="3"/>
  <c r="G1068" i="3"/>
  <c r="H1068" i="3"/>
  <c r="I1068" i="3"/>
  <c r="J1068" i="3"/>
  <c r="G1069" i="3"/>
  <c r="H1069" i="3"/>
  <c r="I1069" i="3"/>
  <c r="J1069" i="3"/>
  <c r="G1070" i="3"/>
  <c r="H1070" i="3"/>
  <c r="I1070" i="3"/>
  <c r="J1070" i="3"/>
  <c r="G1071" i="3"/>
  <c r="H1071" i="3"/>
  <c r="I1071" i="3"/>
  <c r="J1071" i="3"/>
  <c r="G1072" i="3"/>
  <c r="H1072" i="3"/>
  <c r="I1072" i="3"/>
  <c r="J1072" i="3"/>
  <c r="G1073" i="3"/>
  <c r="H1073" i="3"/>
  <c r="I1073" i="3"/>
  <c r="J1073" i="3"/>
  <c r="G1074" i="3"/>
  <c r="H1074" i="3"/>
  <c r="I1074" i="3"/>
  <c r="J1074" i="3"/>
  <c r="G1075" i="3"/>
  <c r="H1075" i="3"/>
  <c r="I1075" i="3"/>
  <c r="J1075" i="3"/>
  <c r="G1076" i="3"/>
  <c r="H1076" i="3"/>
  <c r="I1076" i="3"/>
  <c r="J1076" i="3"/>
  <c r="G1077" i="3"/>
  <c r="H1077" i="3"/>
  <c r="I1077" i="3"/>
  <c r="J1077" i="3"/>
  <c r="G1078" i="3"/>
  <c r="H1078" i="3"/>
  <c r="I1078" i="3"/>
  <c r="J1078" i="3"/>
  <c r="G1079" i="3"/>
  <c r="H1079" i="3"/>
  <c r="I1079" i="3"/>
  <c r="J1079" i="3"/>
  <c r="G1080" i="3"/>
  <c r="H1080" i="3"/>
  <c r="I1080" i="3"/>
  <c r="J1080" i="3"/>
  <c r="G1081" i="3"/>
  <c r="H1081" i="3"/>
  <c r="I1081" i="3"/>
  <c r="J1081" i="3"/>
  <c r="G1082" i="3"/>
  <c r="H1082" i="3"/>
  <c r="I1082" i="3"/>
  <c r="J1082" i="3"/>
  <c r="G1083" i="3"/>
  <c r="H1083" i="3"/>
  <c r="I1083" i="3"/>
  <c r="J1083" i="3"/>
  <c r="G1084" i="3"/>
  <c r="H1084" i="3"/>
  <c r="I1084" i="3"/>
  <c r="J1084" i="3"/>
  <c r="G1085" i="3"/>
  <c r="H1085" i="3"/>
  <c r="I1085" i="3"/>
  <c r="J1085" i="3"/>
  <c r="G1086" i="3"/>
  <c r="H1086" i="3"/>
  <c r="I1086" i="3"/>
  <c r="J1086" i="3"/>
  <c r="G1087" i="3"/>
  <c r="H1087" i="3"/>
  <c r="I1087" i="3"/>
  <c r="J1087" i="3"/>
  <c r="G1088" i="3"/>
  <c r="H1088" i="3"/>
  <c r="I1088" i="3"/>
  <c r="J1088" i="3"/>
  <c r="G1089" i="3"/>
  <c r="H1089" i="3"/>
  <c r="I1089" i="3"/>
  <c r="J1089" i="3"/>
  <c r="G1090" i="3"/>
  <c r="H1090" i="3"/>
  <c r="I1090" i="3"/>
  <c r="J1090" i="3"/>
  <c r="G1091" i="3"/>
  <c r="H1091" i="3"/>
  <c r="I1091" i="3"/>
  <c r="J1091" i="3"/>
  <c r="G1092" i="3"/>
  <c r="H1092" i="3"/>
  <c r="I1092" i="3"/>
  <c r="J1092" i="3"/>
  <c r="G1093" i="3"/>
  <c r="H1093" i="3"/>
  <c r="I1093" i="3"/>
  <c r="J1093" i="3"/>
  <c r="G1094" i="3"/>
  <c r="H1094" i="3"/>
  <c r="I1094" i="3"/>
  <c r="J1094" i="3"/>
  <c r="G1095" i="3"/>
  <c r="H1095" i="3"/>
  <c r="I1095" i="3"/>
  <c r="J1095" i="3"/>
  <c r="G1096" i="3"/>
  <c r="H1096" i="3"/>
  <c r="I1096" i="3"/>
  <c r="J1096" i="3"/>
  <c r="G1097" i="3"/>
  <c r="H1097" i="3"/>
  <c r="I1097" i="3"/>
  <c r="J1097" i="3"/>
  <c r="G1098" i="3"/>
  <c r="H1098" i="3"/>
  <c r="I1098" i="3"/>
  <c r="J1098" i="3"/>
  <c r="G1099" i="3"/>
  <c r="H1099" i="3"/>
  <c r="I1099" i="3"/>
  <c r="J1099" i="3"/>
  <c r="G1100" i="3"/>
  <c r="H1100" i="3"/>
  <c r="I1100" i="3"/>
  <c r="J1100" i="3"/>
  <c r="G1101" i="3"/>
  <c r="H1101" i="3"/>
  <c r="I1101" i="3"/>
  <c r="J1101" i="3"/>
  <c r="G1102" i="3"/>
  <c r="H1102" i="3"/>
  <c r="I1102" i="3"/>
  <c r="J1102" i="3"/>
  <c r="G1103" i="3"/>
  <c r="H1103" i="3"/>
  <c r="I1103" i="3"/>
  <c r="J1103" i="3"/>
  <c r="G1104" i="3"/>
  <c r="H1104" i="3"/>
  <c r="I1104" i="3"/>
  <c r="J1104" i="3"/>
  <c r="G1105" i="3"/>
  <c r="H1105" i="3"/>
  <c r="I1105" i="3"/>
  <c r="J1105" i="3"/>
  <c r="G1106" i="3"/>
  <c r="H1106" i="3"/>
  <c r="I1106" i="3"/>
  <c r="J1106" i="3"/>
  <c r="G1107" i="3"/>
  <c r="H1107" i="3"/>
  <c r="I1107" i="3"/>
  <c r="J1107" i="3"/>
  <c r="G1108" i="3"/>
  <c r="H1108" i="3"/>
  <c r="I1108" i="3"/>
  <c r="J1108" i="3"/>
  <c r="G1109" i="3"/>
  <c r="H1109" i="3"/>
  <c r="I1109" i="3"/>
  <c r="J1109" i="3"/>
  <c r="G1110" i="3"/>
  <c r="H1110" i="3"/>
  <c r="I1110" i="3"/>
  <c r="J1110" i="3"/>
  <c r="G1111" i="3"/>
  <c r="H1111" i="3"/>
  <c r="I1111" i="3"/>
  <c r="J1111" i="3"/>
  <c r="G1112" i="3"/>
  <c r="H1112" i="3"/>
  <c r="I1112" i="3"/>
  <c r="J1112" i="3"/>
  <c r="G1113" i="3"/>
  <c r="H1113" i="3"/>
  <c r="I1113" i="3"/>
  <c r="J1113" i="3"/>
  <c r="G1114" i="3"/>
  <c r="H1114" i="3"/>
  <c r="I1114" i="3"/>
  <c r="J1114" i="3"/>
  <c r="G1115" i="3"/>
  <c r="H1115" i="3"/>
  <c r="I1115" i="3"/>
  <c r="J1115" i="3"/>
  <c r="G1116" i="3"/>
  <c r="H1116" i="3"/>
  <c r="I1116" i="3"/>
  <c r="J1116" i="3"/>
  <c r="G1117" i="3"/>
  <c r="H1117" i="3"/>
  <c r="I1117" i="3"/>
  <c r="J1117" i="3"/>
  <c r="G1118" i="3"/>
  <c r="H1118" i="3"/>
  <c r="I1118" i="3"/>
  <c r="J1118" i="3"/>
  <c r="G1119" i="3"/>
  <c r="H1119" i="3"/>
  <c r="I1119" i="3"/>
  <c r="J1119" i="3"/>
  <c r="G1120" i="3"/>
  <c r="H1120" i="3"/>
  <c r="I1120" i="3"/>
  <c r="J1120" i="3"/>
  <c r="G1121" i="3"/>
  <c r="H1121" i="3"/>
  <c r="I1121" i="3"/>
  <c r="J1121" i="3"/>
  <c r="G1122" i="3"/>
  <c r="H1122" i="3"/>
  <c r="I1122" i="3"/>
  <c r="J1122" i="3"/>
  <c r="G1123" i="3"/>
  <c r="H1123" i="3"/>
  <c r="I1123" i="3"/>
  <c r="J1123" i="3"/>
  <c r="G1124" i="3"/>
  <c r="H1124" i="3"/>
  <c r="I1124" i="3"/>
  <c r="J1124" i="3"/>
  <c r="G1125" i="3"/>
  <c r="H1125" i="3"/>
  <c r="I1125" i="3"/>
  <c r="J1125" i="3"/>
  <c r="G1126" i="3"/>
  <c r="H1126" i="3"/>
  <c r="I1126" i="3"/>
  <c r="J1126" i="3"/>
  <c r="G1127" i="3"/>
  <c r="H1127" i="3"/>
  <c r="I1127" i="3"/>
  <c r="J1127" i="3"/>
  <c r="G1128" i="3"/>
  <c r="H1128" i="3"/>
  <c r="I1128" i="3"/>
  <c r="J1128" i="3"/>
  <c r="G1129" i="3"/>
  <c r="H1129" i="3"/>
  <c r="I1129" i="3"/>
  <c r="J1129" i="3"/>
  <c r="G1130" i="3"/>
  <c r="H1130" i="3"/>
  <c r="I1130" i="3"/>
  <c r="J1130" i="3"/>
  <c r="G1131" i="3"/>
  <c r="H1131" i="3"/>
  <c r="I1131" i="3"/>
  <c r="J1131" i="3"/>
  <c r="G1132" i="3"/>
  <c r="H1132" i="3"/>
  <c r="I1132" i="3"/>
  <c r="J1132" i="3"/>
  <c r="G1133" i="3"/>
  <c r="H1133" i="3"/>
  <c r="I1133" i="3"/>
  <c r="J1133" i="3"/>
  <c r="G1134" i="3"/>
  <c r="H1134" i="3"/>
  <c r="I1134" i="3"/>
  <c r="J1134" i="3"/>
  <c r="G1135" i="3"/>
  <c r="H1135" i="3"/>
  <c r="I1135" i="3"/>
  <c r="J1135" i="3"/>
  <c r="G1136" i="3"/>
  <c r="H1136" i="3"/>
  <c r="I1136" i="3"/>
  <c r="J1136" i="3"/>
  <c r="G1137" i="3"/>
  <c r="H1137" i="3"/>
  <c r="I1137" i="3"/>
  <c r="J1137" i="3"/>
  <c r="G1138" i="3"/>
  <c r="H1138" i="3"/>
  <c r="I1138" i="3"/>
  <c r="J1138" i="3"/>
  <c r="G1139" i="3"/>
  <c r="H1139" i="3"/>
  <c r="I1139" i="3"/>
  <c r="J1139" i="3"/>
  <c r="G1140" i="3"/>
  <c r="H1140" i="3"/>
  <c r="I1140" i="3"/>
  <c r="J1140" i="3"/>
  <c r="G1141" i="3"/>
  <c r="H1141" i="3"/>
  <c r="I1141" i="3"/>
  <c r="J1141" i="3"/>
  <c r="G1142" i="3"/>
  <c r="H1142" i="3"/>
  <c r="I1142" i="3"/>
  <c r="J1142" i="3"/>
  <c r="G1143" i="3"/>
  <c r="H1143" i="3"/>
  <c r="I1143" i="3"/>
  <c r="J1143" i="3"/>
  <c r="G1144" i="3"/>
  <c r="H1144" i="3"/>
  <c r="I1144" i="3"/>
  <c r="J1144" i="3"/>
  <c r="G1145" i="3"/>
  <c r="H1145" i="3"/>
  <c r="I1145" i="3"/>
  <c r="J1145" i="3"/>
  <c r="G1146" i="3"/>
  <c r="H1146" i="3"/>
  <c r="I1146" i="3"/>
  <c r="J1146" i="3"/>
  <c r="G1147" i="3"/>
  <c r="H1147" i="3"/>
  <c r="I1147" i="3"/>
  <c r="J1147" i="3"/>
  <c r="G1148" i="3"/>
  <c r="H1148" i="3"/>
  <c r="I1148" i="3"/>
  <c r="J1148" i="3"/>
  <c r="G1149" i="3"/>
  <c r="H1149" i="3"/>
  <c r="I1149" i="3"/>
  <c r="J1149" i="3"/>
  <c r="G1150" i="3"/>
  <c r="H1150" i="3"/>
  <c r="I1150" i="3"/>
  <c r="J1150" i="3"/>
  <c r="G1151" i="3"/>
  <c r="H1151" i="3"/>
  <c r="I1151" i="3"/>
  <c r="J1151" i="3"/>
  <c r="G1152" i="3"/>
  <c r="H1152" i="3"/>
  <c r="I1152" i="3"/>
  <c r="J1152" i="3"/>
  <c r="G1153" i="3"/>
  <c r="H1153" i="3"/>
  <c r="I1153" i="3"/>
  <c r="J1153" i="3"/>
  <c r="G1154" i="3"/>
  <c r="H1154" i="3"/>
  <c r="I1154" i="3"/>
  <c r="J1154" i="3"/>
  <c r="G1155" i="3"/>
  <c r="H1155" i="3"/>
  <c r="I1155" i="3"/>
  <c r="J1155" i="3"/>
  <c r="G1156" i="3"/>
  <c r="H1156" i="3"/>
  <c r="I1156" i="3"/>
  <c r="J1156" i="3"/>
  <c r="G1157" i="3"/>
  <c r="H1157" i="3"/>
  <c r="I1157" i="3"/>
  <c r="J1157" i="3"/>
  <c r="G1158" i="3"/>
  <c r="H1158" i="3"/>
  <c r="I1158" i="3"/>
  <c r="J1158" i="3"/>
  <c r="G1159" i="3"/>
  <c r="H1159" i="3"/>
  <c r="I1159" i="3"/>
  <c r="J1159" i="3"/>
  <c r="G1160" i="3"/>
  <c r="H1160" i="3"/>
  <c r="I1160" i="3"/>
  <c r="J1160" i="3"/>
  <c r="G1161" i="3"/>
  <c r="H1161" i="3"/>
  <c r="I1161" i="3"/>
  <c r="J1161" i="3"/>
  <c r="G1162" i="3"/>
  <c r="H1162" i="3"/>
  <c r="I1162" i="3"/>
  <c r="J1162" i="3"/>
  <c r="G1163" i="3"/>
  <c r="H1163" i="3"/>
  <c r="I1163" i="3"/>
  <c r="J1163" i="3"/>
  <c r="G1164" i="3"/>
  <c r="H1164" i="3"/>
  <c r="I1164" i="3"/>
  <c r="J1164" i="3"/>
  <c r="G1165" i="3"/>
  <c r="H1165" i="3"/>
  <c r="I1165" i="3"/>
  <c r="J1165" i="3"/>
  <c r="G1166" i="3"/>
  <c r="H1166" i="3"/>
  <c r="I1166" i="3"/>
  <c r="J1166" i="3"/>
  <c r="G1167" i="3"/>
  <c r="H1167" i="3"/>
  <c r="I1167" i="3"/>
  <c r="J1167" i="3"/>
  <c r="G1168" i="3"/>
  <c r="H1168" i="3"/>
  <c r="I1168" i="3"/>
  <c r="J1168" i="3"/>
  <c r="G1169" i="3"/>
  <c r="H1169" i="3"/>
  <c r="I1169" i="3"/>
  <c r="J1169" i="3"/>
  <c r="G1170" i="3"/>
  <c r="H1170" i="3"/>
  <c r="I1170" i="3"/>
  <c r="J1170" i="3"/>
  <c r="G1171" i="3"/>
  <c r="H1171" i="3"/>
  <c r="I1171" i="3"/>
  <c r="J1171" i="3"/>
  <c r="G1172" i="3"/>
  <c r="H1172" i="3"/>
  <c r="I1172" i="3"/>
  <c r="J1172" i="3"/>
  <c r="G1173" i="3"/>
  <c r="H1173" i="3"/>
  <c r="I1173" i="3"/>
  <c r="J1173" i="3"/>
  <c r="G1174" i="3"/>
  <c r="H1174" i="3"/>
  <c r="I1174" i="3"/>
  <c r="J1174" i="3"/>
  <c r="G1175" i="3"/>
  <c r="H1175" i="3"/>
  <c r="I1175" i="3"/>
  <c r="J1175" i="3"/>
  <c r="G1176" i="3"/>
  <c r="H1176" i="3"/>
  <c r="I1176" i="3"/>
  <c r="J1176" i="3"/>
  <c r="G1177" i="3"/>
  <c r="H1177" i="3"/>
  <c r="I1177" i="3"/>
  <c r="J1177" i="3"/>
  <c r="G1178" i="3"/>
  <c r="H1178" i="3"/>
  <c r="I1178" i="3"/>
  <c r="J1178" i="3"/>
  <c r="G1179" i="3"/>
  <c r="H1179" i="3"/>
  <c r="I1179" i="3"/>
  <c r="J1179" i="3"/>
  <c r="G1180" i="3"/>
  <c r="H1180" i="3"/>
  <c r="I1180" i="3"/>
  <c r="J1180" i="3"/>
  <c r="G1181" i="3"/>
  <c r="H1181" i="3"/>
  <c r="I1181" i="3"/>
  <c r="J1181" i="3"/>
  <c r="G1182" i="3"/>
  <c r="H1182" i="3"/>
  <c r="I1182" i="3"/>
  <c r="J1182" i="3"/>
  <c r="G1183" i="3"/>
  <c r="H1183" i="3"/>
  <c r="I1183" i="3"/>
  <c r="J1183" i="3"/>
  <c r="G1184" i="3"/>
  <c r="H1184" i="3"/>
  <c r="I1184" i="3"/>
  <c r="J1184" i="3"/>
  <c r="G1185" i="3"/>
  <c r="H1185" i="3"/>
  <c r="I1185" i="3"/>
  <c r="J1185" i="3"/>
  <c r="G1186" i="3"/>
  <c r="H1186" i="3"/>
  <c r="I1186" i="3"/>
  <c r="J1186" i="3"/>
  <c r="G1187" i="3"/>
  <c r="H1187" i="3"/>
  <c r="I1187" i="3"/>
  <c r="J1187" i="3"/>
  <c r="G1188" i="3"/>
  <c r="H1188" i="3"/>
  <c r="I1188" i="3"/>
  <c r="J1188" i="3"/>
  <c r="G1189" i="3"/>
  <c r="H1189" i="3"/>
  <c r="I1189" i="3"/>
  <c r="J1189" i="3"/>
  <c r="G1190" i="3"/>
  <c r="H1190" i="3"/>
  <c r="I1190" i="3"/>
  <c r="J1190" i="3"/>
  <c r="G1191" i="3"/>
  <c r="H1191" i="3"/>
  <c r="I1191" i="3"/>
  <c r="J1191" i="3"/>
  <c r="G1192" i="3"/>
  <c r="H1192" i="3"/>
  <c r="I1192" i="3"/>
  <c r="J1192" i="3"/>
  <c r="G1193" i="3"/>
  <c r="H1193" i="3"/>
  <c r="I1193" i="3"/>
  <c r="J1193" i="3"/>
  <c r="G1194" i="3"/>
  <c r="H1194" i="3"/>
  <c r="I1194" i="3"/>
  <c r="J1194" i="3"/>
  <c r="G1195" i="3"/>
  <c r="H1195" i="3"/>
  <c r="I1195" i="3"/>
  <c r="J1195" i="3"/>
  <c r="G1196" i="3"/>
  <c r="H1196" i="3"/>
  <c r="I1196" i="3"/>
  <c r="J1196" i="3"/>
  <c r="G1197" i="3"/>
  <c r="H1197" i="3"/>
  <c r="I1197" i="3"/>
  <c r="J1197" i="3"/>
  <c r="G1198" i="3"/>
  <c r="H1198" i="3"/>
  <c r="I1198" i="3"/>
  <c r="J1198" i="3"/>
  <c r="G1199" i="3"/>
  <c r="H1199" i="3"/>
  <c r="I1199" i="3"/>
  <c r="J1199" i="3"/>
  <c r="G1200" i="3"/>
  <c r="H1200" i="3"/>
  <c r="I1200" i="3"/>
  <c r="J1200" i="3"/>
  <c r="G1201" i="3"/>
  <c r="H1201" i="3"/>
  <c r="I1201" i="3"/>
  <c r="J1201" i="3"/>
  <c r="G1202" i="3"/>
  <c r="H1202" i="3"/>
  <c r="I1202" i="3"/>
  <c r="J1202" i="3"/>
  <c r="G1203" i="3"/>
  <c r="H1203" i="3"/>
  <c r="I1203" i="3"/>
  <c r="J1203" i="3"/>
  <c r="G1204" i="3"/>
  <c r="H1204" i="3"/>
  <c r="I1204" i="3"/>
  <c r="J1204" i="3"/>
  <c r="G1205" i="3"/>
  <c r="H1205" i="3"/>
  <c r="I1205" i="3"/>
  <c r="J1205" i="3"/>
  <c r="G1206" i="3"/>
  <c r="H1206" i="3"/>
  <c r="I1206" i="3"/>
  <c r="J1206" i="3"/>
  <c r="G1207" i="3"/>
  <c r="H1207" i="3"/>
  <c r="I1207" i="3"/>
  <c r="J1207" i="3"/>
  <c r="G1208" i="3"/>
  <c r="H1208" i="3"/>
  <c r="I1208" i="3"/>
  <c r="J1208" i="3"/>
  <c r="G1209" i="3"/>
  <c r="H1209" i="3"/>
  <c r="I1209" i="3"/>
  <c r="J1209" i="3"/>
  <c r="G1210" i="3"/>
  <c r="H1210" i="3"/>
  <c r="I1210" i="3"/>
  <c r="J1210" i="3"/>
  <c r="G1211" i="3"/>
  <c r="H1211" i="3"/>
  <c r="I1211" i="3"/>
  <c r="J1211" i="3"/>
  <c r="G1212" i="3"/>
  <c r="H1212" i="3"/>
  <c r="I1212" i="3"/>
  <c r="J1212" i="3"/>
  <c r="G1213" i="3"/>
  <c r="H1213" i="3"/>
  <c r="I1213" i="3"/>
  <c r="J1213" i="3"/>
  <c r="G1214" i="3"/>
  <c r="H1214" i="3"/>
  <c r="I1214" i="3"/>
  <c r="J1214" i="3"/>
  <c r="G1215" i="3"/>
  <c r="H1215" i="3"/>
  <c r="I1215" i="3"/>
  <c r="J1215" i="3"/>
  <c r="G1216" i="3"/>
  <c r="H1216" i="3"/>
  <c r="I1216" i="3"/>
  <c r="J1216" i="3"/>
  <c r="G1217" i="3"/>
  <c r="H1217" i="3"/>
  <c r="I1217" i="3"/>
  <c r="J1217" i="3"/>
  <c r="G1218" i="3"/>
  <c r="H1218" i="3"/>
  <c r="I1218" i="3"/>
  <c r="J1218" i="3"/>
  <c r="G1219" i="3"/>
  <c r="H1219" i="3"/>
  <c r="I1219" i="3"/>
  <c r="J1219" i="3"/>
  <c r="G1220" i="3"/>
  <c r="H1220" i="3"/>
  <c r="I1220" i="3"/>
  <c r="J1220" i="3"/>
  <c r="G1221" i="3"/>
  <c r="H1221" i="3"/>
  <c r="I1221" i="3"/>
  <c r="J1221" i="3"/>
  <c r="G1222" i="3"/>
  <c r="H1222" i="3"/>
  <c r="I1222" i="3"/>
  <c r="J1222" i="3"/>
  <c r="G1223" i="3"/>
  <c r="H1223" i="3"/>
  <c r="I1223" i="3"/>
  <c r="J1223" i="3"/>
  <c r="G1224" i="3"/>
  <c r="H1224" i="3"/>
  <c r="I1224" i="3"/>
  <c r="J1224" i="3"/>
  <c r="G1225" i="3"/>
  <c r="H1225" i="3"/>
  <c r="I1225" i="3"/>
  <c r="J1225" i="3"/>
  <c r="G1226" i="3"/>
  <c r="H1226" i="3"/>
  <c r="I1226" i="3"/>
  <c r="J1226" i="3"/>
  <c r="G1227" i="3"/>
  <c r="H1227" i="3"/>
  <c r="I1227" i="3"/>
  <c r="J1227" i="3"/>
  <c r="G1228" i="3"/>
  <c r="H1228" i="3"/>
  <c r="I1228" i="3"/>
  <c r="J1228" i="3"/>
  <c r="G1229" i="3"/>
  <c r="H1229" i="3"/>
  <c r="I1229" i="3"/>
  <c r="J1229" i="3"/>
  <c r="G1230" i="3"/>
  <c r="H1230" i="3"/>
  <c r="I1230" i="3"/>
  <c r="J1230" i="3"/>
  <c r="G1231" i="3"/>
  <c r="H1231" i="3"/>
  <c r="I1231" i="3"/>
  <c r="J1231" i="3"/>
  <c r="G1232" i="3"/>
  <c r="H1232" i="3"/>
  <c r="I1232" i="3"/>
  <c r="J1232" i="3"/>
  <c r="G1233" i="3"/>
  <c r="H1233" i="3"/>
  <c r="I1233" i="3"/>
  <c r="J1233" i="3"/>
  <c r="G1234" i="3"/>
  <c r="H1234" i="3"/>
  <c r="I1234" i="3"/>
  <c r="J1234" i="3"/>
  <c r="G1235" i="3"/>
  <c r="H1235" i="3"/>
  <c r="I1235" i="3"/>
  <c r="J1235" i="3"/>
  <c r="G1236" i="3"/>
  <c r="H1236" i="3"/>
  <c r="I1236" i="3"/>
  <c r="J1236" i="3"/>
  <c r="G1237" i="3"/>
  <c r="H1237" i="3"/>
  <c r="I1237" i="3"/>
  <c r="J1237" i="3"/>
  <c r="G1238" i="3"/>
  <c r="H1238" i="3"/>
  <c r="I1238" i="3"/>
  <c r="J1238" i="3"/>
  <c r="G1239" i="3"/>
  <c r="H1239" i="3"/>
  <c r="I1239" i="3"/>
  <c r="J1239" i="3"/>
  <c r="G1240" i="3"/>
  <c r="H1240" i="3"/>
  <c r="I1240" i="3"/>
  <c r="J1240" i="3"/>
  <c r="G1241" i="3"/>
  <c r="H1241" i="3"/>
  <c r="I1241" i="3"/>
  <c r="J1241" i="3"/>
  <c r="G1242" i="3"/>
  <c r="H1242" i="3"/>
  <c r="I1242" i="3"/>
  <c r="J1242" i="3"/>
  <c r="G1243" i="3"/>
  <c r="H1243" i="3"/>
  <c r="I1243" i="3"/>
  <c r="J1243" i="3"/>
  <c r="G1244" i="3"/>
  <c r="H1244" i="3"/>
  <c r="I1244" i="3"/>
  <c r="J1244" i="3"/>
  <c r="G1245" i="3"/>
  <c r="H1245" i="3"/>
  <c r="I1245" i="3"/>
  <c r="J1245" i="3"/>
  <c r="G1246" i="3"/>
  <c r="H1246" i="3"/>
  <c r="I1246" i="3"/>
  <c r="J1246" i="3"/>
  <c r="G1247" i="3"/>
  <c r="H1247" i="3"/>
  <c r="I1247" i="3"/>
  <c r="J1247" i="3"/>
  <c r="G1248" i="3"/>
  <c r="H1248" i="3"/>
  <c r="I1248" i="3"/>
  <c r="J1248" i="3"/>
  <c r="G1249" i="3"/>
  <c r="H1249" i="3"/>
  <c r="I1249" i="3"/>
  <c r="J1249" i="3"/>
  <c r="G1250" i="3"/>
  <c r="H1250" i="3"/>
  <c r="I1250" i="3"/>
  <c r="J1250" i="3"/>
  <c r="G1251" i="3"/>
  <c r="H1251" i="3"/>
  <c r="I1251" i="3"/>
  <c r="J1251" i="3"/>
  <c r="G1252" i="3"/>
  <c r="H1252" i="3"/>
  <c r="I1252" i="3"/>
  <c r="J1252" i="3"/>
  <c r="G1253" i="3"/>
  <c r="H1253" i="3"/>
  <c r="I1253" i="3"/>
  <c r="J1253" i="3"/>
  <c r="G1254" i="3"/>
  <c r="H1254" i="3"/>
  <c r="I1254" i="3"/>
  <c r="J1254" i="3"/>
  <c r="G1255" i="3"/>
  <c r="H1255" i="3"/>
  <c r="I1255" i="3"/>
  <c r="J1255" i="3"/>
  <c r="G1256" i="3"/>
  <c r="H1256" i="3"/>
  <c r="I1256" i="3"/>
  <c r="J1256" i="3"/>
  <c r="G1257" i="3"/>
  <c r="H1257" i="3"/>
  <c r="I1257" i="3"/>
  <c r="J1257" i="3"/>
  <c r="G1258" i="3"/>
  <c r="H1258" i="3"/>
  <c r="I1258" i="3"/>
  <c r="J1258" i="3"/>
  <c r="G1259" i="3"/>
  <c r="H1259" i="3"/>
  <c r="I1259" i="3"/>
  <c r="J1259" i="3"/>
  <c r="G1260" i="3"/>
  <c r="H1260" i="3"/>
  <c r="I1260" i="3"/>
  <c r="J1260" i="3"/>
  <c r="G1261" i="3"/>
  <c r="H1261" i="3"/>
  <c r="I1261" i="3"/>
  <c r="J1261" i="3"/>
  <c r="G1262" i="3"/>
  <c r="H1262" i="3"/>
  <c r="I1262" i="3"/>
  <c r="J1262" i="3"/>
  <c r="G1263" i="3"/>
  <c r="H1263" i="3"/>
  <c r="I1263" i="3"/>
  <c r="J1263" i="3"/>
  <c r="G1264" i="3"/>
  <c r="H1264" i="3"/>
  <c r="I1264" i="3"/>
  <c r="J1264" i="3"/>
  <c r="G1265" i="3"/>
  <c r="H1265" i="3"/>
  <c r="I1265" i="3"/>
  <c r="J1265" i="3"/>
  <c r="G1266" i="3"/>
  <c r="H1266" i="3"/>
  <c r="I1266" i="3"/>
  <c r="J1266" i="3"/>
  <c r="G1267" i="3"/>
  <c r="H1267" i="3"/>
  <c r="I1267" i="3"/>
  <c r="J1267" i="3"/>
  <c r="G1268" i="3"/>
  <c r="H1268" i="3"/>
  <c r="I1268" i="3"/>
  <c r="J1268" i="3"/>
  <c r="G1269" i="3"/>
  <c r="H1269" i="3"/>
  <c r="I1269" i="3"/>
  <c r="J1269" i="3"/>
  <c r="G1270" i="3"/>
  <c r="H1270" i="3"/>
  <c r="I1270" i="3"/>
  <c r="J1270" i="3"/>
  <c r="G1271" i="3"/>
  <c r="H1271" i="3"/>
  <c r="I1271" i="3"/>
  <c r="J1271" i="3"/>
  <c r="G1272" i="3"/>
  <c r="H1272" i="3"/>
  <c r="I1272" i="3"/>
  <c r="J1272" i="3"/>
  <c r="G1273" i="3"/>
  <c r="H1273" i="3"/>
  <c r="I1273" i="3"/>
  <c r="J1273" i="3"/>
  <c r="G1274" i="3"/>
  <c r="H1274" i="3"/>
  <c r="I1274" i="3"/>
  <c r="J1274" i="3"/>
  <c r="G1275" i="3"/>
  <c r="H1275" i="3"/>
  <c r="I1275" i="3"/>
  <c r="J1275" i="3"/>
  <c r="G1276" i="3"/>
  <c r="H1276" i="3"/>
  <c r="I1276" i="3"/>
  <c r="J1276" i="3"/>
  <c r="G1277" i="3"/>
  <c r="H1277" i="3"/>
  <c r="I1277" i="3"/>
  <c r="J1277" i="3"/>
  <c r="G1278" i="3"/>
  <c r="H1278" i="3"/>
  <c r="I1278" i="3"/>
  <c r="J1278" i="3"/>
  <c r="G1279" i="3"/>
  <c r="H1279" i="3"/>
  <c r="I1279" i="3"/>
  <c r="J1279" i="3"/>
  <c r="G1280" i="3"/>
  <c r="H1280" i="3"/>
  <c r="I1280" i="3"/>
  <c r="J1280" i="3"/>
  <c r="G1281" i="3"/>
  <c r="H1281" i="3"/>
  <c r="I1281" i="3"/>
  <c r="J1281" i="3"/>
  <c r="G1282" i="3"/>
  <c r="H1282" i="3"/>
  <c r="I1282" i="3"/>
  <c r="J1282" i="3"/>
  <c r="G1283" i="3"/>
  <c r="H1283" i="3"/>
  <c r="I1283" i="3"/>
  <c r="J1283" i="3"/>
  <c r="G1284" i="3"/>
  <c r="H1284" i="3"/>
  <c r="I1284" i="3"/>
  <c r="J1284" i="3"/>
  <c r="G1285" i="3"/>
  <c r="H1285" i="3"/>
  <c r="I1285" i="3"/>
  <c r="J1285" i="3"/>
  <c r="G1286" i="3"/>
  <c r="H1286" i="3"/>
  <c r="I1286" i="3"/>
  <c r="J1286" i="3"/>
  <c r="G1287" i="3"/>
  <c r="H1287" i="3"/>
  <c r="I1287" i="3"/>
  <c r="J1287" i="3"/>
  <c r="G1288" i="3"/>
  <c r="H1288" i="3"/>
  <c r="I1288" i="3"/>
  <c r="J1288" i="3"/>
  <c r="G1289" i="3"/>
  <c r="H1289" i="3"/>
  <c r="I1289" i="3"/>
  <c r="J1289" i="3"/>
  <c r="G1290" i="3"/>
  <c r="H1290" i="3"/>
  <c r="I1290" i="3"/>
  <c r="J1290" i="3"/>
  <c r="G1291" i="3"/>
  <c r="H1291" i="3"/>
  <c r="I1291" i="3"/>
  <c r="J1291" i="3"/>
  <c r="G1292" i="3"/>
  <c r="H1292" i="3"/>
  <c r="I1292" i="3"/>
  <c r="J1292" i="3"/>
  <c r="G1293" i="3"/>
  <c r="H1293" i="3"/>
  <c r="I1293" i="3"/>
  <c r="J1293" i="3"/>
  <c r="G1294" i="3"/>
  <c r="H1294" i="3"/>
  <c r="I1294" i="3"/>
  <c r="J1294" i="3"/>
  <c r="G1295" i="3"/>
  <c r="H1295" i="3"/>
  <c r="I1295" i="3"/>
  <c r="J1295" i="3"/>
  <c r="G1296" i="3"/>
  <c r="H1296" i="3"/>
  <c r="I1296" i="3"/>
  <c r="J1296" i="3"/>
  <c r="G1297" i="3"/>
  <c r="H1297" i="3"/>
  <c r="I1297" i="3"/>
  <c r="J1297" i="3"/>
  <c r="G1298" i="3"/>
  <c r="H1298" i="3"/>
  <c r="I1298" i="3"/>
  <c r="J1298" i="3"/>
  <c r="G1299" i="3"/>
  <c r="H1299" i="3"/>
  <c r="I1299" i="3"/>
  <c r="J1299" i="3"/>
  <c r="G1300" i="3"/>
  <c r="H1300" i="3"/>
  <c r="I1300" i="3"/>
  <c r="J1300" i="3"/>
  <c r="G1301" i="3"/>
  <c r="H1301" i="3"/>
  <c r="I1301" i="3"/>
  <c r="J1301" i="3"/>
  <c r="G1302" i="3"/>
  <c r="H1302" i="3"/>
  <c r="I1302" i="3"/>
  <c r="J1302" i="3"/>
  <c r="G1303" i="3"/>
  <c r="H1303" i="3"/>
  <c r="I1303" i="3"/>
  <c r="J1303" i="3"/>
  <c r="G1304" i="3"/>
  <c r="H1304" i="3"/>
  <c r="I1304" i="3"/>
  <c r="J1304" i="3"/>
  <c r="G1305" i="3"/>
  <c r="H1305" i="3"/>
  <c r="I1305" i="3"/>
  <c r="J1305" i="3"/>
  <c r="G1306" i="3"/>
  <c r="H1306" i="3"/>
  <c r="I1306" i="3"/>
  <c r="J1306" i="3"/>
  <c r="G1307" i="3"/>
  <c r="H1307" i="3"/>
  <c r="I1307" i="3"/>
  <c r="J1307" i="3"/>
  <c r="G1308" i="3"/>
  <c r="H1308" i="3"/>
  <c r="I1308" i="3"/>
  <c r="J1308" i="3"/>
  <c r="G1309" i="3"/>
  <c r="H1309" i="3"/>
  <c r="I1309" i="3"/>
  <c r="J1309" i="3"/>
  <c r="G1310" i="3"/>
  <c r="H1310" i="3"/>
  <c r="I1310" i="3"/>
  <c r="J1310" i="3"/>
  <c r="G1311" i="3"/>
  <c r="H1311" i="3"/>
  <c r="I1311" i="3"/>
  <c r="J1311" i="3"/>
  <c r="G1312" i="3"/>
  <c r="H1312" i="3"/>
  <c r="I1312" i="3"/>
  <c r="J1312" i="3"/>
  <c r="G1313" i="3"/>
  <c r="H1313" i="3"/>
  <c r="I1313" i="3"/>
  <c r="J1313" i="3"/>
  <c r="G1314" i="3"/>
  <c r="H1314" i="3"/>
  <c r="I1314" i="3"/>
  <c r="J1314" i="3"/>
  <c r="G1315" i="3"/>
  <c r="H1315" i="3"/>
  <c r="I1315" i="3"/>
  <c r="J1315" i="3"/>
  <c r="G1316" i="3"/>
  <c r="H1316" i="3"/>
  <c r="I1316" i="3"/>
  <c r="J1316" i="3"/>
  <c r="G1317" i="3"/>
  <c r="H1317" i="3"/>
  <c r="I1317" i="3"/>
  <c r="J1317" i="3"/>
  <c r="G1318" i="3"/>
  <c r="H1318" i="3"/>
  <c r="I1318" i="3"/>
  <c r="J1318" i="3"/>
  <c r="G1319" i="3"/>
  <c r="H1319" i="3"/>
  <c r="I1319" i="3"/>
  <c r="J1319" i="3"/>
  <c r="G1320" i="3"/>
  <c r="H1320" i="3"/>
  <c r="I1320" i="3"/>
  <c r="J1320" i="3"/>
  <c r="G1321" i="3"/>
  <c r="H1321" i="3"/>
  <c r="I1321" i="3"/>
  <c r="J1321" i="3"/>
  <c r="G1322" i="3"/>
  <c r="H1322" i="3"/>
  <c r="I1322" i="3"/>
  <c r="J1322" i="3"/>
  <c r="G1323" i="3"/>
  <c r="H1323" i="3"/>
  <c r="I1323" i="3"/>
  <c r="J1323" i="3"/>
  <c r="G1324" i="3"/>
  <c r="H1324" i="3"/>
  <c r="I1324" i="3"/>
  <c r="J1324" i="3"/>
  <c r="G1325" i="3"/>
  <c r="H1325" i="3"/>
  <c r="I1325" i="3"/>
  <c r="J1325" i="3"/>
  <c r="G1326" i="3"/>
  <c r="H1326" i="3"/>
  <c r="I1326" i="3"/>
  <c r="J1326" i="3"/>
  <c r="G1327" i="3"/>
  <c r="H1327" i="3"/>
  <c r="I1327" i="3"/>
  <c r="J1327" i="3"/>
  <c r="G1328" i="3"/>
  <c r="H1328" i="3"/>
  <c r="I1328" i="3"/>
  <c r="J1328" i="3"/>
  <c r="G1329" i="3"/>
  <c r="H1329" i="3"/>
  <c r="I1329" i="3"/>
  <c r="J1329" i="3"/>
  <c r="G1330" i="3"/>
  <c r="H1330" i="3"/>
  <c r="I1330" i="3"/>
  <c r="J1330" i="3"/>
  <c r="G1331" i="3"/>
  <c r="H1331" i="3"/>
  <c r="I1331" i="3"/>
  <c r="J1331" i="3"/>
  <c r="G1332" i="3"/>
  <c r="H1332" i="3"/>
  <c r="I1332" i="3"/>
  <c r="J1332" i="3"/>
  <c r="G1333" i="3"/>
  <c r="H1333" i="3"/>
  <c r="I1333" i="3"/>
  <c r="J1333" i="3"/>
  <c r="G1334" i="3"/>
  <c r="H1334" i="3"/>
  <c r="I1334" i="3"/>
  <c r="J1334" i="3"/>
  <c r="G1335" i="3"/>
  <c r="H1335" i="3"/>
  <c r="I1335" i="3"/>
  <c r="J1335" i="3"/>
  <c r="G1336" i="3"/>
  <c r="H1336" i="3"/>
  <c r="I1336" i="3"/>
  <c r="J1336" i="3"/>
  <c r="G1337" i="3"/>
  <c r="H1337" i="3"/>
  <c r="I1337" i="3"/>
  <c r="J1337" i="3"/>
  <c r="G1338" i="3"/>
  <c r="H1338" i="3"/>
  <c r="I1338" i="3"/>
  <c r="J1338" i="3"/>
  <c r="G1339" i="3"/>
  <c r="H1339" i="3"/>
  <c r="I1339" i="3"/>
  <c r="J1339" i="3"/>
  <c r="G1340" i="3"/>
  <c r="H1340" i="3"/>
  <c r="I1340" i="3"/>
  <c r="J1340" i="3"/>
  <c r="G1341" i="3"/>
  <c r="H1341" i="3"/>
  <c r="I1341" i="3"/>
  <c r="J1341" i="3"/>
  <c r="G1342" i="3"/>
  <c r="H1342" i="3"/>
  <c r="I1342" i="3"/>
  <c r="J1342" i="3"/>
  <c r="G1343" i="3"/>
  <c r="H1343" i="3"/>
  <c r="I1343" i="3"/>
  <c r="J1343" i="3"/>
  <c r="G1344" i="3"/>
  <c r="H1344" i="3"/>
  <c r="I1344" i="3"/>
  <c r="J1344" i="3"/>
  <c r="G1345" i="3"/>
  <c r="H1345" i="3"/>
  <c r="I1345" i="3"/>
  <c r="J1345" i="3"/>
  <c r="G1346" i="3"/>
  <c r="H1346" i="3"/>
  <c r="I1346" i="3"/>
  <c r="J1346" i="3"/>
  <c r="G1347" i="3"/>
  <c r="H1347" i="3"/>
  <c r="I1347" i="3"/>
  <c r="J1347" i="3"/>
  <c r="G1348" i="3"/>
  <c r="H1348" i="3"/>
  <c r="I1348" i="3"/>
  <c r="J1348" i="3"/>
  <c r="G1349" i="3"/>
  <c r="H1349" i="3"/>
  <c r="I1349" i="3"/>
  <c r="J1349" i="3"/>
  <c r="G1350" i="3"/>
  <c r="H1350" i="3"/>
  <c r="I1350" i="3"/>
  <c r="J1350" i="3"/>
  <c r="G1351" i="3"/>
  <c r="H1351" i="3"/>
  <c r="I1351" i="3"/>
  <c r="J1351" i="3"/>
  <c r="G1352" i="3"/>
  <c r="H1352" i="3"/>
  <c r="I1352" i="3"/>
  <c r="J1352" i="3"/>
  <c r="G1353" i="3"/>
  <c r="H1353" i="3"/>
  <c r="I1353" i="3"/>
  <c r="J1353" i="3"/>
  <c r="G1354" i="3"/>
  <c r="H1354" i="3"/>
  <c r="I1354" i="3"/>
  <c r="J1354" i="3"/>
  <c r="G1355" i="3"/>
  <c r="H1355" i="3"/>
  <c r="I1355" i="3"/>
  <c r="J1355" i="3"/>
  <c r="G1356" i="3"/>
  <c r="H1356" i="3"/>
  <c r="I1356" i="3"/>
  <c r="J1356" i="3"/>
  <c r="G1357" i="3"/>
  <c r="H1357" i="3"/>
  <c r="I1357" i="3"/>
  <c r="J1357" i="3"/>
  <c r="G1358" i="3"/>
  <c r="H1358" i="3"/>
  <c r="I1358" i="3"/>
  <c r="J1358" i="3"/>
  <c r="G1359" i="3"/>
  <c r="H1359" i="3"/>
  <c r="I1359" i="3"/>
  <c r="J1359" i="3"/>
  <c r="G1360" i="3"/>
  <c r="H1360" i="3"/>
  <c r="I1360" i="3"/>
  <c r="J1360" i="3"/>
  <c r="G1361" i="3"/>
  <c r="H1361" i="3"/>
  <c r="I1361" i="3"/>
  <c r="J1361" i="3"/>
  <c r="G1362" i="3"/>
  <c r="H1362" i="3"/>
  <c r="I1362" i="3"/>
  <c r="J1362" i="3"/>
  <c r="G1363" i="3"/>
  <c r="H1363" i="3"/>
  <c r="I1363" i="3"/>
  <c r="J1363" i="3"/>
  <c r="G1364" i="3"/>
  <c r="H1364" i="3"/>
  <c r="I1364" i="3"/>
  <c r="J1364" i="3"/>
  <c r="G1365" i="3"/>
  <c r="H1365" i="3"/>
  <c r="I1365" i="3"/>
  <c r="J1365" i="3"/>
  <c r="G1366" i="3"/>
  <c r="H1366" i="3"/>
  <c r="I1366" i="3"/>
  <c r="J1366" i="3"/>
  <c r="G1367" i="3"/>
  <c r="H1367" i="3"/>
  <c r="I1367" i="3"/>
  <c r="J1367" i="3"/>
  <c r="G1368" i="3"/>
  <c r="H1368" i="3"/>
  <c r="I1368" i="3"/>
  <c r="J1368" i="3"/>
  <c r="G1369" i="3"/>
  <c r="H1369" i="3"/>
  <c r="I1369" i="3"/>
  <c r="J1369" i="3"/>
  <c r="G1370" i="3"/>
  <c r="H1370" i="3"/>
  <c r="I1370" i="3"/>
  <c r="J1370" i="3"/>
  <c r="G1371" i="3"/>
  <c r="H1371" i="3"/>
  <c r="I1371" i="3"/>
  <c r="J1371" i="3"/>
  <c r="G1372" i="3"/>
  <c r="H1372" i="3"/>
  <c r="I1372" i="3"/>
  <c r="J1372" i="3"/>
  <c r="G1373" i="3"/>
  <c r="H1373" i="3"/>
  <c r="I1373" i="3"/>
  <c r="J1373" i="3"/>
  <c r="G1374" i="3"/>
  <c r="H1374" i="3"/>
  <c r="I1374" i="3"/>
  <c r="J1374" i="3"/>
  <c r="G1375" i="3"/>
  <c r="H1375" i="3"/>
  <c r="I1375" i="3"/>
  <c r="J1375" i="3"/>
  <c r="G1376" i="3"/>
  <c r="H1376" i="3"/>
  <c r="I1376" i="3"/>
  <c r="J1376" i="3"/>
  <c r="G1377" i="3"/>
  <c r="H1377" i="3"/>
  <c r="I1377" i="3"/>
  <c r="J1377" i="3"/>
  <c r="G1378" i="3"/>
  <c r="H1378" i="3"/>
  <c r="I1378" i="3"/>
  <c r="J1378" i="3"/>
  <c r="G1379" i="3"/>
  <c r="H1379" i="3"/>
  <c r="I1379" i="3"/>
  <c r="J1379" i="3"/>
  <c r="G1380" i="3"/>
  <c r="H1380" i="3"/>
  <c r="I1380" i="3"/>
  <c r="J1380" i="3"/>
  <c r="G1381" i="3"/>
  <c r="H1381" i="3"/>
  <c r="I1381" i="3"/>
  <c r="J1381" i="3"/>
  <c r="G1382" i="3"/>
  <c r="H1382" i="3"/>
  <c r="I1382" i="3"/>
  <c r="J1382" i="3"/>
  <c r="G1383" i="3"/>
  <c r="H1383" i="3"/>
  <c r="I1383" i="3"/>
  <c r="J1383" i="3"/>
  <c r="G1384" i="3"/>
  <c r="H1384" i="3"/>
  <c r="I1384" i="3"/>
  <c r="J1384" i="3"/>
  <c r="G1385" i="3"/>
  <c r="H1385" i="3"/>
  <c r="I1385" i="3"/>
  <c r="J1385" i="3"/>
  <c r="G1386" i="3"/>
  <c r="H1386" i="3"/>
  <c r="I1386" i="3"/>
  <c r="J1386" i="3"/>
  <c r="G1387" i="3"/>
  <c r="H1387" i="3"/>
  <c r="I1387" i="3"/>
  <c r="J1387" i="3"/>
  <c r="G1388" i="3"/>
  <c r="H1388" i="3"/>
  <c r="I1388" i="3"/>
  <c r="J1388" i="3"/>
  <c r="G1389" i="3"/>
  <c r="H1389" i="3"/>
  <c r="I1389" i="3"/>
  <c r="J1389" i="3"/>
  <c r="G1390" i="3"/>
  <c r="H1390" i="3"/>
  <c r="I1390" i="3"/>
  <c r="J1390" i="3"/>
  <c r="G1391" i="3"/>
  <c r="H1391" i="3"/>
  <c r="I1391" i="3"/>
  <c r="J1391" i="3"/>
  <c r="G1392" i="3"/>
  <c r="H1392" i="3"/>
  <c r="I1392" i="3"/>
  <c r="J1392" i="3"/>
  <c r="G1393" i="3"/>
  <c r="H1393" i="3"/>
  <c r="I1393" i="3"/>
  <c r="J1393" i="3"/>
  <c r="G1394" i="3"/>
  <c r="H1394" i="3"/>
  <c r="I1394" i="3"/>
  <c r="J1394" i="3"/>
  <c r="G1395" i="3"/>
  <c r="H1395" i="3"/>
  <c r="I1395" i="3"/>
  <c r="J1395" i="3"/>
  <c r="G1396" i="3"/>
  <c r="H1396" i="3"/>
  <c r="I1396" i="3"/>
  <c r="J1396" i="3"/>
  <c r="G1397" i="3"/>
  <c r="H1397" i="3"/>
  <c r="I1397" i="3"/>
  <c r="J1397" i="3"/>
  <c r="G1398" i="3"/>
  <c r="H1398" i="3"/>
  <c r="I1398" i="3"/>
  <c r="J1398" i="3"/>
  <c r="G1399" i="3"/>
  <c r="H1399" i="3"/>
  <c r="I1399" i="3"/>
  <c r="J1399" i="3"/>
  <c r="G1400" i="3"/>
  <c r="H1400" i="3"/>
  <c r="I1400" i="3"/>
  <c r="J1400" i="3"/>
  <c r="G1401" i="3"/>
  <c r="H1401" i="3"/>
  <c r="I1401" i="3"/>
  <c r="J1401" i="3"/>
  <c r="G1402" i="3"/>
  <c r="H1402" i="3"/>
  <c r="I1402" i="3"/>
  <c r="J1402" i="3"/>
  <c r="G1403" i="3"/>
  <c r="H1403" i="3"/>
  <c r="I1403" i="3"/>
  <c r="J1403" i="3"/>
  <c r="G1404" i="3"/>
  <c r="H1404" i="3"/>
  <c r="I1404" i="3"/>
  <c r="J1404" i="3"/>
  <c r="G1405" i="3"/>
  <c r="H1405" i="3"/>
  <c r="I1405" i="3"/>
  <c r="J1405" i="3"/>
  <c r="G1406" i="3"/>
  <c r="H1406" i="3"/>
  <c r="I1406" i="3"/>
  <c r="J1406" i="3"/>
  <c r="G1407" i="3"/>
  <c r="H1407" i="3"/>
  <c r="I1407" i="3"/>
  <c r="J1407" i="3"/>
  <c r="G1408" i="3"/>
  <c r="H1408" i="3"/>
  <c r="I1408" i="3"/>
  <c r="J1408" i="3"/>
  <c r="G1409" i="3"/>
  <c r="H1409" i="3"/>
  <c r="I1409" i="3"/>
  <c r="J1409" i="3"/>
  <c r="G1410" i="3"/>
  <c r="H1410" i="3"/>
  <c r="I1410" i="3"/>
  <c r="J1410" i="3"/>
  <c r="G1411" i="3"/>
  <c r="H1411" i="3"/>
  <c r="I1411" i="3"/>
  <c r="J1411" i="3"/>
  <c r="G1412" i="3"/>
  <c r="H1412" i="3"/>
  <c r="I1412" i="3"/>
  <c r="J1412" i="3"/>
  <c r="G1413" i="3"/>
  <c r="H1413" i="3"/>
  <c r="I1413" i="3"/>
  <c r="J1413" i="3"/>
  <c r="G1414" i="3"/>
  <c r="H1414" i="3"/>
  <c r="I1414" i="3"/>
  <c r="J1414" i="3"/>
  <c r="G1415" i="3"/>
  <c r="H1415" i="3"/>
  <c r="I1415" i="3"/>
  <c r="J1415" i="3"/>
  <c r="G1416" i="3"/>
  <c r="H1416" i="3"/>
  <c r="I1416" i="3"/>
  <c r="J1416" i="3"/>
  <c r="G1417" i="3"/>
  <c r="H1417" i="3"/>
  <c r="I1417" i="3"/>
  <c r="J1417" i="3"/>
  <c r="G1418" i="3"/>
  <c r="H1418" i="3"/>
  <c r="I1418" i="3"/>
  <c r="J1418" i="3"/>
  <c r="G1419" i="3"/>
  <c r="H1419" i="3"/>
  <c r="I1419" i="3"/>
  <c r="J1419" i="3"/>
  <c r="G1420" i="3"/>
  <c r="H1420" i="3"/>
  <c r="I1420" i="3"/>
  <c r="J1420" i="3"/>
  <c r="G1421" i="3"/>
  <c r="H1421" i="3"/>
  <c r="I1421" i="3"/>
  <c r="J1421" i="3"/>
  <c r="G1422" i="3"/>
  <c r="H1422" i="3"/>
  <c r="I1422" i="3"/>
  <c r="J1422" i="3"/>
  <c r="G1423" i="3"/>
  <c r="H1423" i="3"/>
  <c r="I1423" i="3"/>
  <c r="J1423" i="3"/>
  <c r="G1424" i="3"/>
  <c r="H1424" i="3"/>
  <c r="I1424" i="3"/>
  <c r="J1424" i="3"/>
  <c r="G1425" i="3"/>
  <c r="H1425" i="3"/>
  <c r="I1425" i="3"/>
  <c r="J1425" i="3"/>
  <c r="G1426" i="3"/>
  <c r="H1426" i="3"/>
  <c r="I1426" i="3"/>
  <c r="J1426" i="3"/>
  <c r="G1427" i="3"/>
  <c r="H1427" i="3"/>
  <c r="I1427" i="3"/>
  <c r="J1427" i="3"/>
  <c r="G1428" i="3"/>
  <c r="H1428" i="3"/>
  <c r="I1428" i="3"/>
  <c r="J1428" i="3"/>
  <c r="G1429" i="3"/>
  <c r="H1429" i="3"/>
  <c r="I1429" i="3"/>
  <c r="J1429" i="3"/>
  <c r="G1430" i="3"/>
  <c r="H1430" i="3"/>
  <c r="I1430" i="3"/>
  <c r="J1430" i="3"/>
  <c r="G1431" i="3"/>
  <c r="H1431" i="3"/>
  <c r="I1431" i="3"/>
  <c r="J1431" i="3"/>
  <c r="G1432" i="3"/>
  <c r="H1432" i="3"/>
  <c r="I1432" i="3"/>
  <c r="J1432" i="3"/>
  <c r="G1433" i="3"/>
  <c r="H1433" i="3"/>
  <c r="I1433" i="3"/>
  <c r="J1433" i="3"/>
  <c r="G1434" i="3"/>
  <c r="H1434" i="3"/>
  <c r="I1434" i="3"/>
  <c r="J1434" i="3"/>
  <c r="G1435" i="3"/>
  <c r="H1435" i="3"/>
  <c r="I1435" i="3"/>
  <c r="J1435" i="3"/>
  <c r="G1436" i="3"/>
  <c r="H1436" i="3"/>
  <c r="I1436" i="3"/>
  <c r="J1436" i="3"/>
  <c r="G1437" i="3"/>
  <c r="H1437" i="3"/>
  <c r="I1437" i="3"/>
  <c r="J1437" i="3"/>
  <c r="G1438" i="3"/>
  <c r="H1438" i="3"/>
  <c r="I1438" i="3"/>
  <c r="J1438" i="3"/>
  <c r="G1439" i="3"/>
  <c r="H1439" i="3"/>
  <c r="I1439" i="3"/>
  <c r="J1439" i="3"/>
  <c r="G1440" i="3"/>
  <c r="H1440" i="3"/>
  <c r="I1440" i="3"/>
  <c r="J1440" i="3"/>
  <c r="G1441" i="3"/>
  <c r="H1441" i="3"/>
  <c r="I1441" i="3"/>
  <c r="J1441" i="3"/>
  <c r="G1442" i="3"/>
  <c r="H1442" i="3"/>
  <c r="I1442" i="3"/>
  <c r="J1442" i="3"/>
  <c r="G1443" i="3"/>
  <c r="H1443" i="3"/>
  <c r="I1443" i="3"/>
  <c r="J1443" i="3"/>
  <c r="G1444" i="3"/>
  <c r="H1444" i="3"/>
  <c r="I1444" i="3"/>
  <c r="J1444" i="3"/>
  <c r="G1445" i="3"/>
  <c r="H1445" i="3"/>
  <c r="I1445" i="3"/>
  <c r="J1445" i="3"/>
  <c r="G1446" i="3"/>
  <c r="H1446" i="3"/>
  <c r="I1446" i="3"/>
  <c r="J1446" i="3"/>
  <c r="G1447" i="3"/>
  <c r="H1447" i="3"/>
  <c r="I1447" i="3"/>
  <c r="J1447" i="3"/>
  <c r="G1448" i="3"/>
  <c r="H1448" i="3"/>
  <c r="I1448" i="3"/>
  <c r="J1448" i="3"/>
  <c r="G1449" i="3"/>
  <c r="H1449" i="3"/>
  <c r="I1449" i="3"/>
  <c r="J1449" i="3"/>
  <c r="G1450" i="3"/>
  <c r="H1450" i="3"/>
  <c r="I1450" i="3"/>
  <c r="J1450" i="3"/>
  <c r="G1451" i="3"/>
  <c r="H1451" i="3"/>
  <c r="I1451" i="3"/>
  <c r="J1451" i="3"/>
  <c r="G1452" i="3"/>
  <c r="H1452" i="3"/>
  <c r="I1452" i="3"/>
  <c r="J1452" i="3"/>
  <c r="G1453" i="3"/>
  <c r="H1453" i="3"/>
  <c r="I1453" i="3"/>
  <c r="J1453" i="3"/>
  <c r="G1454" i="3"/>
  <c r="H1454" i="3"/>
  <c r="I1454" i="3"/>
  <c r="J1454" i="3"/>
  <c r="G1455" i="3"/>
  <c r="H1455" i="3"/>
  <c r="I1455" i="3"/>
  <c r="J1455" i="3"/>
  <c r="G1456" i="3"/>
  <c r="H1456" i="3"/>
  <c r="I1456" i="3"/>
  <c r="J1456" i="3"/>
  <c r="G1457" i="3"/>
  <c r="H1457" i="3"/>
  <c r="I1457" i="3"/>
  <c r="J1457" i="3"/>
  <c r="G1458" i="3"/>
  <c r="H1458" i="3"/>
  <c r="I1458" i="3"/>
  <c r="J1458" i="3"/>
  <c r="G1459" i="3"/>
  <c r="H1459" i="3"/>
  <c r="I1459" i="3"/>
  <c r="J1459" i="3"/>
  <c r="G1460" i="3"/>
  <c r="H1460" i="3"/>
  <c r="I1460" i="3"/>
  <c r="J1460" i="3"/>
  <c r="G1461" i="3"/>
  <c r="H1461" i="3"/>
  <c r="I1461" i="3"/>
  <c r="J1461" i="3"/>
  <c r="G1462" i="3"/>
  <c r="H1462" i="3"/>
  <c r="I1462" i="3"/>
  <c r="J1462" i="3"/>
  <c r="G1463" i="3"/>
  <c r="H1463" i="3"/>
  <c r="I1463" i="3"/>
  <c r="J1463" i="3"/>
  <c r="G1464" i="3"/>
  <c r="H1464" i="3"/>
  <c r="I1464" i="3"/>
  <c r="J1464" i="3"/>
  <c r="G1465" i="3"/>
  <c r="H1465" i="3"/>
  <c r="I1465" i="3"/>
  <c r="J1465" i="3"/>
  <c r="G1466" i="3"/>
  <c r="H1466" i="3"/>
  <c r="I1466" i="3"/>
  <c r="J1466" i="3"/>
  <c r="G1467" i="3"/>
  <c r="H1467" i="3"/>
  <c r="I1467" i="3"/>
  <c r="J1467" i="3"/>
  <c r="G1468" i="3"/>
  <c r="H1468" i="3"/>
  <c r="I1468" i="3"/>
  <c r="J1468" i="3"/>
  <c r="G1469" i="3"/>
  <c r="H1469" i="3"/>
  <c r="I1469" i="3"/>
  <c r="J1469" i="3"/>
  <c r="G1470" i="3"/>
  <c r="H1470" i="3"/>
  <c r="I1470" i="3"/>
  <c r="J1470" i="3"/>
  <c r="G1471" i="3"/>
  <c r="H1471" i="3"/>
  <c r="I1471" i="3"/>
  <c r="J1471" i="3"/>
  <c r="G1472" i="3"/>
  <c r="H1472" i="3"/>
  <c r="I1472" i="3"/>
  <c r="J1472" i="3"/>
  <c r="G1473" i="3"/>
  <c r="H1473" i="3"/>
  <c r="I1473" i="3"/>
  <c r="J1473" i="3"/>
  <c r="G1474" i="3"/>
  <c r="H1474" i="3"/>
  <c r="I1474" i="3"/>
  <c r="J1474" i="3"/>
  <c r="G1475" i="3"/>
  <c r="H1475" i="3"/>
  <c r="I1475" i="3"/>
  <c r="J1475" i="3"/>
  <c r="G1476" i="3"/>
  <c r="H1476" i="3"/>
  <c r="I1476" i="3"/>
  <c r="J1476" i="3"/>
  <c r="G1477" i="3"/>
  <c r="H1477" i="3"/>
  <c r="I1477" i="3"/>
  <c r="J1477" i="3"/>
  <c r="G1478" i="3"/>
  <c r="H1478" i="3"/>
  <c r="I1478" i="3"/>
  <c r="J1478" i="3"/>
  <c r="G1479" i="3"/>
  <c r="H1479" i="3"/>
  <c r="I1479" i="3"/>
  <c r="J1479" i="3"/>
  <c r="G1480" i="3"/>
  <c r="H1480" i="3"/>
  <c r="I1480" i="3"/>
  <c r="J1480" i="3"/>
  <c r="G1481" i="3"/>
  <c r="H1481" i="3"/>
  <c r="I1481" i="3"/>
  <c r="J1481" i="3"/>
  <c r="G1482" i="3"/>
  <c r="H1482" i="3"/>
  <c r="I1482" i="3"/>
  <c r="J1482" i="3"/>
  <c r="G1483" i="3"/>
  <c r="H1483" i="3"/>
  <c r="I1483" i="3"/>
  <c r="J1483" i="3"/>
  <c r="G1484" i="3"/>
  <c r="H1484" i="3"/>
  <c r="I1484" i="3"/>
  <c r="J1484" i="3"/>
  <c r="G1485" i="3"/>
  <c r="H1485" i="3"/>
  <c r="I1485" i="3"/>
  <c r="J1485" i="3"/>
  <c r="G1486" i="3"/>
  <c r="H1486" i="3"/>
  <c r="I1486" i="3"/>
  <c r="J1486" i="3"/>
  <c r="G1487" i="3"/>
  <c r="H1487" i="3"/>
  <c r="I1487" i="3"/>
  <c r="J1487" i="3"/>
  <c r="G1488" i="3"/>
  <c r="H1488" i="3"/>
  <c r="I1488" i="3"/>
  <c r="J1488" i="3"/>
  <c r="G1489" i="3"/>
  <c r="H1489" i="3"/>
  <c r="I1489" i="3"/>
  <c r="J1489" i="3"/>
  <c r="G1490" i="3"/>
  <c r="H1490" i="3"/>
  <c r="I1490" i="3"/>
  <c r="J1490" i="3"/>
  <c r="G1491" i="3"/>
  <c r="H1491" i="3"/>
  <c r="I1491" i="3"/>
  <c r="J1491" i="3"/>
  <c r="G1492" i="3"/>
  <c r="H1492" i="3"/>
  <c r="I1492" i="3"/>
  <c r="J1492" i="3"/>
  <c r="G1493" i="3"/>
  <c r="H1493" i="3"/>
  <c r="I1493" i="3"/>
  <c r="J1493" i="3"/>
  <c r="G1494" i="3"/>
  <c r="H1494" i="3"/>
  <c r="I1494" i="3"/>
  <c r="J1494" i="3"/>
  <c r="G1495" i="3"/>
  <c r="H1495" i="3"/>
  <c r="I1495" i="3"/>
  <c r="J1495" i="3"/>
  <c r="G1496" i="3"/>
  <c r="H1496" i="3"/>
  <c r="I1496" i="3"/>
  <c r="J1496" i="3"/>
  <c r="G1497" i="3"/>
  <c r="H1497" i="3"/>
  <c r="I1497" i="3"/>
  <c r="J1497" i="3"/>
  <c r="G1498" i="3"/>
  <c r="H1498" i="3"/>
  <c r="I1498" i="3"/>
  <c r="J1498" i="3"/>
  <c r="G1499" i="3"/>
  <c r="H1499" i="3"/>
  <c r="I1499" i="3"/>
  <c r="J1499" i="3"/>
  <c r="G1500" i="3"/>
  <c r="H1500" i="3"/>
  <c r="I1500" i="3"/>
  <c r="J1500" i="3"/>
  <c r="G1501" i="3"/>
  <c r="H1501" i="3"/>
  <c r="I1501" i="3"/>
  <c r="J1501" i="3"/>
  <c r="G1502" i="3"/>
  <c r="H1502" i="3"/>
  <c r="I1502" i="3"/>
  <c r="J1502" i="3"/>
  <c r="G1503" i="3"/>
  <c r="H1503" i="3"/>
  <c r="I1503" i="3"/>
  <c r="J1503" i="3"/>
  <c r="G1504" i="3"/>
  <c r="H1504" i="3"/>
  <c r="I1504" i="3"/>
  <c r="J1504" i="3"/>
  <c r="G1505" i="3"/>
  <c r="H1505" i="3"/>
  <c r="I1505" i="3"/>
  <c r="J1505" i="3"/>
  <c r="G1506" i="3"/>
  <c r="H1506" i="3"/>
  <c r="I1506" i="3"/>
  <c r="J1506" i="3"/>
  <c r="G1507" i="3"/>
  <c r="H1507" i="3"/>
  <c r="I1507" i="3"/>
  <c r="J1507" i="3"/>
  <c r="G1508" i="3"/>
  <c r="H1508" i="3"/>
  <c r="I1508" i="3"/>
  <c r="J1508" i="3"/>
  <c r="G1509" i="3"/>
  <c r="H1509" i="3"/>
  <c r="I1509" i="3"/>
  <c r="J1509" i="3"/>
  <c r="G1510" i="3"/>
  <c r="H1510" i="3"/>
  <c r="I1510" i="3"/>
  <c r="J1510" i="3"/>
  <c r="G1511" i="3"/>
  <c r="H1511" i="3"/>
  <c r="I1511" i="3"/>
  <c r="J1511" i="3"/>
  <c r="G1512" i="3"/>
  <c r="H1512" i="3"/>
  <c r="I1512" i="3"/>
  <c r="J1512" i="3"/>
  <c r="G1513" i="3"/>
  <c r="H1513" i="3"/>
  <c r="I1513" i="3"/>
  <c r="J1513" i="3"/>
  <c r="G1514" i="3"/>
  <c r="H1514" i="3"/>
  <c r="I1514" i="3"/>
  <c r="J1514" i="3"/>
  <c r="G1515" i="3"/>
  <c r="H1515" i="3"/>
  <c r="I1515" i="3"/>
  <c r="J1515" i="3"/>
  <c r="G1516" i="3"/>
  <c r="H1516" i="3"/>
  <c r="I1516" i="3"/>
  <c r="J1516" i="3"/>
  <c r="G1517" i="3"/>
  <c r="H1517" i="3"/>
  <c r="I1517" i="3"/>
  <c r="J1517" i="3"/>
  <c r="G1518" i="3"/>
  <c r="H1518" i="3"/>
  <c r="I1518" i="3"/>
  <c r="J1518" i="3"/>
  <c r="G1519" i="3"/>
  <c r="H1519" i="3"/>
  <c r="I1519" i="3"/>
  <c r="J1519" i="3"/>
  <c r="G1520" i="3"/>
  <c r="H1520" i="3"/>
  <c r="I1520" i="3"/>
  <c r="J1520" i="3"/>
  <c r="G1521" i="3"/>
  <c r="H1521" i="3"/>
  <c r="I1521" i="3"/>
  <c r="J1521" i="3"/>
  <c r="G1522" i="3"/>
  <c r="H1522" i="3"/>
  <c r="I1522" i="3"/>
  <c r="J1522" i="3"/>
  <c r="G1523" i="3"/>
  <c r="H1523" i="3"/>
  <c r="I1523" i="3"/>
  <c r="J1523" i="3"/>
  <c r="G1524" i="3"/>
  <c r="H1524" i="3"/>
  <c r="I1524" i="3"/>
  <c r="J1524" i="3"/>
  <c r="G1525" i="3"/>
  <c r="H1525" i="3"/>
  <c r="I1525" i="3"/>
  <c r="J1525" i="3"/>
  <c r="G1526" i="3"/>
  <c r="H1526" i="3"/>
  <c r="I1526" i="3"/>
  <c r="J1526" i="3"/>
  <c r="G1527" i="3"/>
  <c r="H1527" i="3"/>
  <c r="I1527" i="3"/>
  <c r="J1527" i="3"/>
  <c r="G1528" i="3"/>
  <c r="H1528" i="3"/>
  <c r="I1528" i="3"/>
  <c r="J1528" i="3"/>
  <c r="G1529" i="3"/>
  <c r="H1529" i="3"/>
  <c r="I1529" i="3"/>
  <c r="J1529" i="3"/>
  <c r="G1530" i="3"/>
  <c r="H1530" i="3"/>
  <c r="I1530" i="3"/>
  <c r="J1530" i="3"/>
  <c r="G1531" i="3"/>
  <c r="H1531" i="3"/>
  <c r="I1531" i="3"/>
  <c r="J1531" i="3"/>
  <c r="G1532" i="3"/>
  <c r="H1532" i="3"/>
  <c r="I1532" i="3"/>
  <c r="J1532" i="3"/>
  <c r="G1533" i="3"/>
  <c r="H1533" i="3"/>
  <c r="I1533" i="3"/>
  <c r="J1533" i="3"/>
  <c r="G1534" i="3"/>
  <c r="H1534" i="3"/>
  <c r="I1534" i="3"/>
  <c r="J1534" i="3"/>
  <c r="G1535" i="3"/>
  <c r="H1535" i="3"/>
  <c r="I1535" i="3"/>
  <c r="J1535" i="3"/>
  <c r="G1536" i="3"/>
  <c r="H1536" i="3"/>
  <c r="I1536" i="3"/>
  <c r="J1536" i="3"/>
  <c r="G1537" i="3"/>
  <c r="H1537" i="3"/>
  <c r="I1537" i="3"/>
  <c r="J1537" i="3"/>
  <c r="G1538" i="3"/>
  <c r="H1538" i="3"/>
  <c r="I1538" i="3"/>
  <c r="J1538" i="3"/>
  <c r="G1539" i="3"/>
  <c r="H1539" i="3"/>
  <c r="I1539" i="3"/>
  <c r="J1539" i="3"/>
  <c r="G1540" i="3"/>
  <c r="H1540" i="3"/>
  <c r="I1540" i="3"/>
  <c r="J1540" i="3"/>
  <c r="G1541" i="3"/>
  <c r="H1541" i="3"/>
  <c r="I1541" i="3"/>
  <c r="J1541" i="3"/>
  <c r="G1542" i="3"/>
  <c r="H1542" i="3"/>
  <c r="I1542" i="3"/>
  <c r="J1542" i="3"/>
  <c r="G1543" i="3"/>
  <c r="H1543" i="3"/>
  <c r="I1543" i="3"/>
  <c r="J1543" i="3"/>
  <c r="G1544" i="3"/>
  <c r="H1544" i="3"/>
  <c r="I1544" i="3"/>
  <c r="J1544" i="3"/>
  <c r="G1545" i="3"/>
  <c r="H1545" i="3"/>
  <c r="I1545" i="3"/>
  <c r="J1545" i="3"/>
  <c r="G1546" i="3"/>
  <c r="H1546" i="3"/>
  <c r="I1546" i="3"/>
  <c r="J1546" i="3"/>
  <c r="G1547" i="3"/>
  <c r="H1547" i="3"/>
  <c r="I1547" i="3"/>
  <c r="J1547" i="3"/>
  <c r="G1548" i="3"/>
  <c r="H1548" i="3"/>
  <c r="I1548" i="3"/>
  <c r="J1548" i="3"/>
  <c r="G1549" i="3"/>
  <c r="H1549" i="3"/>
  <c r="I1549" i="3"/>
  <c r="J1549" i="3"/>
  <c r="G1550" i="3"/>
  <c r="H1550" i="3"/>
  <c r="I1550" i="3"/>
  <c r="J1550" i="3"/>
  <c r="G1551" i="3"/>
  <c r="H1551" i="3"/>
  <c r="I1551" i="3"/>
  <c r="J1551" i="3"/>
  <c r="G1552" i="3"/>
  <c r="H1552" i="3"/>
  <c r="I1552" i="3"/>
  <c r="J1552" i="3"/>
  <c r="G1553" i="3"/>
  <c r="H1553" i="3"/>
  <c r="I1553" i="3"/>
  <c r="J1553" i="3"/>
  <c r="G1554" i="3"/>
  <c r="H1554" i="3"/>
  <c r="I1554" i="3"/>
  <c r="J1554" i="3"/>
  <c r="G1555" i="3"/>
  <c r="H1555" i="3"/>
  <c r="I1555" i="3"/>
  <c r="J1555" i="3"/>
  <c r="G1556" i="3"/>
  <c r="H1556" i="3"/>
  <c r="I1556" i="3"/>
  <c r="J1556" i="3"/>
  <c r="G1557" i="3"/>
  <c r="H1557" i="3"/>
  <c r="I1557" i="3"/>
  <c r="J1557" i="3"/>
  <c r="G1558" i="3"/>
  <c r="H1558" i="3"/>
  <c r="I1558" i="3"/>
  <c r="J1558" i="3"/>
  <c r="G1559" i="3"/>
  <c r="H1559" i="3"/>
  <c r="I1559" i="3"/>
  <c r="J1559" i="3"/>
  <c r="G1560" i="3"/>
  <c r="H1560" i="3"/>
  <c r="I1560" i="3"/>
  <c r="J1560" i="3"/>
  <c r="G1561" i="3"/>
  <c r="H1561" i="3"/>
  <c r="I1561" i="3"/>
  <c r="J1561" i="3"/>
  <c r="G1562" i="3"/>
  <c r="H1562" i="3"/>
  <c r="I1562" i="3"/>
  <c r="J1562" i="3"/>
  <c r="G1563" i="3"/>
  <c r="H1563" i="3"/>
  <c r="I1563" i="3"/>
  <c r="J1563" i="3"/>
  <c r="G1564" i="3"/>
  <c r="H1564" i="3"/>
  <c r="I1564" i="3"/>
  <c r="J1564" i="3"/>
  <c r="G1565" i="3"/>
  <c r="H1565" i="3"/>
  <c r="I1565" i="3"/>
  <c r="J1565" i="3"/>
  <c r="G1566" i="3"/>
  <c r="H1566" i="3"/>
  <c r="I1566" i="3"/>
  <c r="J1566" i="3"/>
  <c r="G1567" i="3"/>
  <c r="H1567" i="3"/>
  <c r="I1567" i="3"/>
  <c r="J1567" i="3"/>
  <c r="G1568" i="3"/>
  <c r="H1568" i="3"/>
  <c r="I1568" i="3"/>
  <c r="J1568" i="3"/>
  <c r="G1569" i="3"/>
  <c r="H1569" i="3"/>
  <c r="I1569" i="3"/>
  <c r="J1569" i="3"/>
  <c r="G1570" i="3"/>
  <c r="H1570" i="3"/>
  <c r="I1570" i="3"/>
  <c r="J1570" i="3"/>
  <c r="G1571" i="3"/>
  <c r="H1571" i="3"/>
  <c r="I1571" i="3"/>
  <c r="J1571" i="3"/>
  <c r="G1572" i="3"/>
  <c r="H1572" i="3"/>
  <c r="I1572" i="3"/>
  <c r="J1572" i="3"/>
  <c r="G1573" i="3"/>
  <c r="H1573" i="3"/>
  <c r="I1573" i="3"/>
  <c r="J1573" i="3"/>
  <c r="G1574" i="3"/>
  <c r="H1574" i="3"/>
  <c r="I1574" i="3"/>
  <c r="J1574" i="3"/>
  <c r="G1575" i="3"/>
  <c r="H1575" i="3"/>
  <c r="I1575" i="3"/>
  <c r="J1575" i="3"/>
  <c r="G1576" i="3"/>
  <c r="H1576" i="3"/>
  <c r="I1576" i="3"/>
  <c r="J1576" i="3"/>
  <c r="G1577" i="3"/>
  <c r="H1577" i="3"/>
  <c r="I1577" i="3"/>
  <c r="J1577" i="3"/>
  <c r="G1578" i="3"/>
  <c r="H1578" i="3"/>
  <c r="I1578" i="3"/>
  <c r="J1578" i="3"/>
  <c r="G1579" i="3"/>
  <c r="H1579" i="3"/>
  <c r="I1579" i="3"/>
  <c r="J1579" i="3"/>
  <c r="G1580" i="3"/>
  <c r="H1580" i="3"/>
  <c r="I1580" i="3"/>
  <c r="J1580" i="3"/>
  <c r="G1581" i="3"/>
  <c r="H1581" i="3"/>
  <c r="I1581" i="3"/>
  <c r="J1581" i="3"/>
  <c r="G1582" i="3"/>
  <c r="H1582" i="3"/>
  <c r="I1582" i="3"/>
  <c r="J1582" i="3"/>
  <c r="G1583" i="3"/>
  <c r="H1583" i="3"/>
  <c r="I1583" i="3"/>
  <c r="J1583" i="3"/>
  <c r="G1584" i="3"/>
  <c r="H1584" i="3"/>
  <c r="I1584" i="3"/>
  <c r="J1584" i="3"/>
  <c r="G1585" i="3"/>
  <c r="H1585" i="3"/>
  <c r="I1585" i="3"/>
  <c r="J1585" i="3"/>
  <c r="G1586" i="3"/>
  <c r="H1586" i="3"/>
  <c r="I1586" i="3"/>
  <c r="J1586" i="3"/>
  <c r="G1587" i="3"/>
  <c r="H1587" i="3"/>
  <c r="I1587" i="3"/>
  <c r="J1587" i="3"/>
  <c r="G1588" i="3"/>
  <c r="H1588" i="3"/>
  <c r="I1588" i="3"/>
  <c r="J1588" i="3"/>
  <c r="G1589" i="3"/>
  <c r="H1589" i="3"/>
  <c r="I1589" i="3"/>
  <c r="J1589" i="3"/>
  <c r="G1590" i="3"/>
  <c r="H1590" i="3"/>
  <c r="I1590" i="3"/>
  <c r="J1590" i="3"/>
  <c r="G1591" i="3"/>
  <c r="H1591" i="3"/>
  <c r="I1591" i="3"/>
  <c r="J1591" i="3"/>
  <c r="G1592" i="3"/>
  <c r="H1592" i="3"/>
  <c r="I1592" i="3"/>
  <c r="J1592" i="3"/>
  <c r="G1593" i="3"/>
  <c r="H1593" i="3"/>
  <c r="I1593" i="3"/>
  <c r="J1593" i="3"/>
  <c r="G1594" i="3"/>
  <c r="H1594" i="3"/>
  <c r="I1594" i="3"/>
  <c r="J1594" i="3"/>
  <c r="G1595" i="3"/>
  <c r="H1595" i="3"/>
  <c r="I1595" i="3"/>
  <c r="J1595" i="3"/>
  <c r="G1596" i="3"/>
  <c r="H1596" i="3"/>
  <c r="I1596" i="3"/>
  <c r="J1596" i="3"/>
  <c r="G1597" i="3"/>
  <c r="H1597" i="3"/>
  <c r="I1597" i="3"/>
  <c r="J1597" i="3"/>
  <c r="G1598" i="3"/>
  <c r="H1598" i="3"/>
  <c r="I1598" i="3"/>
  <c r="J1598" i="3"/>
  <c r="G1599" i="3"/>
  <c r="H1599" i="3"/>
  <c r="I1599" i="3"/>
  <c r="J1599" i="3"/>
  <c r="G1600" i="3"/>
  <c r="H1600" i="3"/>
  <c r="I1600" i="3"/>
  <c r="J1600" i="3"/>
  <c r="G1601" i="3"/>
  <c r="H1601" i="3"/>
  <c r="I1601" i="3"/>
  <c r="J1601" i="3"/>
  <c r="G1602" i="3"/>
  <c r="H1602" i="3"/>
  <c r="I1602" i="3"/>
  <c r="J1602" i="3"/>
  <c r="G1603" i="3"/>
  <c r="H1603" i="3"/>
  <c r="I1603" i="3"/>
  <c r="J1603" i="3"/>
  <c r="G1604" i="3"/>
  <c r="H1604" i="3"/>
  <c r="I1604" i="3"/>
  <c r="J1604" i="3"/>
  <c r="G1605" i="3"/>
  <c r="H1605" i="3"/>
  <c r="I1605" i="3"/>
  <c r="J1605" i="3"/>
  <c r="G1606" i="3"/>
  <c r="H1606" i="3"/>
  <c r="I1606" i="3"/>
  <c r="J1606" i="3"/>
  <c r="G1607" i="3"/>
  <c r="H1607" i="3"/>
  <c r="I1607" i="3"/>
  <c r="J1607" i="3"/>
  <c r="G1608" i="3"/>
  <c r="H1608" i="3"/>
  <c r="I1608" i="3"/>
  <c r="J1608" i="3"/>
  <c r="G1609" i="3"/>
  <c r="H1609" i="3"/>
  <c r="I1609" i="3"/>
  <c r="J1609" i="3"/>
  <c r="G1610" i="3"/>
  <c r="H1610" i="3"/>
  <c r="I1610" i="3"/>
  <c r="J1610" i="3"/>
  <c r="G1611" i="3"/>
  <c r="H1611" i="3"/>
  <c r="I1611" i="3"/>
  <c r="J1611" i="3"/>
  <c r="G1612" i="3"/>
  <c r="H1612" i="3"/>
  <c r="I1612" i="3"/>
  <c r="J1612" i="3"/>
  <c r="G1613" i="3"/>
  <c r="H1613" i="3"/>
  <c r="I1613" i="3"/>
  <c r="J1613" i="3"/>
  <c r="G1614" i="3"/>
  <c r="H1614" i="3"/>
  <c r="I1614" i="3"/>
  <c r="J1614" i="3"/>
  <c r="G1615" i="3"/>
  <c r="H1615" i="3"/>
  <c r="I1615" i="3"/>
  <c r="J1615" i="3"/>
  <c r="G1616" i="3"/>
  <c r="H1616" i="3"/>
  <c r="I1616" i="3"/>
  <c r="J1616" i="3"/>
  <c r="G1617" i="3"/>
  <c r="H1617" i="3"/>
  <c r="I1617" i="3"/>
  <c r="J1617" i="3"/>
  <c r="G1618" i="3"/>
  <c r="H1618" i="3"/>
  <c r="I1618" i="3"/>
  <c r="J1618" i="3"/>
  <c r="G1619" i="3"/>
  <c r="H1619" i="3"/>
  <c r="I1619" i="3"/>
  <c r="J1619" i="3"/>
  <c r="G1620" i="3"/>
  <c r="H1620" i="3"/>
  <c r="I1620" i="3"/>
  <c r="J1620" i="3"/>
  <c r="G1621" i="3"/>
  <c r="H1621" i="3"/>
  <c r="I1621" i="3"/>
  <c r="J1621" i="3"/>
  <c r="G1622" i="3"/>
  <c r="H1622" i="3"/>
  <c r="I1622" i="3"/>
  <c r="J1622" i="3"/>
  <c r="G1623" i="3"/>
  <c r="H1623" i="3"/>
  <c r="I1623" i="3"/>
  <c r="J1623" i="3"/>
  <c r="G1624" i="3"/>
  <c r="H1624" i="3"/>
  <c r="I1624" i="3"/>
  <c r="J1624" i="3"/>
  <c r="G1625" i="3"/>
  <c r="H1625" i="3"/>
  <c r="I1625" i="3"/>
  <c r="J1625" i="3"/>
  <c r="G1626" i="3"/>
  <c r="H1626" i="3"/>
  <c r="I1626" i="3"/>
  <c r="J1626" i="3"/>
  <c r="G1627" i="3"/>
  <c r="H1627" i="3"/>
  <c r="I1627" i="3"/>
  <c r="J1627" i="3"/>
  <c r="G1628" i="3"/>
  <c r="H1628" i="3"/>
  <c r="I1628" i="3"/>
  <c r="J1628" i="3"/>
  <c r="G1629" i="3"/>
  <c r="H1629" i="3"/>
  <c r="I1629" i="3"/>
  <c r="J1629" i="3"/>
  <c r="G1630" i="3"/>
  <c r="H1630" i="3"/>
  <c r="I1630" i="3"/>
  <c r="J1630" i="3"/>
  <c r="G1631" i="3"/>
  <c r="H1631" i="3"/>
  <c r="I1631" i="3"/>
  <c r="J1631" i="3"/>
  <c r="G1632" i="3"/>
  <c r="H1632" i="3"/>
  <c r="I1632" i="3"/>
  <c r="J1632" i="3"/>
  <c r="G1633" i="3"/>
  <c r="H1633" i="3"/>
  <c r="I1633" i="3"/>
  <c r="J1633" i="3"/>
  <c r="G1634" i="3"/>
  <c r="H1634" i="3"/>
  <c r="I1634" i="3"/>
  <c r="J1634" i="3"/>
  <c r="G1635" i="3"/>
  <c r="H1635" i="3"/>
  <c r="I1635" i="3"/>
  <c r="J1635" i="3"/>
  <c r="G1636" i="3"/>
  <c r="H1636" i="3"/>
  <c r="I1636" i="3"/>
  <c r="J1636" i="3"/>
  <c r="G1637" i="3"/>
  <c r="H1637" i="3"/>
  <c r="I1637" i="3"/>
  <c r="J1637" i="3"/>
  <c r="G1638" i="3"/>
  <c r="H1638" i="3"/>
  <c r="I1638" i="3"/>
  <c r="J1638" i="3"/>
  <c r="G1639" i="3"/>
  <c r="H1639" i="3"/>
  <c r="I1639" i="3"/>
  <c r="J1639" i="3"/>
  <c r="G1640" i="3"/>
  <c r="H1640" i="3"/>
  <c r="I1640" i="3"/>
  <c r="J1640" i="3"/>
  <c r="G1641" i="3"/>
  <c r="H1641" i="3"/>
  <c r="I1641" i="3"/>
  <c r="J1641" i="3"/>
  <c r="G1642" i="3"/>
  <c r="H1642" i="3"/>
  <c r="I1642" i="3"/>
  <c r="J1642" i="3"/>
  <c r="G1643" i="3"/>
  <c r="H1643" i="3"/>
  <c r="I1643" i="3"/>
  <c r="J1643" i="3"/>
  <c r="G1644" i="3"/>
  <c r="H1644" i="3"/>
  <c r="I1644" i="3"/>
  <c r="J1644" i="3"/>
  <c r="G1645" i="3"/>
  <c r="H1645" i="3"/>
  <c r="I1645" i="3"/>
  <c r="J1645" i="3"/>
  <c r="G1646" i="3"/>
  <c r="H1646" i="3"/>
  <c r="I1646" i="3"/>
  <c r="J1646" i="3"/>
  <c r="G1647" i="3"/>
  <c r="H1647" i="3"/>
  <c r="I1647" i="3"/>
  <c r="J1647" i="3"/>
  <c r="G1648" i="3"/>
  <c r="H1648" i="3"/>
  <c r="I1648" i="3"/>
  <c r="J1648" i="3"/>
  <c r="G1649" i="3"/>
  <c r="H1649" i="3"/>
  <c r="I1649" i="3"/>
  <c r="J1649" i="3"/>
  <c r="G1650" i="3"/>
  <c r="H1650" i="3"/>
  <c r="I1650" i="3"/>
  <c r="J1650" i="3"/>
  <c r="G1651" i="3"/>
  <c r="H1651" i="3"/>
  <c r="I1651" i="3"/>
  <c r="J1651" i="3"/>
  <c r="G1652" i="3"/>
  <c r="H1652" i="3"/>
  <c r="I1652" i="3"/>
  <c r="J1652" i="3"/>
  <c r="G1653" i="3"/>
  <c r="H1653" i="3"/>
  <c r="I1653" i="3"/>
  <c r="J1653" i="3"/>
  <c r="G1654" i="3"/>
  <c r="H1654" i="3"/>
  <c r="I1654" i="3"/>
  <c r="J1654" i="3"/>
  <c r="G1655" i="3"/>
  <c r="H1655" i="3"/>
  <c r="I1655" i="3"/>
  <c r="J1655" i="3"/>
  <c r="G1656" i="3"/>
  <c r="H1656" i="3"/>
  <c r="I1656" i="3"/>
  <c r="J1656" i="3"/>
  <c r="G1657" i="3"/>
  <c r="H1657" i="3"/>
  <c r="I1657" i="3"/>
  <c r="J1657" i="3"/>
  <c r="G1658" i="3"/>
  <c r="H1658" i="3"/>
  <c r="I1658" i="3"/>
  <c r="J1658" i="3"/>
  <c r="G1659" i="3"/>
  <c r="H1659" i="3"/>
  <c r="I1659" i="3"/>
  <c r="J1659" i="3"/>
  <c r="G1660" i="3"/>
  <c r="H1660" i="3"/>
  <c r="I1660" i="3"/>
  <c r="J1660" i="3"/>
  <c r="G1661" i="3"/>
  <c r="H1661" i="3"/>
  <c r="I1661" i="3"/>
  <c r="J1661" i="3"/>
  <c r="G1662" i="3"/>
  <c r="H1662" i="3"/>
  <c r="I1662" i="3"/>
  <c r="J1662" i="3"/>
  <c r="G1663" i="3"/>
  <c r="H1663" i="3"/>
  <c r="I1663" i="3"/>
  <c r="J1663" i="3"/>
  <c r="G1664" i="3"/>
  <c r="H1664" i="3"/>
  <c r="I1664" i="3"/>
  <c r="J1664" i="3"/>
  <c r="G1665" i="3"/>
  <c r="H1665" i="3"/>
  <c r="I1665" i="3"/>
  <c r="J1665" i="3"/>
  <c r="G1666" i="3"/>
  <c r="H1666" i="3"/>
  <c r="I1666" i="3"/>
  <c r="J1666" i="3"/>
  <c r="G1667" i="3"/>
  <c r="H1667" i="3"/>
  <c r="I1667" i="3"/>
  <c r="J1667" i="3"/>
  <c r="G1668" i="3"/>
  <c r="H1668" i="3"/>
  <c r="I1668" i="3"/>
  <c r="J1668" i="3"/>
  <c r="G1669" i="3"/>
  <c r="H1669" i="3"/>
  <c r="I1669" i="3"/>
  <c r="J1669" i="3"/>
  <c r="G1670" i="3"/>
  <c r="H1670" i="3"/>
  <c r="I1670" i="3"/>
  <c r="J1670" i="3"/>
  <c r="G1671" i="3"/>
  <c r="H1671" i="3"/>
  <c r="I1671" i="3"/>
  <c r="J1671" i="3"/>
  <c r="G1672" i="3"/>
  <c r="H1672" i="3"/>
  <c r="I1672" i="3"/>
  <c r="J1672" i="3"/>
  <c r="G1673" i="3"/>
  <c r="H1673" i="3"/>
  <c r="I1673" i="3"/>
  <c r="J1673" i="3"/>
  <c r="G1674" i="3"/>
  <c r="H1674" i="3"/>
  <c r="I1674" i="3"/>
  <c r="J1674" i="3"/>
  <c r="G1675" i="3"/>
  <c r="H1675" i="3"/>
  <c r="I1675" i="3"/>
  <c r="J1675" i="3"/>
  <c r="G1676" i="3"/>
  <c r="H1676" i="3"/>
  <c r="I1676" i="3"/>
  <c r="J1676" i="3"/>
  <c r="G1677" i="3"/>
  <c r="H1677" i="3"/>
  <c r="I1677" i="3"/>
  <c r="J1677" i="3"/>
  <c r="G1678" i="3"/>
  <c r="H1678" i="3"/>
  <c r="I1678" i="3"/>
  <c r="J1678" i="3"/>
  <c r="G1679" i="3"/>
  <c r="H1679" i="3"/>
  <c r="I1679" i="3"/>
  <c r="J1679" i="3"/>
  <c r="G1680" i="3"/>
  <c r="H1680" i="3"/>
  <c r="I1680" i="3"/>
  <c r="J1680" i="3"/>
  <c r="G1681" i="3"/>
  <c r="H1681" i="3"/>
  <c r="I1681" i="3"/>
  <c r="J1681" i="3"/>
  <c r="G1682" i="3"/>
  <c r="H1682" i="3"/>
  <c r="I1682" i="3"/>
  <c r="J1682" i="3"/>
  <c r="G1683" i="3"/>
  <c r="H1683" i="3"/>
  <c r="I1683" i="3"/>
  <c r="J1683" i="3"/>
  <c r="G1684" i="3"/>
  <c r="H1684" i="3"/>
  <c r="I1684" i="3"/>
  <c r="J1684" i="3"/>
  <c r="G1685" i="3"/>
  <c r="H1685" i="3"/>
  <c r="I1685" i="3"/>
  <c r="J1685" i="3"/>
  <c r="G1686" i="3"/>
  <c r="H1686" i="3"/>
  <c r="I1686" i="3"/>
  <c r="J1686" i="3"/>
  <c r="G1687" i="3"/>
  <c r="H1687" i="3"/>
  <c r="I1687" i="3"/>
  <c r="J1687" i="3"/>
  <c r="G1688" i="3"/>
  <c r="H1688" i="3"/>
  <c r="I1688" i="3"/>
  <c r="J1688" i="3"/>
  <c r="G1689" i="3"/>
  <c r="H1689" i="3"/>
  <c r="I1689" i="3"/>
  <c r="J1689" i="3"/>
  <c r="G1690" i="3"/>
  <c r="H1690" i="3"/>
  <c r="I1690" i="3"/>
  <c r="J1690" i="3"/>
  <c r="G1691" i="3"/>
  <c r="H1691" i="3"/>
  <c r="I1691" i="3"/>
  <c r="J1691" i="3"/>
  <c r="G1692" i="3"/>
  <c r="H1692" i="3"/>
  <c r="I1692" i="3"/>
  <c r="J1692" i="3"/>
  <c r="G1693" i="3"/>
  <c r="H1693" i="3"/>
  <c r="I1693" i="3"/>
  <c r="J1693" i="3"/>
  <c r="G1694" i="3"/>
  <c r="H1694" i="3"/>
  <c r="I1694" i="3"/>
  <c r="J1694" i="3"/>
  <c r="G1695" i="3"/>
  <c r="H1695" i="3"/>
  <c r="I1695" i="3"/>
  <c r="J1695" i="3"/>
  <c r="G1696" i="3"/>
  <c r="H1696" i="3"/>
  <c r="I1696" i="3"/>
  <c r="J1696" i="3"/>
  <c r="G1697" i="3"/>
  <c r="H1697" i="3"/>
  <c r="I1697" i="3"/>
  <c r="J1697" i="3"/>
  <c r="G1698" i="3"/>
  <c r="H1698" i="3"/>
  <c r="I1698" i="3"/>
  <c r="J1698" i="3"/>
  <c r="G1699" i="3"/>
  <c r="H1699" i="3"/>
  <c r="I1699" i="3"/>
  <c r="J1699" i="3"/>
  <c r="G1700" i="3"/>
  <c r="H1700" i="3"/>
  <c r="I1700" i="3"/>
  <c r="J1700" i="3"/>
  <c r="G1701" i="3"/>
  <c r="H1701" i="3"/>
  <c r="I1701" i="3"/>
  <c r="J1701" i="3"/>
  <c r="G1702" i="3"/>
  <c r="H1702" i="3"/>
  <c r="I1702" i="3"/>
  <c r="J1702" i="3"/>
  <c r="G1703" i="3"/>
  <c r="H1703" i="3"/>
  <c r="I1703" i="3"/>
  <c r="J1703" i="3"/>
  <c r="G1704" i="3"/>
  <c r="H1704" i="3"/>
  <c r="I1704" i="3"/>
  <c r="J1704" i="3"/>
  <c r="G1705" i="3"/>
  <c r="H1705" i="3"/>
  <c r="I1705" i="3"/>
  <c r="J1705" i="3"/>
  <c r="G1706" i="3"/>
  <c r="H1706" i="3"/>
  <c r="I1706" i="3"/>
  <c r="J1706" i="3"/>
  <c r="G1707" i="3"/>
  <c r="H1707" i="3"/>
  <c r="I1707" i="3"/>
  <c r="J1707" i="3"/>
  <c r="G1708" i="3"/>
  <c r="H1708" i="3"/>
  <c r="I1708" i="3"/>
  <c r="J1708" i="3"/>
  <c r="G1709" i="3"/>
  <c r="H1709" i="3"/>
  <c r="I1709" i="3"/>
  <c r="J1709" i="3"/>
  <c r="G1710" i="3"/>
  <c r="H1710" i="3"/>
  <c r="I1710" i="3"/>
  <c r="J1710" i="3"/>
  <c r="G1711" i="3"/>
  <c r="H1711" i="3"/>
  <c r="I1711" i="3"/>
  <c r="J1711" i="3"/>
  <c r="G1712" i="3"/>
  <c r="H1712" i="3"/>
  <c r="I1712" i="3"/>
  <c r="J1712" i="3"/>
  <c r="G1713" i="3"/>
  <c r="H1713" i="3"/>
  <c r="I1713" i="3"/>
  <c r="J1713" i="3"/>
  <c r="G1714" i="3"/>
  <c r="H1714" i="3"/>
  <c r="I1714" i="3"/>
  <c r="J1714" i="3"/>
  <c r="G1715" i="3"/>
  <c r="H1715" i="3"/>
  <c r="I1715" i="3"/>
  <c r="J1715" i="3"/>
  <c r="G1716" i="3"/>
  <c r="H1716" i="3"/>
  <c r="I1716" i="3"/>
  <c r="J1716" i="3"/>
  <c r="G1717" i="3"/>
  <c r="H1717" i="3"/>
  <c r="I1717" i="3"/>
  <c r="J1717" i="3"/>
  <c r="G1718" i="3"/>
  <c r="H1718" i="3"/>
  <c r="I1718" i="3"/>
  <c r="J1718" i="3"/>
  <c r="G1719" i="3"/>
  <c r="H1719" i="3"/>
  <c r="I1719" i="3"/>
  <c r="J1719" i="3"/>
  <c r="G1720" i="3"/>
  <c r="H1720" i="3"/>
  <c r="I1720" i="3"/>
  <c r="J1720" i="3"/>
  <c r="G1721" i="3"/>
  <c r="H1721" i="3"/>
  <c r="I1721" i="3"/>
  <c r="J1721" i="3"/>
  <c r="G1722" i="3"/>
  <c r="H1722" i="3"/>
  <c r="I1722" i="3"/>
  <c r="J1722" i="3"/>
  <c r="G1723" i="3"/>
  <c r="H1723" i="3"/>
  <c r="I1723" i="3"/>
  <c r="J1723" i="3"/>
  <c r="G1724" i="3"/>
  <c r="H1724" i="3"/>
  <c r="I1724" i="3"/>
  <c r="J1724" i="3"/>
  <c r="G1725" i="3"/>
  <c r="H1725" i="3"/>
  <c r="I1725" i="3"/>
  <c r="J1725" i="3"/>
  <c r="G1726" i="3"/>
  <c r="H1726" i="3"/>
  <c r="I1726" i="3"/>
  <c r="J1726" i="3"/>
  <c r="G1727" i="3"/>
  <c r="H1727" i="3"/>
  <c r="I1727" i="3"/>
  <c r="J1727" i="3"/>
  <c r="G1728" i="3"/>
  <c r="H1728" i="3"/>
  <c r="I1728" i="3"/>
  <c r="J1728" i="3"/>
  <c r="G1729" i="3"/>
  <c r="H1729" i="3"/>
  <c r="I1729" i="3"/>
  <c r="J1729" i="3"/>
  <c r="G1730" i="3"/>
  <c r="H1730" i="3"/>
  <c r="I1730" i="3"/>
  <c r="J1730" i="3"/>
  <c r="G1731" i="3"/>
  <c r="H1731" i="3"/>
  <c r="I1731" i="3"/>
  <c r="J1731" i="3"/>
  <c r="G1732" i="3"/>
  <c r="H1732" i="3"/>
  <c r="I1732" i="3"/>
  <c r="J1732" i="3"/>
  <c r="G1733" i="3"/>
  <c r="H1733" i="3"/>
  <c r="I1733" i="3"/>
  <c r="J1733" i="3"/>
  <c r="G1734" i="3"/>
  <c r="H1734" i="3"/>
  <c r="I1734" i="3"/>
  <c r="J1734" i="3"/>
  <c r="G1735" i="3"/>
  <c r="H1735" i="3"/>
  <c r="I1735" i="3"/>
  <c r="J1735" i="3"/>
  <c r="G1736" i="3"/>
  <c r="H1736" i="3"/>
  <c r="I1736" i="3"/>
  <c r="J1736" i="3"/>
  <c r="G1737" i="3"/>
  <c r="H1737" i="3"/>
  <c r="I1737" i="3"/>
  <c r="J1737" i="3"/>
  <c r="G1738" i="3"/>
  <c r="H1738" i="3"/>
  <c r="I1738" i="3"/>
  <c r="J1738" i="3"/>
  <c r="G1739" i="3"/>
  <c r="H1739" i="3"/>
  <c r="I1739" i="3"/>
  <c r="J1739" i="3"/>
  <c r="G1740" i="3"/>
  <c r="H1740" i="3"/>
  <c r="I1740" i="3"/>
  <c r="J1740" i="3"/>
  <c r="G1741" i="3"/>
  <c r="H1741" i="3"/>
  <c r="I1741" i="3"/>
  <c r="J1741" i="3"/>
  <c r="G1742" i="3"/>
  <c r="H1742" i="3"/>
  <c r="I1742" i="3"/>
  <c r="J1742" i="3"/>
  <c r="G1743" i="3"/>
  <c r="H1743" i="3"/>
  <c r="I1743" i="3"/>
  <c r="J1743" i="3"/>
  <c r="G1744" i="3"/>
  <c r="H1744" i="3"/>
  <c r="I1744" i="3"/>
  <c r="J1744" i="3"/>
  <c r="G1745" i="3"/>
  <c r="H1745" i="3"/>
  <c r="I1745" i="3"/>
  <c r="J1745" i="3"/>
  <c r="G1746" i="3"/>
  <c r="H1746" i="3"/>
  <c r="I1746" i="3"/>
  <c r="J1746" i="3"/>
  <c r="G1747" i="3"/>
  <c r="H1747" i="3"/>
  <c r="I1747" i="3"/>
  <c r="J1747" i="3"/>
  <c r="G1748" i="3"/>
  <c r="H1748" i="3"/>
  <c r="I1748" i="3"/>
  <c r="J1748" i="3"/>
  <c r="G1749" i="3"/>
  <c r="H1749" i="3"/>
  <c r="I1749" i="3"/>
  <c r="J1749" i="3"/>
  <c r="G1750" i="3"/>
  <c r="H1750" i="3"/>
  <c r="I1750" i="3"/>
  <c r="J1750" i="3"/>
  <c r="G1751" i="3"/>
  <c r="H1751" i="3"/>
  <c r="I1751" i="3"/>
  <c r="J1751" i="3"/>
  <c r="G1752" i="3"/>
  <c r="H1752" i="3"/>
  <c r="I1752" i="3"/>
  <c r="J1752" i="3"/>
  <c r="G1753" i="3"/>
  <c r="H1753" i="3"/>
  <c r="I1753" i="3"/>
  <c r="J1753" i="3"/>
  <c r="G1754" i="3"/>
  <c r="H1754" i="3"/>
  <c r="I1754" i="3"/>
  <c r="J1754" i="3"/>
  <c r="G1755" i="3"/>
  <c r="H1755" i="3"/>
  <c r="I1755" i="3"/>
  <c r="J1755" i="3"/>
  <c r="G1756" i="3"/>
  <c r="H1756" i="3"/>
  <c r="I1756" i="3"/>
  <c r="J1756" i="3"/>
  <c r="G1757" i="3"/>
  <c r="H1757" i="3"/>
  <c r="I1757" i="3"/>
  <c r="J1757" i="3"/>
  <c r="G1758" i="3"/>
  <c r="H1758" i="3"/>
  <c r="I1758" i="3"/>
  <c r="J1758" i="3"/>
  <c r="G1759" i="3"/>
  <c r="H1759" i="3"/>
  <c r="I1759" i="3"/>
  <c r="J1759" i="3"/>
  <c r="G1760" i="3"/>
  <c r="H1760" i="3"/>
  <c r="I1760" i="3"/>
  <c r="J1760" i="3"/>
  <c r="G1761" i="3"/>
  <c r="H1761" i="3"/>
  <c r="I1761" i="3"/>
  <c r="J1761" i="3"/>
  <c r="G1762" i="3"/>
  <c r="H1762" i="3"/>
  <c r="I1762" i="3"/>
  <c r="J1762" i="3"/>
  <c r="G1763" i="3"/>
  <c r="H1763" i="3"/>
  <c r="I1763" i="3"/>
  <c r="J1763" i="3"/>
  <c r="G1764" i="3"/>
  <c r="H1764" i="3"/>
  <c r="I1764" i="3"/>
  <c r="J1764" i="3"/>
  <c r="G1765" i="3"/>
  <c r="H1765" i="3"/>
  <c r="I1765" i="3"/>
  <c r="J1765" i="3"/>
  <c r="G1766" i="3"/>
  <c r="H1766" i="3"/>
  <c r="I1766" i="3"/>
  <c r="J1766" i="3"/>
  <c r="G1767" i="3"/>
  <c r="H1767" i="3"/>
  <c r="I1767" i="3"/>
  <c r="J1767" i="3"/>
  <c r="G1768" i="3"/>
  <c r="H1768" i="3"/>
  <c r="I1768" i="3"/>
  <c r="J1768" i="3"/>
  <c r="G1769" i="3"/>
  <c r="H1769" i="3"/>
  <c r="I1769" i="3"/>
  <c r="J1769" i="3"/>
  <c r="G1770" i="3"/>
  <c r="H1770" i="3"/>
  <c r="I1770" i="3"/>
  <c r="J1770" i="3"/>
  <c r="G1771" i="3"/>
  <c r="H1771" i="3"/>
  <c r="I1771" i="3"/>
  <c r="J1771" i="3"/>
  <c r="G1772" i="3"/>
  <c r="H1772" i="3"/>
  <c r="I1772" i="3"/>
  <c r="J1772" i="3"/>
  <c r="G1773" i="3"/>
  <c r="H1773" i="3"/>
  <c r="I1773" i="3"/>
  <c r="J1773" i="3"/>
  <c r="G1774" i="3"/>
  <c r="H1774" i="3"/>
  <c r="I1774" i="3"/>
  <c r="J1774" i="3"/>
  <c r="G1775" i="3"/>
  <c r="H1775" i="3"/>
  <c r="I1775" i="3"/>
  <c r="J1775" i="3"/>
  <c r="G1776" i="3"/>
  <c r="H1776" i="3"/>
  <c r="I1776" i="3"/>
  <c r="J1776" i="3"/>
  <c r="G1777" i="3"/>
  <c r="H1777" i="3"/>
  <c r="I1777" i="3"/>
  <c r="J1777" i="3"/>
  <c r="G1778" i="3"/>
  <c r="H1778" i="3"/>
  <c r="I1778" i="3"/>
  <c r="J1778" i="3"/>
  <c r="G1779" i="3"/>
  <c r="H1779" i="3"/>
  <c r="I1779" i="3"/>
  <c r="J1779" i="3"/>
  <c r="G1780" i="3"/>
  <c r="H1780" i="3"/>
  <c r="I1780" i="3"/>
  <c r="J1780" i="3"/>
  <c r="G1781" i="3"/>
  <c r="H1781" i="3"/>
  <c r="I1781" i="3"/>
  <c r="J1781" i="3"/>
  <c r="G1782" i="3"/>
  <c r="H1782" i="3"/>
  <c r="I1782" i="3"/>
  <c r="J1782" i="3"/>
  <c r="G1783" i="3"/>
  <c r="H1783" i="3"/>
  <c r="I1783" i="3"/>
  <c r="J1783" i="3"/>
  <c r="G1784" i="3"/>
  <c r="H1784" i="3"/>
  <c r="I1784" i="3"/>
  <c r="J1784" i="3"/>
  <c r="G1785" i="3"/>
  <c r="H1785" i="3"/>
  <c r="I1785" i="3"/>
  <c r="J1785" i="3"/>
  <c r="G1786" i="3"/>
  <c r="H1786" i="3"/>
  <c r="I1786" i="3"/>
  <c r="J1786" i="3"/>
  <c r="G1787" i="3"/>
  <c r="H1787" i="3"/>
  <c r="I1787" i="3"/>
  <c r="J1787" i="3"/>
  <c r="G1788" i="3"/>
  <c r="H1788" i="3"/>
  <c r="I1788" i="3"/>
  <c r="J1788" i="3"/>
  <c r="G1789" i="3"/>
  <c r="H1789" i="3"/>
  <c r="I1789" i="3"/>
  <c r="J1789" i="3"/>
  <c r="G1790" i="3"/>
  <c r="H1790" i="3"/>
  <c r="I1790" i="3"/>
  <c r="J1790" i="3"/>
  <c r="G1791" i="3"/>
  <c r="H1791" i="3"/>
  <c r="I1791" i="3"/>
  <c r="J1791" i="3"/>
  <c r="G1792" i="3"/>
  <c r="H1792" i="3"/>
  <c r="I1792" i="3"/>
  <c r="J1792" i="3"/>
  <c r="G1793" i="3"/>
  <c r="H1793" i="3"/>
  <c r="I1793" i="3"/>
  <c r="J1793" i="3"/>
  <c r="G1794" i="3"/>
  <c r="H1794" i="3"/>
  <c r="I1794" i="3"/>
  <c r="J1794" i="3"/>
  <c r="G1795" i="3"/>
  <c r="H1795" i="3"/>
  <c r="I1795" i="3"/>
  <c r="J1795" i="3"/>
  <c r="G1796" i="3"/>
  <c r="H1796" i="3"/>
  <c r="I1796" i="3"/>
  <c r="J1796" i="3"/>
  <c r="G1797" i="3"/>
  <c r="H1797" i="3"/>
  <c r="I1797" i="3"/>
  <c r="J1797" i="3"/>
  <c r="G1798" i="3"/>
  <c r="H1798" i="3"/>
  <c r="I1798" i="3"/>
  <c r="J1798" i="3"/>
  <c r="G1799" i="3"/>
  <c r="H1799" i="3"/>
  <c r="I1799" i="3"/>
  <c r="J1799" i="3"/>
  <c r="G1800" i="3"/>
  <c r="H1800" i="3"/>
  <c r="I1800" i="3"/>
  <c r="J1800" i="3"/>
  <c r="G1801" i="3"/>
  <c r="H1801" i="3"/>
  <c r="I1801" i="3"/>
  <c r="J1801" i="3"/>
  <c r="G1802" i="3"/>
  <c r="H1802" i="3"/>
  <c r="I1802" i="3"/>
  <c r="J1802" i="3"/>
  <c r="G1803" i="3"/>
  <c r="H1803" i="3"/>
  <c r="I1803" i="3"/>
  <c r="J1803" i="3"/>
  <c r="G1804" i="3"/>
  <c r="H1804" i="3"/>
  <c r="I1804" i="3"/>
  <c r="J1804" i="3"/>
  <c r="G1805" i="3"/>
  <c r="H1805" i="3"/>
  <c r="I1805" i="3"/>
  <c r="J1805" i="3"/>
  <c r="G1806" i="3"/>
  <c r="H1806" i="3"/>
  <c r="I1806" i="3"/>
  <c r="J1806" i="3"/>
  <c r="G1807" i="3"/>
  <c r="H1807" i="3"/>
  <c r="I1807" i="3"/>
  <c r="J1807" i="3"/>
  <c r="G1808" i="3"/>
  <c r="H1808" i="3"/>
  <c r="I1808" i="3"/>
  <c r="J1808" i="3"/>
  <c r="G1809" i="3"/>
  <c r="H1809" i="3"/>
  <c r="I1809" i="3"/>
  <c r="J1809" i="3"/>
  <c r="G1810" i="3"/>
  <c r="H1810" i="3"/>
  <c r="I1810" i="3"/>
  <c r="J1810" i="3"/>
  <c r="G1811" i="3"/>
  <c r="H1811" i="3"/>
  <c r="I1811" i="3"/>
  <c r="J1811" i="3"/>
  <c r="G1812" i="3"/>
  <c r="H1812" i="3"/>
  <c r="I1812" i="3"/>
  <c r="J1812" i="3"/>
  <c r="G1813" i="3"/>
  <c r="H1813" i="3"/>
  <c r="I1813" i="3"/>
  <c r="J1813" i="3"/>
  <c r="G1814" i="3"/>
  <c r="H1814" i="3"/>
  <c r="I1814" i="3"/>
  <c r="J1814" i="3"/>
  <c r="G1815" i="3"/>
  <c r="H1815" i="3"/>
  <c r="I1815" i="3"/>
  <c r="J1815" i="3"/>
  <c r="G1816" i="3"/>
  <c r="H1816" i="3"/>
  <c r="I1816" i="3"/>
  <c r="J1816" i="3"/>
  <c r="G1817" i="3"/>
  <c r="H1817" i="3"/>
  <c r="I1817" i="3"/>
  <c r="J1817" i="3"/>
  <c r="G1818" i="3"/>
  <c r="H1818" i="3"/>
  <c r="I1818" i="3"/>
  <c r="J1818" i="3"/>
  <c r="G1819" i="3"/>
  <c r="H1819" i="3"/>
  <c r="I1819" i="3"/>
  <c r="J1819" i="3"/>
  <c r="G1820" i="3"/>
  <c r="H1820" i="3"/>
  <c r="I1820" i="3"/>
  <c r="J1820" i="3"/>
  <c r="G1821" i="3"/>
  <c r="H1821" i="3"/>
  <c r="I1821" i="3"/>
  <c r="J1821" i="3"/>
  <c r="G1822" i="3"/>
  <c r="H1822" i="3"/>
  <c r="I1822" i="3"/>
  <c r="J1822" i="3"/>
  <c r="G1823" i="3"/>
  <c r="H1823" i="3"/>
  <c r="I1823" i="3"/>
  <c r="J1823" i="3"/>
  <c r="G1824" i="3"/>
  <c r="H1824" i="3"/>
  <c r="I1824" i="3"/>
  <c r="J1824" i="3"/>
  <c r="G1825" i="3"/>
  <c r="H1825" i="3"/>
  <c r="I1825" i="3"/>
  <c r="J1825" i="3"/>
  <c r="G1826" i="3"/>
  <c r="H1826" i="3"/>
  <c r="I1826" i="3"/>
  <c r="J1826" i="3"/>
  <c r="G1827" i="3"/>
  <c r="H1827" i="3"/>
  <c r="I1827" i="3"/>
  <c r="J1827" i="3"/>
  <c r="G1828" i="3"/>
  <c r="H1828" i="3"/>
  <c r="I1828" i="3"/>
  <c r="J1828" i="3"/>
  <c r="G1829" i="3"/>
  <c r="H1829" i="3"/>
  <c r="I1829" i="3"/>
  <c r="J1829" i="3"/>
  <c r="G1830" i="3"/>
  <c r="H1830" i="3"/>
  <c r="I1830" i="3"/>
  <c r="J1830" i="3"/>
  <c r="G1831" i="3"/>
  <c r="H1831" i="3"/>
  <c r="I1831" i="3"/>
  <c r="J1831" i="3"/>
  <c r="G1832" i="3"/>
  <c r="H1832" i="3"/>
  <c r="I1832" i="3"/>
  <c r="J1832" i="3"/>
  <c r="G1833" i="3"/>
  <c r="H1833" i="3"/>
  <c r="I1833" i="3"/>
  <c r="J1833" i="3"/>
  <c r="G1834" i="3"/>
  <c r="H1834" i="3"/>
  <c r="I1834" i="3"/>
  <c r="J1834" i="3"/>
  <c r="G1835" i="3"/>
  <c r="H1835" i="3"/>
  <c r="I1835" i="3"/>
  <c r="J1835" i="3"/>
  <c r="G1836" i="3"/>
  <c r="H1836" i="3"/>
  <c r="I1836" i="3"/>
  <c r="J1836" i="3"/>
  <c r="G1837" i="3"/>
  <c r="H1837" i="3"/>
  <c r="I1837" i="3"/>
  <c r="J1837" i="3"/>
  <c r="G1838" i="3"/>
  <c r="H1838" i="3"/>
  <c r="I1838" i="3"/>
  <c r="J1838" i="3"/>
  <c r="G1839" i="3"/>
  <c r="H1839" i="3"/>
  <c r="I1839" i="3"/>
  <c r="J1839" i="3"/>
  <c r="G1840" i="3"/>
  <c r="H1840" i="3"/>
  <c r="I1840" i="3"/>
  <c r="J1840" i="3"/>
  <c r="G1841" i="3"/>
  <c r="H1841" i="3"/>
  <c r="I1841" i="3"/>
  <c r="J1841" i="3"/>
  <c r="G1842" i="3"/>
  <c r="H1842" i="3"/>
  <c r="I1842" i="3"/>
  <c r="J1842" i="3"/>
  <c r="G1843" i="3"/>
  <c r="H1843" i="3"/>
  <c r="I1843" i="3"/>
  <c r="J1843" i="3"/>
  <c r="G1844" i="3"/>
  <c r="H1844" i="3"/>
  <c r="I1844" i="3"/>
  <c r="J1844" i="3"/>
  <c r="G1845" i="3"/>
  <c r="H1845" i="3"/>
  <c r="I1845" i="3"/>
  <c r="J1845" i="3"/>
  <c r="G1846" i="3"/>
  <c r="H1846" i="3"/>
  <c r="I1846" i="3"/>
  <c r="J1846" i="3"/>
  <c r="G1847" i="3"/>
  <c r="H1847" i="3"/>
  <c r="I1847" i="3"/>
  <c r="J1847" i="3"/>
  <c r="G1848" i="3"/>
  <c r="H1848" i="3"/>
  <c r="I1848" i="3"/>
  <c r="J1848" i="3"/>
  <c r="G1849" i="3"/>
  <c r="H1849" i="3"/>
  <c r="I1849" i="3"/>
  <c r="J1849" i="3"/>
  <c r="G1850" i="3"/>
  <c r="H1850" i="3"/>
  <c r="I1850" i="3"/>
  <c r="J1850" i="3"/>
  <c r="G1851" i="3"/>
  <c r="H1851" i="3"/>
  <c r="I1851" i="3"/>
  <c r="J1851" i="3"/>
  <c r="G1852" i="3"/>
  <c r="H1852" i="3"/>
  <c r="I1852" i="3"/>
  <c r="J1852" i="3"/>
  <c r="G1853" i="3"/>
  <c r="H1853" i="3"/>
  <c r="I1853" i="3"/>
  <c r="J1853" i="3"/>
  <c r="G1854" i="3"/>
  <c r="H1854" i="3"/>
  <c r="I1854" i="3"/>
  <c r="J1854" i="3"/>
  <c r="G1855" i="3"/>
  <c r="H1855" i="3"/>
  <c r="I1855" i="3"/>
  <c r="J1855" i="3"/>
  <c r="G1856" i="3"/>
  <c r="H1856" i="3"/>
  <c r="I1856" i="3"/>
  <c r="J1856" i="3"/>
  <c r="G1857" i="3"/>
  <c r="H1857" i="3"/>
  <c r="I1857" i="3"/>
  <c r="J1857" i="3"/>
  <c r="G1858" i="3"/>
  <c r="H1858" i="3"/>
  <c r="I1858" i="3"/>
  <c r="J1858" i="3"/>
  <c r="G1859" i="3"/>
  <c r="H1859" i="3"/>
  <c r="I1859" i="3"/>
  <c r="J1859" i="3"/>
  <c r="G1860" i="3"/>
  <c r="H1860" i="3"/>
  <c r="I1860" i="3"/>
  <c r="J1860" i="3"/>
  <c r="G1861" i="3"/>
  <c r="H1861" i="3"/>
  <c r="I1861" i="3"/>
  <c r="J1861" i="3"/>
  <c r="G1862" i="3"/>
  <c r="H1862" i="3"/>
  <c r="I1862" i="3"/>
  <c r="J1862" i="3"/>
  <c r="G1863" i="3"/>
  <c r="H1863" i="3"/>
  <c r="I1863" i="3"/>
  <c r="J1863" i="3"/>
  <c r="G1864" i="3"/>
  <c r="H1864" i="3"/>
  <c r="I1864" i="3"/>
  <c r="J1864" i="3"/>
  <c r="G1865" i="3"/>
  <c r="H1865" i="3"/>
  <c r="I1865" i="3"/>
  <c r="J1865" i="3"/>
  <c r="G1866" i="3"/>
  <c r="H1866" i="3"/>
  <c r="I1866" i="3"/>
  <c r="J1866" i="3"/>
  <c r="G1867" i="3"/>
  <c r="H1867" i="3"/>
  <c r="I1867" i="3"/>
  <c r="J1867" i="3"/>
  <c r="G1868" i="3"/>
  <c r="H1868" i="3"/>
  <c r="I1868" i="3"/>
  <c r="J1868" i="3"/>
  <c r="G1869" i="3"/>
  <c r="H1869" i="3"/>
  <c r="I1869" i="3"/>
  <c r="J1869" i="3"/>
  <c r="G1870" i="3"/>
  <c r="H1870" i="3"/>
  <c r="I1870" i="3"/>
  <c r="J1870" i="3"/>
  <c r="G1871" i="3"/>
  <c r="H1871" i="3"/>
  <c r="I1871" i="3"/>
  <c r="J1871" i="3"/>
  <c r="G1872" i="3"/>
  <c r="H1872" i="3"/>
  <c r="I1872" i="3"/>
  <c r="J1872" i="3"/>
  <c r="G1873" i="3"/>
  <c r="H1873" i="3"/>
  <c r="I1873" i="3"/>
  <c r="J1873" i="3"/>
  <c r="G1874" i="3"/>
  <c r="H1874" i="3"/>
  <c r="I1874" i="3"/>
  <c r="J1874" i="3"/>
  <c r="G1875" i="3"/>
  <c r="H1875" i="3"/>
  <c r="I1875" i="3"/>
  <c r="J1875" i="3"/>
  <c r="G1876" i="3"/>
  <c r="H1876" i="3"/>
  <c r="I1876" i="3"/>
  <c r="J1876" i="3"/>
  <c r="G1877" i="3"/>
  <c r="H1877" i="3"/>
  <c r="I1877" i="3"/>
  <c r="J1877" i="3"/>
  <c r="G1878" i="3"/>
  <c r="H1878" i="3"/>
  <c r="I1878" i="3"/>
  <c r="J1878" i="3"/>
  <c r="G1879" i="3"/>
  <c r="H1879" i="3"/>
  <c r="I1879" i="3"/>
  <c r="J1879" i="3"/>
  <c r="G1880" i="3"/>
  <c r="H1880" i="3"/>
  <c r="I1880" i="3"/>
  <c r="J1880" i="3"/>
  <c r="G1881" i="3"/>
  <c r="H1881" i="3"/>
  <c r="I1881" i="3"/>
  <c r="J1881" i="3"/>
  <c r="G1882" i="3"/>
  <c r="H1882" i="3"/>
  <c r="I1882" i="3"/>
  <c r="J1882" i="3"/>
  <c r="G1883" i="3"/>
  <c r="H1883" i="3"/>
  <c r="I1883" i="3"/>
  <c r="J1883" i="3"/>
  <c r="G1884" i="3"/>
  <c r="H1884" i="3"/>
  <c r="I1884" i="3"/>
  <c r="J1884" i="3"/>
  <c r="G1885" i="3"/>
  <c r="H1885" i="3"/>
  <c r="I1885" i="3"/>
  <c r="J1885" i="3"/>
  <c r="G1886" i="3"/>
  <c r="H1886" i="3"/>
  <c r="I1886" i="3"/>
  <c r="J1886" i="3"/>
  <c r="G1887" i="3"/>
  <c r="H1887" i="3"/>
  <c r="I1887" i="3"/>
  <c r="J1887" i="3"/>
  <c r="G1888" i="3"/>
  <c r="H1888" i="3"/>
  <c r="I1888" i="3"/>
  <c r="J1888" i="3"/>
  <c r="G1889" i="3"/>
  <c r="H1889" i="3"/>
  <c r="I1889" i="3"/>
  <c r="J1889" i="3"/>
  <c r="G1890" i="3"/>
  <c r="H1890" i="3"/>
  <c r="I1890" i="3"/>
  <c r="J1890" i="3"/>
  <c r="G1891" i="3"/>
  <c r="H1891" i="3"/>
  <c r="I1891" i="3"/>
  <c r="J1891" i="3"/>
  <c r="G1892" i="3"/>
  <c r="H1892" i="3"/>
  <c r="I1892" i="3"/>
  <c r="J1892" i="3"/>
  <c r="G1893" i="3"/>
  <c r="H1893" i="3"/>
  <c r="I1893" i="3"/>
  <c r="J1893" i="3"/>
  <c r="G1894" i="3"/>
  <c r="H1894" i="3"/>
  <c r="I1894" i="3"/>
  <c r="J1894" i="3"/>
  <c r="G1895" i="3"/>
  <c r="H1895" i="3"/>
  <c r="I1895" i="3"/>
  <c r="J1895" i="3"/>
  <c r="G1896" i="3"/>
  <c r="H1896" i="3"/>
  <c r="I1896" i="3"/>
  <c r="J1896" i="3"/>
  <c r="G1897" i="3"/>
  <c r="H1897" i="3"/>
  <c r="I1897" i="3"/>
  <c r="J1897" i="3"/>
  <c r="G1898" i="3"/>
  <c r="H1898" i="3"/>
  <c r="I1898" i="3"/>
  <c r="J1898" i="3"/>
  <c r="G1899" i="3"/>
  <c r="H1899" i="3"/>
  <c r="I1899" i="3"/>
  <c r="J1899" i="3"/>
  <c r="G1900" i="3"/>
  <c r="H1900" i="3"/>
  <c r="I1900" i="3"/>
  <c r="J1900" i="3"/>
  <c r="G1901" i="3"/>
  <c r="H1901" i="3"/>
  <c r="I1901" i="3"/>
  <c r="J1901" i="3"/>
  <c r="G1902" i="3"/>
  <c r="H1902" i="3"/>
  <c r="I1902" i="3"/>
  <c r="J1902" i="3"/>
  <c r="G1903" i="3"/>
  <c r="H1903" i="3"/>
  <c r="I1903" i="3"/>
  <c r="J1903" i="3"/>
  <c r="G1904" i="3"/>
  <c r="H1904" i="3"/>
  <c r="I1904" i="3"/>
  <c r="J1904" i="3"/>
  <c r="G1905" i="3"/>
  <c r="H1905" i="3"/>
  <c r="I1905" i="3"/>
  <c r="J1905" i="3"/>
  <c r="G1906" i="3"/>
  <c r="H1906" i="3"/>
  <c r="I1906" i="3"/>
  <c r="J1906" i="3"/>
  <c r="G1907" i="3"/>
  <c r="H1907" i="3"/>
  <c r="I1907" i="3"/>
  <c r="J1907" i="3"/>
  <c r="G1908" i="3"/>
  <c r="H1908" i="3"/>
  <c r="I1908" i="3"/>
  <c r="J1908" i="3"/>
  <c r="G1909" i="3"/>
  <c r="H1909" i="3"/>
  <c r="I1909" i="3"/>
  <c r="J1909" i="3"/>
  <c r="G1910" i="3"/>
  <c r="H1910" i="3"/>
  <c r="I1910" i="3"/>
  <c r="J1910" i="3"/>
  <c r="G1911" i="3"/>
  <c r="H1911" i="3"/>
  <c r="I1911" i="3"/>
  <c r="J1911" i="3"/>
  <c r="G1912" i="3"/>
  <c r="H1912" i="3"/>
  <c r="I1912" i="3"/>
  <c r="J1912" i="3"/>
  <c r="G1913" i="3"/>
  <c r="H1913" i="3"/>
  <c r="I1913" i="3"/>
  <c r="J1913" i="3"/>
  <c r="G1914" i="3"/>
  <c r="H1914" i="3"/>
  <c r="I1914" i="3"/>
  <c r="J1914" i="3"/>
  <c r="G1915" i="3"/>
  <c r="H1915" i="3"/>
  <c r="I1915" i="3"/>
  <c r="J1915" i="3"/>
  <c r="G1916" i="3"/>
  <c r="H1916" i="3"/>
  <c r="I1916" i="3"/>
  <c r="J1916" i="3"/>
  <c r="G1917" i="3"/>
  <c r="H1917" i="3"/>
  <c r="I1917" i="3"/>
  <c r="J1917" i="3"/>
  <c r="G1918" i="3"/>
  <c r="H1918" i="3"/>
  <c r="I1918" i="3"/>
  <c r="J1918" i="3"/>
  <c r="G1919" i="3"/>
  <c r="H1919" i="3"/>
  <c r="I1919" i="3"/>
  <c r="J1919" i="3"/>
  <c r="G1920" i="3"/>
  <c r="H1920" i="3"/>
  <c r="I1920" i="3"/>
  <c r="J1920" i="3"/>
  <c r="G1921" i="3"/>
  <c r="H1921" i="3"/>
  <c r="I1921" i="3"/>
  <c r="J1921" i="3"/>
  <c r="G1922" i="3"/>
  <c r="H1922" i="3"/>
  <c r="I1922" i="3"/>
  <c r="J1922" i="3"/>
  <c r="G1923" i="3"/>
  <c r="H1923" i="3"/>
  <c r="I1923" i="3"/>
  <c r="J1923" i="3"/>
  <c r="G1924" i="3"/>
  <c r="H1924" i="3"/>
  <c r="I1924" i="3"/>
  <c r="J1924" i="3"/>
  <c r="G1925" i="3"/>
  <c r="H1925" i="3"/>
  <c r="I1925" i="3"/>
  <c r="J1925" i="3"/>
  <c r="G1926" i="3"/>
  <c r="H1926" i="3"/>
  <c r="I1926" i="3"/>
  <c r="J1926" i="3"/>
  <c r="G1927" i="3"/>
  <c r="H1927" i="3"/>
  <c r="I1927" i="3"/>
  <c r="J1927" i="3"/>
  <c r="G1928" i="3"/>
  <c r="H1928" i="3"/>
  <c r="I1928" i="3"/>
  <c r="J1928" i="3"/>
  <c r="G1929" i="3"/>
  <c r="H1929" i="3"/>
  <c r="I1929" i="3"/>
  <c r="J1929" i="3"/>
  <c r="G1930" i="3"/>
  <c r="H1930" i="3"/>
  <c r="I1930" i="3"/>
  <c r="J1930" i="3"/>
  <c r="G1931" i="3"/>
  <c r="H1931" i="3"/>
  <c r="I1931" i="3"/>
  <c r="J1931" i="3"/>
  <c r="G1932" i="3"/>
  <c r="H1932" i="3"/>
  <c r="I1932" i="3"/>
  <c r="J1932" i="3"/>
  <c r="G1933" i="3"/>
  <c r="H1933" i="3"/>
  <c r="I1933" i="3"/>
  <c r="J1933" i="3"/>
  <c r="G1934" i="3"/>
  <c r="H1934" i="3"/>
  <c r="I1934" i="3"/>
  <c r="J1934" i="3"/>
  <c r="G1935" i="3"/>
  <c r="H1935" i="3"/>
  <c r="I1935" i="3"/>
  <c r="J1935" i="3"/>
  <c r="G1936" i="3"/>
  <c r="H1936" i="3"/>
  <c r="I1936" i="3"/>
  <c r="J1936" i="3"/>
  <c r="G1937" i="3"/>
  <c r="H1937" i="3"/>
  <c r="I1937" i="3"/>
  <c r="J1937" i="3"/>
  <c r="G1938" i="3"/>
  <c r="H1938" i="3"/>
  <c r="I1938" i="3"/>
  <c r="J1938" i="3"/>
  <c r="G1939" i="3"/>
  <c r="H1939" i="3"/>
  <c r="I1939" i="3"/>
  <c r="J1939" i="3"/>
  <c r="G1940" i="3"/>
  <c r="H1940" i="3"/>
  <c r="I1940" i="3"/>
  <c r="J1940" i="3"/>
  <c r="G1941" i="3"/>
  <c r="H1941" i="3"/>
  <c r="I1941" i="3"/>
  <c r="J1941" i="3"/>
  <c r="G1942" i="3"/>
  <c r="H1942" i="3"/>
  <c r="I1942" i="3"/>
  <c r="J1942" i="3"/>
  <c r="G1943" i="3"/>
  <c r="H1943" i="3"/>
  <c r="I1943" i="3"/>
  <c r="J1943" i="3"/>
  <c r="G1944" i="3"/>
  <c r="H1944" i="3"/>
  <c r="I1944" i="3"/>
  <c r="J1944" i="3"/>
  <c r="G1945" i="3"/>
  <c r="H1945" i="3"/>
  <c r="I1945" i="3"/>
  <c r="J1945" i="3"/>
  <c r="G1946" i="3"/>
  <c r="H1946" i="3"/>
  <c r="I1946" i="3"/>
  <c r="J1946" i="3"/>
  <c r="G1947" i="3"/>
  <c r="H1947" i="3"/>
  <c r="I1947" i="3"/>
  <c r="J1947" i="3"/>
  <c r="G1948" i="3"/>
  <c r="H1948" i="3"/>
  <c r="I1948" i="3"/>
  <c r="J1948" i="3"/>
  <c r="G1949" i="3"/>
  <c r="H1949" i="3"/>
  <c r="I1949" i="3"/>
  <c r="J1949" i="3"/>
  <c r="G1950" i="3"/>
  <c r="H1950" i="3"/>
  <c r="I1950" i="3"/>
  <c r="J1950" i="3"/>
  <c r="G1951" i="3"/>
  <c r="H1951" i="3"/>
  <c r="I1951" i="3"/>
  <c r="J1951" i="3"/>
  <c r="G1952" i="3"/>
  <c r="H1952" i="3"/>
  <c r="I1952" i="3"/>
  <c r="J1952" i="3"/>
  <c r="G1953" i="3"/>
  <c r="H1953" i="3"/>
  <c r="I1953" i="3"/>
  <c r="J1953" i="3"/>
  <c r="G1954" i="3"/>
  <c r="H1954" i="3"/>
  <c r="I1954" i="3"/>
  <c r="J1954" i="3"/>
  <c r="G1955" i="3"/>
  <c r="H1955" i="3"/>
  <c r="I1955" i="3"/>
  <c r="J1955" i="3"/>
  <c r="G1956" i="3"/>
  <c r="H1956" i="3"/>
  <c r="I1956" i="3"/>
  <c r="J1956" i="3"/>
  <c r="G1957" i="3"/>
  <c r="H1957" i="3"/>
  <c r="I1957" i="3"/>
  <c r="J1957" i="3"/>
  <c r="G1958" i="3"/>
  <c r="H1958" i="3"/>
  <c r="I1958" i="3"/>
  <c r="J1958" i="3"/>
  <c r="G1959" i="3"/>
  <c r="H1959" i="3"/>
  <c r="I1959" i="3"/>
  <c r="J1959" i="3"/>
  <c r="G1960" i="3"/>
  <c r="H1960" i="3"/>
  <c r="I1960" i="3"/>
  <c r="J1960" i="3"/>
  <c r="G1961" i="3"/>
  <c r="H1961" i="3"/>
  <c r="I1961" i="3"/>
  <c r="J1961" i="3"/>
  <c r="G1962" i="3"/>
  <c r="H1962" i="3"/>
  <c r="I1962" i="3"/>
  <c r="J1962" i="3"/>
  <c r="G1963" i="3"/>
  <c r="H1963" i="3"/>
  <c r="I1963" i="3"/>
  <c r="J1963" i="3"/>
  <c r="G1964" i="3"/>
  <c r="H1964" i="3"/>
  <c r="I1964" i="3"/>
  <c r="J1964" i="3"/>
  <c r="G1965" i="3"/>
  <c r="H1965" i="3"/>
  <c r="I1965" i="3"/>
  <c r="J1965" i="3"/>
  <c r="G1966" i="3"/>
  <c r="H1966" i="3"/>
  <c r="I1966" i="3"/>
  <c r="J1966" i="3"/>
  <c r="G1967" i="3"/>
  <c r="H1967" i="3"/>
  <c r="I1967" i="3"/>
  <c r="J1967" i="3"/>
  <c r="G1968" i="3"/>
  <c r="H1968" i="3"/>
  <c r="I1968" i="3"/>
  <c r="J1968" i="3"/>
  <c r="G1969" i="3"/>
  <c r="H1969" i="3"/>
  <c r="I1969" i="3"/>
  <c r="J1969" i="3"/>
  <c r="G1970" i="3"/>
  <c r="H1970" i="3"/>
  <c r="I1970" i="3"/>
  <c r="J1970" i="3"/>
  <c r="G1971" i="3"/>
  <c r="H1971" i="3"/>
  <c r="I1971" i="3"/>
  <c r="J1971" i="3"/>
  <c r="G1972" i="3"/>
  <c r="H1972" i="3"/>
  <c r="I1972" i="3"/>
  <c r="J1972" i="3"/>
  <c r="G1973" i="3"/>
  <c r="H1973" i="3"/>
  <c r="I1973" i="3"/>
  <c r="J1973" i="3"/>
  <c r="G1974" i="3"/>
  <c r="H1974" i="3"/>
  <c r="I1974" i="3"/>
  <c r="J1974" i="3"/>
  <c r="G1975" i="3"/>
  <c r="H1975" i="3"/>
  <c r="I1975" i="3"/>
  <c r="J1975" i="3"/>
  <c r="G1976" i="3"/>
  <c r="H1976" i="3"/>
  <c r="I1976" i="3"/>
  <c r="J1976" i="3"/>
  <c r="G1977" i="3"/>
  <c r="H1977" i="3"/>
  <c r="I1977" i="3"/>
  <c r="J1977" i="3"/>
  <c r="G1978" i="3"/>
  <c r="H1978" i="3"/>
  <c r="I1978" i="3"/>
  <c r="J1978" i="3"/>
  <c r="G1979" i="3"/>
  <c r="H1979" i="3"/>
  <c r="I1979" i="3"/>
  <c r="J1979" i="3"/>
  <c r="G1980" i="3"/>
  <c r="H1980" i="3"/>
  <c r="I1980" i="3"/>
  <c r="J1980" i="3"/>
  <c r="G1981" i="3"/>
  <c r="H1981" i="3"/>
  <c r="I1981" i="3"/>
  <c r="J1981" i="3"/>
  <c r="G1982" i="3"/>
  <c r="H1982" i="3"/>
  <c r="I1982" i="3"/>
  <c r="J1982" i="3"/>
  <c r="G1983" i="3"/>
  <c r="H1983" i="3"/>
  <c r="I1983" i="3"/>
  <c r="J1983" i="3"/>
  <c r="G1984" i="3"/>
  <c r="H1984" i="3"/>
  <c r="I1984" i="3"/>
  <c r="J1984" i="3"/>
  <c r="G1985" i="3"/>
  <c r="H1985" i="3"/>
  <c r="I1985" i="3"/>
  <c r="J1985" i="3"/>
  <c r="G1986" i="3"/>
  <c r="H1986" i="3"/>
  <c r="I1986" i="3"/>
  <c r="J1986" i="3"/>
  <c r="G1987" i="3"/>
  <c r="H1987" i="3"/>
  <c r="I1987" i="3"/>
  <c r="J1987" i="3"/>
  <c r="G1988" i="3"/>
  <c r="H1988" i="3"/>
  <c r="I1988" i="3"/>
  <c r="J1988" i="3"/>
  <c r="G1989" i="3"/>
  <c r="H1989" i="3"/>
  <c r="I1989" i="3"/>
  <c r="J1989" i="3"/>
  <c r="G1990" i="3"/>
  <c r="H1990" i="3"/>
  <c r="I1990" i="3"/>
  <c r="J1990" i="3"/>
  <c r="G1991" i="3"/>
  <c r="H1991" i="3"/>
  <c r="I1991" i="3"/>
  <c r="J1991" i="3"/>
  <c r="G1992" i="3"/>
  <c r="H1992" i="3"/>
  <c r="I1992" i="3"/>
  <c r="J1992" i="3"/>
  <c r="G1993" i="3"/>
  <c r="H1993" i="3"/>
  <c r="I1993" i="3"/>
  <c r="J1993" i="3"/>
  <c r="G1994" i="3"/>
  <c r="H1994" i="3"/>
  <c r="I1994" i="3"/>
  <c r="J1994" i="3"/>
  <c r="G1995" i="3"/>
  <c r="H1995" i="3"/>
  <c r="I1995" i="3"/>
  <c r="J1995" i="3"/>
  <c r="G1996" i="3"/>
  <c r="H1996" i="3"/>
  <c r="I1996" i="3"/>
  <c r="J1996" i="3"/>
  <c r="G1997" i="3"/>
  <c r="H1997" i="3"/>
  <c r="I1997" i="3"/>
  <c r="J1997" i="3"/>
  <c r="G1998" i="3"/>
  <c r="H1998" i="3"/>
  <c r="I1998" i="3"/>
  <c r="J1998" i="3"/>
  <c r="G1999" i="3"/>
  <c r="H1999" i="3"/>
  <c r="I1999" i="3"/>
  <c r="J1999" i="3"/>
  <c r="G2000" i="3"/>
  <c r="H2000" i="3"/>
  <c r="I2000" i="3"/>
  <c r="J2000" i="3"/>
  <c r="G2001" i="3"/>
  <c r="H2001" i="3"/>
  <c r="I2001" i="3"/>
  <c r="J2001" i="3"/>
  <c r="G2002" i="3"/>
  <c r="H2002" i="3"/>
  <c r="I2002" i="3"/>
  <c r="J2002" i="3"/>
  <c r="G2003" i="3"/>
  <c r="H2003" i="3"/>
  <c r="I2003" i="3"/>
  <c r="J2003" i="3"/>
  <c r="G2004" i="3"/>
  <c r="H2004" i="3"/>
  <c r="I2004" i="3"/>
  <c r="J2004" i="3"/>
  <c r="G2005" i="3"/>
  <c r="H2005" i="3"/>
  <c r="I2005" i="3"/>
  <c r="J2005" i="3"/>
  <c r="G2006" i="3"/>
  <c r="H2006" i="3"/>
  <c r="I2006" i="3"/>
  <c r="J2006" i="3"/>
  <c r="G2007" i="3"/>
  <c r="H2007" i="3"/>
  <c r="I2007" i="3"/>
  <c r="J2007" i="3"/>
  <c r="G2008" i="3"/>
  <c r="H2008" i="3"/>
  <c r="I2008" i="3"/>
  <c r="J2008" i="3"/>
  <c r="G2009" i="3"/>
  <c r="H2009" i="3"/>
  <c r="I2009" i="3"/>
  <c r="J2009" i="3"/>
  <c r="G2010" i="3"/>
  <c r="H2010" i="3"/>
  <c r="I2010" i="3"/>
  <c r="J2010" i="3"/>
  <c r="G2011" i="3"/>
  <c r="H2011" i="3"/>
  <c r="I2011" i="3"/>
  <c r="J2011" i="3"/>
  <c r="G2012" i="3"/>
  <c r="H2012" i="3"/>
  <c r="I2012" i="3"/>
  <c r="J2012" i="3"/>
  <c r="G2013" i="3"/>
  <c r="H2013" i="3"/>
  <c r="I2013" i="3"/>
  <c r="J2013" i="3"/>
  <c r="G2014" i="3"/>
  <c r="H2014" i="3"/>
  <c r="I2014" i="3"/>
  <c r="J2014" i="3"/>
  <c r="G2015" i="3"/>
  <c r="H2015" i="3"/>
  <c r="I2015" i="3"/>
  <c r="J2015" i="3"/>
  <c r="G2016" i="3"/>
  <c r="H2016" i="3"/>
  <c r="I2016" i="3"/>
  <c r="J2016" i="3"/>
  <c r="G2017" i="3"/>
  <c r="H2017" i="3"/>
  <c r="I2017" i="3"/>
  <c r="J2017" i="3"/>
  <c r="G2018" i="3"/>
  <c r="H2018" i="3"/>
  <c r="I2018" i="3"/>
  <c r="J2018" i="3"/>
  <c r="G2019" i="3"/>
  <c r="H2019" i="3"/>
  <c r="I2019" i="3"/>
  <c r="J2019" i="3"/>
  <c r="G2020" i="3"/>
  <c r="H2020" i="3"/>
  <c r="I2020" i="3"/>
  <c r="J2020" i="3"/>
  <c r="G2021" i="3"/>
  <c r="H2021" i="3"/>
  <c r="I2021" i="3"/>
  <c r="J2021" i="3"/>
  <c r="G2022" i="3"/>
  <c r="H2022" i="3"/>
  <c r="I2022" i="3"/>
  <c r="J2022" i="3"/>
  <c r="G2023" i="3"/>
  <c r="H2023" i="3"/>
  <c r="I2023" i="3"/>
  <c r="J2023" i="3"/>
  <c r="G2024" i="3"/>
  <c r="H2024" i="3"/>
  <c r="I2024" i="3"/>
  <c r="J2024" i="3"/>
  <c r="G2025" i="3"/>
  <c r="H2025" i="3"/>
  <c r="I2025" i="3"/>
  <c r="J2025" i="3"/>
  <c r="G2026" i="3"/>
  <c r="H2026" i="3"/>
  <c r="I2026" i="3"/>
  <c r="J2026" i="3"/>
  <c r="G2027" i="3"/>
  <c r="H2027" i="3"/>
  <c r="I2027" i="3"/>
  <c r="J2027" i="3"/>
  <c r="G2028" i="3"/>
  <c r="H2028" i="3"/>
  <c r="I2028" i="3"/>
  <c r="J2028" i="3"/>
  <c r="G2029" i="3"/>
  <c r="H2029" i="3"/>
  <c r="I2029" i="3"/>
  <c r="J2029" i="3"/>
  <c r="G2030" i="3"/>
  <c r="H2030" i="3"/>
  <c r="I2030" i="3"/>
  <c r="J2030" i="3"/>
  <c r="G2031" i="3"/>
  <c r="H2031" i="3"/>
  <c r="I2031" i="3"/>
  <c r="J2031" i="3"/>
  <c r="G2032" i="3"/>
  <c r="H2032" i="3"/>
  <c r="I2032" i="3"/>
  <c r="J2032" i="3"/>
  <c r="G2033" i="3"/>
  <c r="H2033" i="3"/>
  <c r="I2033" i="3"/>
  <c r="J2033" i="3"/>
  <c r="G2034" i="3"/>
  <c r="H2034" i="3"/>
  <c r="I2034" i="3"/>
  <c r="J2034" i="3"/>
  <c r="G2035" i="3"/>
  <c r="H2035" i="3"/>
  <c r="I2035" i="3"/>
  <c r="J2035" i="3"/>
  <c r="G2036" i="3"/>
  <c r="H2036" i="3"/>
  <c r="I2036" i="3"/>
  <c r="J2036" i="3"/>
  <c r="G2037" i="3"/>
  <c r="H2037" i="3"/>
  <c r="I2037" i="3"/>
  <c r="J2037" i="3"/>
  <c r="G2038" i="3"/>
  <c r="H2038" i="3"/>
  <c r="I2038" i="3"/>
  <c r="J2038" i="3"/>
  <c r="G2039" i="3"/>
  <c r="H2039" i="3"/>
  <c r="I2039" i="3"/>
  <c r="J2039" i="3"/>
  <c r="G2040" i="3"/>
  <c r="H2040" i="3"/>
  <c r="I2040" i="3"/>
  <c r="J2040" i="3"/>
  <c r="G2041" i="3"/>
  <c r="H2041" i="3"/>
  <c r="I2041" i="3"/>
  <c r="J2041" i="3"/>
  <c r="G2042" i="3"/>
  <c r="H2042" i="3"/>
  <c r="I2042" i="3"/>
  <c r="J2042" i="3"/>
  <c r="G2043" i="3"/>
  <c r="H2043" i="3"/>
  <c r="I2043" i="3"/>
  <c r="J2043" i="3"/>
  <c r="G2044" i="3"/>
  <c r="H2044" i="3"/>
  <c r="I2044" i="3"/>
  <c r="J2044" i="3"/>
  <c r="G2045" i="3"/>
  <c r="H2045" i="3"/>
  <c r="I2045" i="3"/>
  <c r="J2045" i="3"/>
  <c r="G2046" i="3"/>
  <c r="H2046" i="3"/>
  <c r="I2046" i="3"/>
  <c r="J2046" i="3"/>
  <c r="G2047" i="3"/>
  <c r="H2047" i="3"/>
  <c r="I2047" i="3"/>
  <c r="J2047" i="3"/>
  <c r="G2048" i="3"/>
  <c r="H2048" i="3"/>
  <c r="I2048" i="3"/>
  <c r="J2048" i="3"/>
  <c r="G2049" i="3"/>
  <c r="H2049" i="3"/>
  <c r="I2049" i="3"/>
  <c r="J2049" i="3"/>
  <c r="G2050" i="3"/>
  <c r="H2050" i="3"/>
  <c r="I2050" i="3"/>
  <c r="J2050" i="3"/>
  <c r="G2051" i="3"/>
  <c r="H2051" i="3"/>
  <c r="I2051" i="3"/>
  <c r="J2051" i="3"/>
  <c r="G2052" i="3"/>
  <c r="H2052" i="3"/>
  <c r="I2052" i="3"/>
  <c r="J2052" i="3"/>
  <c r="G2053" i="3"/>
  <c r="H2053" i="3"/>
  <c r="I2053" i="3"/>
  <c r="J2053" i="3"/>
  <c r="G2054" i="3"/>
  <c r="H2054" i="3"/>
  <c r="I2054" i="3"/>
  <c r="J2054" i="3"/>
  <c r="G2055" i="3"/>
  <c r="H2055" i="3"/>
  <c r="I2055" i="3"/>
  <c r="J2055" i="3"/>
  <c r="G2056" i="3"/>
  <c r="H2056" i="3"/>
  <c r="I2056" i="3"/>
  <c r="J2056" i="3"/>
  <c r="G2057" i="3"/>
  <c r="H2057" i="3"/>
  <c r="I2057" i="3"/>
  <c r="J2057" i="3"/>
  <c r="G2058" i="3"/>
  <c r="H2058" i="3"/>
  <c r="I2058" i="3"/>
  <c r="J2058" i="3"/>
  <c r="G2059" i="3"/>
  <c r="H2059" i="3"/>
  <c r="I2059" i="3"/>
  <c r="J2059" i="3"/>
  <c r="G2060" i="3"/>
  <c r="H2060" i="3"/>
  <c r="I2060" i="3"/>
  <c r="J2060" i="3"/>
  <c r="G2061" i="3"/>
  <c r="H2061" i="3"/>
  <c r="I2061" i="3"/>
  <c r="J2061" i="3"/>
  <c r="G2062" i="3"/>
  <c r="H2062" i="3"/>
  <c r="I2062" i="3"/>
  <c r="J2062" i="3"/>
  <c r="G2063" i="3"/>
  <c r="H2063" i="3"/>
  <c r="I2063" i="3"/>
  <c r="J2063" i="3"/>
  <c r="G2064" i="3"/>
  <c r="H2064" i="3"/>
  <c r="I2064" i="3"/>
  <c r="J2064" i="3"/>
  <c r="G2065" i="3"/>
  <c r="H2065" i="3"/>
  <c r="I2065" i="3"/>
  <c r="J2065" i="3"/>
  <c r="G2066" i="3"/>
  <c r="H2066" i="3"/>
  <c r="I2066" i="3"/>
  <c r="J2066" i="3"/>
  <c r="G2067" i="3"/>
  <c r="H2067" i="3"/>
  <c r="I2067" i="3"/>
  <c r="J2067" i="3"/>
  <c r="G2068" i="3"/>
  <c r="H2068" i="3"/>
  <c r="I2068" i="3"/>
  <c r="J2068" i="3"/>
  <c r="G2069" i="3"/>
  <c r="H2069" i="3"/>
  <c r="I2069" i="3"/>
  <c r="J2069" i="3"/>
  <c r="G2070" i="3"/>
  <c r="H2070" i="3"/>
  <c r="I2070" i="3"/>
  <c r="J2070" i="3"/>
  <c r="G2071" i="3"/>
  <c r="H2071" i="3"/>
  <c r="I2071" i="3"/>
  <c r="J2071" i="3"/>
  <c r="G2072" i="3"/>
  <c r="H2072" i="3"/>
  <c r="I2072" i="3"/>
  <c r="J2072" i="3"/>
  <c r="G2073" i="3"/>
  <c r="H2073" i="3"/>
  <c r="I2073" i="3"/>
  <c r="J2073" i="3"/>
  <c r="G2074" i="3"/>
  <c r="H2074" i="3"/>
  <c r="I2074" i="3"/>
  <c r="J2074" i="3"/>
  <c r="G2075" i="3"/>
  <c r="H2075" i="3"/>
  <c r="I2075" i="3"/>
  <c r="J2075" i="3"/>
  <c r="G2076" i="3"/>
  <c r="H2076" i="3"/>
  <c r="I2076" i="3"/>
  <c r="J2076" i="3"/>
  <c r="G2077" i="3"/>
  <c r="H2077" i="3"/>
  <c r="I2077" i="3"/>
  <c r="J2077" i="3"/>
  <c r="G2078" i="3"/>
  <c r="H2078" i="3"/>
  <c r="I2078" i="3"/>
  <c r="J2078" i="3"/>
  <c r="G2079" i="3"/>
  <c r="H2079" i="3"/>
  <c r="I2079" i="3"/>
  <c r="J2079" i="3"/>
  <c r="G2080" i="3"/>
  <c r="H2080" i="3"/>
  <c r="I2080" i="3"/>
  <c r="J2080" i="3"/>
  <c r="G2081" i="3"/>
  <c r="H2081" i="3"/>
  <c r="I2081" i="3"/>
  <c r="J2081" i="3"/>
  <c r="G2082" i="3"/>
  <c r="H2082" i="3"/>
  <c r="I2082" i="3"/>
  <c r="J2082" i="3"/>
  <c r="G2083" i="3"/>
  <c r="H2083" i="3"/>
  <c r="I2083" i="3"/>
  <c r="J2083" i="3"/>
  <c r="G2084" i="3"/>
  <c r="H2084" i="3"/>
  <c r="I2084" i="3"/>
  <c r="J2084" i="3"/>
  <c r="G2085" i="3"/>
  <c r="H2085" i="3"/>
  <c r="I2085" i="3"/>
  <c r="J2085" i="3"/>
  <c r="G2086" i="3"/>
  <c r="H2086" i="3"/>
  <c r="I2086" i="3"/>
  <c r="J2086" i="3"/>
  <c r="G2087" i="3"/>
  <c r="H2087" i="3"/>
  <c r="I2087" i="3"/>
  <c r="J2087" i="3"/>
  <c r="G2088" i="3"/>
  <c r="H2088" i="3"/>
  <c r="I2088" i="3"/>
  <c r="J2088" i="3"/>
  <c r="G2089" i="3"/>
  <c r="H2089" i="3"/>
  <c r="I2089" i="3"/>
  <c r="J2089" i="3"/>
  <c r="G2090" i="3"/>
  <c r="H2090" i="3"/>
  <c r="I2090" i="3"/>
  <c r="J2090" i="3"/>
  <c r="G2091" i="3"/>
  <c r="H2091" i="3"/>
  <c r="I2091" i="3"/>
  <c r="J2091" i="3"/>
  <c r="G2092" i="3"/>
  <c r="H2092" i="3"/>
  <c r="I2092" i="3"/>
  <c r="J2092" i="3"/>
  <c r="G2093" i="3"/>
  <c r="H2093" i="3"/>
  <c r="I2093" i="3"/>
  <c r="J2093" i="3"/>
  <c r="G2094" i="3"/>
  <c r="H2094" i="3"/>
  <c r="I2094" i="3"/>
  <c r="J2094" i="3"/>
  <c r="G2095" i="3"/>
  <c r="H2095" i="3"/>
  <c r="I2095" i="3"/>
  <c r="J2095" i="3"/>
  <c r="G2096" i="3"/>
  <c r="H2096" i="3"/>
  <c r="I2096" i="3"/>
  <c r="J2096" i="3"/>
  <c r="G2097" i="3"/>
  <c r="H2097" i="3"/>
  <c r="I2097" i="3"/>
  <c r="J2097" i="3"/>
  <c r="G2098" i="3"/>
  <c r="H2098" i="3"/>
  <c r="I2098" i="3"/>
  <c r="J2098" i="3"/>
  <c r="G2099" i="3"/>
  <c r="H2099" i="3"/>
  <c r="I2099" i="3"/>
  <c r="J2099" i="3"/>
  <c r="G2100" i="3"/>
  <c r="H2100" i="3"/>
  <c r="I2100" i="3"/>
  <c r="J2100" i="3"/>
  <c r="G2101" i="3"/>
  <c r="H2101" i="3"/>
  <c r="I2101" i="3"/>
  <c r="J2101" i="3"/>
  <c r="G2102" i="3"/>
  <c r="H2102" i="3"/>
  <c r="I2102" i="3"/>
  <c r="J2102" i="3"/>
  <c r="G2103" i="3"/>
  <c r="H2103" i="3"/>
  <c r="I2103" i="3"/>
  <c r="J2103" i="3"/>
  <c r="G2104" i="3"/>
  <c r="H2104" i="3"/>
  <c r="I2104" i="3"/>
  <c r="J2104" i="3"/>
  <c r="G2105" i="3"/>
  <c r="H2105" i="3"/>
  <c r="I2105" i="3"/>
  <c r="J2105" i="3"/>
  <c r="G2106" i="3"/>
  <c r="H2106" i="3"/>
  <c r="I2106" i="3"/>
  <c r="J2106" i="3"/>
  <c r="G2107" i="3"/>
  <c r="H2107" i="3"/>
  <c r="I2107" i="3"/>
  <c r="J2107" i="3"/>
  <c r="G2108" i="3"/>
  <c r="H2108" i="3"/>
  <c r="I2108" i="3"/>
  <c r="J2108" i="3"/>
  <c r="G2109" i="3"/>
  <c r="H2109" i="3"/>
  <c r="I2109" i="3"/>
  <c r="J2109" i="3"/>
  <c r="G2110" i="3"/>
  <c r="H2110" i="3"/>
  <c r="I2110" i="3"/>
  <c r="J2110" i="3"/>
  <c r="G2111" i="3"/>
  <c r="H2111" i="3"/>
  <c r="I2111" i="3"/>
  <c r="J2111" i="3"/>
  <c r="G2112" i="3"/>
  <c r="H2112" i="3"/>
  <c r="I2112" i="3"/>
  <c r="J2112" i="3"/>
  <c r="G2113" i="3"/>
  <c r="H2113" i="3"/>
  <c r="I2113" i="3"/>
  <c r="J2113" i="3"/>
  <c r="G2114" i="3"/>
  <c r="H2114" i="3"/>
  <c r="I2114" i="3"/>
  <c r="J2114" i="3"/>
  <c r="G2115" i="3"/>
  <c r="H2115" i="3"/>
  <c r="I2115" i="3"/>
  <c r="J2115" i="3"/>
  <c r="G2116" i="3"/>
  <c r="H2116" i="3"/>
  <c r="I2116" i="3"/>
  <c r="J2116" i="3"/>
  <c r="G2117" i="3"/>
  <c r="H2117" i="3"/>
  <c r="I2117" i="3"/>
  <c r="J2117" i="3"/>
  <c r="G2118" i="3"/>
  <c r="H2118" i="3"/>
  <c r="I2118" i="3"/>
  <c r="J2118" i="3"/>
  <c r="G2119" i="3"/>
  <c r="H2119" i="3"/>
  <c r="I2119" i="3"/>
  <c r="J2119" i="3"/>
  <c r="G2120" i="3"/>
  <c r="H2120" i="3"/>
  <c r="I2120" i="3"/>
  <c r="J2120" i="3"/>
  <c r="G2121" i="3"/>
  <c r="H2121" i="3"/>
  <c r="I2121" i="3"/>
  <c r="J2121" i="3"/>
  <c r="G2122" i="3"/>
  <c r="H2122" i="3"/>
  <c r="I2122" i="3"/>
  <c r="J2122" i="3"/>
  <c r="G2123" i="3"/>
  <c r="H2123" i="3"/>
  <c r="I2123" i="3"/>
  <c r="J2123" i="3"/>
  <c r="G2124" i="3"/>
  <c r="H2124" i="3"/>
  <c r="I2124" i="3"/>
  <c r="J2124" i="3"/>
  <c r="G2125" i="3"/>
  <c r="H2125" i="3"/>
  <c r="I2125" i="3"/>
  <c r="J2125" i="3"/>
  <c r="G2126" i="3"/>
  <c r="H2126" i="3"/>
  <c r="I2126" i="3"/>
  <c r="J2126" i="3"/>
  <c r="G2127" i="3"/>
  <c r="H2127" i="3"/>
  <c r="I2127" i="3"/>
  <c r="J2127" i="3"/>
  <c r="G2128" i="3"/>
  <c r="H2128" i="3"/>
  <c r="I2128" i="3"/>
  <c r="J2128" i="3"/>
  <c r="G2129" i="3"/>
  <c r="H2129" i="3"/>
  <c r="I2129" i="3"/>
  <c r="J2129" i="3"/>
  <c r="G2130" i="3"/>
  <c r="H2130" i="3"/>
  <c r="I2130" i="3"/>
  <c r="J2130" i="3"/>
  <c r="G2131" i="3"/>
  <c r="H2131" i="3"/>
  <c r="I2131" i="3"/>
  <c r="J2131" i="3"/>
  <c r="G2132" i="3"/>
  <c r="H2132" i="3"/>
  <c r="I2132" i="3"/>
  <c r="J2132" i="3"/>
  <c r="G2133" i="3"/>
  <c r="H2133" i="3"/>
  <c r="I2133" i="3"/>
  <c r="J2133" i="3"/>
  <c r="G2134" i="3"/>
  <c r="H2134" i="3"/>
  <c r="I2134" i="3"/>
  <c r="J2134" i="3"/>
  <c r="G2135" i="3"/>
  <c r="H2135" i="3"/>
  <c r="I2135" i="3"/>
  <c r="J2135" i="3"/>
  <c r="G2136" i="3"/>
  <c r="H2136" i="3"/>
  <c r="I2136" i="3"/>
  <c r="J2136" i="3"/>
  <c r="G2137" i="3"/>
  <c r="H2137" i="3"/>
  <c r="I2137" i="3"/>
  <c r="J2137" i="3"/>
  <c r="G2138" i="3"/>
  <c r="H2138" i="3"/>
  <c r="I2138" i="3"/>
  <c r="J2138" i="3"/>
  <c r="G2139" i="3"/>
  <c r="H2139" i="3"/>
  <c r="I2139" i="3"/>
  <c r="J2139" i="3"/>
  <c r="G2140" i="3"/>
  <c r="H2140" i="3"/>
  <c r="I2140" i="3"/>
  <c r="J2140" i="3"/>
  <c r="G2141" i="3"/>
  <c r="H2141" i="3"/>
  <c r="I2141" i="3"/>
  <c r="J2141" i="3"/>
  <c r="G2142" i="3"/>
  <c r="H2142" i="3"/>
  <c r="I2142" i="3"/>
  <c r="J2142" i="3"/>
  <c r="G2143" i="3"/>
  <c r="H2143" i="3"/>
  <c r="I2143" i="3"/>
  <c r="J2143" i="3"/>
  <c r="G2144" i="3"/>
  <c r="H2144" i="3"/>
  <c r="I2144" i="3"/>
  <c r="J2144" i="3"/>
  <c r="G2145" i="3"/>
  <c r="H2145" i="3"/>
  <c r="I2145" i="3"/>
  <c r="J2145" i="3"/>
  <c r="G2146" i="3"/>
  <c r="H2146" i="3"/>
  <c r="I2146" i="3"/>
  <c r="J2146" i="3"/>
  <c r="G2147" i="3"/>
  <c r="H2147" i="3"/>
  <c r="I2147" i="3"/>
  <c r="J2147" i="3"/>
  <c r="G2148" i="3"/>
  <c r="H2148" i="3"/>
  <c r="I2148" i="3"/>
  <c r="J2148" i="3"/>
  <c r="G2149" i="3"/>
  <c r="H2149" i="3"/>
  <c r="I2149" i="3"/>
  <c r="J2149" i="3"/>
  <c r="G2150" i="3"/>
  <c r="H2150" i="3"/>
  <c r="I2150" i="3"/>
  <c r="J2150" i="3"/>
  <c r="G2151" i="3"/>
  <c r="H2151" i="3"/>
  <c r="I2151" i="3"/>
  <c r="J2151" i="3"/>
  <c r="G2152" i="3"/>
  <c r="H2152" i="3"/>
  <c r="I2152" i="3"/>
  <c r="J2152" i="3"/>
  <c r="G2153" i="3"/>
  <c r="H2153" i="3"/>
  <c r="I2153" i="3"/>
  <c r="J2153" i="3"/>
  <c r="G2154" i="3"/>
  <c r="H2154" i="3"/>
  <c r="I2154" i="3"/>
  <c r="J2154" i="3"/>
  <c r="G2155" i="3"/>
  <c r="H2155" i="3"/>
  <c r="I2155" i="3"/>
  <c r="J2155" i="3"/>
  <c r="G2156" i="3"/>
  <c r="H2156" i="3"/>
  <c r="I2156" i="3"/>
  <c r="J2156" i="3"/>
  <c r="G2157" i="3"/>
  <c r="H2157" i="3"/>
  <c r="I2157" i="3"/>
  <c r="J2157" i="3"/>
  <c r="G2158" i="3"/>
  <c r="H2158" i="3"/>
  <c r="I2158" i="3"/>
  <c r="J2158" i="3"/>
  <c r="G2159" i="3"/>
  <c r="H2159" i="3"/>
  <c r="I2159" i="3"/>
  <c r="J2159" i="3"/>
  <c r="G2160" i="3"/>
  <c r="H2160" i="3"/>
  <c r="I2160" i="3"/>
  <c r="J2160" i="3"/>
  <c r="G2161" i="3"/>
  <c r="H2161" i="3"/>
  <c r="I2161" i="3"/>
  <c r="J2161" i="3"/>
  <c r="G2162" i="3"/>
  <c r="H2162" i="3"/>
  <c r="I2162" i="3"/>
  <c r="J2162" i="3"/>
  <c r="G2163" i="3"/>
  <c r="H2163" i="3"/>
  <c r="I2163" i="3"/>
  <c r="J2163" i="3"/>
  <c r="G2164" i="3"/>
  <c r="H2164" i="3"/>
  <c r="I2164" i="3"/>
  <c r="J2164" i="3"/>
  <c r="G2165" i="3"/>
  <c r="H2165" i="3"/>
  <c r="I2165" i="3"/>
  <c r="J2165" i="3"/>
  <c r="G2166" i="3"/>
  <c r="H2166" i="3"/>
  <c r="I2166" i="3"/>
  <c r="J2166" i="3"/>
  <c r="G2167" i="3"/>
  <c r="H2167" i="3"/>
  <c r="I2167" i="3"/>
  <c r="J2167" i="3"/>
  <c r="G2168" i="3"/>
  <c r="H2168" i="3"/>
  <c r="I2168" i="3"/>
  <c r="J2168" i="3"/>
  <c r="G2169" i="3"/>
  <c r="H2169" i="3"/>
  <c r="I2169" i="3"/>
  <c r="J2169" i="3"/>
  <c r="G2170" i="3"/>
  <c r="H2170" i="3"/>
  <c r="I2170" i="3"/>
  <c r="J2170" i="3"/>
  <c r="G2171" i="3"/>
  <c r="H2171" i="3"/>
  <c r="I2171" i="3"/>
  <c r="J2171" i="3"/>
  <c r="G2172" i="3"/>
  <c r="H2172" i="3"/>
  <c r="I2172" i="3"/>
  <c r="J2172" i="3"/>
  <c r="G2173" i="3"/>
  <c r="H2173" i="3"/>
  <c r="I2173" i="3"/>
  <c r="J2173" i="3"/>
  <c r="G2174" i="3"/>
  <c r="H2174" i="3"/>
  <c r="I2174" i="3"/>
  <c r="J2174" i="3"/>
  <c r="G2175" i="3"/>
  <c r="H2175" i="3"/>
  <c r="I2175" i="3"/>
  <c r="J2175" i="3"/>
  <c r="G2176" i="3"/>
  <c r="H2176" i="3"/>
  <c r="I2176" i="3"/>
  <c r="J2176" i="3"/>
  <c r="G2177" i="3"/>
  <c r="H2177" i="3"/>
  <c r="I2177" i="3"/>
  <c r="J2177" i="3"/>
  <c r="G2178" i="3"/>
  <c r="H2178" i="3"/>
  <c r="I2178" i="3"/>
  <c r="J2178" i="3"/>
  <c r="G2179" i="3"/>
  <c r="H2179" i="3"/>
  <c r="I2179" i="3"/>
  <c r="J2179" i="3"/>
  <c r="G2180" i="3"/>
  <c r="H2180" i="3"/>
  <c r="I2180" i="3"/>
  <c r="J2180" i="3"/>
  <c r="G2181" i="3"/>
  <c r="H2181" i="3"/>
  <c r="I2181" i="3"/>
  <c r="J2181" i="3"/>
  <c r="G2182" i="3"/>
  <c r="H2182" i="3"/>
  <c r="I2182" i="3"/>
  <c r="J2182" i="3"/>
  <c r="G2183" i="3"/>
  <c r="H2183" i="3"/>
  <c r="I2183" i="3"/>
  <c r="J2183" i="3"/>
  <c r="G2184" i="3"/>
  <c r="H2184" i="3"/>
  <c r="I2184" i="3"/>
  <c r="J2184" i="3"/>
  <c r="G2185" i="3"/>
  <c r="H2185" i="3"/>
  <c r="I2185" i="3"/>
  <c r="J2185" i="3"/>
  <c r="G2186" i="3"/>
  <c r="H2186" i="3"/>
  <c r="I2186" i="3"/>
  <c r="J2186" i="3"/>
  <c r="G2187" i="3"/>
  <c r="H2187" i="3"/>
  <c r="I2187" i="3"/>
  <c r="J2187" i="3"/>
  <c r="G2188" i="3"/>
  <c r="H2188" i="3"/>
  <c r="I2188" i="3"/>
  <c r="J2188" i="3"/>
  <c r="G2189" i="3"/>
  <c r="H2189" i="3"/>
  <c r="I2189" i="3"/>
  <c r="J2189" i="3"/>
  <c r="G2190" i="3"/>
  <c r="H2190" i="3"/>
  <c r="I2190" i="3"/>
  <c r="J2190" i="3"/>
  <c r="G2191" i="3"/>
  <c r="H2191" i="3"/>
  <c r="I2191" i="3"/>
  <c r="J2191" i="3"/>
  <c r="G2192" i="3"/>
  <c r="H2192" i="3"/>
  <c r="I2192" i="3"/>
  <c r="J2192" i="3"/>
  <c r="G2193" i="3"/>
  <c r="H2193" i="3"/>
  <c r="I2193" i="3"/>
  <c r="J2193" i="3"/>
  <c r="G2194" i="3"/>
  <c r="H2194" i="3"/>
  <c r="I2194" i="3"/>
  <c r="J2194" i="3"/>
  <c r="G2195" i="3"/>
  <c r="H2195" i="3"/>
  <c r="I2195" i="3"/>
  <c r="J2195" i="3"/>
  <c r="G2196" i="3"/>
  <c r="H2196" i="3"/>
  <c r="I2196" i="3"/>
  <c r="J2196" i="3"/>
  <c r="G2197" i="3"/>
  <c r="H2197" i="3"/>
  <c r="I2197" i="3"/>
  <c r="J2197" i="3"/>
  <c r="G2198" i="3"/>
  <c r="H2198" i="3"/>
  <c r="I2198" i="3"/>
  <c r="J2198" i="3"/>
  <c r="G2199" i="3"/>
  <c r="H2199" i="3"/>
  <c r="I2199" i="3"/>
  <c r="J2199" i="3"/>
  <c r="G2200" i="3"/>
  <c r="H2200" i="3"/>
  <c r="I2200" i="3"/>
  <c r="J2200" i="3"/>
  <c r="G2201" i="3"/>
  <c r="H2201" i="3"/>
  <c r="I2201" i="3"/>
  <c r="J2201" i="3"/>
  <c r="G2202" i="3"/>
  <c r="H2202" i="3"/>
  <c r="I2202" i="3"/>
  <c r="J2202" i="3"/>
  <c r="G2203" i="3"/>
  <c r="H2203" i="3"/>
  <c r="I2203" i="3"/>
  <c r="J2203" i="3"/>
  <c r="G2204" i="3"/>
  <c r="H2204" i="3"/>
  <c r="I2204" i="3"/>
  <c r="J2204" i="3"/>
  <c r="G2205" i="3"/>
  <c r="H2205" i="3"/>
  <c r="I2205" i="3"/>
  <c r="J2205" i="3"/>
  <c r="G2206" i="3"/>
  <c r="H2206" i="3"/>
  <c r="I2206" i="3"/>
  <c r="J2206" i="3"/>
  <c r="G2207" i="3"/>
  <c r="H2207" i="3"/>
  <c r="I2207" i="3"/>
  <c r="J2207" i="3"/>
  <c r="G2208" i="3"/>
  <c r="H2208" i="3"/>
  <c r="I2208" i="3"/>
  <c r="J2208" i="3"/>
  <c r="G2209" i="3"/>
  <c r="H2209" i="3"/>
  <c r="I2209" i="3"/>
  <c r="J2209" i="3"/>
  <c r="G2210" i="3"/>
  <c r="H2210" i="3"/>
  <c r="I2210" i="3"/>
  <c r="J2210" i="3"/>
  <c r="G2211" i="3"/>
  <c r="H2211" i="3"/>
  <c r="I2211" i="3"/>
  <c r="J2211" i="3"/>
  <c r="G2212" i="3"/>
  <c r="H2212" i="3"/>
  <c r="I2212" i="3"/>
  <c r="J2212" i="3"/>
  <c r="G2213" i="3"/>
  <c r="H2213" i="3"/>
  <c r="I2213" i="3"/>
  <c r="J2213" i="3"/>
  <c r="G2214" i="3"/>
  <c r="H2214" i="3"/>
  <c r="I2214" i="3"/>
  <c r="J2214" i="3"/>
  <c r="G2215" i="3"/>
  <c r="H2215" i="3"/>
  <c r="I2215" i="3"/>
  <c r="J2215" i="3"/>
  <c r="G2216" i="3"/>
  <c r="H2216" i="3"/>
  <c r="I2216" i="3"/>
  <c r="J2216" i="3"/>
  <c r="G2217" i="3"/>
  <c r="H2217" i="3"/>
  <c r="I2217" i="3"/>
  <c r="J2217" i="3"/>
  <c r="G2218" i="3"/>
  <c r="H2218" i="3"/>
  <c r="I2218" i="3"/>
  <c r="J2218" i="3"/>
  <c r="G2219" i="3"/>
  <c r="H2219" i="3"/>
  <c r="I2219" i="3"/>
  <c r="J2219" i="3"/>
  <c r="G2220" i="3"/>
  <c r="H2220" i="3"/>
  <c r="I2220" i="3"/>
  <c r="J2220" i="3"/>
  <c r="G2221" i="3"/>
  <c r="H2221" i="3"/>
  <c r="I2221" i="3"/>
  <c r="J2221" i="3"/>
  <c r="G2222" i="3"/>
  <c r="H2222" i="3"/>
  <c r="I2222" i="3"/>
  <c r="J2222" i="3"/>
  <c r="G2223" i="3"/>
  <c r="H2223" i="3"/>
  <c r="I2223" i="3"/>
  <c r="J2223" i="3"/>
  <c r="G2224" i="3"/>
  <c r="H2224" i="3"/>
  <c r="I2224" i="3"/>
  <c r="J2224" i="3"/>
  <c r="G2225" i="3"/>
  <c r="H2225" i="3"/>
  <c r="I2225" i="3"/>
  <c r="J2225" i="3"/>
  <c r="G2226" i="3"/>
  <c r="H2226" i="3"/>
  <c r="I2226" i="3"/>
  <c r="J2226" i="3"/>
  <c r="G2227" i="3"/>
  <c r="H2227" i="3"/>
  <c r="I2227" i="3"/>
  <c r="J2227" i="3"/>
  <c r="G2228" i="3"/>
  <c r="H2228" i="3"/>
  <c r="I2228" i="3"/>
  <c r="J2228" i="3"/>
  <c r="G2229" i="3"/>
  <c r="H2229" i="3"/>
  <c r="I2229" i="3"/>
  <c r="J2229" i="3"/>
  <c r="G2230" i="3"/>
  <c r="H2230" i="3"/>
  <c r="I2230" i="3"/>
  <c r="J2230" i="3"/>
  <c r="G2231" i="3"/>
  <c r="H2231" i="3"/>
  <c r="I2231" i="3"/>
  <c r="J2231" i="3"/>
  <c r="G2232" i="3"/>
  <c r="H2232" i="3"/>
  <c r="I2232" i="3"/>
  <c r="J2232" i="3"/>
  <c r="G2233" i="3"/>
  <c r="H2233" i="3"/>
  <c r="I2233" i="3"/>
  <c r="J2233" i="3"/>
  <c r="G2234" i="3"/>
  <c r="H2234" i="3"/>
  <c r="I2234" i="3"/>
  <c r="J2234" i="3"/>
  <c r="G2235" i="3"/>
  <c r="H2235" i="3"/>
  <c r="I2235" i="3"/>
  <c r="J2235" i="3"/>
  <c r="G2236" i="3"/>
  <c r="H2236" i="3"/>
  <c r="I2236" i="3"/>
  <c r="J2236" i="3"/>
  <c r="G2237" i="3"/>
  <c r="H2237" i="3"/>
  <c r="I2237" i="3"/>
  <c r="J2237" i="3"/>
  <c r="G2238" i="3"/>
  <c r="H2238" i="3"/>
  <c r="I2238" i="3"/>
  <c r="J2238" i="3"/>
  <c r="G2239" i="3"/>
  <c r="H2239" i="3"/>
  <c r="I2239" i="3"/>
  <c r="J2239" i="3"/>
  <c r="G2240" i="3"/>
  <c r="H2240" i="3"/>
  <c r="I2240" i="3"/>
  <c r="J2240" i="3"/>
  <c r="G2241" i="3"/>
  <c r="H2241" i="3"/>
  <c r="I2241" i="3"/>
  <c r="J2241" i="3"/>
  <c r="G2242" i="3"/>
  <c r="H2242" i="3"/>
  <c r="I2242" i="3"/>
  <c r="J2242" i="3"/>
  <c r="G2243" i="3"/>
  <c r="H2243" i="3"/>
  <c r="I2243" i="3"/>
  <c r="J2243" i="3"/>
  <c r="G2244" i="3"/>
  <c r="H2244" i="3"/>
  <c r="I2244" i="3"/>
  <c r="J2244" i="3"/>
  <c r="G2245" i="3"/>
  <c r="H2245" i="3"/>
  <c r="I2245" i="3"/>
  <c r="J2245" i="3"/>
  <c r="G2246" i="3"/>
  <c r="H2246" i="3"/>
  <c r="I2246" i="3"/>
  <c r="J2246" i="3"/>
  <c r="G2247" i="3"/>
  <c r="H2247" i="3"/>
  <c r="I2247" i="3"/>
  <c r="J2247" i="3"/>
  <c r="G2248" i="3"/>
  <c r="H2248" i="3"/>
  <c r="I2248" i="3"/>
  <c r="J2248" i="3"/>
  <c r="G2249" i="3"/>
  <c r="H2249" i="3"/>
  <c r="I2249" i="3"/>
  <c r="J2249" i="3"/>
  <c r="G2250" i="3"/>
  <c r="H2250" i="3"/>
  <c r="I2250" i="3"/>
  <c r="J2250" i="3"/>
  <c r="G2251" i="3"/>
  <c r="H2251" i="3"/>
  <c r="I2251" i="3"/>
  <c r="J2251" i="3"/>
  <c r="G2252" i="3"/>
  <c r="H2252" i="3"/>
  <c r="I2252" i="3"/>
  <c r="J2252" i="3"/>
  <c r="G2253" i="3"/>
  <c r="H2253" i="3"/>
  <c r="I2253" i="3"/>
  <c r="J2253" i="3"/>
  <c r="G2254" i="3"/>
  <c r="H2254" i="3"/>
  <c r="I2254" i="3"/>
  <c r="J2254" i="3"/>
  <c r="G2255" i="3"/>
  <c r="H2255" i="3"/>
  <c r="I2255" i="3"/>
  <c r="J2255" i="3"/>
  <c r="G2256" i="3"/>
  <c r="H2256" i="3"/>
  <c r="I2256" i="3"/>
  <c r="J2256" i="3"/>
  <c r="G2257" i="3"/>
  <c r="H2257" i="3"/>
  <c r="I2257" i="3"/>
  <c r="J2257" i="3"/>
  <c r="G2258" i="3"/>
  <c r="H2258" i="3"/>
  <c r="I2258" i="3"/>
  <c r="J2258" i="3"/>
  <c r="G2259" i="3"/>
  <c r="H2259" i="3"/>
  <c r="I2259" i="3"/>
  <c r="J2259" i="3"/>
  <c r="G2260" i="3"/>
  <c r="H2260" i="3"/>
  <c r="I2260" i="3"/>
  <c r="J2260" i="3"/>
  <c r="G2261" i="3"/>
  <c r="H2261" i="3"/>
  <c r="I2261" i="3"/>
  <c r="J2261" i="3"/>
  <c r="G2262" i="3"/>
  <c r="H2262" i="3"/>
  <c r="I2262" i="3"/>
  <c r="J2262" i="3"/>
  <c r="G2263" i="3"/>
  <c r="H2263" i="3"/>
  <c r="I2263" i="3"/>
  <c r="J2263" i="3"/>
  <c r="G2264" i="3"/>
  <c r="H2264" i="3"/>
  <c r="I2264" i="3"/>
  <c r="J2264" i="3"/>
  <c r="G2265" i="3"/>
  <c r="H2265" i="3"/>
  <c r="I2265" i="3"/>
  <c r="J2265" i="3"/>
  <c r="G2266" i="3"/>
  <c r="H2266" i="3"/>
  <c r="I2266" i="3"/>
  <c r="J2266" i="3"/>
  <c r="G2267" i="3"/>
  <c r="H2267" i="3"/>
  <c r="I2267" i="3"/>
  <c r="J2267" i="3"/>
  <c r="G2268" i="3"/>
  <c r="H2268" i="3"/>
  <c r="I2268" i="3"/>
  <c r="J2268" i="3"/>
  <c r="G2269" i="3"/>
  <c r="H2269" i="3"/>
  <c r="I2269" i="3"/>
  <c r="J2269" i="3"/>
  <c r="G2270" i="3"/>
  <c r="H2270" i="3"/>
  <c r="I2270" i="3"/>
  <c r="J2270" i="3"/>
  <c r="G2271" i="3"/>
  <c r="H2271" i="3"/>
  <c r="I2271" i="3"/>
  <c r="J2271" i="3"/>
  <c r="G2272" i="3"/>
  <c r="H2272" i="3"/>
  <c r="I2272" i="3"/>
  <c r="J2272" i="3"/>
  <c r="G2273" i="3"/>
  <c r="H2273" i="3"/>
  <c r="I2273" i="3"/>
  <c r="J2273" i="3"/>
  <c r="G2274" i="3"/>
  <c r="H2274" i="3"/>
  <c r="I2274" i="3"/>
  <c r="J2274" i="3"/>
  <c r="G2275" i="3"/>
  <c r="H2275" i="3"/>
  <c r="I2275" i="3"/>
  <c r="J2275" i="3"/>
  <c r="G2276" i="3"/>
  <c r="H2276" i="3"/>
  <c r="I2276" i="3"/>
  <c r="J2276" i="3"/>
  <c r="G2277" i="3"/>
  <c r="H2277" i="3"/>
  <c r="I2277" i="3"/>
  <c r="J2277" i="3"/>
  <c r="G2278" i="3"/>
  <c r="H2278" i="3"/>
  <c r="I2278" i="3"/>
  <c r="J2278" i="3"/>
  <c r="G2279" i="3"/>
  <c r="H2279" i="3"/>
  <c r="I2279" i="3"/>
  <c r="J2279" i="3"/>
  <c r="G2280" i="3"/>
  <c r="H2280" i="3"/>
  <c r="I2280" i="3"/>
  <c r="J2280" i="3"/>
  <c r="G2281" i="3"/>
  <c r="H2281" i="3"/>
  <c r="I2281" i="3"/>
  <c r="J2281" i="3"/>
  <c r="G2282" i="3"/>
  <c r="H2282" i="3"/>
  <c r="I2282" i="3"/>
  <c r="J2282" i="3"/>
  <c r="G2283" i="3"/>
  <c r="H2283" i="3"/>
  <c r="I2283" i="3"/>
  <c r="J2283" i="3"/>
  <c r="G2284" i="3"/>
  <c r="H2284" i="3"/>
  <c r="I2284" i="3"/>
  <c r="J2284" i="3"/>
  <c r="G2285" i="3"/>
  <c r="H2285" i="3"/>
  <c r="I2285" i="3"/>
  <c r="J2285" i="3"/>
  <c r="G2286" i="3"/>
  <c r="H2286" i="3"/>
  <c r="I2286" i="3"/>
  <c r="J2286" i="3"/>
  <c r="G2287" i="3"/>
  <c r="H2287" i="3"/>
  <c r="I2287" i="3"/>
  <c r="J2287" i="3"/>
  <c r="G2288" i="3"/>
  <c r="H2288" i="3"/>
  <c r="I2288" i="3"/>
  <c r="J2288" i="3"/>
  <c r="G2289" i="3"/>
  <c r="H2289" i="3"/>
  <c r="I2289" i="3"/>
  <c r="J2289" i="3"/>
  <c r="G2290" i="3"/>
  <c r="H2290" i="3"/>
  <c r="I2290" i="3"/>
  <c r="J2290" i="3"/>
  <c r="G2291" i="3"/>
  <c r="H2291" i="3"/>
  <c r="I2291" i="3"/>
  <c r="J2291" i="3"/>
  <c r="G2292" i="3"/>
  <c r="H2292" i="3"/>
  <c r="I2292" i="3"/>
  <c r="J2292" i="3"/>
  <c r="G2293" i="3"/>
  <c r="H2293" i="3"/>
  <c r="I2293" i="3"/>
  <c r="J2293" i="3"/>
  <c r="G2294" i="3"/>
  <c r="H2294" i="3"/>
  <c r="I2294" i="3"/>
  <c r="J2294" i="3"/>
  <c r="G2295" i="3"/>
  <c r="H2295" i="3"/>
  <c r="I2295" i="3"/>
  <c r="J2295" i="3"/>
  <c r="G2296" i="3"/>
  <c r="H2296" i="3"/>
  <c r="I2296" i="3"/>
  <c r="J2296" i="3"/>
  <c r="G2297" i="3"/>
  <c r="H2297" i="3"/>
  <c r="I2297" i="3"/>
  <c r="J2297" i="3"/>
  <c r="G2298" i="3"/>
  <c r="H2298" i="3"/>
  <c r="I2298" i="3"/>
  <c r="J2298" i="3"/>
  <c r="G2299" i="3"/>
  <c r="H2299" i="3"/>
  <c r="I2299" i="3"/>
  <c r="J2299" i="3"/>
  <c r="G2300" i="3"/>
  <c r="H2300" i="3"/>
  <c r="I2300" i="3"/>
  <c r="J2300" i="3"/>
  <c r="G2301" i="3"/>
  <c r="H2301" i="3"/>
  <c r="I2301" i="3"/>
  <c r="J2301" i="3"/>
  <c r="G2302" i="3"/>
  <c r="H2302" i="3"/>
  <c r="I2302" i="3"/>
  <c r="J2302" i="3"/>
  <c r="G2303" i="3"/>
  <c r="H2303" i="3"/>
  <c r="I2303" i="3"/>
  <c r="J2303" i="3"/>
  <c r="G2304" i="3"/>
  <c r="H2304" i="3"/>
  <c r="I2304" i="3"/>
  <c r="J2304" i="3"/>
  <c r="G2305" i="3"/>
  <c r="H2305" i="3"/>
  <c r="I2305" i="3"/>
  <c r="J2305" i="3"/>
  <c r="G2306" i="3"/>
  <c r="H2306" i="3"/>
  <c r="I2306" i="3"/>
  <c r="J2306" i="3"/>
  <c r="G2307" i="3"/>
  <c r="H2307" i="3"/>
  <c r="I2307" i="3"/>
  <c r="J2307" i="3"/>
  <c r="G2308" i="3"/>
  <c r="H2308" i="3"/>
  <c r="I2308" i="3"/>
  <c r="J2308" i="3"/>
  <c r="G2309" i="3"/>
  <c r="H2309" i="3"/>
  <c r="I2309" i="3"/>
  <c r="J2309" i="3"/>
  <c r="G2310" i="3"/>
  <c r="H2310" i="3"/>
  <c r="I2310" i="3"/>
  <c r="J2310" i="3"/>
  <c r="G2311" i="3"/>
  <c r="H2311" i="3"/>
  <c r="I2311" i="3"/>
  <c r="J2311" i="3"/>
  <c r="G2312" i="3"/>
  <c r="H2312" i="3"/>
  <c r="I2312" i="3"/>
  <c r="J2312" i="3"/>
  <c r="G2313" i="3"/>
  <c r="H2313" i="3"/>
  <c r="I2313" i="3"/>
  <c r="J2313" i="3"/>
  <c r="G2314" i="3"/>
  <c r="H2314" i="3"/>
  <c r="I2314" i="3"/>
  <c r="J2314" i="3"/>
  <c r="G2315" i="3"/>
  <c r="H2315" i="3"/>
  <c r="I2315" i="3"/>
  <c r="J2315" i="3"/>
  <c r="G2316" i="3"/>
  <c r="H2316" i="3"/>
  <c r="I2316" i="3"/>
  <c r="J2316" i="3"/>
  <c r="G2317" i="3"/>
  <c r="H2317" i="3"/>
  <c r="I2317" i="3"/>
  <c r="J2317" i="3"/>
  <c r="G2318" i="3"/>
  <c r="H2318" i="3"/>
  <c r="I2318" i="3"/>
  <c r="J2318" i="3"/>
  <c r="G2319" i="3"/>
  <c r="H2319" i="3"/>
  <c r="I2319" i="3"/>
  <c r="J2319" i="3"/>
  <c r="G2320" i="3"/>
  <c r="H2320" i="3"/>
  <c r="I2320" i="3"/>
  <c r="J2320" i="3"/>
  <c r="G2321" i="3"/>
  <c r="H2321" i="3"/>
  <c r="I2321" i="3"/>
  <c r="J2321" i="3"/>
  <c r="G2322" i="3"/>
  <c r="H2322" i="3"/>
  <c r="I2322" i="3"/>
  <c r="J2322" i="3"/>
  <c r="G2323" i="3"/>
  <c r="H2323" i="3"/>
  <c r="I2323" i="3"/>
  <c r="J2323" i="3"/>
  <c r="G2324" i="3"/>
  <c r="H2324" i="3"/>
  <c r="I2324" i="3"/>
  <c r="J2324" i="3"/>
  <c r="G2325" i="3"/>
  <c r="H2325" i="3"/>
  <c r="I2325" i="3"/>
  <c r="J2325" i="3"/>
  <c r="G2326" i="3"/>
  <c r="H2326" i="3"/>
  <c r="I2326" i="3"/>
  <c r="J2326" i="3"/>
  <c r="G2327" i="3"/>
  <c r="H2327" i="3"/>
  <c r="I2327" i="3"/>
  <c r="J2327" i="3"/>
  <c r="G2328" i="3"/>
  <c r="H2328" i="3"/>
  <c r="I2328" i="3"/>
  <c r="J2328" i="3"/>
  <c r="G2329" i="3"/>
  <c r="H2329" i="3"/>
  <c r="I2329" i="3"/>
  <c r="J2329" i="3"/>
  <c r="G2330" i="3"/>
  <c r="H2330" i="3"/>
  <c r="I2330" i="3"/>
  <c r="J2330" i="3"/>
  <c r="G2331" i="3"/>
  <c r="H2331" i="3"/>
  <c r="I2331" i="3"/>
  <c r="J2331" i="3"/>
  <c r="G2332" i="3"/>
  <c r="H2332" i="3"/>
  <c r="I2332" i="3"/>
  <c r="J2332" i="3"/>
  <c r="G2333" i="3"/>
  <c r="H2333" i="3"/>
  <c r="I2333" i="3"/>
  <c r="J2333" i="3"/>
  <c r="G2334" i="3"/>
  <c r="H2334" i="3"/>
  <c r="I2334" i="3"/>
  <c r="J2334" i="3"/>
  <c r="G2335" i="3"/>
  <c r="H2335" i="3"/>
  <c r="I2335" i="3"/>
  <c r="J2335" i="3"/>
  <c r="G2336" i="3"/>
  <c r="H2336" i="3"/>
  <c r="I2336" i="3"/>
  <c r="J2336" i="3"/>
  <c r="G2337" i="3"/>
  <c r="H2337" i="3"/>
  <c r="I2337" i="3"/>
  <c r="J2337" i="3"/>
  <c r="G2338" i="3"/>
  <c r="H2338" i="3"/>
  <c r="I2338" i="3"/>
  <c r="J2338" i="3"/>
  <c r="G2339" i="3"/>
  <c r="H2339" i="3"/>
  <c r="I2339" i="3"/>
  <c r="J2339" i="3"/>
  <c r="G2340" i="3"/>
  <c r="H2340" i="3"/>
  <c r="I2340" i="3"/>
  <c r="J2340" i="3"/>
  <c r="G2341" i="3"/>
  <c r="H2341" i="3"/>
  <c r="I2341" i="3"/>
  <c r="J2341" i="3"/>
  <c r="G2342" i="3"/>
  <c r="H2342" i="3"/>
  <c r="I2342" i="3"/>
  <c r="J2342" i="3"/>
  <c r="G2343" i="3"/>
  <c r="H2343" i="3"/>
  <c r="I2343" i="3"/>
  <c r="J2343" i="3"/>
  <c r="G2344" i="3"/>
  <c r="H2344" i="3"/>
  <c r="I2344" i="3"/>
  <c r="J2344" i="3"/>
  <c r="G2345" i="3"/>
  <c r="H2345" i="3"/>
  <c r="I2345" i="3"/>
  <c r="J2345" i="3"/>
  <c r="G2346" i="3"/>
  <c r="H2346" i="3"/>
  <c r="I2346" i="3"/>
  <c r="J2346" i="3"/>
  <c r="G2347" i="3"/>
  <c r="H2347" i="3"/>
  <c r="I2347" i="3"/>
  <c r="J2347" i="3"/>
  <c r="G2348" i="3"/>
  <c r="H2348" i="3"/>
  <c r="I2348" i="3"/>
  <c r="J2348" i="3"/>
  <c r="G2349" i="3"/>
  <c r="H2349" i="3"/>
  <c r="I2349" i="3"/>
  <c r="J2349" i="3"/>
  <c r="G2350" i="3"/>
  <c r="H2350" i="3"/>
  <c r="I2350" i="3"/>
  <c r="J2350" i="3"/>
  <c r="G2351" i="3"/>
  <c r="H2351" i="3"/>
  <c r="I2351" i="3"/>
  <c r="J2351" i="3"/>
  <c r="G2352" i="3"/>
  <c r="H2352" i="3"/>
  <c r="I2352" i="3"/>
  <c r="J2352" i="3"/>
  <c r="G2353" i="3"/>
  <c r="H2353" i="3"/>
  <c r="I2353" i="3"/>
  <c r="J2353" i="3"/>
  <c r="G2354" i="3"/>
  <c r="H2354" i="3"/>
  <c r="I2354" i="3"/>
  <c r="J2354" i="3"/>
  <c r="G2355" i="3"/>
  <c r="H2355" i="3"/>
  <c r="I2355" i="3"/>
  <c r="J2355" i="3"/>
  <c r="G2356" i="3"/>
  <c r="H2356" i="3"/>
  <c r="I2356" i="3"/>
  <c r="J2356" i="3"/>
  <c r="G2357" i="3"/>
  <c r="H2357" i="3"/>
  <c r="I2357" i="3"/>
  <c r="J2357" i="3"/>
  <c r="G2358" i="3"/>
  <c r="H2358" i="3"/>
  <c r="I2358" i="3"/>
  <c r="J2358" i="3"/>
  <c r="G2359" i="3"/>
  <c r="H2359" i="3"/>
  <c r="I2359" i="3"/>
  <c r="J2359" i="3"/>
  <c r="G2360" i="3"/>
  <c r="H2360" i="3"/>
  <c r="I2360" i="3"/>
  <c r="J2360" i="3"/>
  <c r="G2361" i="3"/>
  <c r="H2361" i="3"/>
  <c r="I2361" i="3"/>
  <c r="J2361" i="3"/>
  <c r="G2362" i="3"/>
  <c r="H2362" i="3"/>
  <c r="I2362" i="3"/>
  <c r="J2362" i="3"/>
  <c r="G2363" i="3"/>
  <c r="H2363" i="3"/>
  <c r="I2363" i="3"/>
  <c r="J2363" i="3"/>
  <c r="G2364" i="3"/>
  <c r="H2364" i="3"/>
  <c r="I2364" i="3"/>
  <c r="J2364" i="3"/>
  <c r="G2365" i="3"/>
  <c r="H2365" i="3"/>
  <c r="I2365" i="3"/>
  <c r="J2365" i="3"/>
  <c r="G2366" i="3"/>
  <c r="H2366" i="3"/>
  <c r="I2366" i="3"/>
  <c r="J2366" i="3"/>
  <c r="G2367" i="3"/>
  <c r="H2367" i="3"/>
  <c r="I2367" i="3"/>
  <c r="J2367" i="3"/>
  <c r="G2368" i="3"/>
  <c r="H2368" i="3"/>
  <c r="I2368" i="3"/>
  <c r="J2368" i="3"/>
  <c r="G2369" i="3"/>
  <c r="H2369" i="3"/>
  <c r="I2369" i="3"/>
  <c r="J2369" i="3"/>
  <c r="G2370" i="3"/>
  <c r="H2370" i="3"/>
  <c r="I2370" i="3"/>
  <c r="J2370" i="3"/>
  <c r="G2371" i="3"/>
  <c r="H2371" i="3"/>
  <c r="I2371" i="3"/>
  <c r="J2371" i="3"/>
  <c r="G2372" i="3"/>
  <c r="H2372" i="3"/>
  <c r="I2372" i="3"/>
  <c r="J2372" i="3"/>
  <c r="G2373" i="3"/>
  <c r="H2373" i="3"/>
  <c r="I2373" i="3"/>
  <c r="J2373" i="3"/>
  <c r="G2374" i="3"/>
  <c r="H2374" i="3"/>
  <c r="I2374" i="3"/>
  <c r="J2374" i="3"/>
  <c r="G2375" i="3"/>
  <c r="H2375" i="3"/>
  <c r="I2375" i="3"/>
  <c r="J2375" i="3"/>
  <c r="G2376" i="3"/>
  <c r="H2376" i="3"/>
  <c r="I2376" i="3"/>
  <c r="J2376" i="3"/>
  <c r="G2377" i="3"/>
  <c r="H2377" i="3"/>
  <c r="I2377" i="3"/>
  <c r="J2377" i="3"/>
  <c r="G2378" i="3"/>
  <c r="H2378" i="3"/>
  <c r="I2378" i="3"/>
  <c r="J2378" i="3"/>
  <c r="G2379" i="3"/>
  <c r="H2379" i="3"/>
  <c r="I2379" i="3"/>
  <c r="J2379" i="3"/>
  <c r="G2380" i="3"/>
  <c r="H2380" i="3"/>
  <c r="I2380" i="3"/>
  <c r="J2380" i="3"/>
  <c r="G2381" i="3"/>
  <c r="H2381" i="3"/>
  <c r="I2381" i="3"/>
  <c r="J2381" i="3"/>
  <c r="G2382" i="3"/>
  <c r="H2382" i="3"/>
  <c r="I2382" i="3"/>
  <c r="J2382" i="3"/>
  <c r="G2383" i="3"/>
  <c r="H2383" i="3"/>
  <c r="I2383" i="3"/>
  <c r="J2383" i="3"/>
  <c r="G2384" i="3"/>
  <c r="H2384" i="3"/>
  <c r="I2384" i="3"/>
  <c r="J2384" i="3"/>
  <c r="G2385" i="3"/>
  <c r="H2385" i="3"/>
  <c r="I2385" i="3"/>
  <c r="J2385" i="3"/>
  <c r="G2386" i="3"/>
  <c r="H2386" i="3"/>
  <c r="I2386" i="3"/>
  <c r="J2386" i="3"/>
  <c r="G2387" i="3"/>
  <c r="H2387" i="3"/>
  <c r="I2387" i="3"/>
  <c r="J2387" i="3"/>
  <c r="G2388" i="3"/>
  <c r="H2388" i="3"/>
  <c r="I2388" i="3"/>
  <c r="J2388" i="3"/>
  <c r="G2389" i="3"/>
  <c r="H2389" i="3"/>
  <c r="I2389" i="3"/>
  <c r="J2389" i="3"/>
  <c r="G2390" i="3"/>
  <c r="H2390" i="3"/>
  <c r="I2390" i="3"/>
  <c r="J2390" i="3"/>
  <c r="G2391" i="3"/>
  <c r="H2391" i="3"/>
  <c r="I2391" i="3"/>
  <c r="J2391" i="3"/>
  <c r="G2392" i="3"/>
  <c r="H2392" i="3"/>
  <c r="I2392" i="3"/>
  <c r="J2392" i="3"/>
  <c r="G2393" i="3"/>
  <c r="H2393" i="3"/>
  <c r="I2393" i="3"/>
  <c r="J2393" i="3"/>
  <c r="G2394" i="3"/>
  <c r="H2394" i="3"/>
  <c r="I2394" i="3"/>
  <c r="J2394" i="3"/>
  <c r="G2395" i="3"/>
  <c r="H2395" i="3"/>
  <c r="I2395" i="3"/>
  <c r="J2395" i="3"/>
  <c r="G2396" i="3"/>
  <c r="H2396" i="3"/>
  <c r="I2396" i="3"/>
  <c r="J2396" i="3"/>
  <c r="G2397" i="3"/>
  <c r="H2397" i="3"/>
  <c r="I2397" i="3"/>
  <c r="J2397" i="3"/>
  <c r="G2398" i="3"/>
  <c r="H2398" i="3"/>
  <c r="I2398" i="3"/>
  <c r="J2398" i="3"/>
  <c r="G2399" i="3"/>
  <c r="H2399" i="3"/>
  <c r="I2399" i="3"/>
  <c r="J2399" i="3"/>
  <c r="G2400" i="3"/>
  <c r="H2400" i="3"/>
  <c r="I2400" i="3"/>
  <c r="J2400" i="3"/>
  <c r="G2401" i="3"/>
  <c r="H2401" i="3"/>
  <c r="I2401" i="3"/>
  <c r="J2401" i="3"/>
  <c r="G2402" i="3"/>
  <c r="H2402" i="3"/>
  <c r="I2402" i="3"/>
  <c r="J2402" i="3"/>
  <c r="G2403" i="3"/>
  <c r="H2403" i="3"/>
  <c r="I2403" i="3"/>
  <c r="J2403" i="3"/>
  <c r="G2404" i="3"/>
  <c r="H2404" i="3"/>
  <c r="I2404" i="3"/>
  <c r="J2404" i="3"/>
  <c r="G2405" i="3"/>
  <c r="H2405" i="3"/>
  <c r="I2405" i="3"/>
  <c r="J2405" i="3"/>
  <c r="G2406" i="3"/>
  <c r="H2406" i="3"/>
  <c r="I2406" i="3"/>
  <c r="J2406" i="3"/>
  <c r="G2407" i="3"/>
  <c r="H2407" i="3"/>
  <c r="I2407" i="3"/>
  <c r="J2407" i="3"/>
  <c r="G2408" i="3"/>
  <c r="H2408" i="3"/>
  <c r="I2408" i="3"/>
  <c r="J2408" i="3"/>
  <c r="G2409" i="3"/>
  <c r="H2409" i="3"/>
  <c r="I2409" i="3"/>
  <c r="J2409" i="3"/>
  <c r="G2410" i="3"/>
  <c r="H2410" i="3"/>
  <c r="I2410" i="3"/>
  <c r="J2410" i="3"/>
  <c r="G2411" i="3"/>
  <c r="H2411" i="3"/>
  <c r="I2411" i="3"/>
  <c r="J2411" i="3"/>
  <c r="G2412" i="3"/>
  <c r="H2412" i="3"/>
  <c r="I2412" i="3"/>
  <c r="J2412" i="3"/>
  <c r="G2413" i="3"/>
  <c r="H2413" i="3"/>
  <c r="I2413" i="3"/>
  <c r="J2413" i="3"/>
  <c r="G2414" i="3"/>
  <c r="H2414" i="3"/>
  <c r="I2414" i="3"/>
  <c r="J2414" i="3"/>
  <c r="G2415" i="3"/>
  <c r="H2415" i="3"/>
  <c r="I2415" i="3"/>
  <c r="J2415" i="3"/>
  <c r="G2416" i="3"/>
  <c r="H2416" i="3"/>
  <c r="I2416" i="3"/>
  <c r="J2416" i="3"/>
  <c r="G2417" i="3"/>
  <c r="H2417" i="3"/>
  <c r="I2417" i="3"/>
  <c r="J2417" i="3"/>
  <c r="G2418" i="3"/>
  <c r="H2418" i="3"/>
  <c r="I2418" i="3"/>
  <c r="J2418" i="3"/>
  <c r="G2419" i="3"/>
  <c r="H2419" i="3"/>
  <c r="I2419" i="3"/>
  <c r="J2419" i="3"/>
  <c r="G2420" i="3"/>
  <c r="H2420" i="3"/>
  <c r="I2420" i="3"/>
  <c r="J2420" i="3"/>
  <c r="G2421" i="3"/>
  <c r="H2421" i="3"/>
  <c r="I2421" i="3"/>
  <c r="J2421" i="3"/>
  <c r="G2422" i="3"/>
  <c r="H2422" i="3"/>
  <c r="I2422" i="3"/>
  <c r="J2422" i="3"/>
  <c r="G2423" i="3"/>
  <c r="H2423" i="3"/>
  <c r="I2423" i="3"/>
  <c r="J2423" i="3"/>
  <c r="G2424" i="3"/>
  <c r="H2424" i="3"/>
  <c r="I2424" i="3"/>
  <c r="J2424" i="3"/>
  <c r="G2425" i="3"/>
  <c r="H2425" i="3"/>
  <c r="I2425" i="3"/>
  <c r="J2425" i="3"/>
  <c r="G2426" i="3"/>
  <c r="H2426" i="3"/>
  <c r="I2426" i="3"/>
  <c r="J2426" i="3"/>
  <c r="G2427" i="3"/>
  <c r="H2427" i="3"/>
  <c r="I2427" i="3"/>
  <c r="J2427" i="3"/>
  <c r="G2428" i="3"/>
  <c r="H2428" i="3"/>
  <c r="I2428" i="3"/>
  <c r="J2428" i="3"/>
  <c r="G2429" i="3"/>
  <c r="H2429" i="3"/>
  <c r="I2429" i="3"/>
  <c r="J2429" i="3"/>
  <c r="G2430" i="3"/>
  <c r="H2430" i="3"/>
  <c r="I2430" i="3"/>
  <c r="J2430" i="3"/>
  <c r="G2431" i="3"/>
  <c r="H2431" i="3"/>
  <c r="I2431" i="3"/>
  <c r="J2431" i="3"/>
  <c r="G2432" i="3"/>
  <c r="H2432" i="3"/>
  <c r="I2432" i="3"/>
  <c r="J2432" i="3"/>
  <c r="G2433" i="3"/>
  <c r="H2433" i="3"/>
  <c r="I2433" i="3"/>
  <c r="J2433" i="3"/>
  <c r="G2434" i="3"/>
  <c r="H2434" i="3"/>
  <c r="I2434" i="3"/>
  <c r="J2434" i="3"/>
  <c r="G2435" i="3"/>
  <c r="H2435" i="3"/>
  <c r="I2435" i="3"/>
  <c r="J2435" i="3"/>
  <c r="G2436" i="3"/>
  <c r="H2436" i="3"/>
  <c r="I2436" i="3"/>
  <c r="J2436" i="3"/>
  <c r="G2437" i="3"/>
  <c r="H2437" i="3"/>
  <c r="I2437" i="3"/>
  <c r="J2437" i="3"/>
  <c r="G2438" i="3"/>
  <c r="H2438" i="3"/>
  <c r="I2438" i="3"/>
  <c r="J2438" i="3"/>
  <c r="G2439" i="3"/>
  <c r="H2439" i="3"/>
  <c r="I2439" i="3"/>
  <c r="J2439" i="3"/>
  <c r="G2440" i="3"/>
  <c r="H2440" i="3"/>
  <c r="I2440" i="3"/>
  <c r="J2440" i="3"/>
  <c r="G2441" i="3"/>
  <c r="H2441" i="3"/>
  <c r="I2441" i="3"/>
  <c r="J2441" i="3"/>
  <c r="G2442" i="3"/>
  <c r="H2442" i="3"/>
  <c r="I2442" i="3"/>
  <c r="J2442" i="3"/>
  <c r="G2443" i="3"/>
  <c r="H2443" i="3"/>
  <c r="I2443" i="3"/>
  <c r="J2443" i="3"/>
  <c r="G2444" i="3"/>
  <c r="H2444" i="3"/>
  <c r="I2444" i="3"/>
  <c r="J2444" i="3"/>
  <c r="G2445" i="3"/>
  <c r="H2445" i="3"/>
  <c r="I2445" i="3"/>
  <c r="J2445" i="3"/>
  <c r="G2446" i="3"/>
  <c r="H2446" i="3"/>
  <c r="I2446" i="3"/>
  <c r="J2446" i="3"/>
  <c r="G2447" i="3"/>
  <c r="H2447" i="3"/>
  <c r="I2447" i="3"/>
  <c r="J2447" i="3"/>
  <c r="G2448" i="3"/>
  <c r="H2448" i="3"/>
  <c r="I2448" i="3"/>
  <c r="J2448" i="3"/>
  <c r="G2449" i="3"/>
  <c r="H2449" i="3"/>
  <c r="I2449" i="3"/>
  <c r="J2449" i="3"/>
  <c r="G2450" i="3"/>
  <c r="H2450" i="3"/>
  <c r="I2450" i="3"/>
  <c r="J2450" i="3"/>
  <c r="G2451" i="3"/>
  <c r="H2451" i="3"/>
  <c r="I2451" i="3"/>
  <c r="J2451" i="3"/>
  <c r="G2452" i="3"/>
  <c r="H2452" i="3"/>
  <c r="I2452" i="3"/>
  <c r="J2452" i="3"/>
  <c r="G2453" i="3"/>
  <c r="H2453" i="3"/>
  <c r="I2453" i="3"/>
  <c r="J2453" i="3"/>
  <c r="G2454" i="3"/>
  <c r="H2454" i="3"/>
  <c r="I2454" i="3"/>
  <c r="J2454" i="3"/>
  <c r="G2455" i="3"/>
  <c r="H2455" i="3"/>
  <c r="I2455" i="3"/>
  <c r="J2455" i="3"/>
  <c r="G2456" i="3"/>
  <c r="H2456" i="3"/>
  <c r="I2456" i="3"/>
  <c r="J2456" i="3"/>
  <c r="G2457" i="3"/>
  <c r="H2457" i="3"/>
  <c r="I2457" i="3"/>
  <c r="J2457" i="3"/>
  <c r="G2458" i="3"/>
  <c r="H2458" i="3"/>
  <c r="I2458" i="3"/>
  <c r="J2458" i="3"/>
  <c r="G2459" i="3"/>
  <c r="H2459" i="3"/>
  <c r="I2459" i="3"/>
  <c r="J2459" i="3"/>
  <c r="G2460" i="3"/>
  <c r="H2460" i="3"/>
  <c r="I2460" i="3"/>
  <c r="J2460" i="3"/>
  <c r="G2461" i="3"/>
  <c r="H2461" i="3"/>
  <c r="I2461" i="3"/>
  <c r="J2461" i="3"/>
  <c r="G2462" i="3"/>
  <c r="H2462" i="3"/>
  <c r="I2462" i="3"/>
  <c r="J2462" i="3"/>
  <c r="G2463" i="3"/>
  <c r="H2463" i="3"/>
  <c r="I2463" i="3"/>
  <c r="J2463" i="3"/>
  <c r="G2464" i="3"/>
  <c r="H2464" i="3"/>
  <c r="I2464" i="3"/>
  <c r="J2464" i="3"/>
  <c r="G2465" i="3"/>
  <c r="H2465" i="3"/>
  <c r="I2465" i="3"/>
  <c r="J2465" i="3"/>
  <c r="G2466" i="3"/>
  <c r="H2466" i="3"/>
  <c r="I2466" i="3"/>
  <c r="J2466" i="3"/>
  <c r="G2467" i="3"/>
  <c r="H2467" i="3"/>
  <c r="I2467" i="3"/>
  <c r="J2467" i="3"/>
  <c r="G2468" i="3"/>
  <c r="H2468" i="3"/>
  <c r="I2468" i="3"/>
  <c r="J2468" i="3"/>
  <c r="G2469" i="3"/>
  <c r="H2469" i="3"/>
  <c r="I2469" i="3"/>
  <c r="J2469" i="3"/>
  <c r="G2470" i="3"/>
  <c r="H2470" i="3"/>
  <c r="I2470" i="3"/>
  <c r="J2470" i="3"/>
  <c r="G2471" i="3"/>
  <c r="H2471" i="3"/>
  <c r="I2471" i="3"/>
  <c r="J2471" i="3"/>
  <c r="G2472" i="3"/>
  <c r="H2472" i="3"/>
  <c r="I2472" i="3"/>
  <c r="J2472" i="3"/>
  <c r="G2473" i="3"/>
  <c r="H2473" i="3"/>
  <c r="I2473" i="3"/>
  <c r="J2473" i="3"/>
  <c r="G2474" i="3"/>
  <c r="H2474" i="3"/>
  <c r="I2474" i="3"/>
  <c r="J2474" i="3"/>
  <c r="G2475" i="3"/>
  <c r="H2475" i="3"/>
  <c r="I2475" i="3"/>
  <c r="J2475" i="3"/>
  <c r="G2476" i="3"/>
  <c r="H2476" i="3"/>
  <c r="I2476" i="3"/>
  <c r="J2476" i="3"/>
  <c r="G2477" i="3"/>
  <c r="H2477" i="3"/>
  <c r="I2477" i="3"/>
  <c r="J2477" i="3"/>
  <c r="G2478" i="3"/>
  <c r="H2478" i="3"/>
  <c r="I2478" i="3"/>
  <c r="J2478" i="3"/>
  <c r="G2479" i="3"/>
  <c r="H2479" i="3"/>
  <c r="I2479" i="3"/>
  <c r="J2479" i="3"/>
  <c r="G2480" i="3"/>
  <c r="H2480" i="3"/>
  <c r="I2480" i="3"/>
  <c r="J2480" i="3"/>
  <c r="G2481" i="3"/>
  <c r="H2481" i="3"/>
  <c r="I2481" i="3"/>
  <c r="J2481" i="3"/>
  <c r="G2482" i="3"/>
  <c r="H2482" i="3"/>
  <c r="I2482" i="3"/>
  <c r="J2482" i="3"/>
  <c r="G2483" i="3"/>
  <c r="H2483" i="3"/>
  <c r="I2483" i="3"/>
  <c r="J2483" i="3"/>
  <c r="G2484" i="3"/>
  <c r="H2484" i="3"/>
  <c r="I2484" i="3"/>
  <c r="J2484" i="3"/>
  <c r="G2485" i="3"/>
  <c r="H2485" i="3"/>
  <c r="I2485" i="3"/>
  <c r="J2485" i="3"/>
  <c r="G2486" i="3"/>
  <c r="H2486" i="3"/>
  <c r="I2486" i="3"/>
  <c r="J2486" i="3"/>
  <c r="G2487" i="3"/>
  <c r="H2487" i="3"/>
  <c r="I2487" i="3"/>
  <c r="J2487" i="3"/>
  <c r="G2488" i="3"/>
  <c r="H2488" i="3"/>
  <c r="I2488" i="3"/>
  <c r="J2488" i="3"/>
  <c r="G2489" i="3"/>
  <c r="H2489" i="3"/>
  <c r="I2489" i="3"/>
  <c r="J2489" i="3"/>
  <c r="G2490" i="3"/>
  <c r="H2490" i="3"/>
  <c r="I2490" i="3"/>
  <c r="J2490" i="3"/>
  <c r="G2491" i="3"/>
  <c r="H2491" i="3"/>
  <c r="I2491" i="3"/>
  <c r="J2491" i="3"/>
  <c r="G2492" i="3"/>
  <c r="H2492" i="3"/>
  <c r="I2492" i="3"/>
  <c r="J2492" i="3"/>
  <c r="G2493" i="3"/>
  <c r="H2493" i="3"/>
  <c r="I2493" i="3"/>
  <c r="J2493" i="3"/>
  <c r="G2494" i="3"/>
  <c r="H2494" i="3"/>
  <c r="I2494" i="3"/>
  <c r="J2494" i="3"/>
  <c r="G2495" i="3"/>
  <c r="H2495" i="3"/>
  <c r="I2495" i="3"/>
  <c r="J2495" i="3"/>
  <c r="G2496" i="3"/>
  <c r="H2496" i="3"/>
  <c r="I2496" i="3"/>
  <c r="J2496" i="3"/>
  <c r="G2497" i="3"/>
  <c r="H2497" i="3"/>
  <c r="I2497" i="3"/>
  <c r="J2497" i="3"/>
  <c r="G2498" i="3"/>
  <c r="H2498" i="3"/>
  <c r="I2498" i="3"/>
  <c r="J2498" i="3"/>
  <c r="G2499" i="3"/>
  <c r="H2499" i="3"/>
  <c r="I2499" i="3"/>
  <c r="J2499" i="3"/>
  <c r="G2500" i="3"/>
  <c r="H2500" i="3"/>
  <c r="I2500" i="3"/>
  <c r="J2500" i="3"/>
  <c r="G2501" i="3"/>
  <c r="H2501" i="3"/>
  <c r="I2501" i="3"/>
  <c r="J2501" i="3"/>
  <c r="G2502" i="3"/>
  <c r="H2502" i="3"/>
  <c r="I2502" i="3"/>
  <c r="J2502" i="3"/>
  <c r="G2503" i="3"/>
  <c r="H2503" i="3"/>
  <c r="I2503" i="3"/>
  <c r="J2503" i="3"/>
  <c r="G2504" i="3"/>
  <c r="H2504" i="3"/>
  <c r="I2504" i="3"/>
  <c r="J2504" i="3"/>
  <c r="G2505" i="3"/>
  <c r="H2505" i="3"/>
  <c r="I2505" i="3"/>
  <c r="J2505" i="3"/>
  <c r="G2506" i="3"/>
  <c r="H2506" i="3"/>
  <c r="I2506" i="3"/>
  <c r="J2506" i="3"/>
  <c r="G2507" i="3"/>
  <c r="H2507" i="3"/>
  <c r="I2507" i="3"/>
  <c r="J2507" i="3"/>
  <c r="G2508" i="3"/>
  <c r="H2508" i="3"/>
  <c r="I2508" i="3"/>
  <c r="J2508" i="3"/>
  <c r="G2509" i="3"/>
  <c r="H2509" i="3"/>
  <c r="I2509" i="3"/>
  <c r="J2509" i="3"/>
  <c r="G2510" i="3"/>
  <c r="H2510" i="3"/>
  <c r="I2510" i="3"/>
  <c r="J2510" i="3"/>
  <c r="G2511" i="3"/>
  <c r="H2511" i="3"/>
  <c r="I2511" i="3"/>
  <c r="J2511" i="3"/>
  <c r="G2512" i="3"/>
  <c r="H2512" i="3"/>
  <c r="I2512" i="3"/>
  <c r="J2512" i="3"/>
  <c r="G2513" i="3"/>
  <c r="H2513" i="3"/>
  <c r="I2513" i="3"/>
  <c r="J2513" i="3"/>
  <c r="G2514" i="3"/>
  <c r="H2514" i="3"/>
  <c r="I2514" i="3"/>
  <c r="J2514" i="3"/>
  <c r="G2515" i="3"/>
  <c r="H2515" i="3"/>
  <c r="I2515" i="3"/>
  <c r="J2515" i="3"/>
  <c r="G2516" i="3"/>
  <c r="H2516" i="3"/>
  <c r="I2516" i="3"/>
  <c r="J2516" i="3"/>
  <c r="G2517" i="3"/>
  <c r="H2517" i="3"/>
  <c r="I2517" i="3"/>
  <c r="J2517" i="3"/>
  <c r="G2518" i="3"/>
  <c r="H2518" i="3"/>
  <c r="I2518" i="3"/>
  <c r="J2518" i="3"/>
  <c r="G2519" i="3"/>
  <c r="H2519" i="3"/>
  <c r="I2519" i="3"/>
  <c r="J2519" i="3"/>
  <c r="G2520" i="3"/>
  <c r="H2520" i="3"/>
  <c r="I2520" i="3"/>
  <c r="J2520" i="3"/>
  <c r="G2521" i="3"/>
  <c r="H2521" i="3"/>
  <c r="I2521" i="3"/>
  <c r="J2521" i="3"/>
  <c r="G2522" i="3"/>
  <c r="H2522" i="3"/>
  <c r="I2522" i="3"/>
  <c r="J2522" i="3"/>
  <c r="G2523" i="3"/>
  <c r="H2523" i="3"/>
  <c r="I2523" i="3"/>
  <c r="J2523" i="3"/>
  <c r="G2524" i="3"/>
  <c r="H2524" i="3"/>
  <c r="I2524" i="3"/>
  <c r="J2524" i="3"/>
  <c r="G2525" i="3"/>
  <c r="H2525" i="3"/>
  <c r="I2525" i="3"/>
  <c r="J2525" i="3"/>
  <c r="G2526" i="3"/>
  <c r="H2526" i="3"/>
  <c r="I2526" i="3"/>
  <c r="J2526" i="3"/>
  <c r="G2527" i="3"/>
  <c r="H2527" i="3"/>
  <c r="I2527" i="3"/>
  <c r="J2527" i="3"/>
  <c r="G2528" i="3"/>
  <c r="H2528" i="3"/>
  <c r="I2528" i="3"/>
  <c r="J2528" i="3"/>
  <c r="G2529" i="3"/>
  <c r="H2529" i="3"/>
  <c r="I2529" i="3"/>
  <c r="J2529" i="3"/>
  <c r="G2530" i="3"/>
  <c r="H2530" i="3"/>
  <c r="I2530" i="3"/>
  <c r="J2530" i="3"/>
  <c r="G2531" i="3"/>
  <c r="H2531" i="3"/>
  <c r="I2531" i="3"/>
  <c r="J2531" i="3"/>
  <c r="G2532" i="3"/>
  <c r="H2532" i="3"/>
  <c r="I2532" i="3"/>
  <c r="J2532" i="3"/>
  <c r="G2533" i="3"/>
  <c r="H2533" i="3"/>
  <c r="I2533" i="3"/>
  <c r="J2533" i="3"/>
  <c r="G2534" i="3"/>
  <c r="H2534" i="3"/>
  <c r="I2534" i="3"/>
  <c r="J2534" i="3"/>
  <c r="G2535" i="3"/>
  <c r="H2535" i="3"/>
  <c r="I2535" i="3"/>
  <c r="J2535" i="3"/>
  <c r="G2536" i="3"/>
  <c r="H2536" i="3"/>
  <c r="I2536" i="3"/>
  <c r="J2536" i="3"/>
  <c r="G2537" i="3"/>
  <c r="H2537" i="3"/>
  <c r="I2537" i="3"/>
  <c r="J2537" i="3"/>
  <c r="G2538" i="3"/>
  <c r="H2538" i="3"/>
  <c r="I2538" i="3"/>
  <c r="J2538" i="3"/>
  <c r="G2539" i="3"/>
  <c r="H2539" i="3"/>
  <c r="I2539" i="3"/>
  <c r="J2539" i="3"/>
  <c r="G2540" i="3"/>
  <c r="H2540" i="3"/>
  <c r="I2540" i="3"/>
  <c r="J2540" i="3"/>
  <c r="G2541" i="3"/>
  <c r="H2541" i="3"/>
  <c r="I2541" i="3"/>
  <c r="J2541" i="3"/>
  <c r="G2542" i="3"/>
  <c r="H2542" i="3"/>
  <c r="I2542" i="3"/>
  <c r="J2542" i="3"/>
  <c r="G2543" i="3"/>
  <c r="H2543" i="3"/>
  <c r="I2543" i="3"/>
  <c r="J2543" i="3"/>
  <c r="G2544" i="3"/>
  <c r="H2544" i="3"/>
  <c r="I2544" i="3"/>
  <c r="J2544" i="3"/>
  <c r="G2545" i="3"/>
  <c r="H2545" i="3"/>
  <c r="I2545" i="3"/>
  <c r="J2545" i="3"/>
  <c r="G2546" i="3"/>
  <c r="H2546" i="3"/>
  <c r="I2546" i="3"/>
  <c r="J2546" i="3"/>
  <c r="G2547" i="3"/>
  <c r="H2547" i="3"/>
  <c r="I2547" i="3"/>
  <c r="J2547" i="3"/>
  <c r="G2548" i="3"/>
  <c r="H2548" i="3"/>
  <c r="I2548" i="3"/>
  <c r="J2548" i="3"/>
  <c r="G2549" i="3"/>
  <c r="H2549" i="3"/>
  <c r="I2549" i="3"/>
  <c r="J2549" i="3"/>
  <c r="G2550" i="3"/>
  <c r="H2550" i="3"/>
  <c r="I2550" i="3"/>
  <c r="J2550" i="3"/>
  <c r="G2551" i="3"/>
  <c r="H2551" i="3"/>
  <c r="I2551" i="3"/>
  <c r="J2551" i="3"/>
  <c r="G2552" i="3"/>
  <c r="H2552" i="3"/>
  <c r="I2552" i="3"/>
  <c r="J2552" i="3"/>
  <c r="G2553" i="3"/>
  <c r="H2553" i="3"/>
  <c r="I2553" i="3"/>
  <c r="J2553" i="3"/>
  <c r="G2554" i="3"/>
  <c r="H2554" i="3"/>
  <c r="I2554" i="3"/>
  <c r="J2554" i="3"/>
  <c r="G2555" i="3"/>
  <c r="H2555" i="3"/>
  <c r="I2555" i="3"/>
  <c r="J2555" i="3"/>
  <c r="G2556" i="3"/>
  <c r="H2556" i="3"/>
  <c r="I2556" i="3"/>
  <c r="J2556" i="3"/>
  <c r="G2557" i="3"/>
  <c r="H2557" i="3"/>
  <c r="I2557" i="3"/>
  <c r="J2557" i="3"/>
  <c r="G2558" i="3"/>
  <c r="H2558" i="3"/>
  <c r="I2558" i="3"/>
  <c r="J2558" i="3"/>
  <c r="G2559" i="3"/>
  <c r="H2559" i="3"/>
  <c r="I2559" i="3"/>
  <c r="J2559" i="3"/>
  <c r="G2560" i="3"/>
  <c r="H2560" i="3"/>
  <c r="I2560" i="3"/>
  <c r="J2560" i="3"/>
  <c r="G2561" i="3"/>
  <c r="H2561" i="3"/>
  <c r="I2561" i="3"/>
  <c r="J2561" i="3"/>
  <c r="G2562" i="3"/>
  <c r="H2562" i="3"/>
  <c r="I2562" i="3"/>
  <c r="J2562" i="3"/>
  <c r="G2563" i="3"/>
  <c r="H2563" i="3"/>
  <c r="I2563" i="3"/>
  <c r="J2563" i="3"/>
  <c r="G2564" i="3"/>
  <c r="H2564" i="3"/>
  <c r="I2564" i="3"/>
  <c r="J2564" i="3"/>
  <c r="G2565" i="3"/>
  <c r="H2565" i="3"/>
  <c r="I2565" i="3"/>
  <c r="J2565" i="3"/>
  <c r="G2566" i="3"/>
  <c r="H2566" i="3"/>
  <c r="I2566" i="3"/>
  <c r="J2566" i="3"/>
  <c r="G2567" i="3"/>
  <c r="H2567" i="3"/>
  <c r="I2567" i="3"/>
  <c r="J2567" i="3"/>
  <c r="G2568" i="3"/>
  <c r="H2568" i="3"/>
  <c r="I2568" i="3"/>
  <c r="J2568" i="3"/>
  <c r="G2569" i="3"/>
  <c r="H2569" i="3"/>
  <c r="I2569" i="3"/>
  <c r="J2569" i="3"/>
  <c r="G2570" i="3"/>
  <c r="H2570" i="3"/>
  <c r="I2570" i="3"/>
  <c r="J2570" i="3"/>
  <c r="G2571" i="3"/>
  <c r="H2571" i="3"/>
  <c r="I2571" i="3"/>
  <c r="J2571" i="3"/>
  <c r="G2572" i="3"/>
  <c r="H2572" i="3"/>
  <c r="I2572" i="3"/>
  <c r="J2572" i="3"/>
  <c r="G2573" i="3"/>
  <c r="H2573" i="3"/>
  <c r="I2573" i="3"/>
  <c r="J2573" i="3"/>
  <c r="G2574" i="3"/>
  <c r="H2574" i="3"/>
  <c r="I2574" i="3"/>
  <c r="J2574" i="3"/>
  <c r="G2575" i="3"/>
  <c r="H2575" i="3"/>
  <c r="I2575" i="3"/>
  <c r="J2575" i="3"/>
  <c r="G2576" i="3"/>
  <c r="H2576" i="3"/>
  <c r="I2576" i="3"/>
  <c r="J2576" i="3"/>
  <c r="G2577" i="3"/>
  <c r="H2577" i="3"/>
  <c r="I2577" i="3"/>
  <c r="J2577" i="3"/>
  <c r="G2578" i="3"/>
  <c r="H2578" i="3"/>
  <c r="I2578" i="3"/>
  <c r="J2578" i="3"/>
  <c r="G2579" i="3"/>
  <c r="H2579" i="3"/>
  <c r="I2579" i="3"/>
  <c r="J2579" i="3"/>
  <c r="G2580" i="3"/>
  <c r="H2580" i="3"/>
  <c r="I2580" i="3"/>
  <c r="J2580" i="3"/>
  <c r="G2581" i="3"/>
  <c r="H2581" i="3"/>
  <c r="I2581" i="3"/>
  <c r="J2581" i="3"/>
  <c r="G2582" i="3"/>
  <c r="H2582" i="3"/>
  <c r="I2582" i="3"/>
  <c r="J2582" i="3"/>
  <c r="G2583" i="3"/>
  <c r="H2583" i="3"/>
  <c r="I2583" i="3"/>
  <c r="J2583" i="3"/>
  <c r="G2584" i="3"/>
  <c r="H2584" i="3"/>
  <c r="I2584" i="3"/>
  <c r="J2584" i="3"/>
  <c r="G2585" i="3"/>
  <c r="H2585" i="3"/>
  <c r="I2585" i="3"/>
  <c r="J2585" i="3"/>
  <c r="G2586" i="3"/>
  <c r="H2586" i="3"/>
  <c r="I2586" i="3"/>
  <c r="J2586" i="3"/>
  <c r="G2587" i="3"/>
  <c r="H2587" i="3"/>
  <c r="I2587" i="3"/>
  <c r="J2587" i="3"/>
  <c r="G2588" i="3"/>
  <c r="H2588" i="3"/>
  <c r="I2588" i="3"/>
  <c r="J2588" i="3"/>
  <c r="G2589" i="3"/>
  <c r="H2589" i="3"/>
  <c r="I2589" i="3"/>
  <c r="J2589" i="3"/>
  <c r="G2590" i="3"/>
  <c r="H2590" i="3"/>
  <c r="I2590" i="3"/>
  <c r="J2590" i="3"/>
  <c r="G2591" i="3"/>
  <c r="H2591" i="3"/>
  <c r="I2591" i="3"/>
  <c r="J2591" i="3"/>
  <c r="G2592" i="3"/>
  <c r="H2592" i="3"/>
  <c r="I2592" i="3"/>
  <c r="J2592" i="3"/>
  <c r="G2593" i="3"/>
  <c r="H2593" i="3"/>
  <c r="I2593" i="3"/>
  <c r="J2593" i="3"/>
  <c r="G2594" i="3"/>
  <c r="H2594" i="3"/>
  <c r="I2594" i="3"/>
  <c r="J2594" i="3"/>
  <c r="G2595" i="3"/>
  <c r="H2595" i="3"/>
  <c r="I2595" i="3"/>
  <c r="J2595" i="3"/>
  <c r="G2596" i="3"/>
  <c r="H2596" i="3"/>
  <c r="I2596" i="3"/>
  <c r="J2596" i="3"/>
  <c r="G2597" i="3"/>
  <c r="H2597" i="3"/>
  <c r="I2597" i="3"/>
  <c r="J2597" i="3"/>
  <c r="G2598" i="3"/>
  <c r="H2598" i="3"/>
  <c r="I2598" i="3"/>
  <c r="J2598" i="3"/>
  <c r="G2599" i="3"/>
  <c r="H2599" i="3"/>
  <c r="I2599" i="3"/>
  <c r="J2599" i="3"/>
  <c r="G2600" i="3"/>
  <c r="H2600" i="3"/>
  <c r="I2600" i="3"/>
  <c r="J2600" i="3"/>
  <c r="G2601" i="3"/>
  <c r="H2601" i="3"/>
  <c r="I2601" i="3"/>
  <c r="J2601" i="3"/>
  <c r="G2602" i="3"/>
  <c r="H2602" i="3"/>
  <c r="I2602" i="3"/>
  <c r="J2602" i="3"/>
  <c r="G2603" i="3"/>
  <c r="H2603" i="3"/>
  <c r="I2603" i="3"/>
  <c r="J2603" i="3"/>
  <c r="G2604" i="3"/>
  <c r="H2604" i="3"/>
  <c r="I2604" i="3"/>
  <c r="J2604" i="3"/>
  <c r="G2605" i="3"/>
  <c r="H2605" i="3"/>
  <c r="I2605" i="3"/>
  <c r="J2605" i="3"/>
  <c r="G2606" i="3"/>
  <c r="H2606" i="3"/>
  <c r="I2606" i="3"/>
  <c r="J2606" i="3"/>
  <c r="G2607" i="3"/>
  <c r="H2607" i="3"/>
  <c r="I2607" i="3"/>
  <c r="J2607" i="3"/>
  <c r="G2608" i="3"/>
  <c r="H2608" i="3"/>
  <c r="I2608" i="3"/>
  <c r="J2608" i="3"/>
  <c r="G2609" i="3"/>
  <c r="H2609" i="3"/>
  <c r="I2609" i="3"/>
  <c r="J2609" i="3"/>
  <c r="G2610" i="3"/>
  <c r="H2610" i="3"/>
  <c r="I2610" i="3"/>
  <c r="J2610" i="3"/>
  <c r="G2611" i="3"/>
  <c r="H2611" i="3"/>
  <c r="I2611" i="3"/>
  <c r="J2611" i="3"/>
  <c r="G2612" i="3"/>
  <c r="H2612" i="3"/>
  <c r="I2612" i="3"/>
  <c r="J2612" i="3"/>
  <c r="G2613" i="3"/>
  <c r="H2613" i="3"/>
  <c r="I2613" i="3"/>
  <c r="J2613" i="3"/>
  <c r="G2614" i="3"/>
  <c r="H2614" i="3"/>
  <c r="I2614" i="3"/>
  <c r="J2614" i="3"/>
  <c r="G2615" i="3"/>
  <c r="H2615" i="3"/>
  <c r="I2615" i="3"/>
  <c r="J2615" i="3"/>
  <c r="G2616" i="3"/>
  <c r="H2616" i="3"/>
  <c r="I2616" i="3"/>
  <c r="J2616" i="3"/>
  <c r="G2617" i="3"/>
  <c r="H2617" i="3"/>
  <c r="I2617" i="3"/>
  <c r="J2617" i="3"/>
  <c r="G2618" i="3"/>
  <c r="H2618" i="3"/>
  <c r="I2618" i="3"/>
  <c r="J2618" i="3"/>
  <c r="G2619" i="3"/>
  <c r="H2619" i="3"/>
  <c r="I2619" i="3"/>
  <c r="J2619" i="3"/>
  <c r="G2620" i="3"/>
  <c r="H2620" i="3"/>
  <c r="I2620" i="3"/>
  <c r="J2620" i="3"/>
  <c r="G2621" i="3"/>
  <c r="H2621" i="3"/>
  <c r="I2621" i="3"/>
  <c r="J2621" i="3"/>
  <c r="G2622" i="3"/>
  <c r="H2622" i="3"/>
  <c r="I2622" i="3"/>
  <c r="J2622" i="3"/>
  <c r="G2623" i="3"/>
  <c r="H2623" i="3"/>
  <c r="I2623" i="3"/>
  <c r="J2623" i="3"/>
  <c r="G2624" i="3"/>
  <c r="H2624" i="3"/>
  <c r="I2624" i="3"/>
  <c r="J2624" i="3"/>
  <c r="G2625" i="3"/>
  <c r="H2625" i="3"/>
  <c r="I2625" i="3"/>
  <c r="J2625" i="3"/>
  <c r="G2626" i="3"/>
  <c r="H2626" i="3"/>
  <c r="I2626" i="3"/>
  <c r="J2626" i="3"/>
  <c r="G2627" i="3"/>
  <c r="H2627" i="3"/>
  <c r="I2627" i="3"/>
  <c r="J2627" i="3"/>
  <c r="G2628" i="3"/>
  <c r="H2628" i="3"/>
  <c r="I2628" i="3"/>
  <c r="J2628" i="3"/>
  <c r="G2629" i="3"/>
  <c r="H2629" i="3"/>
  <c r="I2629" i="3"/>
  <c r="J2629" i="3"/>
  <c r="G2630" i="3"/>
  <c r="H2630" i="3"/>
  <c r="I2630" i="3"/>
  <c r="J2630" i="3"/>
  <c r="G2631" i="3"/>
  <c r="H2631" i="3"/>
  <c r="I2631" i="3"/>
  <c r="J2631" i="3"/>
  <c r="G2632" i="3"/>
  <c r="H2632" i="3"/>
  <c r="I2632" i="3"/>
  <c r="J2632" i="3"/>
  <c r="G2633" i="3"/>
  <c r="H2633" i="3"/>
  <c r="I2633" i="3"/>
  <c r="J2633" i="3"/>
  <c r="G2634" i="3"/>
  <c r="H2634" i="3"/>
  <c r="I2634" i="3"/>
  <c r="J2634" i="3"/>
  <c r="G2635" i="3"/>
  <c r="H2635" i="3"/>
  <c r="I2635" i="3"/>
  <c r="J2635" i="3"/>
  <c r="G2636" i="3"/>
  <c r="H2636" i="3"/>
  <c r="I2636" i="3"/>
  <c r="J2636" i="3"/>
  <c r="G2637" i="3"/>
  <c r="H2637" i="3"/>
  <c r="I2637" i="3"/>
  <c r="J2637" i="3"/>
  <c r="G2638" i="3"/>
  <c r="H2638" i="3"/>
  <c r="I2638" i="3"/>
  <c r="J2638" i="3"/>
  <c r="G2639" i="3"/>
  <c r="H2639" i="3"/>
  <c r="I2639" i="3"/>
  <c r="J2639" i="3"/>
  <c r="G2640" i="3"/>
  <c r="H2640" i="3"/>
  <c r="I2640" i="3"/>
  <c r="J2640" i="3"/>
  <c r="G2641" i="3"/>
  <c r="H2641" i="3"/>
  <c r="I2641" i="3"/>
  <c r="J2641" i="3"/>
  <c r="G2642" i="3"/>
  <c r="H2642" i="3"/>
  <c r="I2642" i="3"/>
  <c r="J2642" i="3"/>
  <c r="G2643" i="3"/>
  <c r="H2643" i="3"/>
  <c r="I2643" i="3"/>
  <c r="J2643" i="3"/>
  <c r="G2644" i="3"/>
  <c r="H2644" i="3"/>
  <c r="I2644" i="3"/>
  <c r="J2644" i="3"/>
  <c r="G2645" i="3"/>
  <c r="H2645" i="3"/>
  <c r="I2645" i="3"/>
  <c r="J2645" i="3"/>
  <c r="G2646" i="3"/>
  <c r="H2646" i="3"/>
  <c r="I2646" i="3"/>
  <c r="J2646" i="3"/>
  <c r="G2647" i="3"/>
  <c r="H2647" i="3"/>
  <c r="I2647" i="3"/>
  <c r="J2647" i="3"/>
  <c r="G2648" i="3"/>
  <c r="H2648" i="3"/>
  <c r="I2648" i="3"/>
  <c r="J2648" i="3"/>
  <c r="G2649" i="3"/>
  <c r="H2649" i="3"/>
  <c r="I2649" i="3"/>
  <c r="J2649" i="3"/>
  <c r="G2650" i="3"/>
  <c r="H2650" i="3"/>
  <c r="I2650" i="3"/>
  <c r="J2650" i="3"/>
  <c r="G2651" i="3"/>
  <c r="H2651" i="3"/>
  <c r="I2651" i="3"/>
  <c r="J2651" i="3"/>
  <c r="G2652" i="3"/>
  <c r="H2652" i="3"/>
  <c r="I2652" i="3"/>
  <c r="J2652" i="3"/>
  <c r="G2653" i="3"/>
  <c r="H2653" i="3"/>
  <c r="I2653" i="3"/>
  <c r="J2653" i="3"/>
  <c r="G2654" i="3"/>
  <c r="H2654" i="3"/>
  <c r="I2654" i="3"/>
  <c r="J2654" i="3"/>
  <c r="G2655" i="3"/>
  <c r="H2655" i="3"/>
  <c r="I2655" i="3"/>
  <c r="J2655" i="3"/>
  <c r="G2656" i="3"/>
  <c r="H2656" i="3"/>
  <c r="I2656" i="3"/>
  <c r="J2656" i="3"/>
  <c r="G2657" i="3"/>
  <c r="H2657" i="3"/>
  <c r="I2657" i="3"/>
  <c r="J2657" i="3"/>
  <c r="G2658" i="3"/>
  <c r="H2658" i="3"/>
  <c r="I2658" i="3"/>
  <c r="J2658" i="3"/>
  <c r="G2659" i="3"/>
  <c r="H2659" i="3"/>
  <c r="I2659" i="3"/>
  <c r="J2659" i="3"/>
  <c r="G2660" i="3"/>
  <c r="H2660" i="3"/>
  <c r="I2660" i="3"/>
  <c r="J2660" i="3"/>
  <c r="G2661" i="3"/>
  <c r="H2661" i="3"/>
  <c r="I2661" i="3"/>
  <c r="J2661" i="3"/>
  <c r="G2662" i="3"/>
  <c r="H2662" i="3"/>
  <c r="I2662" i="3"/>
  <c r="J2662" i="3"/>
  <c r="G2663" i="3"/>
  <c r="H2663" i="3"/>
  <c r="I2663" i="3"/>
  <c r="J2663" i="3"/>
  <c r="G2664" i="3"/>
  <c r="H2664" i="3"/>
  <c r="I2664" i="3"/>
  <c r="J2664" i="3"/>
  <c r="G2665" i="3"/>
  <c r="H2665" i="3"/>
  <c r="I2665" i="3"/>
  <c r="J2665" i="3"/>
  <c r="G2666" i="3"/>
  <c r="H2666" i="3"/>
  <c r="I2666" i="3"/>
  <c r="J2666" i="3"/>
  <c r="G2667" i="3"/>
  <c r="H2667" i="3"/>
  <c r="I2667" i="3"/>
  <c r="J2667" i="3"/>
  <c r="G2668" i="3"/>
  <c r="H2668" i="3"/>
  <c r="I2668" i="3"/>
  <c r="J2668" i="3"/>
  <c r="G2669" i="3"/>
  <c r="H2669" i="3"/>
  <c r="I2669" i="3"/>
  <c r="J2669" i="3"/>
  <c r="G2670" i="3"/>
  <c r="H2670" i="3"/>
  <c r="I2670" i="3"/>
  <c r="J2670" i="3"/>
  <c r="G2671" i="3"/>
  <c r="H2671" i="3"/>
  <c r="I2671" i="3"/>
  <c r="J2671" i="3"/>
  <c r="G2672" i="3"/>
  <c r="H2672" i="3"/>
  <c r="I2672" i="3"/>
  <c r="J2672" i="3"/>
  <c r="G2673" i="3"/>
  <c r="H2673" i="3"/>
  <c r="I2673" i="3"/>
  <c r="J2673" i="3"/>
  <c r="G2674" i="3"/>
  <c r="H2674" i="3"/>
  <c r="I2674" i="3"/>
  <c r="J2674" i="3"/>
  <c r="G2675" i="3"/>
  <c r="H2675" i="3"/>
  <c r="I2675" i="3"/>
  <c r="J2675" i="3"/>
  <c r="G2676" i="3"/>
  <c r="H2676" i="3"/>
  <c r="I2676" i="3"/>
  <c r="J2676" i="3"/>
  <c r="G2677" i="3"/>
  <c r="H2677" i="3"/>
  <c r="I2677" i="3"/>
  <c r="J2677" i="3"/>
  <c r="G2678" i="3"/>
  <c r="H2678" i="3"/>
  <c r="I2678" i="3"/>
  <c r="J2678" i="3"/>
  <c r="G2679" i="3"/>
  <c r="H2679" i="3"/>
  <c r="I2679" i="3"/>
  <c r="J2679" i="3"/>
  <c r="G2680" i="3"/>
  <c r="H2680" i="3"/>
  <c r="I2680" i="3"/>
  <c r="J2680" i="3"/>
  <c r="G2681" i="3"/>
  <c r="H2681" i="3"/>
  <c r="I2681" i="3"/>
  <c r="J2681" i="3"/>
  <c r="G2682" i="3"/>
  <c r="H2682" i="3"/>
  <c r="I2682" i="3"/>
  <c r="J2682" i="3"/>
  <c r="G2683" i="3"/>
  <c r="H2683" i="3"/>
  <c r="I2683" i="3"/>
  <c r="J2683" i="3"/>
  <c r="G2684" i="3"/>
  <c r="H2684" i="3"/>
  <c r="I2684" i="3"/>
  <c r="J2684" i="3"/>
  <c r="G2685" i="3"/>
  <c r="H2685" i="3"/>
  <c r="I2685" i="3"/>
  <c r="J2685" i="3"/>
  <c r="G2686" i="3"/>
  <c r="H2686" i="3"/>
  <c r="I2686" i="3"/>
  <c r="J2686" i="3"/>
  <c r="G2687" i="3"/>
  <c r="H2687" i="3"/>
  <c r="I2687" i="3"/>
  <c r="J2687" i="3"/>
  <c r="G2688" i="3"/>
  <c r="H2688" i="3"/>
  <c r="I2688" i="3"/>
  <c r="J2688" i="3"/>
  <c r="G2689" i="3"/>
  <c r="H2689" i="3"/>
  <c r="I2689" i="3"/>
  <c r="J2689" i="3"/>
  <c r="G2690" i="3"/>
  <c r="H2690" i="3"/>
  <c r="I2690" i="3"/>
  <c r="J2690" i="3"/>
  <c r="G2691" i="3"/>
  <c r="H2691" i="3"/>
  <c r="I2691" i="3"/>
  <c r="J2691" i="3"/>
  <c r="G2692" i="3"/>
  <c r="H2692" i="3"/>
  <c r="I2692" i="3"/>
  <c r="J2692" i="3"/>
  <c r="G2693" i="3"/>
  <c r="H2693" i="3"/>
  <c r="I2693" i="3"/>
  <c r="J2693" i="3"/>
  <c r="G2694" i="3"/>
  <c r="H2694" i="3"/>
  <c r="I2694" i="3"/>
  <c r="J2694" i="3"/>
  <c r="G2695" i="3"/>
  <c r="H2695" i="3"/>
  <c r="I2695" i="3"/>
  <c r="J2695" i="3"/>
  <c r="G2696" i="3"/>
  <c r="H2696" i="3"/>
  <c r="I2696" i="3"/>
  <c r="J2696" i="3"/>
  <c r="G2697" i="3"/>
  <c r="H2697" i="3"/>
  <c r="I2697" i="3"/>
  <c r="J2697" i="3"/>
  <c r="G2698" i="3"/>
  <c r="H2698" i="3"/>
  <c r="I2698" i="3"/>
  <c r="J2698" i="3"/>
  <c r="G2699" i="3"/>
  <c r="H2699" i="3"/>
  <c r="I2699" i="3"/>
  <c r="J2699" i="3"/>
  <c r="G2700" i="3"/>
  <c r="H2700" i="3"/>
  <c r="I2700" i="3"/>
  <c r="J2700" i="3"/>
  <c r="G2701" i="3"/>
  <c r="H2701" i="3"/>
  <c r="I2701" i="3"/>
  <c r="J2701" i="3"/>
  <c r="G2702" i="3"/>
  <c r="H2702" i="3"/>
  <c r="I2702" i="3"/>
  <c r="J2702" i="3"/>
  <c r="G2703" i="3"/>
  <c r="H2703" i="3"/>
  <c r="I2703" i="3"/>
  <c r="J2703" i="3"/>
  <c r="G2704" i="3"/>
  <c r="H2704" i="3"/>
  <c r="I2704" i="3"/>
  <c r="J2704" i="3"/>
  <c r="G2705" i="3"/>
  <c r="H2705" i="3"/>
  <c r="I2705" i="3"/>
  <c r="J2705" i="3"/>
  <c r="G2706" i="3"/>
  <c r="H2706" i="3"/>
  <c r="I2706" i="3"/>
  <c r="J2706" i="3"/>
  <c r="G2707" i="3"/>
  <c r="H2707" i="3"/>
  <c r="I2707" i="3"/>
  <c r="J2707" i="3"/>
  <c r="G2708" i="3"/>
  <c r="H2708" i="3"/>
  <c r="I2708" i="3"/>
  <c r="J2708" i="3"/>
  <c r="G2709" i="3"/>
  <c r="H2709" i="3"/>
  <c r="I2709" i="3"/>
  <c r="J2709" i="3"/>
  <c r="G2710" i="3"/>
  <c r="H2710" i="3"/>
  <c r="I2710" i="3"/>
  <c r="J2710" i="3"/>
  <c r="G2711" i="3"/>
  <c r="H2711" i="3"/>
  <c r="I2711" i="3"/>
  <c r="J2711" i="3"/>
  <c r="G2712" i="3"/>
  <c r="H2712" i="3"/>
  <c r="I2712" i="3"/>
  <c r="J2712" i="3"/>
  <c r="G2713" i="3"/>
  <c r="H2713" i="3"/>
  <c r="I2713" i="3"/>
  <c r="J2713" i="3"/>
  <c r="G2714" i="3"/>
  <c r="H2714" i="3"/>
  <c r="I2714" i="3"/>
  <c r="J2714" i="3"/>
  <c r="G2715" i="3"/>
  <c r="H2715" i="3"/>
  <c r="I2715" i="3"/>
  <c r="J2715" i="3"/>
  <c r="G2716" i="3"/>
  <c r="H2716" i="3"/>
  <c r="I2716" i="3"/>
  <c r="J2716" i="3"/>
  <c r="G2717" i="3"/>
  <c r="H2717" i="3"/>
  <c r="I2717" i="3"/>
  <c r="J2717" i="3"/>
  <c r="G2718" i="3"/>
  <c r="H2718" i="3"/>
  <c r="I2718" i="3"/>
  <c r="J2718" i="3"/>
  <c r="G2719" i="3"/>
  <c r="H2719" i="3"/>
  <c r="I2719" i="3"/>
  <c r="J2719" i="3"/>
  <c r="G2720" i="3"/>
  <c r="H2720" i="3"/>
  <c r="I2720" i="3"/>
  <c r="J2720" i="3"/>
  <c r="G2721" i="3"/>
  <c r="H2721" i="3"/>
  <c r="I2721" i="3"/>
  <c r="J2721" i="3"/>
  <c r="G2722" i="3"/>
  <c r="H2722" i="3"/>
  <c r="I2722" i="3"/>
  <c r="J2722" i="3"/>
  <c r="G2723" i="3"/>
  <c r="H2723" i="3"/>
  <c r="I2723" i="3"/>
  <c r="J2723" i="3"/>
  <c r="G2724" i="3"/>
  <c r="H2724" i="3"/>
  <c r="I2724" i="3"/>
  <c r="J2724" i="3"/>
  <c r="G2725" i="3"/>
  <c r="H2725" i="3"/>
  <c r="I2725" i="3"/>
  <c r="J2725" i="3"/>
  <c r="G2726" i="3"/>
  <c r="H2726" i="3"/>
  <c r="I2726" i="3"/>
  <c r="J2726" i="3"/>
  <c r="G2727" i="3"/>
  <c r="H2727" i="3"/>
  <c r="I2727" i="3"/>
  <c r="J2727" i="3"/>
  <c r="G2728" i="3"/>
  <c r="H2728" i="3"/>
  <c r="I2728" i="3"/>
  <c r="J2728" i="3"/>
  <c r="G2729" i="3"/>
  <c r="H2729" i="3"/>
  <c r="I2729" i="3"/>
  <c r="J2729" i="3"/>
  <c r="G2730" i="3"/>
  <c r="H2730" i="3"/>
  <c r="I2730" i="3"/>
  <c r="J2730" i="3"/>
  <c r="G2731" i="3"/>
  <c r="H2731" i="3"/>
  <c r="I2731" i="3"/>
  <c r="J2731" i="3"/>
  <c r="G2732" i="3"/>
  <c r="H2732" i="3"/>
  <c r="I2732" i="3"/>
  <c r="J2732" i="3"/>
  <c r="G2733" i="3"/>
  <c r="H2733" i="3"/>
  <c r="I2733" i="3"/>
  <c r="J2733" i="3"/>
  <c r="G2734" i="3"/>
  <c r="H2734" i="3"/>
  <c r="I2734" i="3"/>
  <c r="J2734" i="3"/>
  <c r="G2735" i="3"/>
  <c r="H2735" i="3"/>
  <c r="I2735" i="3"/>
  <c r="J2735" i="3"/>
  <c r="G2736" i="3"/>
  <c r="H2736" i="3"/>
  <c r="I2736" i="3"/>
  <c r="J2736" i="3"/>
  <c r="G2737" i="3"/>
  <c r="H2737" i="3"/>
  <c r="I2737" i="3"/>
  <c r="J2737" i="3"/>
  <c r="G2738" i="3"/>
  <c r="H2738" i="3"/>
  <c r="I2738" i="3"/>
  <c r="J2738" i="3"/>
  <c r="G2739" i="3"/>
  <c r="H2739" i="3"/>
  <c r="I2739" i="3"/>
  <c r="J2739" i="3"/>
  <c r="G2740" i="3"/>
  <c r="H2740" i="3"/>
  <c r="I2740" i="3"/>
  <c r="J2740" i="3"/>
  <c r="G2741" i="3"/>
  <c r="H2741" i="3"/>
  <c r="I2741" i="3"/>
  <c r="J2741" i="3"/>
  <c r="G2742" i="3"/>
  <c r="H2742" i="3"/>
  <c r="I2742" i="3"/>
  <c r="J2742" i="3"/>
  <c r="G2743" i="3"/>
  <c r="H2743" i="3"/>
  <c r="I2743" i="3"/>
  <c r="J2743" i="3"/>
  <c r="G2744" i="3"/>
  <c r="H2744" i="3"/>
  <c r="I2744" i="3"/>
  <c r="J2744" i="3"/>
  <c r="G2745" i="3"/>
  <c r="H2745" i="3"/>
  <c r="I2745" i="3"/>
  <c r="J2745" i="3"/>
  <c r="G2746" i="3"/>
  <c r="H2746" i="3"/>
  <c r="I2746" i="3"/>
  <c r="J2746" i="3"/>
  <c r="G2747" i="3"/>
  <c r="H2747" i="3"/>
  <c r="I2747" i="3"/>
  <c r="J2747" i="3"/>
  <c r="G2748" i="3"/>
  <c r="H2748" i="3"/>
  <c r="I2748" i="3"/>
  <c r="J2748" i="3"/>
  <c r="G2749" i="3"/>
  <c r="H2749" i="3"/>
  <c r="I2749" i="3"/>
  <c r="J2749" i="3"/>
  <c r="G2750" i="3"/>
  <c r="H2750" i="3"/>
  <c r="I2750" i="3"/>
  <c r="J2750" i="3"/>
  <c r="G2751" i="3"/>
  <c r="H2751" i="3"/>
  <c r="I2751" i="3"/>
  <c r="J2751" i="3"/>
  <c r="G2752" i="3"/>
  <c r="H2752" i="3"/>
  <c r="I2752" i="3"/>
  <c r="J2752" i="3"/>
  <c r="G2753" i="3"/>
  <c r="H2753" i="3"/>
  <c r="I2753" i="3"/>
  <c r="J2753" i="3"/>
  <c r="G2754" i="3"/>
  <c r="H2754" i="3"/>
  <c r="I2754" i="3"/>
  <c r="J2754" i="3"/>
  <c r="G2755" i="3"/>
  <c r="H2755" i="3"/>
  <c r="I2755" i="3"/>
  <c r="J2755" i="3"/>
  <c r="G2756" i="3"/>
  <c r="H2756" i="3"/>
  <c r="I2756" i="3"/>
  <c r="J2756" i="3"/>
  <c r="G2757" i="3"/>
  <c r="H2757" i="3"/>
  <c r="I2757" i="3"/>
  <c r="J2757" i="3"/>
  <c r="G2758" i="3"/>
  <c r="H2758" i="3"/>
  <c r="I2758" i="3"/>
  <c r="J2758" i="3"/>
  <c r="G2759" i="3"/>
  <c r="H2759" i="3"/>
  <c r="I2759" i="3"/>
  <c r="J2759" i="3"/>
  <c r="G2760" i="3"/>
  <c r="H2760" i="3"/>
  <c r="I2760" i="3"/>
  <c r="J2760" i="3"/>
  <c r="G2761" i="3"/>
  <c r="H2761" i="3"/>
  <c r="I2761" i="3"/>
  <c r="J2761" i="3"/>
  <c r="G2762" i="3"/>
  <c r="H2762" i="3"/>
  <c r="I2762" i="3"/>
  <c r="J2762" i="3"/>
  <c r="G2763" i="3"/>
  <c r="H2763" i="3"/>
  <c r="I2763" i="3"/>
  <c r="J2763" i="3"/>
  <c r="G2764" i="3"/>
  <c r="H2764" i="3"/>
  <c r="I2764" i="3"/>
  <c r="J2764" i="3"/>
  <c r="G2765" i="3"/>
  <c r="H2765" i="3"/>
  <c r="I2765" i="3"/>
  <c r="J2765" i="3"/>
  <c r="G2766" i="3"/>
  <c r="H2766" i="3"/>
  <c r="I2766" i="3"/>
  <c r="J2766" i="3"/>
  <c r="G2767" i="3"/>
  <c r="H2767" i="3"/>
  <c r="I2767" i="3"/>
  <c r="J2767" i="3"/>
  <c r="G2768" i="3"/>
  <c r="H2768" i="3"/>
  <c r="I2768" i="3"/>
  <c r="J2768" i="3"/>
  <c r="G2769" i="3"/>
  <c r="H2769" i="3"/>
  <c r="I2769" i="3"/>
  <c r="J2769" i="3"/>
  <c r="G2770" i="3"/>
  <c r="H2770" i="3"/>
  <c r="I2770" i="3"/>
  <c r="J2770" i="3"/>
  <c r="G2771" i="3"/>
  <c r="H2771" i="3"/>
  <c r="I2771" i="3"/>
  <c r="J2771" i="3"/>
  <c r="G2772" i="3"/>
  <c r="H2772" i="3"/>
  <c r="I2772" i="3"/>
  <c r="J2772" i="3"/>
  <c r="G2773" i="3"/>
  <c r="H2773" i="3"/>
  <c r="I2773" i="3"/>
  <c r="J2773" i="3"/>
  <c r="G2774" i="3"/>
  <c r="H2774" i="3"/>
  <c r="I2774" i="3"/>
  <c r="J2774" i="3"/>
  <c r="G2775" i="3"/>
  <c r="H2775" i="3"/>
  <c r="I2775" i="3"/>
  <c r="J2775" i="3"/>
  <c r="G2776" i="3"/>
  <c r="H2776" i="3"/>
  <c r="I2776" i="3"/>
  <c r="J2776" i="3"/>
  <c r="G2777" i="3"/>
  <c r="H2777" i="3"/>
  <c r="I2777" i="3"/>
  <c r="J2777" i="3"/>
  <c r="G2778" i="3"/>
  <c r="H2778" i="3"/>
  <c r="I2778" i="3"/>
  <c r="J2778" i="3"/>
  <c r="G2779" i="3"/>
  <c r="H2779" i="3"/>
  <c r="I2779" i="3"/>
  <c r="J2779" i="3"/>
  <c r="G2780" i="3"/>
  <c r="H2780" i="3"/>
  <c r="I2780" i="3"/>
  <c r="J2780" i="3"/>
  <c r="G2781" i="3"/>
  <c r="H2781" i="3"/>
  <c r="I2781" i="3"/>
  <c r="J2781" i="3"/>
  <c r="G2782" i="3"/>
  <c r="H2782" i="3"/>
  <c r="I2782" i="3"/>
  <c r="J2782" i="3"/>
  <c r="G2783" i="3"/>
  <c r="H2783" i="3"/>
  <c r="I2783" i="3"/>
  <c r="J2783" i="3"/>
  <c r="G2784" i="3"/>
  <c r="H2784" i="3"/>
  <c r="I2784" i="3"/>
  <c r="J2784" i="3"/>
  <c r="G2785" i="3"/>
  <c r="H2785" i="3"/>
  <c r="I2785" i="3"/>
  <c r="J2785" i="3"/>
  <c r="G2786" i="3"/>
  <c r="H2786" i="3"/>
  <c r="I2786" i="3"/>
  <c r="J2786" i="3"/>
  <c r="G2787" i="3"/>
  <c r="H2787" i="3"/>
  <c r="I2787" i="3"/>
  <c r="J2787" i="3"/>
  <c r="G2788" i="3"/>
  <c r="H2788" i="3"/>
  <c r="I2788" i="3"/>
  <c r="J2788" i="3"/>
  <c r="G2789" i="3"/>
  <c r="H2789" i="3"/>
  <c r="I2789" i="3"/>
  <c r="J2789" i="3"/>
  <c r="G2790" i="3"/>
  <c r="H2790" i="3"/>
  <c r="I2790" i="3"/>
  <c r="J2790" i="3"/>
  <c r="G2791" i="3"/>
  <c r="H2791" i="3"/>
  <c r="I2791" i="3"/>
  <c r="J2791" i="3"/>
  <c r="G2792" i="3"/>
  <c r="H2792" i="3"/>
  <c r="I2792" i="3"/>
  <c r="J2792" i="3"/>
  <c r="G2793" i="3"/>
  <c r="H2793" i="3"/>
  <c r="I2793" i="3"/>
  <c r="J2793" i="3"/>
  <c r="G2794" i="3"/>
  <c r="H2794" i="3"/>
  <c r="I2794" i="3"/>
  <c r="J2794" i="3"/>
  <c r="G2795" i="3"/>
  <c r="H2795" i="3"/>
  <c r="I2795" i="3"/>
  <c r="J2795" i="3"/>
  <c r="G2796" i="3"/>
  <c r="H2796" i="3"/>
  <c r="I2796" i="3"/>
  <c r="J2796" i="3"/>
  <c r="G2797" i="3"/>
  <c r="H2797" i="3"/>
  <c r="I2797" i="3"/>
  <c r="J2797" i="3"/>
  <c r="G2798" i="3"/>
  <c r="H2798" i="3"/>
  <c r="I2798" i="3"/>
  <c r="J2798" i="3"/>
  <c r="G2799" i="3"/>
  <c r="H2799" i="3"/>
  <c r="I2799" i="3"/>
  <c r="J2799" i="3"/>
  <c r="G2800" i="3"/>
  <c r="H2800" i="3"/>
  <c r="I2800" i="3"/>
  <c r="J2800" i="3"/>
  <c r="G2801" i="3"/>
  <c r="H2801" i="3"/>
  <c r="I2801" i="3"/>
  <c r="J2801" i="3"/>
  <c r="G2802" i="3"/>
  <c r="H2802" i="3"/>
  <c r="I2802" i="3"/>
  <c r="J2802" i="3"/>
  <c r="G2803" i="3"/>
  <c r="H2803" i="3"/>
  <c r="I2803" i="3"/>
  <c r="J2803" i="3"/>
  <c r="G2804" i="3"/>
  <c r="H2804" i="3"/>
  <c r="I2804" i="3"/>
  <c r="J2804" i="3"/>
  <c r="G2805" i="3"/>
  <c r="H2805" i="3"/>
  <c r="I2805" i="3"/>
  <c r="J2805" i="3"/>
  <c r="G2806" i="3"/>
  <c r="H2806" i="3"/>
  <c r="I2806" i="3"/>
  <c r="J2806" i="3"/>
  <c r="G2807" i="3"/>
  <c r="H2807" i="3"/>
  <c r="I2807" i="3"/>
  <c r="J2807" i="3"/>
  <c r="G2808" i="3"/>
  <c r="H2808" i="3"/>
  <c r="I2808" i="3"/>
  <c r="J2808" i="3"/>
  <c r="G2809" i="3"/>
  <c r="H2809" i="3"/>
  <c r="I2809" i="3"/>
  <c r="J2809" i="3"/>
  <c r="G2810" i="3"/>
  <c r="H2810" i="3"/>
  <c r="I2810" i="3"/>
  <c r="J2810" i="3"/>
  <c r="G2811" i="3"/>
  <c r="H2811" i="3"/>
  <c r="I2811" i="3"/>
  <c r="J2811" i="3"/>
  <c r="G2812" i="3"/>
  <c r="H2812" i="3"/>
  <c r="I2812" i="3"/>
  <c r="J2812" i="3"/>
  <c r="G2813" i="3"/>
  <c r="H2813" i="3"/>
  <c r="I2813" i="3"/>
  <c r="J2813" i="3"/>
  <c r="G2814" i="3"/>
  <c r="H2814" i="3"/>
  <c r="I2814" i="3"/>
  <c r="J2814" i="3"/>
  <c r="G2815" i="3"/>
  <c r="H2815" i="3"/>
  <c r="I2815" i="3"/>
  <c r="J2815" i="3"/>
  <c r="G2816" i="3"/>
  <c r="H2816" i="3"/>
  <c r="I2816" i="3"/>
  <c r="J2816" i="3"/>
  <c r="G2817" i="3"/>
  <c r="H2817" i="3"/>
  <c r="I2817" i="3"/>
  <c r="J2817" i="3"/>
  <c r="G2818" i="3"/>
  <c r="H2818" i="3"/>
  <c r="I2818" i="3"/>
  <c r="J2818" i="3"/>
  <c r="G2819" i="3"/>
  <c r="H2819" i="3"/>
  <c r="I2819" i="3"/>
  <c r="J2819" i="3"/>
  <c r="G2820" i="3"/>
  <c r="H2820" i="3"/>
  <c r="I2820" i="3"/>
  <c r="J2820" i="3"/>
  <c r="G2821" i="3"/>
  <c r="H2821" i="3"/>
  <c r="I2821" i="3"/>
  <c r="J2821" i="3"/>
  <c r="G2822" i="3"/>
  <c r="H2822" i="3"/>
  <c r="I2822" i="3"/>
  <c r="J2822" i="3"/>
  <c r="G2823" i="3"/>
  <c r="H2823" i="3"/>
  <c r="I2823" i="3"/>
  <c r="J2823" i="3"/>
  <c r="G2824" i="3"/>
  <c r="H2824" i="3"/>
  <c r="I2824" i="3"/>
  <c r="J2824" i="3"/>
  <c r="G2825" i="3"/>
  <c r="H2825" i="3"/>
  <c r="I2825" i="3"/>
  <c r="J2825" i="3"/>
  <c r="G2826" i="3"/>
  <c r="H2826" i="3"/>
  <c r="I2826" i="3"/>
  <c r="J2826" i="3"/>
  <c r="G2827" i="3"/>
  <c r="H2827" i="3"/>
  <c r="I2827" i="3"/>
  <c r="J2827" i="3"/>
  <c r="G2828" i="3"/>
  <c r="H2828" i="3"/>
  <c r="I2828" i="3"/>
  <c r="J2828" i="3"/>
  <c r="G2829" i="3"/>
  <c r="H2829" i="3"/>
  <c r="I2829" i="3"/>
  <c r="J2829" i="3"/>
  <c r="G2830" i="3"/>
  <c r="H2830" i="3"/>
  <c r="I2830" i="3"/>
  <c r="J2830" i="3"/>
  <c r="G2831" i="3"/>
  <c r="H2831" i="3"/>
  <c r="I2831" i="3"/>
  <c r="J2831" i="3"/>
  <c r="G2832" i="3"/>
  <c r="H2832" i="3"/>
  <c r="I2832" i="3"/>
  <c r="J2832" i="3"/>
  <c r="G2833" i="3"/>
  <c r="H2833" i="3"/>
  <c r="I2833" i="3"/>
  <c r="J2833" i="3"/>
  <c r="G2834" i="3"/>
  <c r="H2834" i="3"/>
  <c r="I2834" i="3"/>
  <c r="J2834" i="3"/>
  <c r="G2835" i="3"/>
  <c r="H2835" i="3"/>
  <c r="I2835" i="3"/>
  <c r="J2835" i="3"/>
  <c r="G2836" i="3"/>
  <c r="H2836" i="3"/>
  <c r="I2836" i="3"/>
  <c r="J2836" i="3"/>
  <c r="G2837" i="3"/>
  <c r="H2837" i="3"/>
  <c r="I2837" i="3"/>
  <c r="J2837" i="3"/>
  <c r="G2838" i="3"/>
  <c r="H2838" i="3"/>
  <c r="I2838" i="3"/>
  <c r="J2838" i="3"/>
  <c r="G2839" i="3"/>
  <c r="H2839" i="3"/>
  <c r="I2839" i="3"/>
  <c r="J2839" i="3"/>
  <c r="G2840" i="3"/>
  <c r="H2840" i="3"/>
  <c r="I2840" i="3"/>
  <c r="J2840" i="3"/>
  <c r="G2841" i="3"/>
  <c r="H2841" i="3"/>
  <c r="I2841" i="3"/>
  <c r="J2841" i="3"/>
  <c r="G2842" i="3"/>
  <c r="H2842" i="3"/>
  <c r="I2842" i="3"/>
  <c r="J2842" i="3"/>
  <c r="G2843" i="3"/>
  <c r="H2843" i="3"/>
  <c r="I2843" i="3"/>
  <c r="J2843" i="3"/>
  <c r="G2844" i="3"/>
  <c r="H2844" i="3"/>
  <c r="I2844" i="3"/>
  <c r="J2844" i="3"/>
  <c r="G2845" i="3"/>
  <c r="H2845" i="3"/>
  <c r="I2845" i="3"/>
  <c r="J2845" i="3"/>
  <c r="G2846" i="3"/>
  <c r="H2846" i="3"/>
  <c r="I2846" i="3"/>
  <c r="J2846" i="3"/>
  <c r="G2847" i="3"/>
  <c r="H2847" i="3"/>
  <c r="I2847" i="3"/>
  <c r="J2847" i="3"/>
  <c r="G2848" i="3"/>
  <c r="H2848" i="3"/>
  <c r="I2848" i="3"/>
  <c r="J2848" i="3"/>
  <c r="G2849" i="3"/>
  <c r="H2849" i="3"/>
  <c r="I2849" i="3"/>
  <c r="J2849" i="3"/>
  <c r="G2850" i="3"/>
  <c r="H2850" i="3"/>
  <c r="I2850" i="3"/>
  <c r="J2850" i="3"/>
  <c r="G2851" i="3"/>
  <c r="H2851" i="3"/>
  <c r="I2851" i="3"/>
  <c r="J2851" i="3"/>
  <c r="G2852" i="3"/>
  <c r="H2852" i="3"/>
  <c r="I2852" i="3"/>
  <c r="J2852" i="3"/>
  <c r="G2853" i="3"/>
  <c r="H2853" i="3"/>
  <c r="I2853" i="3"/>
  <c r="J2853" i="3"/>
  <c r="G2854" i="3"/>
  <c r="H2854" i="3"/>
  <c r="I2854" i="3"/>
  <c r="J2854" i="3"/>
  <c r="G2855" i="3"/>
  <c r="H2855" i="3"/>
  <c r="I2855" i="3"/>
  <c r="J2855" i="3"/>
  <c r="G2856" i="3"/>
  <c r="H2856" i="3"/>
  <c r="I2856" i="3"/>
  <c r="J2856" i="3"/>
  <c r="G2857" i="3"/>
  <c r="H2857" i="3"/>
  <c r="I2857" i="3"/>
  <c r="J2857" i="3"/>
  <c r="G2858" i="3"/>
  <c r="H2858" i="3"/>
  <c r="I2858" i="3"/>
  <c r="J2858" i="3"/>
  <c r="G2859" i="3"/>
  <c r="H2859" i="3"/>
  <c r="I2859" i="3"/>
  <c r="J2859" i="3"/>
  <c r="G2860" i="3"/>
  <c r="H2860" i="3"/>
  <c r="I2860" i="3"/>
  <c r="J2860" i="3"/>
  <c r="G2861" i="3"/>
  <c r="H2861" i="3"/>
  <c r="I2861" i="3"/>
  <c r="J2861" i="3"/>
  <c r="G2862" i="3"/>
  <c r="H2862" i="3"/>
  <c r="I2862" i="3"/>
  <c r="J2862" i="3"/>
  <c r="G2863" i="3"/>
  <c r="H2863" i="3"/>
  <c r="I2863" i="3"/>
  <c r="J2863" i="3"/>
  <c r="G2864" i="3"/>
  <c r="H2864" i="3"/>
  <c r="I2864" i="3"/>
  <c r="J2864" i="3"/>
  <c r="G2865" i="3"/>
  <c r="H2865" i="3"/>
  <c r="I2865" i="3"/>
  <c r="J2865" i="3"/>
  <c r="G2866" i="3"/>
  <c r="H2866" i="3"/>
  <c r="I2866" i="3"/>
  <c r="J2866" i="3"/>
  <c r="G2867" i="3"/>
  <c r="H2867" i="3"/>
  <c r="I2867" i="3"/>
  <c r="J2867" i="3"/>
  <c r="G2868" i="3"/>
  <c r="H2868" i="3"/>
  <c r="I2868" i="3"/>
  <c r="J2868" i="3"/>
  <c r="G2869" i="3"/>
  <c r="H2869" i="3"/>
  <c r="I2869" i="3"/>
  <c r="J2869" i="3"/>
  <c r="G2870" i="3"/>
  <c r="H2870" i="3"/>
  <c r="I2870" i="3"/>
  <c r="J2870" i="3"/>
  <c r="G2871" i="3"/>
  <c r="H2871" i="3"/>
  <c r="I2871" i="3"/>
  <c r="J2871" i="3"/>
  <c r="G2872" i="3"/>
  <c r="H2872" i="3"/>
  <c r="I2872" i="3"/>
  <c r="J2872" i="3"/>
  <c r="G2873" i="3"/>
  <c r="H2873" i="3"/>
  <c r="I2873" i="3"/>
  <c r="J2873" i="3"/>
  <c r="G2874" i="3"/>
  <c r="H2874" i="3"/>
  <c r="I2874" i="3"/>
  <c r="J2874" i="3"/>
  <c r="G2875" i="3"/>
  <c r="H2875" i="3"/>
  <c r="I2875" i="3"/>
  <c r="J2875" i="3"/>
  <c r="G2876" i="3"/>
  <c r="H2876" i="3"/>
  <c r="I2876" i="3"/>
  <c r="J2876" i="3"/>
  <c r="G2877" i="3"/>
  <c r="H2877" i="3"/>
  <c r="I2877" i="3"/>
  <c r="J2877" i="3"/>
  <c r="G2878" i="3"/>
  <c r="H2878" i="3"/>
  <c r="I2878" i="3"/>
  <c r="J2878" i="3"/>
  <c r="G2879" i="3"/>
  <c r="H2879" i="3"/>
  <c r="I2879" i="3"/>
  <c r="J2879" i="3"/>
  <c r="G2880" i="3"/>
  <c r="H2880" i="3"/>
  <c r="I2880" i="3"/>
  <c r="J2880" i="3"/>
  <c r="G2881" i="3"/>
  <c r="H2881" i="3"/>
  <c r="I2881" i="3"/>
  <c r="J2881" i="3"/>
  <c r="G2882" i="3"/>
  <c r="H2882" i="3"/>
  <c r="I2882" i="3"/>
  <c r="J2882" i="3"/>
  <c r="G2883" i="3"/>
  <c r="H2883" i="3"/>
  <c r="I2883" i="3"/>
  <c r="J2883" i="3"/>
  <c r="G2884" i="3"/>
  <c r="H2884" i="3"/>
  <c r="I2884" i="3"/>
  <c r="J2884" i="3"/>
  <c r="G2885" i="3"/>
  <c r="H2885" i="3"/>
  <c r="I2885" i="3"/>
  <c r="J2885" i="3"/>
  <c r="G2886" i="3"/>
  <c r="H2886" i="3"/>
  <c r="I2886" i="3"/>
  <c r="J2886" i="3"/>
  <c r="G2887" i="3"/>
  <c r="H2887" i="3"/>
  <c r="I2887" i="3"/>
  <c r="J2887" i="3"/>
  <c r="G2888" i="3"/>
  <c r="H2888" i="3"/>
  <c r="I2888" i="3"/>
  <c r="J2888" i="3"/>
  <c r="G2889" i="3"/>
  <c r="H2889" i="3"/>
  <c r="I2889" i="3"/>
  <c r="J2889" i="3"/>
  <c r="G2890" i="3"/>
  <c r="H2890" i="3"/>
  <c r="I2890" i="3"/>
  <c r="J2890" i="3"/>
  <c r="G2891" i="3"/>
  <c r="H2891" i="3"/>
  <c r="I2891" i="3"/>
  <c r="J2891" i="3"/>
  <c r="G2892" i="3"/>
  <c r="H2892" i="3"/>
  <c r="I2892" i="3"/>
  <c r="J2892" i="3"/>
  <c r="G2893" i="3"/>
  <c r="H2893" i="3"/>
  <c r="I2893" i="3"/>
  <c r="J2893" i="3"/>
  <c r="G2894" i="3"/>
  <c r="H2894" i="3"/>
  <c r="I2894" i="3"/>
  <c r="J2894" i="3"/>
  <c r="G2895" i="3"/>
  <c r="H2895" i="3"/>
  <c r="I2895" i="3"/>
  <c r="J2895" i="3"/>
  <c r="G2896" i="3"/>
  <c r="H2896" i="3"/>
  <c r="I2896" i="3"/>
  <c r="J2896" i="3"/>
  <c r="G2897" i="3"/>
  <c r="H2897" i="3"/>
  <c r="I2897" i="3"/>
  <c r="J2897" i="3"/>
  <c r="G2898" i="3"/>
  <c r="H2898" i="3"/>
  <c r="I2898" i="3"/>
  <c r="J2898" i="3"/>
  <c r="G2899" i="3"/>
  <c r="H2899" i="3"/>
  <c r="I2899" i="3"/>
  <c r="J2899" i="3"/>
  <c r="G2900" i="3"/>
  <c r="H2900" i="3"/>
  <c r="I2900" i="3"/>
  <c r="J2900" i="3"/>
  <c r="G2901" i="3"/>
  <c r="H2901" i="3"/>
  <c r="I2901" i="3"/>
  <c r="J2901" i="3"/>
  <c r="G2902" i="3"/>
  <c r="H2902" i="3"/>
  <c r="I2902" i="3"/>
  <c r="J2902" i="3"/>
  <c r="G2903" i="3"/>
  <c r="H2903" i="3"/>
  <c r="I2903" i="3"/>
  <c r="J2903" i="3"/>
  <c r="G2904" i="3"/>
  <c r="H2904" i="3"/>
  <c r="I2904" i="3"/>
  <c r="J2904" i="3"/>
  <c r="G2905" i="3"/>
  <c r="H2905" i="3"/>
  <c r="I2905" i="3"/>
  <c r="J2905" i="3"/>
  <c r="G2906" i="3"/>
  <c r="H2906" i="3"/>
  <c r="I2906" i="3"/>
  <c r="J2906" i="3"/>
  <c r="G2907" i="3"/>
  <c r="H2907" i="3"/>
  <c r="I2907" i="3"/>
  <c r="J2907" i="3"/>
  <c r="G2908" i="3"/>
  <c r="H2908" i="3"/>
  <c r="I2908" i="3"/>
  <c r="J2908" i="3"/>
  <c r="G2909" i="3"/>
  <c r="H2909" i="3"/>
  <c r="I2909" i="3"/>
  <c r="J2909" i="3"/>
  <c r="G2910" i="3"/>
  <c r="H2910" i="3"/>
  <c r="I2910" i="3"/>
  <c r="J2910" i="3"/>
  <c r="G2911" i="3"/>
  <c r="H2911" i="3"/>
  <c r="I2911" i="3"/>
  <c r="J2911" i="3"/>
  <c r="G2912" i="3"/>
  <c r="H2912" i="3"/>
  <c r="I2912" i="3"/>
  <c r="J2912" i="3"/>
  <c r="G2913" i="3"/>
  <c r="H2913" i="3"/>
  <c r="I2913" i="3"/>
  <c r="J2913" i="3"/>
  <c r="G2914" i="3"/>
  <c r="H2914" i="3"/>
  <c r="I2914" i="3"/>
  <c r="J2914" i="3"/>
  <c r="G2915" i="3"/>
  <c r="H2915" i="3"/>
  <c r="I2915" i="3"/>
  <c r="J2915" i="3"/>
  <c r="G2916" i="3"/>
  <c r="H2916" i="3"/>
  <c r="I2916" i="3"/>
  <c r="J2916" i="3"/>
  <c r="G2917" i="3"/>
  <c r="H2917" i="3"/>
  <c r="I2917" i="3"/>
  <c r="J2917" i="3"/>
  <c r="G2918" i="3"/>
  <c r="H2918" i="3"/>
  <c r="I2918" i="3"/>
  <c r="J2918" i="3"/>
  <c r="G2919" i="3"/>
  <c r="H2919" i="3"/>
  <c r="I2919" i="3"/>
  <c r="J2919" i="3"/>
  <c r="G2920" i="3"/>
  <c r="H2920" i="3"/>
  <c r="I2920" i="3"/>
  <c r="J2920" i="3"/>
  <c r="G2921" i="3"/>
  <c r="H2921" i="3"/>
  <c r="I2921" i="3"/>
  <c r="J2921" i="3"/>
  <c r="G2922" i="3"/>
  <c r="H2922" i="3"/>
  <c r="I2922" i="3"/>
  <c r="J2922" i="3"/>
  <c r="G2923" i="3"/>
  <c r="H2923" i="3"/>
  <c r="I2923" i="3"/>
  <c r="J2923" i="3"/>
  <c r="G2924" i="3"/>
  <c r="H2924" i="3"/>
  <c r="I2924" i="3"/>
  <c r="J2924" i="3"/>
  <c r="G2925" i="3"/>
  <c r="H2925" i="3"/>
  <c r="I2925" i="3"/>
  <c r="J2925" i="3"/>
  <c r="G2926" i="3"/>
  <c r="H2926" i="3"/>
  <c r="I2926" i="3"/>
  <c r="J2926" i="3"/>
  <c r="G2927" i="3"/>
  <c r="H2927" i="3"/>
  <c r="I2927" i="3"/>
  <c r="J2927" i="3"/>
  <c r="G2928" i="3"/>
  <c r="H2928" i="3"/>
  <c r="I2928" i="3"/>
  <c r="J2928" i="3"/>
  <c r="G2929" i="3"/>
  <c r="H2929" i="3"/>
  <c r="I2929" i="3"/>
  <c r="J2929" i="3"/>
  <c r="G2930" i="3"/>
  <c r="H2930" i="3"/>
  <c r="I2930" i="3"/>
  <c r="J2930" i="3"/>
  <c r="G2931" i="3"/>
  <c r="H2931" i="3"/>
  <c r="I2931" i="3"/>
  <c r="J2931" i="3"/>
  <c r="G2932" i="3"/>
  <c r="H2932" i="3"/>
  <c r="I2932" i="3"/>
  <c r="J2932" i="3"/>
  <c r="G2933" i="3"/>
  <c r="H2933" i="3"/>
  <c r="I2933" i="3"/>
  <c r="J2933" i="3"/>
  <c r="G2934" i="3"/>
  <c r="H2934" i="3"/>
  <c r="I2934" i="3"/>
  <c r="J2934" i="3"/>
  <c r="G2935" i="3"/>
  <c r="H2935" i="3"/>
  <c r="I2935" i="3"/>
  <c r="J2935" i="3"/>
  <c r="G2936" i="3"/>
  <c r="H2936" i="3"/>
  <c r="I2936" i="3"/>
  <c r="J2936" i="3"/>
  <c r="G2937" i="3"/>
  <c r="H2937" i="3"/>
  <c r="I2937" i="3"/>
  <c r="J2937" i="3"/>
  <c r="G2938" i="3"/>
  <c r="H2938" i="3"/>
  <c r="I2938" i="3"/>
  <c r="J2938" i="3"/>
  <c r="G2939" i="3"/>
  <c r="H2939" i="3"/>
  <c r="I2939" i="3"/>
  <c r="J2939" i="3"/>
  <c r="G2940" i="3"/>
  <c r="H2940" i="3"/>
  <c r="I2940" i="3"/>
  <c r="J2940" i="3"/>
  <c r="G2941" i="3"/>
  <c r="H2941" i="3"/>
  <c r="I2941" i="3"/>
  <c r="J2941" i="3"/>
  <c r="G2942" i="3"/>
  <c r="H2942" i="3"/>
  <c r="I2942" i="3"/>
  <c r="J2942" i="3"/>
  <c r="G2943" i="3"/>
  <c r="H2943" i="3"/>
  <c r="I2943" i="3"/>
  <c r="J2943" i="3"/>
  <c r="G2944" i="3"/>
  <c r="H2944" i="3"/>
  <c r="I2944" i="3"/>
  <c r="J2944" i="3"/>
  <c r="G2945" i="3"/>
  <c r="H2945" i="3"/>
  <c r="I2945" i="3"/>
  <c r="J2945" i="3"/>
  <c r="G2946" i="3"/>
  <c r="H2946" i="3"/>
  <c r="I2946" i="3"/>
  <c r="J2946" i="3"/>
  <c r="G2947" i="3"/>
  <c r="H2947" i="3"/>
  <c r="I2947" i="3"/>
  <c r="J2947" i="3"/>
  <c r="G2948" i="3"/>
  <c r="H2948" i="3"/>
  <c r="I2948" i="3"/>
  <c r="J2948" i="3"/>
  <c r="G2949" i="3"/>
  <c r="H2949" i="3"/>
  <c r="I2949" i="3"/>
  <c r="J2949" i="3"/>
  <c r="G2950" i="3"/>
  <c r="H2950" i="3"/>
  <c r="I2950" i="3"/>
  <c r="J2950" i="3"/>
  <c r="G2951" i="3"/>
  <c r="H2951" i="3"/>
  <c r="I2951" i="3"/>
  <c r="J2951" i="3"/>
  <c r="G2952" i="3"/>
  <c r="H2952" i="3"/>
  <c r="I2952" i="3"/>
  <c r="J2952" i="3"/>
  <c r="G2953" i="3"/>
  <c r="H2953" i="3"/>
  <c r="I2953" i="3"/>
  <c r="J2953" i="3"/>
  <c r="G2954" i="3"/>
  <c r="H2954" i="3"/>
  <c r="I2954" i="3"/>
  <c r="J2954" i="3"/>
  <c r="G2955" i="3"/>
  <c r="H2955" i="3"/>
  <c r="I2955" i="3"/>
  <c r="J2955" i="3"/>
  <c r="G2956" i="3"/>
  <c r="H2956" i="3"/>
  <c r="I2956" i="3"/>
  <c r="J2956" i="3"/>
  <c r="G2957" i="3"/>
  <c r="H2957" i="3"/>
  <c r="I2957" i="3"/>
  <c r="J2957" i="3"/>
  <c r="G2958" i="3"/>
  <c r="H2958" i="3"/>
  <c r="I2958" i="3"/>
  <c r="J2958" i="3"/>
  <c r="G2959" i="3"/>
  <c r="H2959" i="3"/>
  <c r="I2959" i="3"/>
  <c r="J2959" i="3"/>
  <c r="G2960" i="3"/>
  <c r="H2960" i="3"/>
  <c r="I2960" i="3"/>
  <c r="J2960" i="3"/>
  <c r="G2961" i="3"/>
  <c r="H2961" i="3"/>
  <c r="I2961" i="3"/>
  <c r="J2961" i="3"/>
  <c r="G2962" i="3"/>
  <c r="H2962" i="3"/>
  <c r="I2962" i="3"/>
  <c r="J2962" i="3"/>
  <c r="G2963" i="3"/>
  <c r="H2963" i="3"/>
  <c r="I2963" i="3"/>
  <c r="J2963" i="3"/>
  <c r="G2964" i="3"/>
  <c r="H2964" i="3"/>
  <c r="I2964" i="3"/>
  <c r="J2964" i="3"/>
  <c r="G2965" i="3"/>
  <c r="H2965" i="3"/>
  <c r="I2965" i="3"/>
  <c r="J2965" i="3"/>
  <c r="G2966" i="3"/>
  <c r="H2966" i="3"/>
  <c r="I2966" i="3"/>
  <c r="J2966" i="3"/>
  <c r="G2967" i="3"/>
  <c r="H2967" i="3"/>
  <c r="I2967" i="3"/>
  <c r="J2967" i="3"/>
  <c r="G2968" i="3"/>
  <c r="H2968" i="3"/>
  <c r="I2968" i="3"/>
  <c r="J2968" i="3"/>
  <c r="G2969" i="3"/>
  <c r="H2969" i="3"/>
  <c r="I2969" i="3"/>
  <c r="J2969" i="3"/>
  <c r="G2970" i="3"/>
  <c r="H2970" i="3"/>
  <c r="I2970" i="3"/>
  <c r="J2970" i="3"/>
  <c r="G2971" i="3"/>
  <c r="H2971" i="3"/>
  <c r="I2971" i="3"/>
  <c r="J2971" i="3"/>
  <c r="G2972" i="3"/>
  <c r="H2972" i="3"/>
  <c r="I2972" i="3"/>
  <c r="J2972" i="3"/>
  <c r="G2973" i="3"/>
  <c r="H2973" i="3"/>
  <c r="I2973" i="3"/>
  <c r="J2973" i="3"/>
  <c r="G2974" i="3"/>
  <c r="H2974" i="3"/>
  <c r="I2974" i="3"/>
  <c r="J2974" i="3"/>
  <c r="G2975" i="3"/>
  <c r="H2975" i="3"/>
  <c r="I2975" i="3"/>
  <c r="J2975" i="3"/>
  <c r="G2976" i="3"/>
  <c r="H2976" i="3"/>
  <c r="I2976" i="3"/>
  <c r="J2976" i="3"/>
  <c r="G2977" i="3"/>
  <c r="H2977" i="3"/>
  <c r="I2977" i="3"/>
  <c r="J2977" i="3"/>
  <c r="G2978" i="3"/>
  <c r="H2978" i="3"/>
  <c r="I2978" i="3"/>
  <c r="J2978" i="3"/>
  <c r="G2979" i="3"/>
  <c r="H2979" i="3"/>
  <c r="I2979" i="3"/>
  <c r="J2979" i="3"/>
  <c r="G2980" i="3"/>
  <c r="H2980" i="3"/>
  <c r="I2980" i="3"/>
  <c r="J2980" i="3"/>
  <c r="G2981" i="3"/>
  <c r="H2981" i="3"/>
  <c r="I2981" i="3"/>
  <c r="J2981" i="3"/>
  <c r="G2982" i="3"/>
  <c r="H2982" i="3"/>
  <c r="I2982" i="3"/>
  <c r="J2982" i="3"/>
  <c r="G2983" i="3"/>
  <c r="H2983" i="3"/>
  <c r="I2983" i="3"/>
  <c r="J2983" i="3"/>
  <c r="G2984" i="3"/>
  <c r="H2984" i="3"/>
  <c r="I2984" i="3"/>
  <c r="J2984" i="3"/>
  <c r="G2985" i="3"/>
  <c r="H2985" i="3"/>
  <c r="I2985" i="3"/>
  <c r="J2985" i="3"/>
  <c r="G2986" i="3"/>
  <c r="H2986" i="3"/>
  <c r="I2986" i="3"/>
  <c r="J2986" i="3"/>
  <c r="G2987" i="3"/>
  <c r="H2987" i="3"/>
  <c r="I2987" i="3"/>
  <c r="J2987" i="3"/>
  <c r="G2988" i="3"/>
  <c r="H2988" i="3"/>
  <c r="I2988" i="3"/>
  <c r="J2988" i="3"/>
  <c r="G2989" i="3"/>
  <c r="H2989" i="3"/>
  <c r="I2989" i="3"/>
  <c r="J2989" i="3"/>
  <c r="G2990" i="3"/>
  <c r="H2990" i="3"/>
  <c r="I2990" i="3"/>
  <c r="J2990" i="3"/>
  <c r="G2991" i="3"/>
  <c r="H2991" i="3"/>
  <c r="I2991" i="3"/>
  <c r="J2991" i="3"/>
  <c r="G2992" i="3"/>
  <c r="H2992" i="3"/>
  <c r="I2992" i="3"/>
  <c r="J2992" i="3"/>
  <c r="G2993" i="3"/>
  <c r="H2993" i="3"/>
  <c r="I2993" i="3"/>
  <c r="J2993" i="3"/>
  <c r="G2994" i="3"/>
  <c r="H2994" i="3"/>
  <c r="I2994" i="3"/>
  <c r="J2994" i="3"/>
  <c r="G2995" i="3"/>
  <c r="H2995" i="3"/>
  <c r="I2995" i="3"/>
  <c r="J2995" i="3"/>
  <c r="G2996" i="3"/>
  <c r="H2996" i="3"/>
  <c r="I2996" i="3"/>
  <c r="J2996" i="3"/>
  <c r="G2997" i="3"/>
  <c r="H2997" i="3"/>
  <c r="I2997" i="3"/>
  <c r="J2997" i="3"/>
  <c r="G2998" i="3"/>
  <c r="H2998" i="3"/>
  <c r="I2998" i="3"/>
  <c r="J2998" i="3"/>
  <c r="G2999" i="3"/>
  <c r="H2999" i="3"/>
  <c r="I2999" i="3"/>
  <c r="J2999" i="3"/>
  <c r="G3000" i="3"/>
  <c r="H3000" i="3"/>
  <c r="I3000" i="3"/>
  <c r="J3000" i="3"/>
  <c r="G3001" i="3"/>
  <c r="H3001" i="3"/>
  <c r="I3001" i="3"/>
  <c r="J3001" i="3"/>
  <c r="G3002" i="3"/>
  <c r="H3002" i="3"/>
  <c r="I3002" i="3"/>
  <c r="J3002" i="3"/>
  <c r="G3003" i="3"/>
  <c r="H3003" i="3"/>
  <c r="I3003" i="3"/>
  <c r="J3003" i="3"/>
  <c r="G3004" i="3"/>
  <c r="H3004" i="3"/>
  <c r="I3004" i="3"/>
  <c r="J3004" i="3"/>
  <c r="G3005" i="3"/>
  <c r="H3005" i="3"/>
  <c r="I3005" i="3"/>
  <c r="J3005" i="3"/>
  <c r="G3006" i="3"/>
  <c r="H3006" i="3"/>
  <c r="I3006" i="3"/>
  <c r="J3006" i="3"/>
  <c r="G3007" i="3"/>
  <c r="H3007" i="3"/>
  <c r="I3007" i="3"/>
  <c r="J3007" i="3"/>
  <c r="G3008" i="3"/>
  <c r="H3008" i="3"/>
  <c r="I3008" i="3"/>
  <c r="J3008" i="3"/>
  <c r="G3009" i="3"/>
  <c r="H3009" i="3"/>
  <c r="I3009" i="3"/>
  <c r="J3009" i="3"/>
  <c r="G3010" i="3"/>
  <c r="H3010" i="3"/>
  <c r="I3010" i="3"/>
  <c r="J3010" i="3"/>
  <c r="G3011" i="3"/>
  <c r="H3011" i="3"/>
  <c r="I3011" i="3"/>
  <c r="J3011" i="3"/>
  <c r="G3012" i="3"/>
  <c r="H3012" i="3"/>
  <c r="I3012" i="3"/>
  <c r="J3012" i="3"/>
  <c r="G3013" i="3"/>
  <c r="H3013" i="3"/>
  <c r="I3013" i="3"/>
  <c r="J3013" i="3"/>
  <c r="G3014" i="3"/>
  <c r="H3014" i="3"/>
  <c r="I3014" i="3"/>
  <c r="J3014" i="3"/>
  <c r="G3015" i="3"/>
  <c r="H3015" i="3"/>
  <c r="I3015" i="3"/>
  <c r="J3015" i="3"/>
  <c r="G3016" i="3"/>
  <c r="H3016" i="3"/>
  <c r="I3016" i="3"/>
  <c r="J3016" i="3"/>
  <c r="G3017" i="3"/>
  <c r="H3017" i="3"/>
  <c r="I3017" i="3"/>
  <c r="J3017" i="3"/>
  <c r="G3018" i="3"/>
  <c r="H3018" i="3"/>
  <c r="I3018" i="3"/>
  <c r="J3018" i="3"/>
  <c r="G3019" i="3"/>
  <c r="H3019" i="3"/>
  <c r="I3019" i="3"/>
  <c r="J3019" i="3"/>
  <c r="G3020" i="3"/>
  <c r="H3020" i="3"/>
  <c r="I3020" i="3"/>
  <c r="J3020" i="3"/>
  <c r="G3021" i="3"/>
  <c r="H3021" i="3"/>
  <c r="I3021" i="3"/>
  <c r="J3021" i="3"/>
  <c r="G3022" i="3"/>
  <c r="H3022" i="3"/>
  <c r="I3022" i="3"/>
  <c r="J3022" i="3"/>
  <c r="G3023" i="3"/>
  <c r="H3023" i="3"/>
  <c r="I3023" i="3"/>
  <c r="J3023" i="3"/>
  <c r="G3024" i="3"/>
  <c r="H3024" i="3"/>
  <c r="I3024" i="3"/>
  <c r="J3024" i="3"/>
  <c r="G3025" i="3"/>
  <c r="H3025" i="3"/>
  <c r="I3025" i="3"/>
  <c r="J3025" i="3"/>
  <c r="G3026" i="3"/>
  <c r="H3026" i="3"/>
  <c r="I3026" i="3"/>
  <c r="J3026" i="3"/>
  <c r="G3027" i="3"/>
  <c r="H3027" i="3"/>
  <c r="I3027" i="3"/>
  <c r="J3027" i="3"/>
  <c r="G3028" i="3"/>
  <c r="H3028" i="3"/>
  <c r="I3028" i="3"/>
  <c r="J3028" i="3"/>
  <c r="G3029" i="3"/>
  <c r="H3029" i="3"/>
  <c r="I3029" i="3"/>
  <c r="J3029" i="3"/>
  <c r="G3030" i="3"/>
  <c r="H3030" i="3"/>
  <c r="I3030" i="3"/>
  <c r="J3030" i="3"/>
  <c r="G3031" i="3"/>
  <c r="H3031" i="3"/>
  <c r="I3031" i="3"/>
  <c r="J3031" i="3"/>
  <c r="G3032" i="3"/>
  <c r="H3032" i="3"/>
  <c r="I3032" i="3"/>
  <c r="J3032" i="3"/>
  <c r="G3033" i="3"/>
  <c r="H3033" i="3"/>
  <c r="I3033" i="3"/>
  <c r="J3033" i="3"/>
  <c r="G3034" i="3"/>
  <c r="H3034" i="3"/>
  <c r="I3034" i="3"/>
  <c r="J3034" i="3"/>
  <c r="G3035" i="3"/>
  <c r="H3035" i="3"/>
  <c r="I3035" i="3"/>
  <c r="J3035" i="3"/>
  <c r="G3036" i="3"/>
  <c r="H3036" i="3"/>
  <c r="I3036" i="3"/>
  <c r="J3036" i="3"/>
  <c r="G3037" i="3"/>
  <c r="H3037" i="3"/>
  <c r="I3037" i="3"/>
  <c r="J3037" i="3"/>
  <c r="G3038" i="3"/>
  <c r="H3038" i="3"/>
  <c r="I3038" i="3"/>
  <c r="J3038" i="3"/>
  <c r="G3039" i="3"/>
  <c r="H3039" i="3"/>
  <c r="I3039" i="3"/>
  <c r="J3039" i="3"/>
  <c r="G3040" i="3"/>
  <c r="H3040" i="3"/>
  <c r="I3040" i="3"/>
  <c r="J3040" i="3"/>
  <c r="G3041" i="3"/>
  <c r="H3041" i="3"/>
  <c r="I3041" i="3"/>
  <c r="J3041" i="3"/>
  <c r="G3042" i="3"/>
  <c r="H3042" i="3"/>
  <c r="I3042" i="3"/>
  <c r="J3042" i="3"/>
  <c r="G3043" i="3"/>
  <c r="H3043" i="3"/>
  <c r="I3043" i="3"/>
  <c r="J3043" i="3"/>
  <c r="G3044" i="3"/>
  <c r="H3044" i="3"/>
  <c r="I3044" i="3"/>
  <c r="J3044" i="3"/>
  <c r="G3045" i="3"/>
  <c r="H3045" i="3"/>
  <c r="I3045" i="3"/>
  <c r="J3045" i="3"/>
  <c r="G3046" i="3"/>
  <c r="H3046" i="3"/>
  <c r="I3046" i="3"/>
  <c r="J3046" i="3"/>
  <c r="G3047" i="3"/>
  <c r="H3047" i="3"/>
  <c r="I3047" i="3"/>
  <c r="J3047" i="3"/>
  <c r="G3048" i="3"/>
  <c r="H3048" i="3"/>
  <c r="I3048" i="3"/>
  <c r="J3048" i="3"/>
  <c r="G3049" i="3"/>
  <c r="H3049" i="3"/>
  <c r="I3049" i="3"/>
  <c r="J3049" i="3"/>
  <c r="G3050" i="3"/>
  <c r="H3050" i="3"/>
  <c r="I3050" i="3"/>
  <c r="J3050" i="3"/>
  <c r="G3051" i="3"/>
  <c r="H3051" i="3"/>
  <c r="I3051" i="3"/>
  <c r="J3051" i="3"/>
  <c r="G3052" i="3"/>
  <c r="H3052" i="3"/>
  <c r="I3052" i="3"/>
  <c r="J3052" i="3"/>
  <c r="G3053" i="3"/>
  <c r="H3053" i="3"/>
  <c r="I3053" i="3"/>
  <c r="J3053" i="3"/>
  <c r="G3054" i="3"/>
  <c r="H3054" i="3"/>
  <c r="I3054" i="3"/>
  <c r="J3054" i="3"/>
  <c r="G3055" i="3"/>
  <c r="H3055" i="3"/>
  <c r="I3055" i="3"/>
  <c r="J3055" i="3"/>
  <c r="G3056" i="3"/>
  <c r="H3056" i="3"/>
  <c r="I3056" i="3"/>
  <c r="J3056" i="3"/>
  <c r="G3057" i="3"/>
  <c r="H3057" i="3"/>
  <c r="I3057" i="3"/>
  <c r="J3057" i="3"/>
  <c r="G3058" i="3"/>
  <c r="H3058" i="3"/>
  <c r="I3058" i="3"/>
  <c r="J3058" i="3"/>
  <c r="G3059" i="3"/>
  <c r="H3059" i="3"/>
  <c r="I3059" i="3"/>
  <c r="J3059" i="3"/>
  <c r="G3060" i="3"/>
  <c r="H3060" i="3"/>
  <c r="I3060" i="3"/>
  <c r="J3060" i="3"/>
  <c r="G3061" i="3"/>
  <c r="H3061" i="3"/>
  <c r="I3061" i="3"/>
  <c r="J3061" i="3"/>
  <c r="G3062" i="3"/>
  <c r="H3062" i="3"/>
  <c r="I3062" i="3"/>
  <c r="J3062" i="3"/>
  <c r="G3063" i="3"/>
  <c r="H3063" i="3"/>
  <c r="I3063" i="3"/>
  <c r="J3063" i="3"/>
  <c r="G3064" i="3"/>
  <c r="H3064" i="3"/>
  <c r="I3064" i="3"/>
  <c r="J3064" i="3"/>
  <c r="G3065" i="3"/>
  <c r="H3065" i="3"/>
  <c r="I3065" i="3"/>
  <c r="J3065" i="3"/>
  <c r="G3066" i="3"/>
  <c r="H3066" i="3"/>
  <c r="I3066" i="3"/>
  <c r="J3066" i="3"/>
  <c r="G3067" i="3"/>
  <c r="H3067" i="3"/>
  <c r="I3067" i="3"/>
  <c r="J3067" i="3"/>
  <c r="G3068" i="3"/>
  <c r="H3068" i="3"/>
  <c r="I3068" i="3"/>
  <c r="J3068" i="3"/>
  <c r="G3069" i="3"/>
  <c r="H3069" i="3"/>
  <c r="I3069" i="3"/>
  <c r="J3069" i="3"/>
  <c r="G3070" i="3"/>
  <c r="H3070" i="3"/>
  <c r="I3070" i="3"/>
  <c r="J3070" i="3"/>
  <c r="G3071" i="3"/>
  <c r="H3071" i="3"/>
  <c r="I3071" i="3"/>
  <c r="J3071" i="3"/>
  <c r="G3072" i="3"/>
  <c r="H3072" i="3"/>
  <c r="I3072" i="3"/>
  <c r="J3072" i="3"/>
  <c r="G3073" i="3"/>
  <c r="H3073" i="3"/>
  <c r="I3073" i="3"/>
  <c r="J3073" i="3"/>
  <c r="G3074" i="3"/>
  <c r="H3074" i="3"/>
  <c r="I3074" i="3"/>
  <c r="J3074" i="3"/>
  <c r="G3075" i="3"/>
  <c r="H3075" i="3"/>
  <c r="I3075" i="3"/>
  <c r="J3075" i="3"/>
  <c r="G3076" i="3"/>
  <c r="H3076" i="3"/>
  <c r="I3076" i="3"/>
  <c r="J3076" i="3"/>
  <c r="G3077" i="3"/>
  <c r="H3077" i="3"/>
  <c r="I3077" i="3"/>
  <c r="J3077" i="3"/>
  <c r="G3078" i="3"/>
  <c r="H3078" i="3"/>
  <c r="I3078" i="3"/>
  <c r="J3078" i="3"/>
  <c r="G3079" i="3"/>
  <c r="H3079" i="3"/>
  <c r="I3079" i="3"/>
  <c r="J3079" i="3"/>
  <c r="G3080" i="3"/>
  <c r="H3080" i="3"/>
  <c r="I3080" i="3"/>
  <c r="J3080" i="3"/>
  <c r="G3081" i="3"/>
  <c r="H3081" i="3"/>
  <c r="I3081" i="3"/>
  <c r="J3081" i="3"/>
  <c r="G3082" i="3"/>
  <c r="H3082" i="3"/>
  <c r="I3082" i="3"/>
  <c r="J3082" i="3"/>
  <c r="G3083" i="3"/>
  <c r="H3083" i="3"/>
  <c r="I3083" i="3"/>
  <c r="J3083" i="3"/>
  <c r="G3084" i="3"/>
  <c r="H3084" i="3"/>
  <c r="I3084" i="3"/>
  <c r="J3084" i="3"/>
  <c r="G3085" i="3"/>
  <c r="H3085" i="3"/>
  <c r="I3085" i="3"/>
  <c r="J3085" i="3"/>
  <c r="G3086" i="3"/>
  <c r="H3086" i="3"/>
  <c r="I3086" i="3"/>
  <c r="J3086" i="3"/>
  <c r="G3087" i="3"/>
  <c r="H3087" i="3"/>
  <c r="I3087" i="3"/>
  <c r="J3087" i="3"/>
  <c r="G3088" i="3"/>
  <c r="H3088" i="3"/>
  <c r="I3088" i="3"/>
  <c r="J3088" i="3"/>
  <c r="G3089" i="3"/>
  <c r="H3089" i="3"/>
  <c r="I3089" i="3"/>
  <c r="J3089" i="3"/>
  <c r="G3090" i="3"/>
  <c r="H3090" i="3"/>
  <c r="I3090" i="3"/>
  <c r="J3090" i="3"/>
  <c r="G3091" i="3"/>
  <c r="H3091" i="3"/>
  <c r="I3091" i="3"/>
  <c r="J3091" i="3"/>
  <c r="G3092" i="3"/>
  <c r="H3092" i="3"/>
  <c r="I3092" i="3"/>
  <c r="J3092" i="3"/>
  <c r="G3093" i="3"/>
  <c r="H3093" i="3"/>
  <c r="I3093" i="3"/>
  <c r="J3093" i="3"/>
  <c r="G3094" i="3"/>
  <c r="H3094" i="3"/>
  <c r="I3094" i="3"/>
  <c r="J3094" i="3"/>
  <c r="G3095" i="3"/>
  <c r="H3095" i="3"/>
  <c r="I3095" i="3"/>
  <c r="J3095" i="3"/>
  <c r="G3096" i="3"/>
  <c r="H3096" i="3"/>
  <c r="I3096" i="3"/>
  <c r="J3096" i="3"/>
  <c r="G3097" i="3"/>
  <c r="H3097" i="3"/>
  <c r="I3097" i="3"/>
  <c r="J3097" i="3"/>
  <c r="G3098" i="3"/>
  <c r="H3098" i="3"/>
  <c r="I3098" i="3"/>
  <c r="J3098" i="3"/>
  <c r="G3099" i="3"/>
  <c r="H3099" i="3"/>
  <c r="I3099" i="3"/>
  <c r="J3099" i="3"/>
  <c r="G3100" i="3"/>
  <c r="H3100" i="3"/>
  <c r="I3100" i="3"/>
  <c r="J3100" i="3"/>
  <c r="G3101" i="3"/>
  <c r="H3101" i="3"/>
  <c r="I3101" i="3"/>
  <c r="J3101" i="3"/>
  <c r="G3102" i="3"/>
  <c r="H3102" i="3"/>
  <c r="I3102" i="3"/>
  <c r="J3102" i="3"/>
  <c r="G3103" i="3"/>
  <c r="H3103" i="3"/>
  <c r="I3103" i="3"/>
  <c r="J3103" i="3"/>
  <c r="G3104" i="3"/>
  <c r="H3104" i="3"/>
  <c r="I3104" i="3"/>
  <c r="J3104" i="3"/>
  <c r="G3105" i="3"/>
  <c r="H3105" i="3"/>
  <c r="I3105" i="3"/>
  <c r="J3105" i="3"/>
  <c r="G3106" i="3"/>
  <c r="H3106" i="3"/>
  <c r="I3106" i="3"/>
  <c r="J3106" i="3"/>
  <c r="G3107" i="3"/>
  <c r="H3107" i="3"/>
  <c r="I3107" i="3"/>
  <c r="J3107" i="3"/>
  <c r="G3108" i="3"/>
  <c r="H3108" i="3"/>
  <c r="I3108" i="3"/>
  <c r="J3108" i="3"/>
  <c r="G3109" i="3"/>
  <c r="H3109" i="3"/>
  <c r="I3109" i="3"/>
  <c r="J3109" i="3"/>
  <c r="G3110" i="3"/>
  <c r="H3110" i="3"/>
  <c r="I3110" i="3"/>
  <c r="J3110" i="3"/>
  <c r="G3111" i="3"/>
  <c r="H3111" i="3"/>
  <c r="I3111" i="3"/>
  <c r="J3111" i="3"/>
  <c r="G3112" i="3"/>
  <c r="H3112" i="3"/>
  <c r="I3112" i="3"/>
  <c r="J3112" i="3"/>
  <c r="G3113" i="3"/>
  <c r="H3113" i="3"/>
  <c r="I3113" i="3"/>
  <c r="J3113" i="3"/>
  <c r="G3114" i="3"/>
  <c r="H3114" i="3"/>
  <c r="I3114" i="3"/>
  <c r="J3114" i="3"/>
  <c r="G3115" i="3"/>
  <c r="H3115" i="3"/>
  <c r="I3115" i="3"/>
  <c r="J3115" i="3"/>
  <c r="G3116" i="3"/>
  <c r="H3116" i="3"/>
  <c r="I3116" i="3"/>
  <c r="J3116" i="3"/>
  <c r="G3117" i="3"/>
  <c r="H3117" i="3"/>
  <c r="I3117" i="3"/>
  <c r="J3117" i="3"/>
  <c r="G3118" i="3"/>
  <c r="H3118" i="3"/>
  <c r="I3118" i="3"/>
  <c r="J3118" i="3"/>
  <c r="G3119" i="3"/>
  <c r="H3119" i="3"/>
  <c r="I3119" i="3"/>
  <c r="J3119" i="3"/>
  <c r="G3120" i="3"/>
  <c r="H3120" i="3"/>
  <c r="I3120" i="3"/>
  <c r="J3120" i="3"/>
  <c r="G3121" i="3"/>
  <c r="H3121" i="3"/>
  <c r="I3121" i="3"/>
  <c r="J3121" i="3"/>
  <c r="G3122" i="3"/>
  <c r="H3122" i="3"/>
  <c r="I3122" i="3"/>
  <c r="J3122" i="3"/>
  <c r="G3123" i="3"/>
  <c r="H3123" i="3"/>
  <c r="I3123" i="3"/>
  <c r="J3123" i="3"/>
  <c r="G3124" i="3"/>
  <c r="H3124" i="3"/>
  <c r="I3124" i="3"/>
  <c r="J3124" i="3"/>
  <c r="G3125" i="3"/>
  <c r="H3125" i="3"/>
  <c r="I3125" i="3"/>
  <c r="J3125" i="3"/>
  <c r="G3126" i="3"/>
  <c r="H3126" i="3"/>
  <c r="I3126" i="3"/>
  <c r="J3126" i="3"/>
  <c r="G3127" i="3"/>
  <c r="H3127" i="3"/>
  <c r="I3127" i="3"/>
  <c r="J3127" i="3"/>
  <c r="G3128" i="3"/>
  <c r="H3128" i="3"/>
  <c r="I3128" i="3"/>
  <c r="J3128" i="3"/>
  <c r="G3129" i="3"/>
  <c r="H3129" i="3"/>
  <c r="I3129" i="3"/>
  <c r="J3129" i="3"/>
  <c r="G3130" i="3"/>
  <c r="H3130" i="3"/>
  <c r="I3130" i="3"/>
  <c r="J3130" i="3"/>
  <c r="G3131" i="3"/>
  <c r="H3131" i="3"/>
  <c r="I3131" i="3"/>
  <c r="J3131" i="3"/>
  <c r="G3132" i="3"/>
  <c r="H3132" i="3"/>
  <c r="I3132" i="3"/>
  <c r="J3132" i="3"/>
  <c r="G3133" i="3"/>
  <c r="H3133" i="3"/>
  <c r="I3133" i="3"/>
  <c r="J3133" i="3"/>
  <c r="G3134" i="3"/>
  <c r="H3134" i="3"/>
  <c r="I3134" i="3"/>
  <c r="J3134" i="3"/>
  <c r="G3135" i="3"/>
  <c r="H3135" i="3"/>
  <c r="I3135" i="3"/>
  <c r="J3135" i="3"/>
  <c r="G3136" i="3"/>
  <c r="H3136" i="3"/>
  <c r="I3136" i="3"/>
  <c r="J3136" i="3"/>
  <c r="G3137" i="3"/>
  <c r="H3137" i="3"/>
  <c r="I3137" i="3"/>
  <c r="J3137" i="3"/>
  <c r="G3138" i="3"/>
  <c r="H3138" i="3"/>
  <c r="I3138" i="3"/>
  <c r="J3138" i="3"/>
  <c r="G3139" i="3"/>
  <c r="H3139" i="3"/>
  <c r="I3139" i="3"/>
  <c r="J3139" i="3"/>
  <c r="G3140" i="3"/>
  <c r="H3140" i="3"/>
  <c r="I3140" i="3"/>
  <c r="J3140" i="3"/>
  <c r="G3141" i="3"/>
  <c r="H3141" i="3"/>
  <c r="I3141" i="3"/>
  <c r="J3141" i="3"/>
  <c r="G3142" i="3"/>
  <c r="H3142" i="3"/>
  <c r="I3142" i="3"/>
  <c r="J3142" i="3"/>
  <c r="G3143" i="3"/>
  <c r="H3143" i="3"/>
  <c r="I3143" i="3"/>
  <c r="J3143" i="3"/>
  <c r="G3144" i="3"/>
  <c r="H3144" i="3"/>
  <c r="I3144" i="3"/>
  <c r="J3144" i="3"/>
  <c r="G3145" i="3"/>
  <c r="H3145" i="3"/>
  <c r="I3145" i="3"/>
  <c r="J3145" i="3"/>
  <c r="G3146" i="3"/>
  <c r="H3146" i="3"/>
  <c r="I3146" i="3"/>
  <c r="J3146" i="3"/>
  <c r="G3147" i="3"/>
  <c r="H3147" i="3"/>
  <c r="I3147" i="3"/>
  <c r="J3147" i="3"/>
  <c r="G3148" i="3"/>
  <c r="H3148" i="3"/>
  <c r="I3148" i="3"/>
  <c r="J3148" i="3"/>
  <c r="G3149" i="3"/>
  <c r="H3149" i="3"/>
  <c r="I3149" i="3"/>
  <c r="J3149" i="3"/>
  <c r="G3150" i="3"/>
  <c r="H3150" i="3"/>
  <c r="I3150" i="3"/>
  <c r="J3150" i="3"/>
  <c r="G3151" i="3"/>
  <c r="H3151" i="3"/>
  <c r="I3151" i="3"/>
  <c r="J3151" i="3"/>
  <c r="G3152" i="3"/>
  <c r="H3152" i="3"/>
  <c r="I3152" i="3"/>
  <c r="J3152" i="3"/>
  <c r="G3153" i="3"/>
  <c r="H3153" i="3"/>
  <c r="I3153" i="3"/>
  <c r="J3153" i="3"/>
  <c r="G3154" i="3"/>
  <c r="H3154" i="3"/>
  <c r="I3154" i="3"/>
  <c r="J3154" i="3"/>
  <c r="G3155" i="3"/>
  <c r="H3155" i="3"/>
  <c r="I3155" i="3"/>
  <c r="J3155" i="3"/>
  <c r="G3156" i="3"/>
  <c r="H3156" i="3"/>
  <c r="I3156" i="3"/>
  <c r="J3156" i="3"/>
  <c r="G3157" i="3"/>
  <c r="H3157" i="3"/>
  <c r="I3157" i="3"/>
  <c r="J3157" i="3"/>
  <c r="G3158" i="3"/>
  <c r="H3158" i="3"/>
  <c r="I3158" i="3"/>
  <c r="J3158" i="3"/>
  <c r="G3159" i="3"/>
  <c r="H3159" i="3"/>
  <c r="I3159" i="3"/>
  <c r="J3159" i="3"/>
  <c r="G3160" i="3"/>
  <c r="H3160" i="3"/>
  <c r="I3160" i="3"/>
  <c r="J3160" i="3"/>
  <c r="G3161" i="3"/>
  <c r="H3161" i="3"/>
  <c r="I3161" i="3"/>
  <c r="J3161" i="3"/>
  <c r="G3162" i="3"/>
  <c r="H3162" i="3"/>
  <c r="I3162" i="3"/>
  <c r="J3162" i="3"/>
  <c r="G3163" i="3"/>
  <c r="H3163" i="3"/>
  <c r="I3163" i="3"/>
  <c r="J3163" i="3"/>
  <c r="G3164" i="3"/>
  <c r="H3164" i="3"/>
  <c r="I3164" i="3"/>
  <c r="J3164" i="3"/>
  <c r="G3165" i="3"/>
  <c r="H3165" i="3"/>
  <c r="I3165" i="3"/>
  <c r="J3165" i="3"/>
  <c r="G3166" i="3"/>
  <c r="H3166" i="3"/>
  <c r="I3166" i="3"/>
  <c r="J3166" i="3"/>
  <c r="G3167" i="3"/>
  <c r="H3167" i="3"/>
  <c r="I3167" i="3"/>
  <c r="J3167" i="3"/>
  <c r="G3168" i="3"/>
  <c r="H3168" i="3"/>
  <c r="I3168" i="3"/>
  <c r="J3168" i="3"/>
  <c r="G3169" i="3"/>
  <c r="H3169" i="3"/>
  <c r="I3169" i="3"/>
  <c r="J3169" i="3"/>
  <c r="G3170" i="3"/>
  <c r="H3170" i="3"/>
  <c r="I3170" i="3"/>
  <c r="J3170" i="3"/>
  <c r="G3171" i="3"/>
  <c r="H3171" i="3"/>
  <c r="I3171" i="3"/>
  <c r="J3171" i="3"/>
  <c r="G3172" i="3"/>
  <c r="H3172" i="3"/>
  <c r="I3172" i="3"/>
  <c r="J3172" i="3"/>
  <c r="G3173" i="3"/>
  <c r="H3173" i="3"/>
  <c r="I3173" i="3"/>
  <c r="J3173" i="3"/>
  <c r="G3174" i="3"/>
  <c r="H3174" i="3"/>
  <c r="I3174" i="3"/>
  <c r="J3174" i="3"/>
  <c r="G3175" i="3"/>
  <c r="H3175" i="3"/>
  <c r="I3175" i="3"/>
  <c r="J3175" i="3"/>
  <c r="G3176" i="3"/>
  <c r="H3176" i="3"/>
  <c r="I3176" i="3"/>
  <c r="J3176" i="3"/>
  <c r="G3177" i="3"/>
  <c r="H3177" i="3"/>
  <c r="I3177" i="3"/>
  <c r="J3177" i="3"/>
  <c r="G3178" i="3"/>
  <c r="H3178" i="3"/>
  <c r="I3178" i="3"/>
  <c r="J3178" i="3"/>
  <c r="G3179" i="3"/>
  <c r="H3179" i="3"/>
  <c r="I3179" i="3"/>
  <c r="J3179" i="3"/>
  <c r="G3180" i="3"/>
  <c r="H3180" i="3"/>
  <c r="I3180" i="3"/>
  <c r="J3180" i="3"/>
  <c r="G3181" i="3"/>
  <c r="H3181" i="3"/>
  <c r="I3181" i="3"/>
  <c r="J3181" i="3"/>
  <c r="G3182" i="3"/>
  <c r="H3182" i="3"/>
  <c r="I3182" i="3"/>
  <c r="J3182" i="3"/>
  <c r="G3183" i="3"/>
  <c r="H3183" i="3"/>
  <c r="I3183" i="3"/>
  <c r="J3183" i="3"/>
  <c r="G3184" i="3"/>
  <c r="H3184" i="3"/>
  <c r="I3184" i="3"/>
  <c r="J3184" i="3"/>
  <c r="G3185" i="3"/>
  <c r="H3185" i="3"/>
  <c r="I3185" i="3"/>
  <c r="J3185" i="3"/>
  <c r="G3186" i="3"/>
  <c r="H3186" i="3"/>
  <c r="I3186" i="3"/>
  <c r="J3186" i="3"/>
  <c r="G3187" i="3"/>
  <c r="H3187" i="3"/>
  <c r="I3187" i="3"/>
  <c r="J3187" i="3"/>
  <c r="G3188" i="3"/>
  <c r="H3188" i="3"/>
  <c r="I3188" i="3"/>
  <c r="J3188" i="3"/>
  <c r="G3189" i="3"/>
  <c r="H3189" i="3"/>
  <c r="I3189" i="3"/>
  <c r="J3189" i="3"/>
  <c r="G3190" i="3"/>
  <c r="H3190" i="3"/>
  <c r="I3190" i="3"/>
  <c r="J3190" i="3"/>
  <c r="G3191" i="3"/>
  <c r="H3191" i="3"/>
  <c r="I3191" i="3"/>
  <c r="J3191" i="3"/>
  <c r="G3192" i="3"/>
  <c r="H3192" i="3"/>
  <c r="I3192" i="3"/>
  <c r="J3192" i="3"/>
  <c r="G3193" i="3"/>
  <c r="H3193" i="3"/>
  <c r="I3193" i="3"/>
  <c r="J3193" i="3"/>
  <c r="G3194" i="3"/>
  <c r="H3194" i="3"/>
  <c r="I3194" i="3"/>
  <c r="J3194" i="3"/>
  <c r="G3195" i="3"/>
  <c r="H3195" i="3"/>
  <c r="I3195" i="3"/>
  <c r="J3195" i="3"/>
  <c r="G3196" i="3"/>
  <c r="H3196" i="3"/>
  <c r="I3196" i="3"/>
  <c r="J3196" i="3"/>
  <c r="G3197" i="3"/>
  <c r="H3197" i="3"/>
  <c r="I3197" i="3"/>
  <c r="J3197" i="3"/>
  <c r="G3198" i="3"/>
  <c r="H3198" i="3"/>
  <c r="I3198" i="3"/>
  <c r="J3198" i="3"/>
  <c r="G3199" i="3"/>
  <c r="H3199" i="3"/>
  <c r="I3199" i="3"/>
  <c r="J3199" i="3"/>
  <c r="G3200" i="3"/>
  <c r="H3200" i="3"/>
  <c r="I3200" i="3"/>
  <c r="J3200" i="3"/>
  <c r="G3201" i="3"/>
  <c r="H3201" i="3"/>
  <c r="I3201" i="3"/>
  <c r="J3201" i="3"/>
  <c r="G3202" i="3"/>
  <c r="H3202" i="3"/>
  <c r="I3202" i="3"/>
  <c r="J3202" i="3"/>
  <c r="G3203" i="3"/>
  <c r="H3203" i="3"/>
  <c r="I3203" i="3"/>
  <c r="J3203" i="3"/>
  <c r="G3204" i="3"/>
  <c r="H3204" i="3"/>
  <c r="I3204" i="3"/>
  <c r="J3204" i="3"/>
  <c r="G3205" i="3"/>
  <c r="H3205" i="3"/>
  <c r="I3205" i="3"/>
  <c r="J3205" i="3"/>
  <c r="G3206" i="3"/>
  <c r="H3206" i="3"/>
  <c r="I3206" i="3"/>
  <c r="J3206" i="3"/>
  <c r="G3207" i="3"/>
  <c r="H3207" i="3"/>
  <c r="I3207" i="3"/>
  <c r="J3207" i="3"/>
  <c r="G3208" i="3"/>
  <c r="H3208" i="3"/>
  <c r="I3208" i="3"/>
  <c r="J3208" i="3"/>
  <c r="G3209" i="3"/>
  <c r="H3209" i="3"/>
  <c r="I3209" i="3"/>
  <c r="J3209" i="3"/>
  <c r="G3210" i="3"/>
  <c r="H3210" i="3"/>
  <c r="I3210" i="3"/>
  <c r="J3210" i="3"/>
  <c r="G3211" i="3"/>
  <c r="H3211" i="3"/>
  <c r="I3211" i="3"/>
  <c r="J3211" i="3"/>
  <c r="G3212" i="3"/>
  <c r="H3212" i="3"/>
  <c r="I3212" i="3"/>
  <c r="J3212" i="3"/>
  <c r="G3213" i="3"/>
  <c r="H3213" i="3"/>
  <c r="I3213" i="3"/>
  <c r="J3213" i="3"/>
  <c r="G3214" i="3"/>
  <c r="H3214" i="3"/>
  <c r="I3214" i="3"/>
  <c r="J3214" i="3"/>
  <c r="G3215" i="3"/>
  <c r="H3215" i="3"/>
  <c r="I3215" i="3"/>
  <c r="J3215" i="3"/>
  <c r="G3216" i="3"/>
  <c r="H3216" i="3"/>
  <c r="I3216" i="3"/>
  <c r="J3216" i="3"/>
  <c r="G3217" i="3"/>
  <c r="H3217" i="3"/>
  <c r="I3217" i="3"/>
  <c r="J3217" i="3"/>
  <c r="G3218" i="3"/>
  <c r="H3218" i="3"/>
  <c r="I3218" i="3"/>
  <c r="J3218" i="3"/>
  <c r="G3219" i="3"/>
  <c r="H3219" i="3"/>
  <c r="I3219" i="3"/>
  <c r="J3219" i="3"/>
  <c r="G3220" i="3"/>
  <c r="H3220" i="3"/>
  <c r="I3220" i="3"/>
  <c r="J3220" i="3"/>
  <c r="G3221" i="3"/>
  <c r="H3221" i="3"/>
  <c r="I3221" i="3"/>
  <c r="J3221" i="3"/>
  <c r="G3222" i="3"/>
  <c r="H3222" i="3"/>
  <c r="I3222" i="3"/>
  <c r="J3222" i="3"/>
  <c r="G3223" i="3"/>
  <c r="H3223" i="3"/>
  <c r="I3223" i="3"/>
  <c r="J3223" i="3"/>
  <c r="G3224" i="3"/>
  <c r="H3224" i="3"/>
  <c r="I3224" i="3"/>
  <c r="J3224" i="3"/>
  <c r="G3225" i="3"/>
  <c r="H3225" i="3"/>
  <c r="I3225" i="3"/>
  <c r="J3225" i="3"/>
  <c r="G3226" i="3"/>
  <c r="H3226" i="3"/>
  <c r="I3226" i="3"/>
  <c r="J3226" i="3"/>
  <c r="G3227" i="3"/>
  <c r="H3227" i="3"/>
  <c r="I3227" i="3"/>
  <c r="J3227" i="3"/>
  <c r="G3228" i="3"/>
  <c r="H3228" i="3"/>
  <c r="I3228" i="3"/>
  <c r="J3228" i="3"/>
  <c r="G3229" i="3"/>
  <c r="H3229" i="3"/>
  <c r="I3229" i="3"/>
  <c r="J3229" i="3"/>
  <c r="G3230" i="3"/>
  <c r="H3230" i="3"/>
  <c r="I3230" i="3"/>
  <c r="J3230" i="3"/>
  <c r="G3231" i="3"/>
  <c r="H3231" i="3"/>
  <c r="I3231" i="3"/>
  <c r="J3231" i="3"/>
  <c r="G3232" i="3"/>
  <c r="H3232" i="3"/>
  <c r="I3232" i="3"/>
  <c r="J3232" i="3"/>
  <c r="G3233" i="3"/>
  <c r="H3233" i="3"/>
  <c r="I3233" i="3"/>
  <c r="J3233" i="3"/>
  <c r="G3234" i="3"/>
  <c r="H3234" i="3"/>
  <c r="I3234" i="3"/>
  <c r="J3234" i="3"/>
  <c r="G3235" i="3"/>
  <c r="H3235" i="3"/>
  <c r="I3235" i="3"/>
  <c r="J3235" i="3"/>
  <c r="G3236" i="3"/>
  <c r="H3236" i="3"/>
  <c r="I3236" i="3"/>
  <c r="J3236" i="3"/>
  <c r="G3237" i="3"/>
  <c r="H3237" i="3"/>
  <c r="I3237" i="3"/>
  <c r="J3237" i="3"/>
  <c r="G3238" i="3"/>
  <c r="H3238" i="3"/>
  <c r="I3238" i="3"/>
  <c r="J3238" i="3"/>
  <c r="G3239" i="3"/>
  <c r="H3239" i="3"/>
  <c r="I3239" i="3"/>
  <c r="J3239" i="3"/>
  <c r="G3240" i="3"/>
  <c r="H3240" i="3"/>
  <c r="I3240" i="3"/>
  <c r="J3240" i="3"/>
  <c r="G3241" i="3"/>
  <c r="H3241" i="3"/>
  <c r="I3241" i="3"/>
  <c r="J3241" i="3"/>
  <c r="G3242" i="3"/>
  <c r="H3242" i="3"/>
  <c r="I3242" i="3"/>
  <c r="J3242" i="3"/>
  <c r="G3243" i="3"/>
  <c r="H3243" i="3"/>
  <c r="I3243" i="3"/>
  <c r="J3243" i="3"/>
  <c r="G3244" i="3"/>
  <c r="H3244" i="3"/>
  <c r="I3244" i="3"/>
  <c r="J3244" i="3"/>
  <c r="G3245" i="3"/>
  <c r="H3245" i="3"/>
  <c r="I3245" i="3"/>
  <c r="J3245" i="3"/>
  <c r="G3246" i="3"/>
  <c r="H3246" i="3"/>
  <c r="I3246" i="3"/>
  <c r="J3246" i="3"/>
  <c r="G3247" i="3"/>
  <c r="H3247" i="3"/>
  <c r="I3247" i="3"/>
  <c r="J3247" i="3"/>
  <c r="G3248" i="3"/>
  <c r="H3248" i="3"/>
  <c r="I3248" i="3"/>
  <c r="J3248" i="3"/>
  <c r="G3249" i="3"/>
  <c r="H3249" i="3"/>
  <c r="I3249" i="3"/>
  <c r="J3249" i="3"/>
  <c r="G3250" i="3"/>
  <c r="H3250" i="3"/>
  <c r="I3250" i="3"/>
  <c r="J3250" i="3"/>
  <c r="G3251" i="3"/>
  <c r="H3251" i="3"/>
  <c r="I3251" i="3"/>
  <c r="J3251" i="3"/>
  <c r="G3252" i="3"/>
  <c r="H3252" i="3"/>
  <c r="I3252" i="3"/>
  <c r="J3252" i="3"/>
  <c r="G3253" i="3"/>
  <c r="H3253" i="3"/>
  <c r="I3253" i="3"/>
  <c r="J3253" i="3"/>
  <c r="G3254" i="3"/>
  <c r="H3254" i="3"/>
  <c r="I3254" i="3"/>
  <c r="J3254" i="3"/>
  <c r="G3255" i="3"/>
  <c r="H3255" i="3"/>
  <c r="I3255" i="3"/>
  <c r="J3255" i="3"/>
  <c r="G3256" i="3"/>
  <c r="H3256" i="3"/>
  <c r="I3256" i="3"/>
  <c r="J3256" i="3"/>
  <c r="G3257" i="3"/>
  <c r="H3257" i="3"/>
  <c r="I3257" i="3"/>
  <c r="J3257" i="3"/>
  <c r="G3258" i="3"/>
  <c r="H3258" i="3"/>
  <c r="I3258" i="3"/>
  <c r="J3258" i="3"/>
  <c r="G3259" i="3"/>
  <c r="H3259" i="3"/>
  <c r="I3259" i="3"/>
  <c r="J3259" i="3"/>
  <c r="G3260" i="3"/>
  <c r="H3260" i="3"/>
  <c r="I3260" i="3"/>
  <c r="J3260" i="3"/>
  <c r="G3261" i="3"/>
  <c r="H3261" i="3"/>
  <c r="I3261" i="3"/>
  <c r="J3261" i="3"/>
  <c r="G3262" i="3"/>
  <c r="H3262" i="3"/>
  <c r="I3262" i="3"/>
  <c r="J3262" i="3"/>
  <c r="G3263" i="3"/>
  <c r="H3263" i="3"/>
  <c r="I3263" i="3"/>
  <c r="J3263" i="3"/>
  <c r="G3264" i="3"/>
  <c r="H3264" i="3"/>
  <c r="I3264" i="3"/>
  <c r="J3264" i="3"/>
  <c r="G3265" i="3"/>
  <c r="H3265" i="3"/>
  <c r="I3265" i="3"/>
  <c r="J3265" i="3"/>
  <c r="G3266" i="3"/>
  <c r="H3266" i="3"/>
  <c r="I3266" i="3"/>
  <c r="J3266" i="3"/>
  <c r="G3267" i="3"/>
  <c r="H3267" i="3"/>
  <c r="I3267" i="3"/>
  <c r="J3267" i="3"/>
  <c r="G3268" i="3"/>
  <c r="H3268" i="3"/>
  <c r="I3268" i="3"/>
  <c r="J3268" i="3"/>
  <c r="G3269" i="3"/>
  <c r="H3269" i="3"/>
  <c r="I3269" i="3"/>
  <c r="J3269" i="3"/>
  <c r="G3270" i="3"/>
  <c r="H3270" i="3"/>
  <c r="I3270" i="3"/>
  <c r="J3270" i="3"/>
  <c r="G3271" i="3"/>
  <c r="H3271" i="3"/>
  <c r="I3271" i="3"/>
  <c r="J3271" i="3"/>
  <c r="G3272" i="3"/>
  <c r="H3272" i="3"/>
  <c r="I3272" i="3"/>
  <c r="J3272" i="3"/>
  <c r="G3273" i="3"/>
  <c r="H3273" i="3"/>
  <c r="I3273" i="3"/>
  <c r="J3273" i="3"/>
  <c r="G3274" i="3"/>
  <c r="H3274" i="3"/>
  <c r="I3274" i="3"/>
  <c r="J3274" i="3"/>
  <c r="G3275" i="3"/>
  <c r="H3275" i="3"/>
  <c r="I3275" i="3"/>
  <c r="J3275" i="3"/>
  <c r="G3276" i="3"/>
  <c r="H3276" i="3"/>
  <c r="I3276" i="3"/>
  <c r="J3276" i="3"/>
  <c r="G3277" i="3"/>
  <c r="H3277" i="3"/>
  <c r="I3277" i="3"/>
  <c r="J3277" i="3"/>
  <c r="G3278" i="3"/>
  <c r="H3278" i="3"/>
  <c r="I3278" i="3"/>
  <c r="J3278" i="3"/>
  <c r="G3279" i="3"/>
  <c r="H3279" i="3"/>
  <c r="I3279" i="3"/>
  <c r="J3279" i="3"/>
  <c r="G3280" i="3"/>
  <c r="H3280" i="3"/>
  <c r="I3280" i="3"/>
  <c r="J3280" i="3"/>
  <c r="G3281" i="3"/>
  <c r="H3281" i="3"/>
  <c r="I3281" i="3"/>
  <c r="J3281" i="3"/>
  <c r="G3282" i="3"/>
  <c r="H3282" i="3"/>
  <c r="I3282" i="3"/>
  <c r="J3282" i="3"/>
  <c r="G3283" i="3"/>
  <c r="H3283" i="3"/>
  <c r="I3283" i="3"/>
  <c r="J3283" i="3"/>
  <c r="G3284" i="3"/>
  <c r="H3284" i="3"/>
  <c r="I3284" i="3"/>
  <c r="J3284" i="3"/>
  <c r="G3285" i="3"/>
  <c r="H3285" i="3"/>
  <c r="I3285" i="3"/>
  <c r="J3285" i="3"/>
  <c r="G3286" i="3"/>
  <c r="H3286" i="3"/>
  <c r="I3286" i="3"/>
  <c r="J3286" i="3"/>
  <c r="G3287" i="3"/>
  <c r="H3287" i="3"/>
  <c r="I3287" i="3"/>
  <c r="J3287" i="3"/>
  <c r="G3288" i="3"/>
  <c r="H3288" i="3"/>
  <c r="I3288" i="3"/>
  <c r="J3288" i="3"/>
  <c r="G3289" i="3"/>
  <c r="H3289" i="3"/>
  <c r="I3289" i="3"/>
  <c r="J3289" i="3"/>
  <c r="G3290" i="3"/>
  <c r="H3290" i="3"/>
  <c r="I3290" i="3"/>
  <c r="J3290" i="3"/>
  <c r="G3291" i="3"/>
  <c r="H3291" i="3"/>
  <c r="I3291" i="3"/>
  <c r="J3291" i="3"/>
  <c r="G3292" i="3"/>
  <c r="H3292" i="3"/>
  <c r="I3292" i="3"/>
  <c r="J3292" i="3"/>
  <c r="G3293" i="3"/>
  <c r="H3293" i="3"/>
  <c r="I3293" i="3"/>
  <c r="J3293" i="3"/>
  <c r="G3294" i="3"/>
  <c r="H3294" i="3"/>
  <c r="I3294" i="3"/>
  <c r="J3294" i="3"/>
  <c r="G3295" i="3"/>
  <c r="H3295" i="3"/>
  <c r="I3295" i="3"/>
  <c r="J3295" i="3"/>
  <c r="G3296" i="3"/>
  <c r="H3296" i="3"/>
  <c r="I3296" i="3"/>
  <c r="J3296" i="3"/>
  <c r="G3297" i="3"/>
  <c r="H3297" i="3"/>
  <c r="I3297" i="3"/>
  <c r="J3297" i="3"/>
  <c r="G3298" i="3"/>
  <c r="H3298" i="3"/>
  <c r="I3298" i="3"/>
  <c r="J3298" i="3"/>
  <c r="G3299" i="3"/>
  <c r="H3299" i="3"/>
  <c r="I3299" i="3"/>
  <c r="J3299" i="3"/>
  <c r="G3300" i="3"/>
  <c r="H3300" i="3"/>
  <c r="I3300" i="3"/>
  <c r="J3300" i="3"/>
  <c r="G3301" i="3"/>
  <c r="H3301" i="3"/>
  <c r="I3301" i="3"/>
  <c r="J3301" i="3"/>
  <c r="G3302" i="3"/>
  <c r="H3302" i="3"/>
  <c r="I3302" i="3"/>
  <c r="J3302" i="3"/>
  <c r="G3303" i="3"/>
  <c r="H3303" i="3"/>
  <c r="I3303" i="3"/>
  <c r="J3303" i="3"/>
  <c r="G3304" i="3"/>
  <c r="H3304" i="3"/>
  <c r="I3304" i="3"/>
  <c r="J3304" i="3"/>
  <c r="G3305" i="3"/>
  <c r="H3305" i="3"/>
  <c r="I3305" i="3"/>
  <c r="J3305" i="3"/>
  <c r="G3306" i="3"/>
  <c r="H3306" i="3"/>
  <c r="I3306" i="3"/>
  <c r="J3306" i="3"/>
  <c r="G3307" i="3"/>
  <c r="H3307" i="3"/>
  <c r="I3307" i="3"/>
  <c r="J3307" i="3"/>
  <c r="G3308" i="3"/>
  <c r="H3308" i="3"/>
  <c r="I3308" i="3"/>
  <c r="J3308" i="3"/>
  <c r="G3309" i="3"/>
  <c r="H3309" i="3"/>
  <c r="I3309" i="3"/>
  <c r="J3309" i="3"/>
  <c r="G3310" i="3"/>
  <c r="H3310" i="3"/>
  <c r="I3310" i="3"/>
  <c r="J3310" i="3"/>
  <c r="G3311" i="3"/>
  <c r="H3311" i="3"/>
  <c r="I3311" i="3"/>
  <c r="J3311" i="3"/>
  <c r="G3312" i="3"/>
  <c r="H3312" i="3"/>
  <c r="I3312" i="3"/>
  <c r="J3312" i="3"/>
  <c r="G3313" i="3"/>
  <c r="H3313" i="3"/>
  <c r="I3313" i="3"/>
  <c r="J3313" i="3"/>
  <c r="G3314" i="3"/>
  <c r="H3314" i="3"/>
  <c r="I3314" i="3"/>
  <c r="J3314" i="3"/>
  <c r="G3315" i="3"/>
  <c r="H3315" i="3"/>
  <c r="I3315" i="3"/>
  <c r="J3315" i="3"/>
  <c r="G3316" i="3"/>
  <c r="H3316" i="3"/>
  <c r="I3316" i="3"/>
  <c r="J3316" i="3"/>
  <c r="G3317" i="3"/>
  <c r="H3317" i="3"/>
  <c r="I3317" i="3"/>
  <c r="J3317" i="3"/>
  <c r="G3318" i="3"/>
  <c r="H3318" i="3"/>
  <c r="I3318" i="3"/>
  <c r="J3318" i="3"/>
  <c r="G3319" i="3"/>
  <c r="H3319" i="3"/>
  <c r="I3319" i="3"/>
  <c r="J3319" i="3"/>
  <c r="G3320" i="3"/>
  <c r="H3320" i="3"/>
  <c r="I3320" i="3"/>
  <c r="J3320" i="3"/>
  <c r="G3321" i="3"/>
  <c r="H3321" i="3"/>
  <c r="I3321" i="3"/>
  <c r="J3321" i="3"/>
  <c r="G3322" i="3"/>
  <c r="H3322" i="3"/>
  <c r="I3322" i="3"/>
  <c r="J3322" i="3"/>
  <c r="G3323" i="3"/>
  <c r="H3323" i="3"/>
  <c r="I3323" i="3"/>
  <c r="J3323" i="3"/>
  <c r="G3324" i="3"/>
  <c r="H3324" i="3"/>
  <c r="I3324" i="3"/>
  <c r="J3324" i="3"/>
  <c r="G3325" i="3"/>
  <c r="H3325" i="3"/>
  <c r="I3325" i="3"/>
  <c r="J3325" i="3"/>
  <c r="G3326" i="3"/>
  <c r="H3326" i="3"/>
  <c r="I3326" i="3"/>
  <c r="J3326" i="3"/>
  <c r="G3327" i="3"/>
  <c r="H3327" i="3"/>
  <c r="I3327" i="3"/>
  <c r="J3327" i="3"/>
  <c r="G3328" i="3"/>
  <c r="H3328" i="3"/>
  <c r="I3328" i="3"/>
  <c r="J3328" i="3"/>
  <c r="G3329" i="3"/>
  <c r="H3329" i="3"/>
  <c r="I3329" i="3"/>
  <c r="J3329" i="3"/>
  <c r="G3330" i="3"/>
  <c r="H3330" i="3"/>
  <c r="I3330" i="3"/>
  <c r="J3330" i="3"/>
  <c r="G3331" i="3"/>
  <c r="H3331" i="3"/>
  <c r="I3331" i="3"/>
  <c r="J3331" i="3"/>
  <c r="G3332" i="3"/>
  <c r="H3332" i="3"/>
  <c r="I3332" i="3"/>
  <c r="J3332" i="3"/>
  <c r="G3333" i="3"/>
  <c r="H3333" i="3"/>
  <c r="I3333" i="3"/>
  <c r="J3333" i="3"/>
  <c r="G3334" i="3"/>
  <c r="H3334" i="3"/>
  <c r="I3334" i="3"/>
  <c r="J3334" i="3"/>
  <c r="G3335" i="3"/>
  <c r="H3335" i="3"/>
  <c r="I3335" i="3"/>
  <c r="J3335" i="3"/>
  <c r="G3336" i="3"/>
  <c r="H3336" i="3"/>
  <c r="I3336" i="3"/>
  <c r="J3336" i="3"/>
  <c r="G3337" i="3"/>
  <c r="H3337" i="3"/>
  <c r="I3337" i="3"/>
  <c r="J3337" i="3"/>
  <c r="G3338" i="3"/>
  <c r="H3338" i="3"/>
  <c r="I3338" i="3"/>
  <c r="J3338" i="3"/>
  <c r="G3339" i="3"/>
  <c r="H3339" i="3"/>
  <c r="I3339" i="3"/>
  <c r="J3339" i="3"/>
  <c r="G3340" i="3"/>
  <c r="H3340" i="3"/>
  <c r="I3340" i="3"/>
  <c r="J3340" i="3"/>
  <c r="G3341" i="3"/>
  <c r="H3341" i="3"/>
  <c r="I3341" i="3"/>
  <c r="J3341" i="3"/>
  <c r="G3342" i="3"/>
  <c r="H3342" i="3"/>
  <c r="I3342" i="3"/>
  <c r="J3342" i="3"/>
  <c r="G3343" i="3"/>
  <c r="H3343" i="3"/>
  <c r="I3343" i="3"/>
  <c r="J3343" i="3"/>
  <c r="G3344" i="3"/>
  <c r="H3344" i="3"/>
  <c r="I3344" i="3"/>
  <c r="J3344" i="3"/>
  <c r="G3345" i="3"/>
  <c r="H3345" i="3"/>
  <c r="I3345" i="3"/>
  <c r="J3345" i="3"/>
  <c r="G3346" i="3"/>
  <c r="H3346" i="3"/>
  <c r="I3346" i="3"/>
  <c r="J3346" i="3"/>
  <c r="G3347" i="3"/>
  <c r="H3347" i="3"/>
  <c r="I3347" i="3"/>
  <c r="J3347" i="3"/>
  <c r="G3348" i="3"/>
  <c r="H3348" i="3"/>
  <c r="I3348" i="3"/>
  <c r="J3348" i="3"/>
  <c r="G3349" i="3"/>
  <c r="H3349" i="3"/>
  <c r="I3349" i="3"/>
  <c r="J3349" i="3"/>
  <c r="G3350" i="3"/>
  <c r="H3350" i="3"/>
  <c r="I3350" i="3"/>
  <c r="J3350" i="3"/>
  <c r="G3351" i="3"/>
  <c r="H3351" i="3"/>
  <c r="I3351" i="3"/>
  <c r="J3351" i="3"/>
  <c r="G3352" i="3"/>
  <c r="H3352" i="3"/>
  <c r="I3352" i="3"/>
  <c r="J3352" i="3"/>
  <c r="G3353" i="3"/>
  <c r="H3353" i="3"/>
  <c r="I3353" i="3"/>
  <c r="J3353" i="3"/>
  <c r="G3354" i="3"/>
  <c r="H3354" i="3"/>
  <c r="I3354" i="3"/>
  <c r="J3354" i="3"/>
  <c r="G3355" i="3"/>
  <c r="H3355" i="3"/>
  <c r="I3355" i="3"/>
  <c r="J3355" i="3"/>
  <c r="G3356" i="3"/>
  <c r="H3356" i="3"/>
  <c r="I3356" i="3"/>
  <c r="J3356" i="3"/>
  <c r="G3357" i="3"/>
  <c r="H3357" i="3"/>
  <c r="I3357" i="3"/>
  <c r="J3357" i="3"/>
  <c r="G3358" i="3"/>
  <c r="H3358" i="3"/>
  <c r="I3358" i="3"/>
  <c r="J3358" i="3"/>
  <c r="G3359" i="3"/>
  <c r="H3359" i="3"/>
  <c r="I3359" i="3"/>
  <c r="J3359" i="3"/>
  <c r="G3360" i="3"/>
  <c r="H3360" i="3"/>
  <c r="I3360" i="3"/>
  <c r="J3360" i="3"/>
  <c r="G3361" i="3"/>
  <c r="H3361" i="3"/>
  <c r="I3361" i="3"/>
  <c r="J3361" i="3"/>
  <c r="G3362" i="3"/>
  <c r="H3362" i="3"/>
  <c r="I3362" i="3"/>
  <c r="J3362" i="3"/>
  <c r="G3363" i="3"/>
  <c r="H3363" i="3"/>
  <c r="I3363" i="3"/>
  <c r="J3363" i="3"/>
  <c r="G3364" i="3"/>
  <c r="H3364" i="3"/>
  <c r="I3364" i="3"/>
  <c r="J3364" i="3"/>
  <c r="G3365" i="3"/>
  <c r="H3365" i="3"/>
  <c r="I3365" i="3"/>
  <c r="J3365" i="3"/>
  <c r="G3366" i="3"/>
  <c r="H3366" i="3"/>
  <c r="I3366" i="3"/>
  <c r="J3366" i="3"/>
  <c r="G3367" i="3"/>
  <c r="H3367" i="3"/>
  <c r="I3367" i="3"/>
  <c r="J3367" i="3"/>
  <c r="G3368" i="3"/>
  <c r="H3368" i="3"/>
  <c r="I3368" i="3"/>
  <c r="J3368" i="3"/>
  <c r="G3369" i="3"/>
  <c r="H3369" i="3"/>
  <c r="I3369" i="3"/>
  <c r="J3369" i="3"/>
  <c r="G3370" i="3"/>
  <c r="H3370" i="3"/>
  <c r="I3370" i="3"/>
  <c r="J3370" i="3"/>
  <c r="G3371" i="3"/>
  <c r="H3371" i="3"/>
  <c r="I3371" i="3"/>
  <c r="J3371" i="3"/>
  <c r="G3372" i="3"/>
  <c r="H3372" i="3"/>
  <c r="I3372" i="3"/>
  <c r="J3372" i="3"/>
  <c r="G3373" i="3"/>
  <c r="H3373" i="3"/>
  <c r="I3373" i="3"/>
  <c r="J3373" i="3"/>
  <c r="G3374" i="3"/>
  <c r="H3374" i="3"/>
  <c r="I3374" i="3"/>
  <c r="J3374" i="3"/>
  <c r="G3375" i="3"/>
  <c r="H3375" i="3"/>
  <c r="I3375" i="3"/>
  <c r="J3375" i="3"/>
  <c r="G3376" i="3"/>
  <c r="H3376" i="3"/>
  <c r="I3376" i="3"/>
  <c r="J3376" i="3"/>
  <c r="J6" i="3"/>
  <c r="I6" i="3"/>
  <c r="H6" i="3"/>
  <c r="E14" i="6"/>
  <c r="P6" i="3" l="1"/>
  <c r="I12" i="10" s="1"/>
  <c r="J12" i="10" s="1"/>
  <c r="P7" i="3"/>
  <c r="I13" i="10" s="1"/>
  <c r="J13" i="10" s="1"/>
  <c r="M7" i="3"/>
  <c r="M6" i="3"/>
  <c r="C15" i="6" s="1"/>
  <c r="O7" i="3"/>
  <c r="O6" i="3"/>
  <c r="E15" i="6" s="1"/>
  <c r="N6" i="3"/>
  <c r="D15" i="6" s="1"/>
  <c r="N7" i="3"/>
  <c r="E42" i="7"/>
  <c r="E40" i="8"/>
  <c r="E36" i="8"/>
  <c r="E32" i="8"/>
  <c r="E28" i="8"/>
  <c r="E24" i="8"/>
  <c r="E20" i="8"/>
  <c r="E16" i="8"/>
  <c r="E43" i="8"/>
  <c r="E39" i="8"/>
  <c r="E35" i="8"/>
  <c r="E31" i="8"/>
  <c r="E27" i="8"/>
  <c r="E23" i="8"/>
  <c r="E15" i="8"/>
  <c r="E42" i="8"/>
  <c r="E38" i="8"/>
  <c r="E34" i="8"/>
  <c r="E30" i="8"/>
  <c r="E26" i="8"/>
  <c r="E22" i="8"/>
  <c r="E18" i="8"/>
  <c r="E41" i="8"/>
  <c r="E29" i="8"/>
  <c r="E25" i="8"/>
  <c r="E17" i="8"/>
  <c r="E13" i="8"/>
  <c r="E19" i="8"/>
  <c r="E14" i="8"/>
  <c r="E37" i="8"/>
  <c r="E33" i="8"/>
  <c r="E21" i="8"/>
  <c r="E19" i="7"/>
  <c r="E23" i="7"/>
  <c r="E31" i="7"/>
  <c r="E39" i="7"/>
  <c r="D14" i="7"/>
  <c r="D18" i="7"/>
  <c r="D22" i="7"/>
  <c r="D26" i="7"/>
  <c r="D30" i="7"/>
  <c r="D34" i="7"/>
  <c r="D38" i="7"/>
  <c r="E41" i="7"/>
  <c r="E15" i="7"/>
  <c r="E27" i="7"/>
  <c r="E35" i="7"/>
  <c r="E43" i="7"/>
  <c r="E16" i="7"/>
  <c r="D17" i="7"/>
  <c r="E20" i="7"/>
  <c r="D21" i="7"/>
  <c r="E24" i="7"/>
  <c r="D25" i="7"/>
  <c r="E28" i="7"/>
  <c r="D29" i="7"/>
  <c r="E32" i="7"/>
  <c r="D33" i="7"/>
  <c r="E36" i="7"/>
  <c r="D37" i="7"/>
  <c r="K12" i="10"/>
  <c r="K13" i="10"/>
  <c r="L13" i="10" l="1"/>
  <c r="L12" i="10"/>
  <c r="E22" i="7"/>
  <c r="E26" i="7"/>
  <c r="E38" i="7"/>
  <c r="E34" i="7"/>
  <c r="E18" i="7"/>
  <c r="E37" i="7"/>
  <c r="E29" i="7"/>
  <c r="E21" i="7"/>
  <c r="E33" i="7"/>
  <c r="E25" i="7"/>
  <c r="E17" i="7"/>
  <c r="E30" i="7"/>
  <c r="E14" i="7"/>
  <c r="J7" i="5"/>
  <c r="E19" i="6" l="1"/>
  <c r="D14" i="6"/>
  <c r="D19" i="6" s="1"/>
  <c r="H19" i="6" s="1"/>
  <c r="C14" i="6"/>
  <c r="C19" i="6" s="1"/>
  <c r="G19" i="6" s="1"/>
  <c r="G11" i="6"/>
  <c r="K11" i="6" s="1"/>
  <c r="C20" i="6"/>
  <c r="G20" i="6" s="1"/>
  <c r="H18" i="6"/>
  <c r="H11" i="6"/>
  <c r="L11" i="6" s="1"/>
  <c r="F14" i="6"/>
  <c r="S47" i="6" a="1"/>
  <c r="S21" i="6" a="1"/>
  <c r="R47" i="6" a="1"/>
  <c r="R21" i="6" a="1"/>
  <c r="J11" i="6"/>
  <c r="J18" i="6"/>
  <c r="I19" i="6"/>
  <c r="R22" i="6" l="1"/>
  <c r="R25" i="6"/>
  <c r="R28" i="6"/>
  <c r="R23" i="6"/>
  <c r="R21" i="6"/>
  <c r="R24" i="6"/>
  <c r="R26" i="6"/>
  <c r="R27" i="6"/>
  <c r="R60" i="6"/>
  <c r="R53" i="6"/>
  <c r="R61" i="6"/>
  <c r="R52" i="6"/>
  <c r="R57" i="6"/>
  <c r="R62" i="6"/>
  <c r="R54" i="6"/>
  <c r="R55" i="6"/>
  <c r="R50" i="6"/>
  <c r="R49" i="6"/>
  <c r="R47" i="6"/>
  <c r="R56" i="6"/>
  <c r="R59" i="6"/>
  <c r="R58" i="6"/>
  <c r="R48" i="6"/>
  <c r="R51" i="6"/>
  <c r="S22" i="6"/>
  <c r="S27" i="6"/>
  <c r="S24" i="6"/>
  <c r="S21" i="6"/>
  <c r="S26" i="6"/>
  <c r="S23" i="6"/>
  <c r="S25" i="6"/>
  <c r="S28" i="6"/>
  <c r="S62" i="6"/>
  <c r="S57" i="6"/>
  <c r="S53" i="6"/>
  <c r="S50" i="6"/>
  <c r="S60" i="6"/>
  <c r="S59" i="6"/>
  <c r="S54" i="6"/>
  <c r="S58" i="6"/>
  <c r="S47" i="6"/>
  <c r="S48" i="6"/>
  <c r="S51" i="6"/>
  <c r="S56" i="6"/>
  <c r="S49" i="6"/>
  <c r="S55" i="6"/>
  <c r="S61" i="6"/>
  <c r="S52" i="6"/>
  <c r="F19" i="6"/>
  <c r="I11" i="10"/>
  <c r="J11" i="10" s="1"/>
  <c r="K19" i="6"/>
  <c r="L23" i="6"/>
  <c r="L22" i="6"/>
  <c r="K23" i="6"/>
  <c r="K22" i="6"/>
  <c r="K20" i="6"/>
  <c r="L18" i="6"/>
  <c r="K18" i="6"/>
  <c r="L19" i="6"/>
  <c r="N11" i="6"/>
  <c r="N18" i="6" s="1"/>
  <c r="M11" i="6"/>
  <c r="J19" i="6"/>
  <c r="K11" i="10"/>
  <c r="L7" i="5"/>
  <c r="I18" i="6"/>
  <c r="L11" i="10" l="1"/>
  <c r="N22" i="6"/>
  <c r="N23" i="6"/>
  <c r="N19" i="6"/>
  <c r="M23" i="6"/>
  <c r="M22" i="6"/>
  <c r="M19" i="6"/>
  <c r="M18" i="6"/>
  <c r="K7" i="5"/>
  <c r="M7" i="5" s="1"/>
  <c r="O22" i="6" l="1"/>
  <c r="O19" i="6"/>
  <c r="O23" i="6"/>
  <c r="O18" i="6"/>
  <c r="B78" i="5"/>
  <c r="D78" i="5" s="1"/>
  <c r="B77" i="5"/>
  <c r="D77" i="5" s="1"/>
  <c r="B76" i="5"/>
  <c r="D76" i="5" s="1"/>
  <c r="B75" i="5"/>
  <c r="D75" i="5" s="1"/>
  <c r="B74" i="5"/>
  <c r="D74" i="5" s="1"/>
  <c r="B73" i="5"/>
  <c r="D73" i="5" s="1"/>
  <c r="B72" i="5"/>
  <c r="D72" i="5" s="1"/>
  <c r="B71" i="5"/>
  <c r="D71" i="5" s="1"/>
  <c r="B70" i="5"/>
  <c r="D70" i="5" s="1"/>
  <c r="B69" i="5"/>
  <c r="D69" i="5" s="1"/>
  <c r="B68" i="5"/>
  <c r="D68" i="5" s="1"/>
  <c r="B67" i="5"/>
  <c r="D67" i="5" s="1"/>
  <c r="B66" i="5"/>
  <c r="D66" i="5" s="1"/>
  <c r="B65" i="5"/>
  <c r="D65" i="5" s="1"/>
  <c r="B64" i="5"/>
  <c r="D64" i="5" s="1"/>
  <c r="B63" i="5"/>
  <c r="D63" i="5" s="1"/>
  <c r="F63" i="5" s="1"/>
  <c r="B62" i="5"/>
  <c r="D62" i="5" s="1"/>
  <c r="B61" i="5"/>
  <c r="D61" i="5" s="1"/>
  <c r="B60" i="5"/>
  <c r="D60" i="5" s="1"/>
  <c r="D59" i="5"/>
  <c r="B59" i="5"/>
  <c r="B58" i="5"/>
  <c r="D58" i="5" s="1"/>
  <c r="B57" i="5"/>
  <c r="D57" i="5" s="1"/>
  <c r="B56" i="5"/>
  <c r="D56" i="5" s="1"/>
  <c r="B55" i="5"/>
  <c r="D55" i="5" s="1"/>
  <c r="B54" i="5"/>
  <c r="D54" i="5" s="1"/>
  <c r="B53" i="5"/>
  <c r="D53" i="5" s="1"/>
  <c r="B52" i="5"/>
  <c r="D52" i="5" s="1"/>
  <c r="B51" i="5"/>
  <c r="D51" i="5" s="1"/>
  <c r="B50" i="5"/>
  <c r="D50" i="5" s="1"/>
  <c r="F50" i="5" s="1"/>
  <c r="B49" i="5"/>
  <c r="D49" i="5" s="1"/>
  <c r="D43" i="5"/>
  <c r="C42" i="5"/>
  <c r="D39" i="5"/>
  <c r="C38" i="5"/>
  <c r="D35" i="5"/>
  <c r="C34" i="5"/>
  <c r="D31" i="5"/>
  <c r="C30" i="5"/>
  <c r="D27" i="5"/>
  <c r="C26" i="5"/>
  <c r="D23" i="5"/>
  <c r="C22" i="5"/>
  <c r="D19" i="5"/>
  <c r="C18" i="5"/>
  <c r="D15" i="5"/>
  <c r="C14" i="5"/>
  <c r="D42" i="5"/>
  <c r="C41" i="5"/>
  <c r="C64" i="5"/>
  <c r="C50" i="5"/>
  <c r="C61" i="5"/>
  <c r="C56" i="5"/>
  <c r="C54" i="5"/>
  <c r="C51" i="5"/>
  <c r="J59" i="5" a="1"/>
  <c r="C60" i="5"/>
  <c r="C78" i="5"/>
  <c r="I59" i="5" a="1"/>
  <c r="C62" i="5"/>
  <c r="C66" i="5"/>
  <c r="C74" i="5"/>
  <c r="C77" i="5"/>
  <c r="C57" i="5"/>
  <c r="C53" i="5"/>
  <c r="C71" i="5"/>
  <c r="C76" i="5"/>
  <c r="C63" i="5"/>
  <c r="C72" i="5"/>
  <c r="C55" i="5"/>
  <c r="C75" i="5"/>
  <c r="C69" i="5"/>
  <c r="C65" i="5"/>
  <c r="C59" i="5"/>
  <c r="C67" i="5"/>
  <c r="C70" i="5"/>
  <c r="C58" i="5"/>
  <c r="C73" i="5"/>
  <c r="C49" i="5"/>
  <c r="C68" i="5"/>
  <c r="C52" i="5"/>
  <c r="F60" i="5" l="1"/>
  <c r="F55" i="5"/>
  <c r="J59" i="5"/>
  <c r="N7" i="5" s="1"/>
  <c r="O7" i="5" s="1"/>
  <c r="I60" i="5"/>
  <c r="E42" i="5"/>
  <c r="F58" i="5"/>
  <c r="J60" i="5"/>
  <c r="J64" i="5"/>
  <c r="J65" i="5"/>
  <c r="J61" i="5"/>
  <c r="I65" i="5"/>
  <c r="I61" i="5"/>
  <c r="I66" i="5"/>
  <c r="I62" i="5"/>
  <c r="I63" i="5"/>
  <c r="I59" i="5"/>
  <c r="J66" i="5"/>
  <c r="J62" i="5"/>
  <c r="J63" i="5"/>
  <c r="I64" i="5"/>
  <c r="E49" i="5"/>
  <c r="E51" i="5"/>
  <c r="E53" i="5"/>
  <c r="E55" i="5"/>
  <c r="G55" i="5" s="1"/>
  <c r="E57" i="5"/>
  <c r="E59" i="5"/>
  <c r="E60" i="5"/>
  <c r="E62" i="5"/>
  <c r="E64" i="5"/>
  <c r="E66" i="5"/>
  <c r="E68" i="5"/>
  <c r="E70" i="5"/>
  <c r="E72" i="5"/>
  <c r="E74" i="5"/>
  <c r="E76" i="5"/>
  <c r="E78" i="5"/>
  <c r="E50" i="5"/>
  <c r="G50" i="5" s="1"/>
  <c r="E52" i="5"/>
  <c r="E54" i="5"/>
  <c r="E56" i="5"/>
  <c r="E58" i="5"/>
  <c r="E61" i="5"/>
  <c r="E63" i="5"/>
  <c r="G63" i="5" s="1"/>
  <c r="E65" i="5"/>
  <c r="E67" i="5"/>
  <c r="E69" i="5"/>
  <c r="E71" i="5"/>
  <c r="E73" i="5"/>
  <c r="E75" i="5"/>
  <c r="E77" i="5"/>
  <c r="F71" i="5"/>
  <c r="F52" i="5"/>
  <c r="F65" i="5"/>
  <c r="F73" i="5"/>
  <c r="F51" i="5"/>
  <c r="F54" i="5"/>
  <c r="F59" i="5"/>
  <c r="F64" i="5"/>
  <c r="F67" i="5"/>
  <c r="F72" i="5"/>
  <c r="F75" i="5"/>
  <c r="F68" i="5"/>
  <c r="F76" i="5"/>
  <c r="F49" i="5"/>
  <c r="F57" i="5"/>
  <c r="F62" i="5"/>
  <c r="F70" i="5"/>
  <c r="F78" i="5"/>
  <c r="F53" i="5"/>
  <c r="F56" i="5"/>
  <c r="F61" i="5"/>
  <c r="F66" i="5"/>
  <c r="F69" i="5"/>
  <c r="F74" i="5"/>
  <c r="F77" i="5"/>
  <c r="C15" i="5"/>
  <c r="E15" i="5" s="1"/>
  <c r="D16" i="5"/>
  <c r="C19" i="5"/>
  <c r="E19" i="5" s="1"/>
  <c r="D20" i="5"/>
  <c r="C23" i="5"/>
  <c r="E23" i="5" s="1"/>
  <c r="D24" i="5"/>
  <c r="C27" i="5"/>
  <c r="E27" i="5" s="1"/>
  <c r="D28" i="5"/>
  <c r="C31" i="5"/>
  <c r="E31" i="5" s="1"/>
  <c r="D32" i="5"/>
  <c r="C35" i="5"/>
  <c r="E35" i="5" s="1"/>
  <c r="D36" i="5"/>
  <c r="C39" i="5"/>
  <c r="E39" i="5" s="1"/>
  <c r="D40" i="5"/>
  <c r="C43" i="5"/>
  <c r="E43" i="5" s="1"/>
  <c r="D13" i="5"/>
  <c r="C16" i="5"/>
  <c r="D17" i="5"/>
  <c r="C20" i="5"/>
  <c r="D21" i="5"/>
  <c r="C24" i="5"/>
  <c r="D25" i="5"/>
  <c r="C28" i="5"/>
  <c r="D29" i="5"/>
  <c r="C32" i="5"/>
  <c r="D33" i="5"/>
  <c r="C36" i="5"/>
  <c r="D37" i="5"/>
  <c r="C40" i="5"/>
  <c r="D41" i="5"/>
  <c r="E41" i="5" s="1"/>
  <c r="C13" i="5"/>
  <c r="D14" i="5"/>
  <c r="E14" i="5" s="1"/>
  <c r="C17" i="5"/>
  <c r="D18" i="5"/>
  <c r="E18" i="5" s="1"/>
  <c r="C21" i="5"/>
  <c r="D22" i="5"/>
  <c r="E22" i="5" s="1"/>
  <c r="C25" i="5"/>
  <c r="D26" i="5"/>
  <c r="E26" i="5" s="1"/>
  <c r="C29" i="5"/>
  <c r="D30" i="5"/>
  <c r="E30" i="5" s="1"/>
  <c r="C33" i="5"/>
  <c r="D34" i="5"/>
  <c r="E34" i="5" s="1"/>
  <c r="C37" i="5"/>
  <c r="D38" i="5"/>
  <c r="E38" i="5" s="1"/>
  <c r="G60" i="5" l="1"/>
  <c r="E21" i="5"/>
  <c r="E13" i="5"/>
  <c r="E36" i="5"/>
  <c r="E28" i="5"/>
  <c r="E20" i="5"/>
  <c r="E33" i="5"/>
  <c r="E25" i="5"/>
  <c r="E17" i="5"/>
  <c r="E40" i="5"/>
  <c r="E32" i="5"/>
  <c r="E24" i="5"/>
  <c r="E16" i="5"/>
  <c r="G65" i="5"/>
  <c r="G58" i="5"/>
  <c r="G56" i="5"/>
  <c r="G70" i="5"/>
  <c r="G62" i="5"/>
  <c r="G75" i="5"/>
  <c r="G72" i="5"/>
  <c r="G73" i="5"/>
  <c r="G67" i="5"/>
  <c r="G64" i="5"/>
  <c r="G57" i="5"/>
  <c r="G49" i="5"/>
  <c r="E37" i="5"/>
  <c r="E29" i="5"/>
  <c r="G77" i="5"/>
  <c r="G69" i="5"/>
  <c r="G61" i="5"/>
  <c r="G52" i="5"/>
  <c r="G74" i="5"/>
  <c r="G66" i="5"/>
  <c r="G59" i="5"/>
  <c r="G51" i="5"/>
  <c r="G71" i="5"/>
  <c r="G54" i="5"/>
  <c r="G76" i="5"/>
  <c r="G68" i="5"/>
  <c r="G53" i="5"/>
  <c r="G78" i="5"/>
  <c r="F16" i="6" l="1"/>
  <c r="F21" i="6" s="1"/>
  <c r="E16" i="6"/>
  <c r="E21" i="6" s="1"/>
  <c r="D16" i="6"/>
  <c r="C16" i="6"/>
  <c r="F15" i="6"/>
  <c r="F20" i="6" s="1"/>
  <c r="E20" i="6"/>
  <c r="J21" i="6"/>
  <c r="J20" i="6"/>
  <c r="N20" i="6" l="1"/>
  <c r="N21" i="6"/>
  <c r="C21" i="6"/>
  <c r="G21" i="6" s="1"/>
  <c r="K21" i="6" s="1"/>
  <c r="K25" i="6" s="1"/>
  <c r="D21" i="6"/>
  <c r="D20" i="6"/>
  <c r="H20" i="6" s="1"/>
  <c r="L20" i="6" s="1"/>
  <c r="H21" i="6" l="1"/>
  <c r="L21" i="6" s="1"/>
  <c r="L25" i="6"/>
  <c r="N25" i="6"/>
  <c r="I20" i="6"/>
  <c r="I21" i="6"/>
  <c r="M21" i="6" l="1"/>
  <c r="O21" i="6" s="1"/>
  <c r="M20" i="6"/>
  <c r="O20" i="6" s="1"/>
  <c r="O24" i="6" s="1"/>
  <c r="M25" i="6" l="1"/>
  <c r="O25" i="6" s="1"/>
</calcChain>
</file>

<file path=xl/comments1.xml><?xml version="1.0" encoding="utf-8"?>
<comments xmlns="http://schemas.openxmlformats.org/spreadsheetml/2006/main">
  <authors>
    <author>Shweta Shankar</author>
  </authors>
  <commentList>
    <comment ref="I46" authorId="0" shapeId="0">
      <text>
        <r>
          <rPr>
            <sz val="9"/>
            <color indexed="81"/>
            <rFont val="Tahoma"/>
            <family val="2"/>
          </rPr>
          <t>Calculates the fair value and risk statistics for a European option on securities that pay a continuous dividend yield using the Black Scholes Generalized model.</t>
        </r>
      </text>
    </comment>
  </commentList>
</comments>
</file>

<file path=xl/comments2.xml><?xml version="1.0" encoding="utf-8"?>
<comments xmlns="http://schemas.openxmlformats.org/spreadsheetml/2006/main">
  <authors>
    <author>Victor</author>
  </authors>
  <commentList>
    <comment ref="R19" authorId="0" shapeId="0">
      <text>
        <r>
          <rPr>
            <sz val="9"/>
            <color indexed="81"/>
            <rFont val="Tahoma"/>
            <family val="2"/>
          </rPr>
          <t>Calculates the fair value and risk statistics for a European option on securities with no cash flows using the Black-Scholes model.  The function can be used for options on equity, equity indices, spot foreign exchange, or futures.</t>
        </r>
      </text>
    </comment>
  </commentList>
</comments>
</file>

<file path=xl/comments3.xml><?xml version="1.0" encoding="utf-8"?>
<comments xmlns="http://schemas.openxmlformats.org/spreadsheetml/2006/main">
  <authors>
    <author>Shweta Shankar</author>
  </authors>
  <commentList>
    <comment ref="R8" authorId="0" shapeId="0">
      <text>
        <r>
          <rPr>
            <sz val="9"/>
            <color indexed="81"/>
            <rFont val="Tahoma"/>
            <family val="2"/>
          </rPr>
          <t>Calculates the fair value and risk statistics for a European option on securities that pay a continuous dividend yield using the Black Scholes Generalized model.</t>
        </r>
      </text>
    </comment>
    <comment ref="R32" authorId="0" shapeId="0">
      <text>
        <r>
          <rPr>
            <sz val="9"/>
            <color indexed="81"/>
            <rFont val="Tahoma"/>
            <family val="2"/>
          </rPr>
          <t>Calculate the price and various statistics for a generic level coupon bond given yield</t>
        </r>
      </text>
    </comment>
  </commentList>
</comments>
</file>

<file path=xl/comments4.xml><?xml version="1.0" encoding="utf-8"?>
<comments xmlns="http://schemas.openxmlformats.org/spreadsheetml/2006/main">
  <authors>
    <author>Shweta Shankar</author>
  </authors>
  <commentList>
    <comment ref="B4" authorId="0" shapeId="0">
      <text>
        <r>
          <rPr>
            <sz val="9"/>
            <color indexed="81"/>
            <rFont val="Tahoma"/>
            <family val="2"/>
          </rPr>
          <t>Calculate the price and various statistics for a generic level coupon bond given yield</t>
        </r>
      </text>
    </comment>
  </commentList>
</comments>
</file>

<file path=xl/sharedStrings.xml><?xml version="1.0" encoding="utf-8"?>
<sst xmlns="http://schemas.openxmlformats.org/spreadsheetml/2006/main" count="320" uniqueCount="169">
  <si>
    <t>Page</t>
  </si>
  <si>
    <t>Historical data</t>
  </si>
  <si>
    <t xml:space="preserve">
Worst Case Scenario</t>
  </si>
  <si>
    <t>Contents</t>
  </si>
  <si>
    <t xml:space="preserve">Stress Testing </t>
  </si>
  <si>
    <t>Historical Data</t>
  </si>
  <si>
    <t>Date</t>
  </si>
  <si>
    <t>Equity Volatility</t>
  </si>
  <si>
    <t>Page 2</t>
  </si>
  <si>
    <t>Historical Stress Scenerio</t>
  </si>
  <si>
    <t>HP Stock</t>
  </si>
  <si>
    <t>Page 3</t>
  </si>
  <si>
    <t>One Month Change</t>
    <phoneticPr fontId="1" type="noConversion"/>
  </si>
  <si>
    <t>Worst Case Stress Scenerio</t>
  </si>
  <si>
    <t>Max</t>
  </si>
  <si>
    <t>Min</t>
  </si>
  <si>
    <t>Type</t>
  </si>
  <si>
    <t>Position</t>
  </si>
  <si>
    <t xml:space="preserve">Quantity </t>
  </si>
  <si>
    <t>Risk Factors</t>
  </si>
  <si>
    <t>Sensitivity</t>
  </si>
  <si>
    <t>Value</t>
  </si>
  <si>
    <t>Long</t>
  </si>
  <si>
    <t>Stock Price</t>
  </si>
  <si>
    <t>Delta</t>
  </si>
  <si>
    <t xml:space="preserve">HP Call Option </t>
  </si>
  <si>
    <t>Short</t>
  </si>
  <si>
    <t>Gamma</t>
  </si>
  <si>
    <t>Volatility</t>
  </si>
  <si>
    <t>Vega</t>
  </si>
  <si>
    <t>Interest Rate</t>
  </si>
  <si>
    <t>Rho</t>
  </si>
  <si>
    <t xml:space="preserve">1. Method 1: Using Delta and Gamma to calculate change in price and P/L </t>
  </si>
  <si>
    <t>Stock Price Change</t>
  </si>
  <si>
    <t>HP Stock P&amp;L</t>
  </si>
  <si>
    <t>HP Call Option P&amp;L</t>
  </si>
  <si>
    <t>Total P&amp;L</t>
  </si>
  <si>
    <t>2. Method 2: Using Fincad to calculate to calculate price of option</t>
  </si>
  <si>
    <t>aaBSG</t>
  </si>
  <si>
    <t xml:space="preserve">Market Value </t>
  </si>
  <si>
    <t>P/L</t>
  </si>
  <si>
    <t>underlying price</t>
  </si>
  <si>
    <t>Underlying Price</t>
  </si>
  <si>
    <t>Option</t>
  </si>
  <si>
    <t>Stock</t>
  </si>
  <si>
    <t xml:space="preserve">HP Option P&amp;L </t>
  </si>
  <si>
    <t>exercise price</t>
  </si>
  <si>
    <t>expiry date</t>
  </si>
  <si>
    <t>value (settlement) date</t>
  </si>
  <si>
    <t>volatility</t>
  </si>
  <si>
    <t>rate - annual compounding</t>
  </si>
  <si>
    <t>holding cost - annual compounding</t>
  </si>
  <si>
    <t>option type</t>
  </si>
  <si>
    <t>statistic</t>
  </si>
  <si>
    <t>At bottom of pasted example</t>
  </si>
  <si>
    <t>accrual method - riskless rate</t>
  </si>
  <si>
    <t>accrual method - holding cost</t>
  </si>
  <si>
    <t>Stress Scenerio</t>
    <phoneticPr fontId="1" type="noConversion"/>
  </si>
  <si>
    <t>Market Value</t>
  </si>
  <si>
    <t>Reverse Stress Testing</t>
    <phoneticPr fontId="1" type="noConversion"/>
  </si>
  <si>
    <t>New underlying price</t>
  </si>
  <si>
    <t>Portfolio</t>
  </si>
  <si>
    <t>Max Loss</t>
  </si>
  <si>
    <t>P&amp;L</t>
  </si>
  <si>
    <t>Page 4</t>
  </si>
  <si>
    <t>aaBond_p</t>
  </si>
  <si>
    <t>settlement date</t>
  </si>
  <si>
    <t>maturity date</t>
  </si>
  <si>
    <t>dated date - date from which accrued interest is calculated on newly issued securities</t>
  </si>
  <si>
    <t>date of first coupon after dated date</t>
  </si>
  <si>
    <t>date of last coupon prior to maturity date</t>
  </si>
  <si>
    <t>coupon</t>
  </si>
  <si>
    <t>principal at maturity</t>
  </si>
  <si>
    <t>date frequency</t>
  </si>
  <si>
    <t>accrual method</t>
  </si>
  <si>
    <t>yield to maturity</t>
  </si>
  <si>
    <t>rate basis in last coupon period</t>
  </si>
  <si>
    <t>number of days bond is ex-dividend</t>
  </si>
  <si>
    <t>Worst Senerio</t>
    <phoneticPr fontId="1" type="noConversion"/>
  </si>
  <si>
    <t>Stress Risk</t>
    <phoneticPr fontId="1" type="noConversion"/>
  </si>
  <si>
    <t>Total By Senerio</t>
  </si>
  <si>
    <t>Current</t>
  </si>
  <si>
    <t>Shocks</t>
  </si>
  <si>
    <t>WC+</t>
  </si>
  <si>
    <t>WC-</t>
  </si>
  <si>
    <t>Page 5</t>
  </si>
  <si>
    <t>2) Constrained the change in stock price between -10 to +10</t>
  </si>
  <si>
    <t>Change in price</t>
  </si>
  <si>
    <t xml:space="preserve">1) Ran solver on Change in price to calcualte the value that maximises the loss of the total portfolio. </t>
  </si>
  <si>
    <t>Calculating Max Loss under stress scenario:-</t>
  </si>
  <si>
    <t>Page 6</t>
  </si>
  <si>
    <t xml:space="preserve">What If Analysis </t>
  </si>
  <si>
    <t xml:space="preserve"> Delta Hedge</t>
  </si>
  <si>
    <t>Analytical Greeks*Quantity</t>
  </si>
  <si>
    <t>and option is zero</t>
  </si>
  <si>
    <t>What If Analysis</t>
  </si>
  <si>
    <t>Delta Hedge</t>
  </si>
  <si>
    <t>Position:</t>
  </si>
  <si>
    <t>Look Back Period:</t>
  </si>
  <si>
    <t>100 Days</t>
  </si>
  <si>
    <t>Quantity:</t>
  </si>
  <si>
    <t>Confidence Level:</t>
  </si>
  <si>
    <t>Simulated</t>
  </si>
  <si>
    <t>Fair Value</t>
  </si>
  <si>
    <t>MV Change</t>
  </si>
  <si>
    <t>Bond stress analysis using Full valuation under different stress scenarios</t>
  </si>
  <si>
    <t>Bond Stress and Full valuation</t>
  </si>
  <si>
    <t xml:space="preserve">Stress Scenarios </t>
  </si>
  <si>
    <t>IBM Stock ($)</t>
  </si>
  <si>
    <t>Oil</t>
  </si>
  <si>
    <t xml:space="preserve">IBM Stock </t>
  </si>
  <si>
    <t>IBM Put Option (Underlying Vol %)</t>
  </si>
  <si>
    <t>IBM Stock</t>
  </si>
  <si>
    <t>IBM Stock P&amp;L</t>
  </si>
  <si>
    <t>Hedge Put position using stock as the hedge. Go Long on IBM stock</t>
  </si>
  <si>
    <t>Yields</t>
  </si>
  <si>
    <t>CCAR Severely Adverse</t>
  </si>
  <si>
    <t>CCAR Adverse</t>
  </si>
  <si>
    <t>Historical (2008)</t>
  </si>
  <si>
    <t xml:space="preserve">CCAR Severely </t>
  </si>
  <si>
    <t>Period: 4/19/2001 - 9/27/2001</t>
  </si>
  <si>
    <t>As we could see from the MV Change, it is clear that CCAR Adverse scenario would cause the biggest lose for 10 years T bond</t>
  </si>
  <si>
    <t>Historical Stress - 2008</t>
  </si>
  <si>
    <t>Historical Stress - 2001</t>
  </si>
  <si>
    <t>Page 8</t>
  </si>
  <si>
    <t>Reverse Stress Testing</t>
  </si>
  <si>
    <t>Stress Scenario</t>
  </si>
  <si>
    <t>Change</t>
  </si>
  <si>
    <t>Stocks</t>
  </si>
  <si>
    <t>Options</t>
  </si>
  <si>
    <t>What-If Scenario Analysis</t>
  </si>
  <si>
    <t>Stocks Position</t>
  </si>
  <si>
    <t>aaBS</t>
  </si>
  <si>
    <t>risk free interest rate</t>
  </si>
  <si>
    <t>discounting method</t>
  </si>
  <si>
    <t>Page 9</t>
  </si>
  <si>
    <t>Reverse Stress</t>
  </si>
  <si>
    <t>Quantity</t>
  </si>
  <si>
    <t>Funding Rate</t>
  </si>
  <si>
    <t>Page 10</t>
  </si>
  <si>
    <t>Stress Risk (Greeks Method)</t>
  </si>
  <si>
    <t>Stress Risk (Full Valuation)</t>
  </si>
  <si>
    <t>Historical Stress Scenerio - Own Scenario</t>
  </si>
  <si>
    <t>Historical Stress Scenario</t>
  </si>
  <si>
    <t>Worst Case Stress Scenario</t>
  </si>
  <si>
    <t>Scenario Impact = Change in MV</t>
  </si>
  <si>
    <t>Scenarios</t>
  </si>
  <si>
    <t>Gold</t>
  </si>
  <si>
    <t>IBM</t>
  </si>
  <si>
    <t>30yr Treasury</t>
  </si>
  <si>
    <t>page 1</t>
  </si>
  <si>
    <t xml:space="preserve">30yr Treasury </t>
  </si>
  <si>
    <t>30yr Treasury ($)</t>
  </si>
  <si>
    <t>Gold($)</t>
  </si>
  <si>
    <t>IBM Call Option(%)</t>
  </si>
  <si>
    <t>Call Position</t>
  </si>
  <si>
    <t>IBM Call</t>
  </si>
  <si>
    <t>Yield-T-Bond 30 yr</t>
  </si>
  <si>
    <t>IBM Call -Vol</t>
  </si>
  <si>
    <t>T-Bond 30 yr</t>
  </si>
  <si>
    <t>Value</t>
    <phoneticPr fontId="1" type="noConversion"/>
  </si>
  <si>
    <t>short</t>
  </si>
  <si>
    <t>IBM Call Option</t>
  </si>
  <si>
    <t>IBM Call Option P&amp;L</t>
  </si>
  <si>
    <t xml:space="preserve">IBM Call Option </t>
  </si>
  <si>
    <t xml:space="preserve">for 76079.11 such that total delta for combined position of stock </t>
  </si>
  <si>
    <t>Period: 8/13/2008 - 12/31/2008</t>
  </si>
  <si>
    <t>Historical (2013)</t>
  </si>
  <si>
    <t>30yr Treasury Yield%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</si>
</sst>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43" formatCode="_(* #,##0.00_);_(* \(#,##0.00\);_(* &quot;-&quot;??_);_(@_)"/>
    <numFmt numFmtId="164" formatCode="_ * #,##0.00_ ;_ * \-#,##0.00_ ;_ * &quot;-&quot;??_ ;_ @_ "/>
    <numFmt numFmtId="165" formatCode="m/d/yy;@"/>
    <numFmt numFmtId="166" formatCode="_(* #,##0.000_);_(* \(#,##0.000\);_(* &quot;-&quot;??_);_(@_)"/>
    <numFmt numFmtId="167" formatCode="_ * #,##0.000_ ;_ * \-#,##0.000_ ;_ * &quot;-&quot;??_ ;_ @_ "/>
    <numFmt numFmtId="168" formatCode="_ * #,##0.0000_ ;_ * \-#,##0.0000_ ;_ * &quot;-&quot;??_ ;_ @_ "/>
    <numFmt numFmtId="169" formatCode="_ * #,##0_ ;_ * \-#,##0_ ;_ * &quot;-&quot;??_ ;_ @_ "/>
    <numFmt numFmtId="170" formatCode="d\-mmm\-yyyy"/>
    <numFmt numFmtId="171" formatCode="0.000%"/>
    <numFmt numFmtId="172" formatCode="0.00_);[Red]\(0.00\)"/>
    <numFmt numFmtId="173" formatCode="_(* #,##0_);_(* \(#,##0\);_(* &quot;-&quot;??_);_(@_)"/>
    <numFmt numFmtId="174" formatCode="0.000"/>
  </numFmts>
  <fonts count="4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1"/>
      <color indexed="8"/>
      <name val="Calibri"/>
      <family val="2"/>
      <scheme val="minor"/>
    </font>
    <font>
      <b/>
      <sz val="18"/>
      <color theme="1"/>
      <name val="Times New Roman"/>
      <family val="1"/>
    </font>
    <font>
      <b/>
      <sz val="11"/>
      <color rgb="FFFF0000"/>
      <name val="Calibri"/>
      <family val="2"/>
      <scheme val="minor"/>
    </font>
    <font>
      <b/>
      <sz val="11"/>
      <color theme="1"/>
      <name val="Times New Roman"/>
      <family val="1"/>
    </font>
    <font>
      <b/>
      <u/>
      <sz val="11"/>
      <color theme="1"/>
      <name val="Calibri"/>
      <family val="2"/>
      <scheme val="minor"/>
    </font>
    <font>
      <sz val="14"/>
      <color indexed="9"/>
      <name val="Arial"/>
      <family val="2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8"/>
      <color theme="3"/>
      <name val="Cambria"/>
      <family val="2"/>
      <scheme val="major"/>
    </font>
    <font>
      <sz val="10"/>
      <color indexed="8"/>
      <name val="Arial"/>
      <family val="2"/>
    </font>
    <font>
      <sz val="12"/>
      <name val="Times New Roman"/>
      <family val="1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47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991">
    <xf numFmtId="0" fontId="0" fillId="0" borderId="0"/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3" fillId="0" borderId="0" applyFont="0" applyFill="0" applyBorder="0" applyAlignment="0" applyProtection="0">
      <alignment vertical="center"/>
    </xf>
    <xf numFmtId="0" fontId="18" fillId="0" borderId="36" applyNumberFormat="0" applyFill="0" applyAlignment="0" applyProtection="0"/>
    <xf numFmtId="0" fontId="19" fillId="0" borderId="37" applyNumberFormat="0" applyFill="0" applyAlignment="0" applyProtection="0"/>
    <xf numFmtId="0" fontId="20" fillId="0" borderId="38" applyNumberFormat="0" applyFill="0" applyAlignment="0" applyProtection="0"/>
    <xf numFmtId="0" fontId="20" fillId="0" borderId="0" applyNumberFormat="0" applyFill="0" applyBorder="0" applyAlignment="0" applyProtection="0"/>
    <xf numFmtId="0" fontId="21" fillId="11" borderId="0" applyNumberFormat="0" applyBorder="0" applyAlignment="0" applyProtection="0"/>
    <xf numFmtId="0" fontId="22" fillId="12" borderId="0" applyNumberFormat="0" applyBorder="0" applyAlignment="0" applyProtection="0"/>
    <xf numFmtId="0" fontId="23" fillId="13" borderId="0" applyNumberFormat="0" applyBorder="0" applyAlignment="0" applyProtection="0"/>
    <xf numFmtId="0" fontId="24" fillId="14" borderId="39" applyNumberFormat="0" applyAlignment="0" applyProtection="0"/>
    <xf numFmtId="0" fontId="25" fillId="15" borderId="40" applyNumberFormat="0" applyAlignment="0" applyProtection="0"/>
    <xf numFmtId="0" fontId="26" fillId="15" borderId="39" applyNumberFormat="0" applyAlignment="0" applyProtection="0"/>
    <xf numFmtId="0" fontId="27" fillId="0" borderId="41" applyNumberFormat="0" applyFill="0" applyAlignment="0" applyProtection="0"/>
    <xf numFmtId="0" fontId="28" fillId="16" borderId="42" applyNumberFormat="0" applyAlignment="0" applyProtection="0"/>
    <xf numFmtId="0" fontId="29" fillId="0" borderId="0" applyNumberFormat="0" applyFill="0" applyBorder="0" applyAlignment="0" applyProtection="0"/>
    <xf numFmtId="0" fontId="1" fillId="17" borderId="43" applyNumberFormat="0" applyFont="0" applyAlignment="0" applyProtection="0"/>
    <xf numFmtId="0" fontId="30" fillId="0" borderId="0" applyNumberFormat="0" applyFill="0" applyBorder="0" applyAlignment="0" applyProtection="0"/>
    <xf numFmtId="0" fontId="2" fillId="0" borderId="44" applyNumberFormat="0" applyFill="0" applyAlignment="0" applyProtection="0"/>
    <xf numFmtId="0" fontId="3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31" fillId="21" borderId="0" applyNumberFormat="0" applyBorder="0" applyAlignment="0" applyProtection="0"/>
    <xf numFmtId="0" fontId="3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31" fillId="25" borderId="0" applyNumberFormat="0" applyBorder="0" applyAlignment="0" applyProtection="0"/>
    <xf numFmtId="0" fontId="3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31" fillId="29" borderId="0" applyNumberFormat="0" applyBorder="0" applyAlignment="0" applyProtection="0"/>
    <xf numFmtId="0" fontId="3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31" fillId="33" borderId="0" applyNumberFormat="0" applyBorder="0" applyAlignment="0" applyProtection="0"/>
    <xf numFmtId="0" fontId="3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31" fillId="37" borderId="0" applyNumberFormat="0" applyBorder="0" applyAlignment="0" applyProtection="0"/>
    <xf numFmtId="0" fontId="3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31" fillId="41" borderId="0" applyNumberFormat="0" applyBorder="0" applyAlignment="0" applyProtection="0"/>
    <xf numFmtId="0" fontId="33" fillId="0" borderId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0" fontId="33" fillId="0" borderId="0"/>
    <xf numFmtId="0" fontId="16" fillId="0" borderId="0"/>
    <xf numFmtId="0" fontId="1" fillId="0" borderId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43" applyNumberFormat="0" applyFont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43" applyNumberFormat="0" applyFont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43" applyNumberFormat="0" applyFont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7" borderId="43" applyNumberFormat="0" applyFont="0" applyAlignment="0" applyProtection="0"/>
    <xf numFmtId="0" fontId="1" fillId="17" borderId="43" applyNumberFormat="0" applyFont="0" applyAlignment="0" applyProtection="0"/>
    <xf numFmtId="0" fontId="1" fillId="17" borderId="43" applyNumberFormat="0" applyFont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43" applyNumberFormat="0" applyFont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43" applyNumberFormat="0" applyFont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43" applyNumberFormat="0" applyFont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43" applyNumberFormat="0" applyFont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7" borderId="43" applyNumberFormat="0" applyFont="0" applyAlignment="0" applyProtection="0"/>
    <xf numFmtId="0" fontId="1" fillId="17" borderId="43" applyNumberFormat="0" applyFont="0" applyAlignment="0" applyProtection="0"/>
    <xf numFmtId="0" fontId="1" fillId="17" borderId="43" applyNumberFormat="0" applyFont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43" applyNumberFormat="0" applyFont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43" applyNumberFormat="0" applyFont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43" applyNumberFormat="0" applyFont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43" applyNumberFormat="0" applyFont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7" borderId="43" applyNumberFormat="0" applyFont="0" applyAlignment="0" applyProtection="0"/>
    <xf numFmtId="0" fontId="1" fillId="17" borderId="43" applyNumberFormat="0" applyFont="0" applyAlignment="0" applyProtection="0"/>
    <xf numFmtId="0" fontId="1" fillId="17" borderId="43" applyNumberFormat="0" applyFont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6" fillId="0" borderId="0"/>
    <xf numFmtId="0" fontId="1" fillId="0" borderId="0"/>
    <xf numFmtId="0" fontId="1" fillId="17" borderId="43" applyNumberFormat="0" applyFont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43" applyNumberFormat="0" applyFont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43" applyNumberFormat="0" applyFont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43" applyNumberFormat="0" applyFont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7" borderId="43" applyNumberFormat="0" applyFont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7" borderId="43" applyNumberFormat="0" applyFont="0" applyAlignment="0" applyProtection="0"/>
    <xf numFmtId="0" fontId="1" fillId="17" borderId="43" applyNumberFormat="0" applyFont="0" applyAlignment="0" applyProtection="0"/>
    <xf numFmtId="0" fontId="1" fillId="17" borderId="43" applyNumberFormat="0" applyFont="0" applyAlignment="0" applyProtection="0"/>
    <xf numFmtId="0" fontId="35" fillId="0" borderId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43" fontId="36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7" borderId="43" applyNumberFormat="0" applyFont="0" applyAlignment="0" applyProtection="0"/>
    <xf numFmtId="0" fontId="1" fillId="17" borderId="43" applyNumberFormat="0" applyFont="0" applyAlignment="0" applyProtection="0"/>
    <xf numFmtId="0" fontId="1" fillId="17" borderId="43" applyNumberFormat="0" applyFont="0" applyAlignment="0" applyProtection="0"/>
    <xf numFmtId="0" fontId="1" fillId="17" borderId="43" applyNumberFormat="0" applyFont="0" applyAlignment="0" applyProtection="0"/>
    <xf numFmtId="0" fontId="1" fillId="17" borderId="43" applyNumberFormat="0" applyFont="0" applyAlignment="0" applyProtection="0"/>
    <xf numFmtId="0" fontId="1" fillId="17" borderId="43" applyNumberFormat="0" applyFont="0" applyAlignment="0" applyProtection="0"/>
    <xf numFmtId="0" fontId="1" fillId="17" borderId="43" applyNumberFormat="0" applyFont="0" applyAlignment="0" applyProtection="0"/>
    <xf numFmtId="0" fontId="1" fillId="17" borderId="43" applyNumberFormat="0" applyFont="0" applyAlignment="0" applyProtection="0"/>
    <xf numFmtId="0" fontId="1" fillId="17" borderId="43" applyNumberFormat="0" applyFont="0" applyAlignment="0" applyProtection="0"/>
    <xf numFmtId="0" fontId="1" fillId="17" borderId="43" applyNumberFormat="0" applyFont="0" applyAlignment="0" applyProtection="0"/>
    <xf numFmtId="0" fontId="1" fillId="17" borderId="43" applyNumberFormat="0" applyFont="0" applyAlignment="0" applyProtection="0"/>
    <xf numFmtId="0" fontId="1" fillId="17" borderId="43" applyNumberFormat="0" applyFont="0" applyAlignment="0" applyProtection="0"/>
    <xf numFmtId="0" fontId="1" fillId="17" borderId="43" applyNumberFormat="0" applyFont="0" applyAlignment="0" applyProtection="0"/>
    <xf numFmtId="0" fontId="1" fillId="17" borderId="43" applyNumberFormat="0" applyFont="0" applyAlignment="0" applyProtection="0"/>
    <xf numFmtId="0" fontId="1" fillId="17" borderId="43" applyNumberFormat="0" applyFont="0" applyAlignment="0" applyProtection="0"/>
    <xf numFmtId="0" fontId="1" fillId="17" borderId="43" applyNumberFormat="0" applyFont="0" applyAlignment="0" applyProtection="0"/>
    <xf numFmtId="0" fontId="1" fillId="17" borderId="43" applyNumberFormat="0" applyFont="0" applyAlignment="0" applyProtection="0"/>
    <xf numFmtId="0" fontId="1" fillId="17" borderId="43" applyNumberFormat="0" applyFont="0" applyAlignment="0" applyProtection="0"/>
    <xf numFmtId="0" fontId="1" fillId="17" borderId="43" applyNumberFormat="0" applyFont="0" applyAlignment="0" applyProtection="0"/>
    <xf numFmtId="0" fontId="1" fillId="17" borderId="43" applyNumberFormat="0" applyFont="0" applyAlignment="0" applyProtection="0"/>
    <xf numFmtId="0" fontId="1" fillId="17" borderId="43" applyNumberFormat="0" applyFont="0" applyAlignment="0" applyProtection="0"/>
    <xf numFmtId="0" fontId="1" fillId="17" borderId="43" applyNumberFormat="0" applyFont="0" applyAlignment="0" applyProtection="0"/>
    <xf numFmtId="0" fontId="1" fillId="17" borderId="43" applyNumberFormat="0" applyFont="0" applyAlignment="0" applyProtection="0"/>
    <xf numFmtId="0" fontId="1" fillId="17" borderId="43" applyNumberFormat="0" applyFont="0" applyAlignment="0" applyProtection="0"/>
    <xf numFmtId="0" fontId="1" fillId="17" borderId="43" applyNumberFormat="0" applyFont="0" applyAlignment="0" applyProtection="0"/>
    <xf numFmtId="0" fontId="1" fillId="17" borderId="43" applyNumberFormat="0" applyFont="0" applyAlignment="0" applyProtection="0"/>
    <xf numFmtId="0" fontId="1" fillId="17" borderId="43" applyNumberFormat="0" applyFont="0" applyAlignment="0" applyProtection="0"/>
    <xf numFmtId="0" fontId="1" fillId="17" borderId="43" applyNumberFormat="0" applyFont="0" applyAlignment="0" applyProtection="0"/>
    <xf numFmtId="0" fontId="1" fillId="17" borderId="43" applyNumberFormat="0" applyFont="0" applyAlignment="0" applyProtection="0"/>
    <xf numFmtId="0" fontId="1" fillId="17" borderId="43" applyNumberFormat="0" applyFont="0" applyAlignment="0" applyProtection="0"/>
    <xf numFmtId="0" fontId="1" fillId="17" borderId="43" applyNumberFormat="0" applyFont="0" applyAlignment="0" applyProtection="0"/>
    <xf numFmtId="0" fontId="1" fillId="17" borderId="43" applyNumberFormat="0" applyFont="0" applyAlignment="0" applyProtection="0"/>
    <xf numFmtId="0" fontId="1" fillId="17" borderId="43" applyNumberFormat="0" applyFont="0" applyAlignment="0" applyProtection="0"/>
    <xf numFmtId="9" fontId="16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6" fillId="0" borderId="0" applyFont="0" applyFill="0" applyBorder="0" applyAlignment="0" applyProtection="0"/>
    <xf numFmtId="0" fontId="16" fillId="0" borderId="0">
      <alignment vertical="top"/>
    </xf>
    <xf numFmtId="43" fontId="1" fillId="0" borderId="0" applyFont="0" applyFill="0" applyBorder="0" applyAlignment="0" applyProtection="0"/>
  </cellStyleXfs>
  <cellXfs count="299">
    <xf numFmtId="0" fontId="0" fillId="0" borderId="0" xfId="0"/>
    <xf numFmtId="0" fontId="0" fillId="0" borderId="0" xfId="0"/>
    <xf numFmtId="0" fontId="0" fillId="0" borderId="0" xfId="0"/>
    <xf numFmtId="0" fontId="0" fillId="3" borderId="3" xfId="0" applyFill="1" applyBorder="1"/>
    <xf numFmtId="0" fontId="0" fillId="3" borderId="4" xfId="0" applyFill="1" applyBorder="1"/>
    <xf numFmtId="0" fontId="4" fillId="0" borderId="0" xfId="0" applyFont="1" applyFill="1" applyBorder="1"/>
    <xf numFmtId="0" fontId="0" fillId="0" borderId="0" xfId="0" applyFont="1" applyFill="1" applyBorder="1"/>
    <xf numFmtId="0" fontId="2" fillId="3" borderId="11" xfId="0" applyFont="1" applyFill="1" applyBorder="1"/>
    <xf numFmtId="0" fontId="0" fillId="3" borderId="11" xfId="0" applyFill="1" applyBorder="1"/>
    <xf numFmtId="0" fontId="2" fillId="0" borderId="0" xfId="0" applyFont="1"/>
    <xf numFmtId="164" fontId="0" fillId="3" borderId="11" xfId="0" applyNumberFormat="1" applyFill="1" applyBorder="1"/>
    <xf numFmtId="167" fontId="0" fillId="3" borderId="11" xfId="0" applyNumberFormat="1" applyFont="1" applyFill="1" applyBorder="1" applyAlignment="1">
      <alignment vertical="center"/>
    </xf>
    <xf numFmtId="0" fontId="2" fillId="3" borderId="11" xfId="0" applyFon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3" fontId="0" fillId="3" borderId="11" xfId="0" applyNumberFormat="1" applyFill="1" applyBorder="1" applyAlignment="1">
      <alignment horizontal="center" vertical="center"/>
    </xf>
    <xf numFmtId="4" fontId="0" fillId="3" borderId="11" xfId="0" applyNumberFormat="1" applyFill="1" applyBorder="1"/>
    <xf numFmtId="0" fontId="2" fillId="3" borderId="7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0" fillId="3" borderId="13" xfId="0" applyFill="1" applyBorder="1"/>
    <xf numFmtId="169" fontId="0" fillId="3" borderId="11" xfId="4" applyNumberFormat="1" applyFont="1" applyFill="1" applyBorder="1"/>
    <xf numFmtId="169" fontId="0" fillId="3" borderId="9" xfId="0" applyNumberFormat="1" applyFill="1" applyBorder="1"/>
    <xf numFmtId="0" fontId="0" fillId="3" borderId="14" xfId="0" applyFill="1" applyBorder="1"/>
    <xf numFmtId="169" fontId="0" fillId="3" borderId="15" xfId="4" applyNumberFormat="1" applyFont="1" applyFill="1" applyBorder="1"/>
    <xf numFmtId="169" fontId="0" fillId="3" borderId="10" xfId="0" applyNumberFormat="1" applyFill="1" applyBorder="1"/>
    <xf numFmtId="0" fontId="9" fillId="4" borderId="0" xfId="0" applyFont="1" applyFill="1"/>
    <xf numFmtId="0" fontId="0" fillId="5" borderId="0" xfId="0" applyFill="1" applyAlignment="1">
      <alignment wrapText="1"/>
    </xf>
    <xf numFmtId="0" fontId="0" fillId="0" borderId="11" xfId="0" applyFill="1" applyBorder="1"/>
    <xf numFmtId="0" fontId="0" fillId="5" borderId="0" xfId="0" applyFill="1"/>
    <xf numFmtId="170" fontId="0" fillId="0" borderId="11" xfId="0" applyNumberFormat="1" applyFill="1" applyBorder="1"/>
    <xf numFmtId="171" fontId="0" fillId="0" borderId="11" xfId="0" applyNumberFormat="1" applyFill="1" applyBorder="1"/>
    <xf numFmtId="0" fontId="2" fillId="5" borderId="0" xfId="0" applyFont="1" applyFill="1" applyAlignment="1">
      <alignment wrapText="1"/>
    </xf>
    <xf numFmtId="0" fontId="10" fillId="6" borderId="21" xfId="0" applyFont="1" applyFill="1" applyBorder="1"/>
    <xf numFmtId="0" fontId="10" fillId="6" borderId="22" xfId="0" applyFont="1" applyFill="1" applyBorder="1"/>
    <xf numFmtId="0" fontId="10" fillId="6" borderId="23" xfId="0" applyFont="1" applyFill="1" applyBorder="1"/>
    <xf numFmtId="0" fontId="11" fillId="5" borderId="0" xfId="0" applyFont="1" applyFill="1" applyAlignment="1">
      <alignment horizontal="left"/>
    </xf>
    <xf numFmtId="0" fontId="0" fillId="0" borderId="0" xfId="0" applyFill="1" applyBorder="1"/>
    <xf numFmtId="170" fontId="0" fillId="0" borderId="0" xfId="0" applyNumberFormat="1" applyFill="1" applyBorder="1"/>
    <xf numFmtId="171" fontId="0" fillId="0" borderId="0" xfId="0" applyNumberFormat="1" applyFill="1" applyBorder="1"/>
    <xf numFmtId="0" fontId="1" fillId="0" borderId="0" xfId="1" applyFont="1">
      <alignment vertical="center"/>
    </xf>
    <xf numFmtId="0" fontId="1" fillId="2" borderId="11" xfId="1" applyFont="1" applyFill="1" applyBorder="1">
      <alignment vertical="center"/>
    </xf>
    <xf numFmtId="0" fontId="2" fillId="3" borderId="0" xfId="1" applyFont="1" applyFill="1">
      <alignment vertical="center"/>
    </xf>
    <xf numFmtId="0" fontId="1" fillId="3" borderId="0" xfId="1" applyFont="1" applyFill="1">
      <alignment vertical="center"/>
    </xf>
    <xf numFmtId="0" fontId="1" fillId="3" borderId="11" xfId="1" applyFont="1" applyFill="1" applyBorder="1" applyAlignment="1">
      <alignment horizontal="center" vertical="center"/>
    </xf>
    <xf numFmtId="0" fontId="6" fillId="0" borderId="0" xfId="0" applyFont="1"/>
    <xf numFmtId="0" fontId="2" fillId="3" borderId="11" xfId="1" applyFont="1" applyFill="1" applyBorder="1">
      <alignment vertical="center"/>
    </xf>
    <xf numFmtId="0" fontId="6" fillId="3" borderId="11" xfId="1" applyFont="1" applyFill="1" applyBorder="1" applyAlignment="1">
      <alignment horizontal="center" vertical="center"/>
    </xf>
    <xf numFmtId="2" fontId="0" fillId="3" borderId="11" xfId="0" applyNumberFormat="1" applyFill="1" applyBorder="1"/>
    <xf numFmtId="10" fontId="1" fillId="2" borderId="11" xfId="1" applyNumberFormat="1" applyFont="1" applyFill="1" applyBorder="1">
      <alignment vertical="center"/>
    </xf>
    <xf numFmtId="170" fontId="10" fillId="6" borderId="22" xfId="0" applyNumberFormat="1" applyFont="1" applyFill="1" applyBorder="1"/>
    <xf numFmtId="170" fontId="10" fillId="6" borderId="23" xfId="0" applyNumberFormat="1" applyFont="1" applyFill="1" applyBorder="1"/>
    <xf numFmtId="0" fontId="7" fillId="0" borderId="0" xfId="0" applyFont="1" applyBorder="1" applyAlignment="1">
      <alignment vertical="center"/>
    </xf>
    <xf numFmtId="164" fontId="0" fillId="0" borderId="0" xfId="4" applyNumberFormat="1" applyFont="1"/>
    <xf numFmtId="164" fontId="0" fillId="3" borderId="11" xfId="4" applyNumberFormat="1" applyFont="1" applyFill="1" applyBorder="1"/>
    <xf numFmtId="164" fontId="0" fillId="3" borderId="24" xfId="4" applyNumberFormat="1" applyFont="1" applyFill="1" applyBorder="1"/>
    <xf numFmtId="164" fontId="0" fillId="3" borderId="0" xfId="4" applyNumberFormat="1" applyFont="1" applyFill="1" applyBorder="1"/>
    <xf numFmtId="3" fontId="2" fillId="3" borderId="11" xfId="1" applyNumberFormat="1" applyFont="1" applyFill="1" applyBorder="1">
      <alignment vertical="center"/>
    </xf>
    <xf numFmtId="0" fontId="14" fillId="0" borderId="0" xfId="0" applyFont="1"/>
    <xf numFmtId="0" fontId="2" fillId="3" borderId="7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2" fillId="3" borderId="7" xfId="0" applyFont="1" applyFill="1" applyBorder="1"/>
    <xf numFmtId="0" fontId="2" fillId="3" borderId="8" xfId="0" applyFont="1" applyFill="1" applyBorder="1"/>
    <xf numFmtId="0" fontId="4" fillId="3" borderId="13" xfId="0" applyFont="1" applyFill="1" applyBorder="1"/>
    <xf numFmtId="0" fontId="0" fillId="3" borderId="9" xfId="0" applyFill="1" applyBorder="1" applyAlignment="1">
      <alignment horizontal="left"/>
    </xf>
    <xf numFmtId="0" fontId="4" fillId="3" borderId="13" xfId="0" applyFont="1" applyFill="1" applyBorder="1" applyAlignment="1">
      <alignment wrapText="1"/>
    </xf>
    <xf numFmtId="0" fontId="4" fillId="3" borderId="14" xfId="0" applyFont="1" applyFill="1" applyBorder="1"/>
    <xf numFmtId="0" fontId="0" fillId="3" borderId="10" xfId="0" applyFill="1" applyBorder="1" applyAlignment="1">
      <alignment horizontal="left"/>
    </xf>
    <xf numFmtId="0" fontId="0" fillId="3" borderId="7" xfId="0" applyFont="1" applyFill="1" applyBorder="1" applyAlignment="1">
      <alignment vertical="center"/>
    </xf>
    <xf numFmtId="0" fontId="2" fillId="3" borderId="16" xfId="0" applyFont="1" applyFill="1" applyBorder="1"/>
    <xf numFmtId="0" fontId="2" fillId="3" borderId="13" xfId="0" applyFont="1" applyFill="1" applyBorder="1" applyAlignment="1">
      <alignment vertical="center"/>
    </xf>
    <xf numFmtId="167" fontId="0" fillId="3" borderId="9" xfId="0" applyNumberFormat="1" applyFont="1" applyFill="1" applyBorder="1" applyAlignment="1">
      <alignment vertical="center"/>
    </xf>
    <xf numFmtId="0" fontId="2" fillId="3" borderId="14" xfId="0" applyFont="1" applyFill="1" applyBorder="1" applyAlignment="1">
      <alignment vertical="center"/>
    </xf>
    <xf numFmtId="167" fontId="0" fillId="3" borderId="15" xfId="0" applyNumberFormat="1" applyFont="1" applyFill="1" applyBorder="1" applyAlignment="1">
      <alignment vertical="center"/>
    </xf>
    <xf numFmtId="167" fontId="0" fillId="3" borderId="10" xfId="0" applyNumberFormat="1" applyFont="1" applyFill="1" applyBorder="1" applyAlignment="1">
      <alignment vertical="center"/>
    </xf>
    <xf numFmtId="0" fontId="2" fillId="7" borderId="0" xfId="1" applyFont="1" applyFill="1">
      <alignment vertical="center"/>
    </xf>
    <xf numFmtId="0" fontId="2" fillId="3" borderId="21" xfId="1" applyFont="1" applyFill="1" applyBorder="1">
      <alignment vertical="center"/>
    </xf>
    <xf numFmtId="0" fontId="2" fillId="3" borderId="7" xfId="1" applyFont="1" applyFill="1" applyBorder="1">
      <alignment vertical="center"/>
    </xf>
    <xf numFmtId="164" fontId="0" fillId="3" borderId="16" xfId="4" applyNumberFormat="1" applyFont="1" applyFill="1" applyBorder="1"/>
    <xf numFmtId="164" fontId="0" fillId="3" borderId="8" xfId="4" applyNumberFormat="1" applyFont="1" applyFill="1" applyBorder="1"/>
    <xf numFmtId="0" fontId="2" fillId="3" borderId="13" xfId="1" applyFont="1" applyFill="1" applyBorder="1">
      <alignment vertical="center"/>
    </xf>
    <xf numFmtId="164" fontId="0" fillId="3" borderId="9" xfId="4" applyNumberFormat="1" applyFont="1" applyFill="1" applyBorder="1"/>
    <xf numFmtId="164" fontId="0" fillId="3" borderId="15" xfId="4" applyNumberFormat="1" applyFont="1" applyFill="1" applyBorder="1"/>
    <xf numFmtId="164" fontId="0" fillId="3" borderId="10" xfId="4" applyNumberFormat="1" applyFont="1" applyFill="1" applyBorder="1"/>
    <xf numFmtId="164" fontId="0" fillId="3" borderId="7" xfId="4" applyNumberFormat="1" applyFont="1" applyFill="1" applyBorder="1"/>
    <xf numFmtId="164" fontId="0" fillId="3" borderId="30" xfId="4" applyNumberFormat="1" applyFont="1" applyFill="1" applyBorder="1"/>
    <xf numFmtId="164" fontId="0" fillId="3" borderId="31" xfId="4" applyNumberFormat="1" applyFont="1" applyFill="1" applyBorder="1"/>
    <xf numFmtId="164" fontId="0" fillId="3" borderId="3" xfId="4" applyNumberFormat="1" applyFont="1" applyFill="1" applyBorder="1"/>
    <xf numFmtId="164" fontId="0" fillId="3" borderId="4" xfId="4" applyNumberFormat="1" applyFont="1" applyFill="1" applyBorder="1"/>
    <xf numFmtId="164" fontId="0" fillId="3" borderId="14" xfId="4" applyNumberFormat="1" applyFont="1" applyFill="1" applyBorder="1"/>
    <xf numFmtId="164" fontId="0" fillId="3" borderId="32" xfId="4" applyNumberFormat="1" applyFont="1" applyFill="1" applyBorder="1"/>
    <xf numFmtId="164" fontId="0" fillId="3" borderId="27" xfId="4" applyNumberFormat="1" applyFont="1" applyFill="1" applyBorder="1"/>
    <xf numFmtId="164" fontId="0" fillId="3" borderId="22" xfId="4" applyNumberFormat="1" applyFont="1" applyFill="1" applyBorder="1"/>
    <xf numFmtId="169" fontId="2" fillId="3" borderId="9" xfId="4" applyNumberFormat="1" applyFont="1" applyFill="1" applyBorder="1" applyAlignment="1">
      <alignment vertical="center"/>
    </xf>
    <xf numFmtId="0" fontId="2" fillId="3" borderId="14" xfId="1" applyFont="1" applyFill="1" applyBorder="1" applyAlignment="1">
      <alignment horizontal="center" vertical="center"/>
    </xf>
    <xf numFmtId="0" fontId="2" fillId="3" borderId="15" xfId="1" applyFont="1" applyFill="1" applyBorder="1" applyAlignment="1">
      <alignment horizontal="center" vertical="center"/>
    </xf>
    <xf numFmtId="0" fontId="2" fillId="3" borderId="6" xfId="1" applyFont="1" applyFill="1" applyBorder="1" applyAlignment="1">
      <alignment horizontal="center" vertical="center"/>
    </xf>
    <xf numFmtId="0" fontId="2" fillId="3" borderId="26" xfId="1" applyFont="1" applyFill="1" applyBorder="1" applyAlignment="1">
      <alignment horizontal="center" vertical="center"/>
    </xf>
    <xf numFmtId="164" fontId="2" fillId="8" borderId="34" xfId="4" applyNumberFormat="1" applyFont="1" applyFill="1" applyBorder="1"/>
    <xf numFmtId="0" fontId="7" fillId="0" borderId="35" xfId="0" applyFont="1" applyBorder="1" applyAlignment="1">
      <alignment vertical="center"/>
    </xf>
    <xf numFmtId="164" fontId="2" fillId="9" borderId="33" xfId="4" applyNumberFormat="1" applyFont="1" applyFill="1" applyBorder="1"/>
    <xf numFmtId="0" fontId="2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10" borderId="0" xfId="0" applyFill="1" applyBorder="1"/>
    <xf numFmtId="0" fontId="16" fillId="10" borderId="0" xfId="0" applyFont="1" applyFill="1" applyBorder="1"/>
    <xf numFmtId="0" fontId="17" fillId="10" borderId="0" xfId="0" applyFont="1" applyFill="1" applyBorder="1"/>
    <xf numFmtId="0" fontId="2" fillId="3" borderId="15" xfId="0" applyFont="1" applyFill="1" applyBorder="1"/>
    <xf numFmtId="0" fontId="17" fillId="10" borderId="0" xfId="0" applyFont="1" applyFill="1" applyBorder="1" applyAlignment="1">
      <alignment horizontal="left"/>
    </xf>
    <xf numFmtId="0" fontId="0" fillId="10" borderId="0" xfId="0" applyFill="1" applyBorder="1" applyAlignment="1">
      <alignment horizontal="left"/>
    </xf>
    <xf numFmtId="0" fontId="14" fillId="10" borderId="0" xfId="0" applyFont="1" applyFill="1" applyBorder="1" applyAlignment="1">
      <alignment horizontal="left"/>
    </xf>
    <xf numFmtId="0" fontId="16" fillId="10" borderId="0" xfId="0" applyFont="1" applyFill="1" applyBorder="1" applyAlignment="1">
      <alignment horizontal="left"/>
    </xf>
    <xf numFmtId="0" fontId="15" fillId="10" borderId="0" xfId="0" applyFont="1" applyFill="1" applyBorder="1" applyAlignment="1">
      <alignment horizontal="left"/>
    </xf>
    <xf numFmtId="164" fontId="13" fillId="3" borderId="11" xfId="4" applyNumberFormat="1" applyFont="1" applyFill="1" applyBorder="1"/>
    <xf numFmtId="164" fontId="13" fillId="3" borderId="9" xfId="4" applyNumberFormat="1" applyFont="1" applyFill="1" applyBorder="1"/>
    <xf numFmtId="0" fontId="0" fillId="3" borderId="16" xfId="0" applyFill="1" applyBorder="1" applyAlignment="1">
      <alignment horizontal="center"/>
    </xf>
    <xf numFmtId="0" fontId="2" fillId="3" borderId="14" xfId="0" applyFont="1" applyFill="1" applyBorder="1"/>
    <xf numFmtId="169" fontId="0" fillId="3" borderId="15" xfId="4" applyNumberFormat="1" applyFont="1" applyFill="1" applyBorder="1" applyAlignment="1">
      <alignment horizontal="center"/>
    </xf>
    <xf numFmtId="166" fontId="0" fillId="3" borderId="11" xfId="0" applyNumberFormat="1" applyFill="1" applyBorder="1"/>
    <xf numFmtId="0" fontId="0" fillId="2" borderId="11" xfId="1" applyFont="1" applyFill="1" applyBorder="1">
      <alignment vertical="center"/>
    </xf>
    <xf numFmtId="40" fontId="0" fillId="3" borderId="33" xfId="4" applyNumberFormat="1" applyFont="1" applyFill="1" applyBorder="1"/>
    <xf numFmtId="40" fontId="0" fillId="3" borderId="28" xfId="4" applyNumberFormat="1" applyFont="1" applyFill="1" applyBorder="1"/>
    <xf numFmtId="40" fontId="0" fillId="3" borderId="27" xfId="4" applyNumberFormat="1" applyFont="1" applyFill="1" applyBorder="1"/>
    <xf numFmtId="0" fontId="32" fillId="3" borderId="13" xfId="1" applyFont="1" applyFill="1" applyBorder="1" applyAlignment="1">
      <alignment vertical="center" wrapText="1"/>
    </xf>
    <xf numFmtId="0" fontId="32" fillId="3" borderId="13" xfId="0" applyFont="1" applyFill="1" applyBorder="1" applyAlignment="1">
      <alignment wrapText="1"/>
    </xf>
    <xf numFmtId="43" fontId="0" fillId="3" borderId="0" xfId="0" applyNumberFormat="1" applyFill="1" applyBorder="1"/>
    <xf numFmtId="0" fontId="0" fillId="3" borderId="0" xfId="0" applyFill="1" applyBorder="1"/>
    <xf numFmtId="164" fontId="0" fillId="3" borderId="19" xfId="4" applyNumberFormat="1" applyFont="1" applyFill="1" applyBorder="1"/>
    <xf numFmtId="0" fontId="0" fillId="3" borderId="5" xfId="0" applyFill="1" applyBorder="1"/>
    <xf numFmtId="0" fontId="0" fillId="3" borderId="25" xfId="0" applyFill="1" applyBorder="1"/>
    <xf numFmtId="0" fontId="0" fillId="3" borderId="6" xfId="0" applyFill="1" applyBorder="1"/>
    <xf numFmtId="0" fontId="0" fillId="3" borderId="23" xfId="0" applyFill="1" applyBorder="1"/>
    <xf numFmtId="40" fontId="0" fillId="3" borderId="32" xfId="4" applyNumberFormat="1" applyFont="1" applyFill="1" applyBorder="1"/>
    <xf numFmtId="40" fontId="0" fillId="3" borderId="29" xfId="4" applyNumberFormat="1" applyFont="1" applyFill="1" applyBorder="1"/>
    <xf numFmtId="0" fontId="32" fillId="3" borderId="49" xfId="0" applyFont="1" applyFill="1" applyBorder="1" applyAlignment="1">
      <alignment vertical="top" wrapText="1"/>
    </xf>
    <xf numFmtId="4" fontId="0" fillId="3" borderId="50" xfId="0" applyNumberFormat="1" applyFill="1" applyBorder="1"/>
    <xf numFmtId="4" fontId="0" fillId="3" borderId="51" xfId="0" applyNumberFormat="1" applyFill="1" applyBorder="1"/>
    <xf numFmtId="0" fontId="32" fillId="3" borderId="7" xfId="1" applyFont="1" applyFill="1" applyBorder="1" applyAlignment="1">
      <alignment vertical="center" wrapText="1"/>
    </xf>
    <xf numFmtId="164" fontId="0" fillId="3" borderId="52" xfId="4" applyNumberFormat="1" applyFont="1" applyFill="1" applyBorder="1"/>
    <xf numFmtId="0" fontId="32" fillId="3" borderId="13" xfId="1" applyFont="1" applyFill="1" applyBorder="1">
      <alignment vertical="center"/>
    </xf>
    <xf numFmtId="164" fontId="32" fillId="3" borderId="15" xfId="4" applyNumberFormat="1" applyFont="1" applyFill="1" applyBorder="1"/>
    <xf numFmtId="172" fontId="0" fillId="3" borderId="46" xfId="4" applyNumberFormat="1" applyFont="1" applyFill="1" applyBorder="1"/>
    <xf numFmtId="172" fontId="0" fillId="3" borderId="47" xfId="4" applyNumberFormat="1" applyFont="1" applyFill="1" applyBorder="1"/>
    <xf numFmtId="172" fontId="0" fillId="3" borderId="48" xfId="4" applyNumberFormat="1" applyFont="1" applyFill="1" applyBorder="1"/>
    <xf numFmtId="172" fontId="0" fillId="3" borderId="13" xfId="4" applyNumberFormat="1" applyFont="1" applyFill="1" applyBorder="1"/>
    <xf numFmtId="172" fontId="0" fillId="3" borderId="11" xfId="4" applyNumberFormat="1" applyFont="1" applyFill="1" applyBorder="1"/>
    <xf numFmtId="172" fontId="0" fillId="3" borderId="9" xfId="4" applyNumberFormat="1" applyFont="1" applyFill="1" applyBorder="1"/>
    <xf numFmtId="172" fontId="0" fillId="3" borderId="19" xfId="4" applyNumberFormat="1" applyFont="1" applyFill="1" applyBorder="1"/>
    <xf numFmtId="172" fontId="0" fillId="3" borderId="14" xfId="4" applyNumberFormat="1" applyFont="1" applyFill="1" applyBorder="1"/>
    <xf numFmtId="172" fontId="0" fillId="3" borderId="15" xfId="4" applyNumberFormat="1" applyFont="1" applyFill="1" applyBorder="1"/>
    <xf numFmtId="172" fontId="0" fillId="3" borderId="10" xfId="4" applyNumberFormat="1" applyFont="1" applyFill="1" applyBorder="1"/>
    <xf numFmtId="0" fontId="32" fillId="3" borderId="14" xfId="0" applyFont="1" applyFill="1" applyBorder="1" applyAlignment="1">
      <alignment vertical="top" wrapText="1"/>
    </xf>
    <xf numFmtId="164" fontId="13" fillId="3" borderId="15" xfId="4" applyNumberFormat="1" applyFont="1" applyFill="1" applyBorder="1"/>
    <xf numFmtId="0" fontId="0" fillId="3" borderId="8" xfId="0" applyFill="1" applyBorder="1" applyAlignment="1">
      <alignment horizontal="center"/>
    </xf>
    <xf numFmtId="10" fontId="0" fillId="3" borderId="10" xfId="0" applyNumberFormat="1" applyFill="1" applyBorder="1" applyAlignment="1">
      <alignment horizontal="center"/>
    </xf>
    <xf numFmtId="0" fontId="0" fillId="42" borderId="0" xfId="0" applyFill="1"/>
    <xf numFmtId="0" fontId="0" fillId="42" borderId="11" xfId="0" applyFill="1" applyBorder="1"/>
    <xf numFmtId="0" fontId="38" fillId="42" borderId="0" xfId="0" applyFont="1" applyFill="1"/>
    <xf numFmtId="0" fontId="2" fillId="42" borderId="0" xfId="0" applyFont="1" applyFill="1"/>
    <xf numFmtId="173" fontId="0" fillId="42" borderId="0" xfId="0" applyNumberFormat="1" applyFill="1"/>
    <xf numFmtId="172" fontId="0" fillId="3" borderId="9" xfId="0" applyNumberFormat="1" applyFill="1" applyBorder="1"/>
    <xf numFmtId="172" fontId="13" fillId="3" borderId="9" xfId="4" applyNumberFormat="1" applyFont="1" applyFill="1" applyBorder="1"/>
    <xf numFmtId="172" fontId="13" fillId="3" borderId="10" xfId="4" applyNumberFormat="1" applyFont="1" applyFill="1" applyBorder="1"/>
    <xf numFmtId="0" fontId="0" fillId="3" borderId="0" xfId="0" applyFill="1"/>
    <xf numFmtId="0" fontId="2" fillId="3" borderId="33" xfId="0" applyFont="1" applyFill="1" applyBorder="1" applyAlignment="1">
      <alignment horizontal="center"/>
    </xf>
    <xf numFmtId="0" fontId="2" fillId="3" borderId="53" xfId="0" applyFont="1" applyFill="1" applyBorder="1" applyAlignment="1">
      <alignment horizontal="center"/>
    </xf>
    <xf numFmtId="0" fontId="2" fillId="3" borderId="35" xfId="0" applyFont="1" applyFill="1" applyBorder="1" applyAlignment="1">
      <alignment horizontal="center"/>
    </xf>
    <xf numFmtId="0" fontId="2" fillId="3" borderId="54" xfId="0" applyFont="1" applyFill="1" applyBorder="1" applyAlignment="1">
      <alignment horizontal="center"/>
    </xf>
    <xf numFmtId="43" fontId="2" fillId="3" borderId="26" xfId="3" applyFont="1" applyFill="1" applyBorder="1"/>
    <xf numFmtId="43" fontId="0" fillId="3" borderId="55" xfId="3" applyFont="1" applyFill="1" applyBorder="1"/>
    <xf numFmtId="173" fontId="0" fillId="3" borderId="14" xfId="0" applyNumberFormat="1" applyFill="1" applyBorder="1"/>
    <xf numFmtId="173" fontId="0" fillId="3" borderId="10" xfId="3" applyNumberFormat="1" applyFont="1" applyFill="1" applyBorder="1"/>
    <xf numFmtId="173" fontId="0" fillId="3" borderId="10" xfId="0" applyNumberFormat="1" applyFill="1" applyBorder="1"/>
    <xf numFmtId="173" fontId="0" fillId="3" borderId="54" xfId="0" applyNumberFormat="1" applyFill="1" applyBorder="1"/>
    <xf numFmtId="173" fontId="2" fillId="3" borderId="14" xfId="3" applyNumberFormat="1" applyFont="1" applyFill="1" applyBorder="1"/>
    <xf numFmtId="173" fontId="2" fillId="3" borderId="10" xfId="3" applyNumberFormat="1" applyFont="1" applyFill="1" applyBorder="1"/>
    <xf numFmtId="0" fontId="2" fillId="3" borderId="34" xfId="0" applyFont="1" applyFill="1" applyBorder="1" applyAlignment="1">
      <alignment horizontal="center"/>
    </xf>
    <xf numFmtId="0" fontId="0" fillId="3" borderId="47" xfId="0" applyFill="1" applyBorder="1"/>
    <xf numFmtId="173" fontId="0" fillId="3" borderId="47" xfId="0" applyNumberFormat="1" applyFill="1" applyBorder="1"/>
    <xf numFmtId="43" fontId="0" fillId="3" borderId="47" xfId="3" applyNumberFormat="1" applyFont="1" applyFill="1" applyBorder="1"/>
    <xf numFmtId="38" fontId="0" fillId="3" borderId="47" xfId="0" applyNumberFormat="1" applyFill="1" applyBorder="1"/>
    <xf numFmtId="173" fontId="0" fillId="3" borderId="11" xfId="0" applyNumberFormat="1" applyFill="1" applyBorder="1"/>
    <xf numFmtId="173" fontId="0" fillId="3" borderId="11" xfId="3" applyNumberFormat="1" applyFont="1" applyFill="1" applyBorder="1"/>
    <xf numFmtId="38" fontId="0" fillId="3" borderId="11" xfId="0" applyNumberFormat="1" applyFill="1" applyBorder="1"/>
    <xf numFmtId="0" fontId="0" fillId="3" borderId="50" xfId="0" applyFill="1" applyBorder="1"/>
    <xf numFmtId="173" fontId="0" fillId="3" borderId="50" xfId="0" applyNumberFormat="1" applyFill="1" applyBorder="1"/>
    <xf numFmtId="173" fontId="0" fillId="3" borderId="50" xfId="3" applyNumberFormat="1" applyFont="1" applyFill="1" applyBorder="1"/>
    <xf numFmtId="38" fontId="0" fillId="3" borderId="50" xfId="0" applyNumberFormat="1" applyFill="1" applyBorder="1"/>
    <xf numFmtId="0" fontId="0" fillId="3" borderId="33" xfId="0" applyFill="1" applyBorder="1"/>
    <xf numFmtId="0" fontId="0" fillId="3" borderId="34" xfId="0" applyFill="1" applyBorder="1"/>
    <xf numFmtId="173" fontId="0" fillId="3" borderId="34" xfId="0" applyNumberFormat="1" applyFill="1" applyBorder="1"/>
    <xf numFmtId="173" fontId="0" fillId="3" borderId="34" xfId="3" applyNumberFormat="1" applyFont="1" applyFill="1" applyBorder="1"/>
    <xf numFmtId="38" fontId="0" fillId="3" borderId="34" xfId="0" applyNumberFormat="1" applyFill="1" applyBorder="1"/>
    <xf numFmtId="38" fontId="0" fillId="3" borderId="35" xfId="0" applyNumberFormat="1" applyFill="1" applyBorder="1"/>
    <xf numFmtId="173" fontId="0" fillId="3" borderId="47" xfId="3" applyNumberFormat="1" applyFont="1" applyFill="1" applyBorder="1"/>
    <xf numFmtId="0" fontId="2" fillId="0" borderId="0" xfId="0" applyFont="1" applyBorder="1"/>
    <xf numFmtId="0" fontId="39" fillId="0" borderId="56" xfId="0" applyFont="1" applyBorder="1" applyAlignment="1"/>
    <xf numFmtId="43" fontId="0" fillId="43" borderId="11" xfId="990" applyFont="1" applyFill="1" applyBorder="1" applyAlignment="1">
      <alignment horizontal="center" wrapText="1"/>
    </xf>
    <xf numFmtId="166" fontId="0" fillId="43" borderId="11" xfId="990" applyNumberFormat="1" applyFont="1" applyFill="1" applyBorder="1" applyAlignment="1">
      <alignment horizontal="center" wrapText="1"/>
    </xf>
    <xf numFmtId="165" fontId="0" fillId="0" borderId="0" xfId="0" applyNumberFormat="1"/>
    <xf numFmtId="43" fontId="0" fillId="0" borderId="0" xfId="990" applyFont="1"/>
    <xf numFmtId="166" fontId="0" fillId="0" borderId="0" xfId="990" applyNumberFormat="1" applyFont="1"/>
    <xf numFmtId="0" fontId="0" fillId="0" borderId="0" xfId="0" applyFill="1"/>
    <xf numFmtId="0" fontId="2" fillId="0" borderId="13" xfId="0" applyFont="1" applyFill="1" applyBorder="1"/>
    <xf numFmtId="0" fontId="2" fillId="0" borderId="11" xfId="0" applyFont="1" applyFill="1" applyBorder="1"/>
    <xf numFmtId="0" fontId="2" fillId="0" borderId="9" xfId="0" applyFont="1" applyFill="1" applyBorder="1"/>
    <xf numFmtId="168" fontId="13" fillId="0" borderId="14" xfId="0" applyNumberFormat="1" applyFont="1" applyFill="1" applyBorder="1" applyAlignment="1">
      <alignment horizontal="center" vertical="center"/>
    </xf>
    <xf numFmtId="168" fontId="13" fillId="0" borderId="15" xfId="0" applyNumberFormat="1" applyFont="1" applyFill="1" applyBorder="1" applyAlignment="1">
      <alignment horizontal="center" vertical="center"/>
    </xf>
    <xf numFmtId="168" fontId="13" fillId="0" borderId="10" xfId="0" applyNumberFormat="1" applyFont="1" applyFill="1" applyBorder="1" applyAlignment="1">
      <alignment horizontal="center" vertical="center"/>
    </xf>
    <xf numFmtId="43" fontId="0" fillId="0" borderId="11" xfId="990" applyFont="1" applyFill="1" applyBorder="1" applyAlignment="1">
      <alignment horizontal="center" wrapText="1"/>
    </xf>
    <xf numFmtId="166" fontId="0" fillId="0" borderId="11" xfId="990" applyNumberFormat="1" applyFont="1" applyFill="1" applyBorder="1" applyAlignment="1">
      <alignment horizontal="center" wrapText="1"/>
    </xf>
    <xf numFmtId="165" fontId="0" fillId="0" borderId="0" xfId="0" applyNumberFormat="1" applyFill="1"/>
    <xf numFmtId="43" fontId="0" fillId="0" borderId="0" xfId="990" applyFont="1" applyFill="1"/>
    <xf numFmtId="166" fontId="0" fillId="0" borderId="0" xfId="990" applyNumberFormat="1" applyFont="1" applyFill="1"/>
    <xf numFmtId="0" fontId="6" fillId="0" borderId="0" xfId="0" applyFont="1" applyFill="1"/>
    <xf numFmtId="0" fontId="32" fillId="0" borderId="11" xfId="0" applyFont="1" applyFill="1" applyBorder="1"/>
    <xf numFmtId="0" fontId="2" fillId="0" borderId="19" xfId="0" applyFont="1" applyFill="1" applyBorder="1"/>
    <xf numFmtId="164" fontId="13" fillId="0" borderId="19" xfId="0" applyNumberFormat="1" applyFont="1" applyFill="1" applyBorder="1"/>
    <xf numFmtId="164" fontId="13" fillId="0" borderId="11" xfId="0" applyNumberFormat="1" applyFont="1" applyFill="1" applyBorder="1"/>
    <xf numFmtId="164" fontId="13" fillId="0" borderId="9" xfId="0" applyNumberFormat="1" applyFont="1" applyFill="1" applyBorder="1"/>
    <xf numFmtId="0" fontId="0" fillId="0" borderId="19" xfId="0" applyNumberFormat="1" applyFill="1" applyBorder="1"/>
    <xf numFmtId="164" fontId="0" fillId="0" borderId="11" xfId="0" applyNumberFormat="1" applyFill="1" applyBorder="1"/>
    <xf numFmtId="164" fontId="0" fillId="0" borderId="9" xfId="0" applyNumberFormat="1" applyFill="1" applyBorder="1"/>
    <xf numFmtId="164" fontId="0" fillId="0" borderId="19" xfId="0" applyNumberFormat="1" applyFill="1" applyBorder="1"/>
    <xf numFmtId="164" fontId="0" fillId="0" borderId="20" xfId="0" applyNumberFormat="1" applyFill="1" applyBorder="1"/>
    <xf numFmtId="164" fontId="0" fillId="0" borderId="15" xfId="0" applyNumberFormat="1" applyFill="1" applyBorder="1"/>
    <xf numFmtId="164" fontId="0" fillId="0" borderId="10" xfId="0" applyNumberFormat="1" applyFill="1" applyBorder="1"/>
    <xf numFmtId="0" fontId="2" fillId="0" borderId="13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/>
    </xf>
    <xf numFmtId="0" fontId="2" fillId="0" borderId="11" xfId="0" applyFont="1" applyFill="1" applyBorder="1" applyAlignment="1">
      <alignment vertical="center"/>
    </xf>
    <xf numFmtId="0" fontId="0" fillId="0" borderId="11" xfId="0" applyFill="1" applyBorder="1" applyAlignment="1">
      <alignment horizontal="center" vertical="center"/>
    </xf>
    <xf numFmtId="169" fontId="0" fillId="0" borderId="11" xfId="990" applyNumberFormat="1" applyFont="1" applyFill="1" applyBorder="1" applyAlignment="1">
      <alignment vertical="center"/>
    </xf>
    <xf numFmtId="0" fontId="0" fillId="0" borderId="11" xfId="0" applyFont="1" applyFill="1" applyBorder="1" applyAlignment="1">
      <alignment vertical="center"/>
    </xf>
    <xf numFmtId="174" fontId="0" fillId="0" borderId="11" xfId="0" applyNumberFormat="1" applyFill="1" applyBorder="1"/>
    <xf numFmtId="0" fontId="0" fillId="0" borderId="11" xfId="0" applyFill="1" applyBorder="1" applyAlignment="1">
      <alignment vertical="center"/>
    </xf>
    <xf numFmtId="0" fontId="2" fillId="0" borderId="7" xfId="0" applyFont="1" applyFill="1" applyBorder="1"/>
    <xf numFmtId="0" fontId="2" fillId="0" borderId="16" xfId="0" applyFont="1" applyFill="1" applyBorder="1"/>
    <xf numFmtId="0" fontId="2" fillId="0" borderId="8" xfId="0" applyFont="1" applyFill="1" applyBorder="1"/>
    <xf numFmtId="0" fontId="2" fillId="0" borderId="13" xfId="0" applyFont="1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3" fontId="0" fillId="0" borderId="11" xfId="0" applyNumberFormat="1" applyFill="1" applyBorder="1" applyAlignment="1">
      <alignment horizontal="center" vertical="center"/>
    </xf>
    <xf numFmtId="0" fontId="0" fillId="0" borderId="15" xfId="0" applyFill="1" applyBorder="1"/>
    <xf numFmtId="0" fontId="2" fillId="0" borderId="15" xfId="0" applyFont="1" applyFill="1" applyBorder="1"/>
    <xf numFmtId="165" fontId="0" fillId="3" borderId="13" xfId="0" applyNumberFormat="1" applyFill="1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7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0" fillId="0" borderId="0" xfId="0" applyFill="1" applyAlignment="1">
      <alignment horizontal="center" wrapText="1"/>
    </xf>
    <xf numFmtId="0" fontId="0" fillId="0" borderId="25" xfId="0" applyFill="1" applyBorder="1" applyAlignment="1">
      <alignment horizontal="center" wrapText="1"/>
    </xf>
    <xf numFmtId="0" fontId="2" fillId="0" borderId="18" xfId="0" applyFont="1" applyFill="1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2" fillId="3" borderId="11" xfId="0" applyFont="1" applyFill="1" applyBorder="1" applyAlignment="1">
      <alignment horizontal="center"/>
    </xf>
    <xf numFmtId="0" fontId="2" fillId="3" borderId="11" xfId="1" applyFont="1" applyFill="1" applyBorder="1" applyAlignment="1">
      <alignment horizontal="center" vertical="center"/>
    </xf>
    <xf numFmtId="0" fontId="2" fillId="3" borderId="17" xfId="1" applyFont="1" applyFill="1" applyBorder="1" applyAlignment="1">
      <alignment horizontal="center" vertical="center"/>
    </xf>
    <xf numFmtId="0" fontId="2" fillId="3" borderId="19" xfId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3" fontId="0" fillId="3" borderId="11" xfId="0" applyNumberFormat="1" applyFill="1" applyBorder="1" applyAlignment="1">
      <alignment horizontal="center" vertical="center"/>
    </xf>
    <xf numFmtId="0" fontId="2" fillId="3" borderId="33" xfId="0" applyFont="1" applyFill="1" applyBorder="1" applyAlignment="1">
      <alignment horizontal="center"/>
    </xf>
    <xf numFmtId="0" fontId="2" fillId="3" borderId="34" xfId="0" applyFont="1" applyFill="1" applyBorder="1" applyAlignment="1">
      <alignment horizontal="center"/>
    </xf>
    <xf numFmtId="0" fontId="2" fillId="3" borderId="35" xfId="0" applyFont="1" applyFill="1" applyBorder="1" applyAlignment="1">
      <alignment horizontal="center"/>
    </xf>
    <xf numFmtId="0" fontId="2" fillId="3" borderId="2" xfId="1" applyFont="1" applyFill="1" applyBorder="1" applyAlignment="1">
      <alignment horizontal="center" vertical="center"/>
    </xf>
    <xf numFmtId="0" fontId="0" fillId="0" borderId="4" xfId="0" applyBorder="1" applyAlignment="1"/>
    <xf numFmtId="0" fontId="0" fillId="0" borderId="6" xfId="0" applyBorder="1" applyAlignment="1"/>
    <xf numFmtId="0" fontId="2" fillId="3" borderId="7" xfId="1" applyFont="1" applyFill="1" applyBorder="1" applyAlignment="1">
      <alignment horizontal="center" vertical="center"/>
    </xf>
    <xf numFmtId="0" fontId="2" fillId="3" borderId="16" xfId="1" applyFont="1" applyFill="1" applyBorder="1" applyAlignment="1">
      <alignment horizontal="center" vertical="center"/>
    </xf>
    <xf numFmtId="0" fontId="2" fillId="3" borderId="8" xfId="1" applyFont="1" applyFill="1" applyBorder="1" applyAlignment="1">
      <alignment horizontal="center" vertical="center"/>
    </xf>
    <xf numFmtId="0" fontId="32" fillId="7" borderId="0" xfId="1" applyFont="1" applyFill="1" applyBorder="1" applyAlignment="1">
      <alignment vertical="center"/>
    </xf>
    <xf numFmtId="0" fontId="37" fillId="0" borderId="45" xfId="0" applyFont="1" applyBorder="1" applyAlignment="1"/>
    <xf numFmtId="0" fontId="2" fillId="3" borderId="31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left" vertical="center"/>
    </xf>
    <xf numFmtId="0" fontId="0" fillId="0" borderId="11" xfId="0" applyFill="1" applyBorder="1" applyAlignment="1">
      <alignment horizontal="center" vertical="center"/>
    </xf>
    <xf numFmtId="169" fontId="0" fillId="0" borderId="11" xfId="990" applyNumberFormat="1" applyFont="1" applyFill="1" applyBorder="1" applyAlignment="1">
      <alignment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3" fontId="0" fillId="0" borderId="11" xfId="0" applyNumberFormat="1" applyFill="1" applyBorder="1" applyAlignment="1">
      <alignment horizontal="center" vertical="center"/>
    </xf>
    <xf numFmtId="3" fontId="0" fillId="0" borderId="15" xfId="0" applyNumberFormat="1" applyFill="1" applyBorder="1" applyAlignment="1">
      <alignment horizontal="center" vertical="center"/>
    </xf>
    <xf numFmtId="0" fontId="29" fillId="0" borderId="0" xfId="0" applyFont="1" applyBorder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0" fillId="0" borderId="0" xfId="0" applyBorder="1" applyAlignment="1"/>
    <xf numFmtId="0" fontId="0" fillId="0" borderId="0" xfId="0" applyAlignment="1"/>
  </cellXfs>
  <cellStyles count="991">
    <cellStyle name="20% - Accent1 10" xfId="454"/>
    <cellStyle name="20% - Accent1 11" xfId="455"/>
    <cellStyle name="20% - Accent1 2" xfId="56"/>
    <cellStyle name="20% - Accent1 2 2" xfId="98"/>
    <cellStyle name="20% - Accent1 2 2 2" xfId="197"/>
    <cellStyle name="20% - Accent1 2 2 2 2" xfId="456"/>
    <cellStyle name="20% - Accent1 2 2 2 2 2" xfId="457"/>
    <cellStyle name="20% - Accent1 2 2 2 3" xfId="458"/>
    <cellStyle name="20% - Accent1 2 2 2 4" xfId="459"/>
    <cellStyle name="20% - Accent1 2 2 3" xfId="296"/>
    <cellStyle name="20% - Accent1 2 2 3 2" xfId="460"/>
    <cellStyle name="20% - Accent1 2 2 4" xfId="410"/>
    <cellStyle name="20% - Accent1 2 2 5" xfId="461"/>
    <cellStyle name="20% - Accent1 2 3" xfId="155"/>
    <cellStyle name="20% - Accent1 2 3 2" xfId="462"/>
    <cellStyle name="20% - Accent1 2 3 2 2" xfId="463"/>
    <cellStyle name="20% - Accent1 2 3 3" xfId="464"/>
    <cellStyle name="20% - Accent1 2 3 4" xfId="465"/>
    <cellStyle name="20% - Accent1 2 4" xfId="254"/>
    <cellStyle name="20% - Accent1 2 4 2" xfId="466"/>
    <cellStyle name="20% - Accent1 2 5" xfId="368"/>
    <cellStyle name="20% - Accent1 2 6" xfId="467"/>
    <cellStyle name="20% - Accent1 3" xfId="70"/>
    <cellStyle name="20% - Accent1 3 2" xfId="99"/>
    <cellStyle name="20% - Accent1 3 2 2" xfId="198"/>
    <cellStyle name="20% - Accent1 3 2 2 2" xfId="468"/>
    <cellStyle name="20% - Accent1 3 2 3" xfId="297"/>
    <cellStyle name="20% - Accent1 3 2 4" xfId="411"/>
    <cellStyle name="20% - Accent1 3 3" xfId="169"/>
    <cellStyle name="20% - Accent1 3 3 2" xfId="469"/>
    <cellStyle name="20% - Accent1 3 4" xfId="268"/>
    <cellStyle name="20% - Accent1 3 5" xfId="382"/>
    <cellStyle name="20% - Accent1 4" xfId="84"/>
    <cellStyle name="20% - Accent1 4 2" xfId="100"/>
    <cellStyle name="20% - Accent1 4 2 2" xfId="199"/>
    <cellStyle name="20% - Accent1 4 2 2 2" xfId="470"/>
    <cellStyle name="20% - Accent1 4 2 3" xfId="298"/>
    <cellStyle name="20% - Accent1 4 2 4" xfId="412"/>
    <cellStyle name="20% - Accent1 4 3" xfId="183"/>
    <cellStyle name="20% - Accent1 4 3 2" xfId="471"/>
    <cellStyle name="20% - Accent1 4 4" xfId="282"/>
    <cellStyle name="20% - Accent1 4 5" xfId="396"/>
    <cellStyle name="20% - Accent1 5" xfId="141"/>
    <cellStyle name="20% - Accent1 5 2" xfId="339"/>
    <cellStyle name="20% - Accent1 5 2 2" xfId="472"/>
    <cellStyle name="20% - Accent1 5 3" xfId="473"/>
    <cellStyle name="20% - Accent1 5 4" xfId="474"/>
    <cellStyle name="20% - Accent1 6" xfId="240"/>
    <cellStyle name="20% - Accent1 6 2" xfId="475"/>
    <cellStyle name="20% - Accent1 6 2 2" xfId="476"/>
    <cellStyle name="20% - Accent1 6 3" xfId="477"/>
    <cellStyle name="20% - Accent1 6 4" xfId="478"/>
    <cellStyle name="20% - Accent1 7" xfId="354"/>
    <cellStyle name="20% - Accent1 7 2" xfId="479"/>
    <cellStyle name="20% - Accent1 7 2 2" xfId="480"/>
    <cellStyle name="20% - Accent1 7 3" xfId="481"/>
    <cellStyle name="20% - Accent1 7 4" xfId="482"/>
    <cellStyle name="20% - Accent1 8" xfId="483"/>
    <cellStyle name="20% - Accent1 8 2" xfId="484"/>
    <cellStyle name="20% - Accent1 9" xfId="485"/>
    <cellStyle name="20% - Accent1 9 2" xfId="486"/>
    <cellStyle name="20% - Accent2 10" xfId="487"/>
    <cellStyle name="20% - Accent2 11" xfId="488"/>
    <cellStyle name="20% - Accent2 2" xfId="57"/>
    <cellStyle name="20% - Accent2 2 2" xfId="101"/>
    <cellStyle name="20% - Accent2 2 2 2" xfId="200"/>
    <cellStyle name="20% - Accent2 2 2 2 2" xfId="489"/>
    <cellStyle name="20% - Accent2 2 2 2 2 2" xfId="490"/>
    <cellStyle name="20% - Accent2 2 2 2 3" xfId="491"/>
    <cellStyle name="20% - Accent2 2 2 2 4" xfId="492"/>
    <cellStyle name="20% - Accent2 2 2 3" xfId="299"/>
    <cellStyle name="20% - Accent2 2 2 3 2" xfId="493"/>
    <cellStyle name="20% - Accent2 2 2 4" xfId="413"/>
    <cellStyle name="20% - Accent2 2 2 5" xfId="494"/>
    <cellStyle name="20% - Accent2 2 3" xfId="156"/>
    <cellStyle name="20% - Accent2 2 3 2" xfId="495"/>
    <cellStyle name="20% - Accent2 2 3 2 2" xfId="496"/>
    <cellStyle name="20% - Accent2 2 3 3" xfId="497"/>
    <cellStyle name="20% - Accent2 2 3 4" xfId="498"/>
    <cellStyle name="20% - Accent2 2 4" xfId="255"/>
    <cellStyle name="20% - Accent2 2 4 2" xfId="499"/>
    <cellStyle name="20% - Accent2 2 5" xfId="369"/>
    <cellStyle name="20% - Accent2 2 6" xfId="500"/>
    <cellStyle name="20% - Accent2 3" xfId="71"/>
    <cellStyle name="20% - Accent2 3 2" xfId="102"/>
    <cellStyle name="20% - Accent2 3 2 2" xfId="201"/>
    <cellStyle name="20% - Accent2 3 2 2 2" xfId="501"/>
    <cellStyle name="20% - Accent2 3 2 3" xfId="300"/>
    <cellStyle name="20% - Accent2 3 2 4" xfId="414"/>
    <cellStyle name="20% - Accent2 3 3" xfId="170"/>
    <cellStyle name="20% - Accent2 3 3 2" xfId="502"/>
    <cellStyle name="20% - Accent2 3 4" xfId="269"/>
    <cellStyle name="20% - Accent2 3 5" xfId="383"/>
    <cellStyle name="20% - Accent2 4" xfId="85"/>
    <cellStyle name="20% - Accent2 4 2" xfId="103"/>
    <cellStyle name="20% - Accent2 4 2 2" xfId="202"/>
    <cellStyle name="20% - Accent2 4 2 2 2" xfId="503"/>
    <cellStyle name="20% - Accent2 4 2 3" xfId="301"/>
    <cellStyle name="20% - Accent2 4 2 4" xfId="415"/>
    <cellStyle name="20% - Accent2 4 3" xfId="184"/>
    <cellStyle name="20% - Accent2 4 3 2" xfId="504"/>
    <cellStyle name="20% - Accent2 4 4" xfId="283"/>
    <cellStyle name="20% - Accent2 4 5" xfId="397"/>
    <cellStyle name="20% - Accent2 5" xfId="142"/>
    <cellStyle name="20% - Accent2 5 2" xfId="340"/>
    <cellStyle name="20% - Accent2 5 2 2" xfId="505"/>
    <cellStyle name="20% - Accent2 5 3" xfId="506"/>
    <cellStyle name="20% - Accent2 5 4" xfId="507"/>
    <cellStyle name="20% - Accent2 6" xfId="241"/>
    <cellStyle name="20% - Accent2 6 2" xfId="508"/>
    <cellStyle name="20% - Accent2 6 2 2" xfId="509"/>
    <cellStyle name="20% - Accent2 6 3" xfId="510"/>
    <cellStyle name="20% - Accent2 6 4" xfId="511"/>
    <cellStyle name="20% - Accent2 7" xfId="355"/>
    <cellStyle name="20% - Accent2 7 2" xfId="512"/>
    <cellStyle name="20% - Accent2 7 2 2" xfId="513"/>
    <cellStyle name="20% - Accent2 7 3" xfId="514"/>
    <cellStyle name="20% - Accent2 7 4" xfId="515"/>
    <cellStyle name="20% - Accent2 8" xfId="516"/>
    <cellStyle name="20% - Accent2 8 2" xfId="517"/>
    <cellStyle name="20% - Accent2 9" xfId="518"/>
    <cellStyle name="20% - Accent2 9 2" xfId="519"/>
    <cellStyle name="20% - Accent3 10" xfId="520"/>
    <cellStyle name="20% - Accent3 11" xfId="521"/>
    <cellStyle name="20% - Accent3 2" xfId="58"/>
    <cellStyle name="20% - Accent3 2 2" xfId="104"/>
    <cellStyle name="20% - Accent3 2 2 2" xfId="203"/>
    <cellStyle name="20% - Accent3 2 2 2 2" xfId="522"/>
    <cellStyle name="20% - Accent3 2 2 2 2 2" xfId="523"/>
    <cellStyle name="20% - Accent3 2 2 2 3" xfId="524"/>
    <cellStyle name="20% - Accent3 2 2 2 4" xfId="525"/>
    <cellStyle name="20% - Accent3 2 2 3" xfId="302"/>
    <cellStyle name="20% - Accent3 2 2 3 2" xfId="526"/>
    <cellStyle name="20% - Accent3 2 2 4" xfId="416"/>
    <cellStyle name="20% - Accent3 2 2 5" xfId="527"/>
    <cellStyle name="20% - Accent3 2 3" xfId="157"/>
    <cellStyle name="20% - Accent3 2 3 2" xfId="528"/>
    <cellStyle name="20% - Accent3 2 3 2 2" xfId="529"/>
    <cellStyle name="20% - Accent3 2 3 3" xfId="530"/>
    <cellStyle name="20% - Accent3 2 3 4" xfId="531"/>
    <cellStyle name="20% - Accent3 2 4" xfId="256"/>
    <cellStyle name="20% - Accent3 2 4 2" xfId="532"/>
    <cellStyle name="20% - Accent3 2 5" xfId="370"/>
    <cellStyle name="20% - Accent3 2 6" xfId="533"/>
    <cellStyle name="20% - Accent3 3" xfId="72"/>
    <cellStyle name="20% - Accent3 3 2" xfId="105"/>
    <cellStyle name="20% - Accent3 3 2 2" xfId="204"/>
    <cellStyle name="20% - Accent3 3 2 2 2" xfId="534"/>
    <cellStyle name="20% - Accent3 3 2 3" xfId="303"/>
    <cellStyle name="20% - Accent3 3 2 4" xfId="417"/>
    <cellStyle name="20% - Accent3 3 3" xfId="171"/>
    <cellStyle name="20% - Accent3 3 3 2" xfId="535"/>
    <cellStyle name="20% - Accent3 3 4" xfId="270"/>
    <cellStyle name="20% - Accent3 3 5" xfId="384"/>
    <cellStyle name="20% - Accent3 4" xfId="86"/>
    <cellStyle name="20% - Accent3 4 2" xfId="106"/>
    <cellStyle name="20% - Accent3 4 2 2" xfId="205"/>
    <cellStyle name="20% - Accent3 4 2 2 2" xfId="536"/>
    <cellStyle name="20% - Accent3 4 2 3" xfId="304"/>
    <cellStyle name="20% - Accent3 4 2 4" xfId="418"/>
    <cellStyle name="20% - Accent3 4 3" xfId="185"/>
    <cellStyle name="20% - Accent3 4 3 2" xfId="537"/>
    <cellStyle name="20% - Accent3 4 4" xfId="284"/>
    <cellStyle name="20% - Accent3 4 5" xfId="398"/>
    <cellStyle name="20% - Accent3 5" xfId="143"/>
    <cellStyle name="20% - Accent3 5 2" xfId="341"/>
    <cellStyle name="20% - Accent3 5 2 2" xfId="538"/>
    <cellStyle name="20% - Accent3 5 3" xfId="539"/>
    <cellStyle name="20% - Accent3 5 4" xfId="540"/>
    <cellStyle name="20% - Accent3 6" xfId="242"/>
    <cellStyle name="20% - Accent3 6 2" xfId="541"/>
    <cellStyle name="20% - Accent3 6 2 2" xfId="542"/>
    <cellStyle name="20% - Accent3 6 3" xfId="543"/>
    <cellStyle name="20% - Accent3 6 4" xfId="544"/>
    <cellStyle name="20% - Accent3 7" xfId="356"/>
    <cellStyle name="20% - Accent3 7 2" xfId="545"/>
    <cellStyle name="20% - Accent3 7 2 2" xfId="546"/>
    <cellStyle name="20% - Accent3 7 3" xfId="547"/>
    <cellStyle name="20% - Accent3 7 4" xfId="548"/>
    <cellStyle name="20% - Accent3 8" xfId="549"/>
    <cellStyle name="20% - Accent3 8 2" xfId="550"/>
    <cellStyle name="20% - Accent3 9" xfId="551"/>
    <cellStyle name="20% - Accent3 9 2" xfId="552"/>
    <cellStyle name="20% - Accent4 10" xfId="553"/>
    <cellStyle name="20% - Accent4 11" xfId="554"/>
    <cellStyle name="20% - Accent4 2" xfId="59"/>
    <cellStyle name="20% - Accent4 2 2" xfId="107"/>
    <cellStyle name="20% - Accent4 2 2 2" xfId="206"/>
    <cellStyle name="20% - Accent4 2 2 2 2" xfId="555"/>
    <cellStyle name="20% - Accent4 2 2 2 2 2" xfId="556"/>
    <cellStyle name="20% - Accent4 2 2 2 3" xfId="557"/>
    <cellStyle name="20% - Accent4 2 2 2 4" xfId="558"/>
    <cellStyle name="20% - Accent4 2 2 3" xfId="305"/>
    <cellStyle name="20% - Accent4 2 2 3 2" xfId="559"/>
    <cellStyle name="20% - Accent4 2 2 4" xfId="419"/>
    <cellStyle name="20% - Accent4 2 2 5" xfId="560"/>
    <cellStyle name="20% - Accent4 2 3" xfId="158"/>
    <cellStyle name="20% - Accent4 2 3 2" xfId="561"/>
    <cellStyle name="20% - Accent4 2 3 2 2" xfId="562"/>
    <cellStyle name="20% - Accent4 2 3 3" xfId="563"/>
    <cellStyle name="20% - Accent4 2 3 4" xfId="564"/>
    <cellStyle name="20% - Accent4 2 4" xfId="257"/>
    <cellStyle name="20% - Accent4 2 4 2" xfId="565"/>
    <cellStyle name="20% - Accent4 2 5" xfId="371"/>
    <cellStyle name="20% - Accent4 2 6" xfId="566"/>
    <cellStyle name="20% - Accent4 3" xfId="73"/>
    <cellStyle name="20% - Accent4 3 2" xfId="108"/>
    <cellStyle name="20% - Accent4 3 2 2" xfId="207"/>
    <cellStyle name="20% - Accent4 3 2 2 2" xfId="567"/>
    <cellStyle name="20% - Accent4 3 2 3" xfId="306"/>
    <cellStyle name="20% - Accent4 3 2 4" xfId="420"/>
    <cellStyle name="20% - Accent4 3 3" xfId="172"/>
    <cellStyle name="20% - Accent4 3 3 2" xfId="568"/>
    <cellStyle name="20% - Accent4 3 4" xfId="271"/>
    <cellStyle name="20% - Accent4 3 5" xfId="385"/>
    <cellStyle name="20% - Accent4 4" xfId="87"/>
    <cellStyle name="20% - Accent4 4 2" xfId="109"/>
    <cellStyle name="20% - Accent4 4 2 2" xfId="208"/>
    <cellStyle name="20% - Accent4 4 2 2 2" xfId="569"/>
    <cellStyle name="20% - Accent4 4 2 3" xfId="307"/>
    <cellStyle name="20% - Accent4 4 2 4" xfId="421"/>
    <cellStyle name="20% - Accent4 4 3" xfId="186"/>
    <cellStyle name="20% - Accent4 4 3 2" xfId="570"/>
    <cellStyle name="20% - Accent4 4 4" xfId="285"/>
    <cellStyle name="20% - Accent4 4 5" xfId="399"/>
    <cellStyle name="20% - Accent4 5" xfId="144"/>
    <cellStyle name="20% - Accent4 5 2" xfId="342"/>
    <cellStyle name="20% - Accent4 5 2 2" xfId="571"/>
    <cellStyle name="20% - Accent4 5 3" xfId="572"/>
    <cellStyle name="20% - Accent4 5 4" xfId="573"/>
    <cellStyle name="20% - Accent4 6" xfId="243"/>
    <cellStyle name="20% - Accent4 6 2" xfId="574"/>
    <cellStyle name="20% - Accent4 6 2 2" xfId="575"/>
    <cellStyle name="20% - Accent4 6 3" xfId="576"/>
    <cellStyle name="20% - Accent4 6 4" xfId="577"/>
    <cellStyle name="20% - Accent4 7" xfId="357"/>
    <cellStyle name="20% - Accent4 7 2" xfId="578"/>
    <cellStyle name="20% - Accent4 7 2 2" xfId="579"/>
    <cellStyle name="20% - Accent4 7 3" xfId="580"/>
    <cellStyle name="20% - Accent4 7 4" xfId="581"/>
    <cellStyle name="20% - Accent4 8" xfId="582"/>
    <cellStyle name="20% - Accent4 8 2" xfId="583"/>
    <cellStyle name="20% - Accent4 9" xfId="584"/>
    <cellStyle name="20% - Accent4 9 2" xfId="585"/>
    <cellStyle name="20% - Accent5 10" xfId="586"/>
    <cellStyle name="20% - Accent5 11" xfId="587"/>
    <cellStyle name="20% - Accent5 2" xfId="60"/>
    <cellStyle name="20% - Accent5 2 2" xfId="110"/>
    <cellStyle name="20% - Accent5 2 2 2" xfId="209"/>
    <cellStyle name="20% - Accent5 2 2 2 2" xfId="588"/>
    <cellStyle name="20% - Accent5 2 2 2 2 2" xfId="589"/>
    <cellStyle name="20% - Accent5 2 2 2 3" xfId="590"/>
    <cellStyle name="20% - Accent5 2 2 2 4" xfId="591"/>
    <cellStyle name="20% - Accent5 2 2 3" xfId="308"/>
    <cellStyle name="20% - Accent5 2 2 3 2" xfId="592"/>
    <cellStyle name="20% - Accent5 2 2 4" xfId="422"/>
    <cellStyle name="20% - Accent5 2 2 5" xfId="593"/>
    <cellStyle name="20% - Accent5 2 3" xfId="159"/>
    <cellStyle name="20% - Accent5 2 3 2" xfId="594"/>
    <cellStyle name="20% - Accent5 2 3 2 2" xfId="595"/>
    <cellStyle name="20% - Accent5 2 3 3" xfId="596"/>
    <cellStyle name="20% - Accent5 2 3 4" xfId="597"/>
    <cellStyle name="20% - Accent5 2 4" xfId="258"/>
    <cellStyle name="20% - Accent5 2 4 2" xfId="598"/>
    <cellStyle name="20% - Accent5 2 5" xfId="372"/>
    <cellStyle name="20% - Accent5 2 6" xfId="599"/>
    <cellStyle name="20% - Accent5 3" xfId="74"/>
    <cellStyle name="20% - Accent5 3 2" xfId="111"/>
    <cellStyle name="20% - Accent5 3 2 2" xfId="210"/>
    <cellStyle name="20% - Accent5 3 2 2 2" xfId="600"/>
    <cellStyle name="20% - Accent5 3 2 3" xfId="309"/>
    <cellStyle name="20% - Accent5 3 2 4" xfId="423"/>
    <cellStyle name="20% - Accent5 3 3" xfId="173"/>
    <cellStyle name="20% - Accent5 3 3 2" xfId="601"/>
    <cellStyle name="20% - Accent5 3 4" xfId="272"/>
    <cellStyle name="20% - Accent5 3 5" xfId="386"/>
    <cellStyle name="20% - Accent5 4" xfId="88"/>
    <cellStyle name="20% - Accent5 4 2" xfId="112"/>
    <cellStyle name="20% - Accent5 4 2 2" xfId="211"/>
    <cellStyle name="20% - Accent5 4 2 2 2" xfId="602"/>
    <cellStyle name="20% - Accent5 4 2 3" xfId="310"/>
    <cellStyle name="20% - Accent5 4 2 4" xfId="424"/>
    <cellStyle name="20% - Accent5 4 3" xfId="187"/>
    <cellStyle name="20% - Accent5 4 3 2" xfId="603"/>
    <cellStyle name="20% - Accent5 4 4" xfId="286"/>
    <cellStyle name="20% - Accent5 4 5" xfId="400"/>
    <cellStyle name="20% - Accent5 5" xfId="145"/>
    <cellStyle name="20% - Accent5 5 2" xfId="343"/>
    <cellStyle name="20% - Accent5 5 2 2" xfId="604"/>
    <cellStyle name="20% - Accent5 5 3" xfId="605"/>
    <cellStyle name="20% - Accent5 5 4" xfId="606"/>
    <cellStyle name="20% - Accent5 6" xfId="244"/>
    <cellStyle name="20% - Accent5 6 2" xfId="607"/>
    <cellStyle name="20% - Accent5 6 2 2" xfId="608"/>
    <cellStyle name="20% - Accent5 6 3" xfId="609"/>
    <cellStyle name="20% - Accent5 6 4" xfId="610"/>
    <cellStyle name="20% - Accent5 7" xfId="358"/>
    <cellStyle name="20% - Accent5 7 2" xfId="611"/>
    <cellStyle name="20% - Accent5 7 2 2" xfId="612"/>
    <cellStyle name="20% - Accent5 7 3" xfId="613"/>
    <cellStyle name="20% - Accent5 7 4" xfId="614"/>
    <cellStyle name="20% - Accent5 8" xfId="615"/>
    <cellStyle name="20% - Accent5 8 2" xfId="616"/>
    <cellStyle name="20% - Accent5 9" xfId="617"/>
    <cellStyle name="20% - Accent5 9 2" xfId="618"/>
    <cellStyle name="20% - Accent6 10" xfId="619"/>
    <cellStyle name="20% - Accent6 11" xfId="620"/>
    <cellStyle name="20% - Accent6 2" xfId="61"/>
    <cellStyle name="20% - Accent6 2 2" xfId="113"/>
    <cellStyle name="20% - Accent6 2 2 2" xfId="212"/>
    <cellStyle name="20% - Accent6 2 2 2 2" xfId="621"/>
    <cellStyle name="20% - Accent6 2 2 2 2 2" xfId="622"/>
    <cellStyle name="20% - Accent6 2 2 2 3" xfId="623"/>
    <cellStyle name="20% - Accent6 2 2 2 4" xfId="624"/>
    <cellStyle name="20% - Accent6 2 2 3" xfId="311"/>
    <cellStyle name="20% - Accent6 2 2 3 2" xfId="625"/>
    <cellStyle name="20% - Accent6 2 2 4" xfId="425"/>
    <cellStyle name="20% - Accent6 2 2 5" xfId="626"/>
    <cellStyle name="20% - Accent6 2 3" xfId="160"/>
    <cellStyle name="20% - Accent6 2 3 2" xfId="627"/>
    <cellStyle name="20% - Accent6 2 3 2 2" xfId="628"/>
    <cellStyle name="20% - Accent6 2 3 3" xfId="629"/>
    <cellStyle name="20% - Accent6 2 3 4" xfId="630"/>
    <cellStyle name="20% - Accent6 2 4" xfId="259"/>
    <cellStyle name="20% - Accent6 2 4 2" xfId="631"/>
    <cellStyle name="20% - Accent6 2 5" xfId="373"/>
    <cellStyle name="20% - Accent6 2 6" xfId="632"/>
    <cellStyle name="20% - Accent6 3" xfId="75"/>
    <cellStyle name="20% - Accent6 3 2" xfId="114"/>
    <cellStyle name="20% - Accent6 3 2 2" xfId="213"/>
    <cellStyle name="20% - Accent6 3 2 2 2" xfId="633"/>
    <cellStyle name="20% - Accent6 3 2 3" xfId="312"/>
    <cellStyle name="20% - Accent6 3 2 4" xfId="426"/>
    <cellStyle name="20% - Accent6 3 3" xfId="174"/>
    <cellStyle name="20% - Accent6 3 3 2" xfId="634"/>
    <cellStyle name="20% - Accent6 3 4" xfId="273"/>
    <cellStyle name="20% - Accent6 3 5" xfId="387"/>
    <cellStyle name="20% - Accent6 4" xfId="89"/>
    <cellStyle name="20% - Accent6 4 2" xfId="115"/>
    <cellStyle name="20% - Accent6 4 2 2" xfId="214"/>
    <cellStyle name="20% - Accent6 4 2 2 2" xfId="635"/>
    <cellStyle name="20% - Accent6 4 2 3" xfId="313"/>
    <cellStyle name="20% - Accent6 4 2 4" xfId="427"/>
    <cellStyle name="20% - Accent6 4 3" xfId="188"/>
    <cellStyle name="20% - Accent6 4 3 2" xfId="636"/>
    <cellStyle name="20% - Accent6 4 4" xfId="287"/>
    <cellStyle name="20% - Accent6 4 5" xfId="401"/>
    <cellStyle name="20% - Accent6 5" xfId="146"/>
    <cellStyle name="20% - Accent6 5 2" xfId="344"/>
    <cellStyle name="20% - Accent6 5 2 2" xfId="637"/>
    <cellStyle name="20% - Accent6 5 3" xfId="638"/>
    <cellStyle name="20% - Accent6 5 4" xfId="639"/>
    <cellStyle name="20% - Accent6 6" xfId="245"/>
    <cellStyle name="20% - Accent6 6 2" xfId="640"/>
    <cellStyle name="20% - Accent6 6 2 2" xfId="641"/>
    <cellStyle name="20% - Accent6 6 3" xfId="642"/>
    <cellStyle name="20% - Accent6 6 4" xfId="643"/>
    <cellStyle name="20% - Accent6 7" xfId="359"/>
    <cellStyle name="20% - Accent6 7 2" xfId="644"/>
    <cellStyle name="20% - Accent6 7 2 2" xfId="645"/>
    <cellStyle name="20% - Accent6 7 3" xfId="646"/>
    <cellStyle name="20% - Accent6 7 4" xfId="647"/>
    <cellStyle name="20% - Accent6 8" xfId="648"/>
    <cellStyle name="20% - Accent6 8 2" xfId="649"/>
    <cellStyle name="20% - Accent6 9" xfId="650"/>
    <cellStyle name="20% - Accent6 9 2" xfId="651"/>
    <cellStyle name="20% - 着色 1" xfId="24" builtinId="30" customBuiltin="1"/>
    <cellStyle name="20% - 着色 2" xfId="28" builtinId="34" customBuiltin="1"/>
    <cellStyle name="20% - 着色 3" xfId="32" builtinId="38" customBuiltin="1"/>
    <cellStyle name="20% - 着色 4" xfId="36" builtinId="42" customBuiltin="1"/>
    <cellStyle name="20% - 着色 5" xfId="40" builtinId="46" customBuiltin="1"/>
    <cellStyle name="20% - 着色 6" xfId="44" builtinId="50" customBuiltin="1"/>
    <cellStyle name="40% - Accent1 10" xfId="652"/>
    <cellStyle name="40% - Accent1 11" xfId="653"/>
    <cellStyle name="40% - Accent1 2" xfId="62"/>
    <cellStyle name="40% - Accent1 2 2" xfId="116"/>
    <cellStyle name="40% - Accent1 2 2 2" xfId="215"/>
    <cellStyle name="40% - Accent1 2 2 2 2" xfId="654"/>
    <cellStyle name="40% - Accent1 2 2 2 2 2" xfId="655"/>
    <cellStyle name="40% - Accent1 2 2 2 3" xfId="656"/>
    <cellStyle name="40% - Accent1 2 2 2 4" xfId="657"/>
    <cellStyle name="40% - Accent1 2 2 3" xfId="314"/>
    <cellStyle name="40% - Accent1 2 2 3 2" xfId="658"/>
    <cellStyle name="40% - Accent1 2 2 4" xfId="428"/>
    <cellStyle name="40% - Accent1 2 2 5" xfId="659"/>
    <cellStyle name="40% - Accent1 2 3" xfId="161"/>
    <cellStyle name="40% - Accent1 2 3 2" xfId="660"/>
    <cellStyle name="40% - Accent1 2 3 2 2" xfId="661"/>
    <cellStyle name="40% - Accent1 2 3 3" xfId="662"/>
    <cellStyle name="40% - Accent1 2 3 4" xfId="663"/>
    <cellStyle name="40% - Accent1 2 4" xfId="260"/>
    <cellStyle name="40% - Accent1 2 4 2" xfId="664"/>
    <cellStyle name="40% - Accent1 2 5" xfId="374"/>
    <cellStyle name="40% - Accent1 2 6" xfId="665"/>
    <cellStyle name="40% - Accent1 3" xfId="76"/>
    <cellStyle name="40% - Accent1 3 2" xfId="117"/>
    <cellStyle name="40% - Accent1 3 2 2" xfId="216"/>
    <cellStyle name="40% - Accent1 3 2 2 2" xfId="666"/>
    <cellStyle name="40% - Accent1 3 2 3" xfId="315"/>
    <cellStyle name="40% - Accent1 3 2 4" xfId="429"/>
    <cellStyle name="40% - Accent1 3 3" xfId="175"/>
    <cellStyle name="40% - Accent1 3 3 2" xfId="667"/>
    <cellStyle name="40% - Accent1 3 4" xfId="274"/>
    <cellStyle name="40% - Accent1 3 5" xfId="388"/>
    <cellStyle name="40% - Accent1 4" xfId="90"/>
    <cellStyle name="40% - Accent1 4 2" xfId="118"/>
    <cellStyle name="40% - Accent1 4 2 2" xfId="217"/>
    <cellStyle name="40% - Accent1 4 2 2 2" xfId="668"/>
    <cellStyle name="40% - Accent1 4 2 3" xfId="316"/>
    <cellStyle name="40% - Accent1 4 2 4" xfId="430"/>
    <cellStyle name="40% - Accent1 4 3" xfId="189"/>
    <cellStyle name="40% - Accent1 4 3 2" xfId="669"/>
    <cellStyle name="40% - Accent1 4 4" xfId="288"/>
    <cellStyle name="40% - Accent1 4 5" xfId="402"/>
    <cellStyle name="40% - Accent1 5" xfId="147"/>
    <cellStyle name="40% - Accent1 5 2" xfId="345"/>
    <cellStyle name="40% - Accent1 5 2 2" xfId="670"/>
    <cellStyle name="40% - Accent1 5 3" xfId="671"/>
    <cellStyle name="40% - Accent1 5 4" xfId="672"/>
    <cellStyle name="40% - Accent1 6" xfId="246"/>
    <cellStyle name="40% - Accent1 6 2" xfId="673"/>
    <cellStyle name="40% - Accent1 6 2 2" xfId="674"/>
    <cellStyle name="40% - Accent1 6 3" xfId="675"/>
    <cellStyle name="40% - Accent1 6 4" xfId="676"/>
    <cellStyle name="40% - Accent1 7" xfId="360"/>
    <cellStyle name="40% - Accent1 7 2" xfId="677"/>
    <cellStyle name="40% - Accent1 7 2 2" xfId="678"/>
    <cellStyle name="40% - Accent1 7 3" xfId="679"/>
    <cellStyle name="40% - Accent1 7 4" xfId="680"/>
    <cellStyle name="40% - Accent1 8" xfId="681"/>
    <cellStyle name="40% - Accent1 8 2" xfId="682"/>
    <cellStyle name="40% - Accent1 9" xfId="683"/>
    <cellStyle name="40% - Accent1 9 2" xfId="684"/>
    <cellStyle name="40% - Accent2 10" xfId="685"/>
    <cellStyle name="40% - Accent2 11" xfId="686"/>
    <cellStyle name="40% - Accent2 2" xfId="63"/>
    <cellStyle name="40% - Accent2 2 2" xfId="119"/>
    <cellStyle name="40% - Accent2 2 2 2" xfId="218"/>
    <cellStyle name="40% - Accent2 2 2 2 2" xfId="687"/>
    <cellStyle name="40% - Accent2 2 2 2 2 2" xfId="688"/>
    <cellStyle name="40% - Accent2 2 2 2 3" xfId="689"/>
    <cellStyle name="40% - Accent2 2 2 2 4" xfId="690"/>
    <cellStyle name="40% - Accent2 2 2 3" xfId="317"/>
    <cellStyle name="40% - Accent2 2 2 3 2" xfId="691"/>
    <cellStyle name="40% - Accent2 2 2 4" xfId="431"/>
    <cellStyle name="40% - Accent2 2 2 5" xfId="692"/>
    <cellStyle name="40% - Accent2 2 3" xfId="162"/>
    <cellStyle name="40% - Accent2 2 3 2" xfId="693"/>
    <cellStyle name="40% - Accent2 2 3 2 2" xfId="694"/>
    <cellStyle name="40% - Accent2 2 3 3" xfId="695"/>
    <cellStyle name="40% - Accent2 2 3 4" xfId="696"/>
    <cellStyle name="40% - Accent2 2 4" xfId="261"/>
    <cellStyle name="40% - Accent2 2 4 2" xfId="697"/>
    <cellStyle name="40% - Accent2 2 5" xfId="375"/>
    <cellStyle name="40% - Accent2 2 6" xfId="698"/>
    <cellStyle name="40% - Accent2 3" xfId="77"/>
    <cellStyle name="40% - Accent2 3 2" xfId="120"/>
    <cellStyle name="40% - Accent2 3 2 2" xfId="219"/>
    <cellStyle name="40% - Accent2 3 2 2 2" xfId="699"/>
    <cellStyle name="40% - Accent2 3 2 3" xfId="318"/>
    <cellStyle name="40% - Accent2 3 2 4" xfId="432"/>
    <cellStyle name="40% - Accent2 3 3" xfId="176"/>
    <cellStyle name="40% - Accent2 3 3 2" xfId="700"/>
    <cellStyle name="40% - Accent2 3 4" xfId="275"/>
    <cellStyle name="40% - Accent2 3 5" xfId="389"/>
    <cellStyle name="40% - Accent2 4" xfId="91"/>
    <cellStyle name="40% - Accent2 4 2" xfId="121"/>
    <cellStyle name="40% - Accent2 4 2 2" xfId="220"/>
    <cellStyle name="40% - Accent2 4 2 2 2" xfId="701"/>
    <cellStyle name="40% - Accent2 4 2 3" xfId="319"/>
    <cellStyle name="40% - Accent2 4 2 4" xfId="433"/>
    <cellStyle name="40% - Accent2 4 3" xfId="190"/>
    <cellStyle name="40% - Accent2 4 3 2" xfId="702"/>
    <cellStyle name="40% - Accent2 4 4" xfId="289"/>
    <cellStyle name="40% - Accent2 4 5" xfId="403"/>
    <cellStyle name="40% - Accent2 5" xfId="148"/>
    <cellStyle name="40% - Accent2 5 2" xfId="346"/>
    <cellStyle name="40% - Accent2 5 2 2" xfId="703"/>
    <cellStyle name="40% - Accent2 5 3" xfId="704"/>
    <cellStyle name="40% - Accent2 5 4" xfId="705"/>
    <cellStyle name="40% - Accent2 6" xfId="247"/>
    <cellStyle name="40% - Accent2 6 2" xfId="706"/>
    <cellStyle name="40% - Accent2 6 2 2" xfId="707"/>
    <cellStyle name="40% - Accent2 6 3" xfId="708"/>
    <cellStyle name="40% - Accent2 6 4" xfId="709"/>
    <cellStyle name="40% - Accent2 7" xfId="361"/>
    <cellStyle name="40% - Accent2 7 2" xfId="710"/>
    <cellStyle name="40% - Accent2 7 2 2" xfId="711"/>
    <cellStyle name="40% - Accent2 7 3" xfId="712"/>
    <cellStyle name="40% - Accent2 7 4" xfId="713"/>
    <cellStyle name="40% - Accent2 8" xfId="714"/>
    <cellStyle name="40% - Accent2 8 2" xfId="715"/>
    <cellStyle name="40% - Accent2 9" xfId="716"/>
    <cellStyle name="40% - Accent2 9 2" xfId="717"/>
    <cellStyle name="40% - Accent3 10" xfId="718"/>
    <cellStyle name="40% - Accent3 11" xfId="719"/>
    <cellStyle name="40% - Accent3 2" xfId="64"/>
    <cellStyle name="40% - Accent3 2 2" xfId="122"/>
    <cellStyle name="40% - Accent3 2 2 2" xfId="221"/>
    <cellStyle name="40% - Accent3 2 2 2 2" xfId="720"/>
    <cellStyle name="40% - Accent3 2 2 2 2 2" xfId="721"/>
    <cellStyle name="40% - Accent3 2 2 2 3" xfId="722"/>
    <cellStyle name="40% - Accent3 2 2 2 4" xfId="723"/>
    <cellStyle name="40% - Accent3 2 2 3" xfId="320"/>
    <cellStyle name="40% - Accent3 2 2 3 2" xfId="724"/>
    <cellStyle name="40% - Accent3 2 2 4" xfId="434"/>
    <cellStyle name="40% - Accent3 2 2 5" xfId="725"/>
    <cellStyle name="40% - Accent3 2 3" xfId="163"/>
    <cellStyle name="40% - Accent3 2 3 2" xfId="726"/>
    <cellStyle name="40% - Accent3 2 3 2 2" xfId="727"/>
    <cellStyle name="40% - Accent3 2 3 3" xfId="728"/>
    <cellStyle name="40% - Accent3 2 3 4" xfId="729"/>
    <cellStyle name="40% - Accent3 2 4" xfId="262"/>
    <cellStyle name="40% - Accent3 2 4 2" xfId="730"/>
    <cellStyle name="40% - Accent3 2 5" xfId="376"/>
    <cellStyle name="40% - Accent3 2 6" xfId="731"/>
    <cellStyle name="40% - Accent3 3" xfId="78"/>
    <cellStyle name="40% - Accent3 3 2" xfId="123"/>
    <cellStyle name="40% - Accent3 3 2 2" xfId="222"/>
    <cellStyle name="40% - Accent3 3 2 2 2" xfId="732"/>
    <cellStyle name="40% - Accent3 3 2 3" xfId="321"/>
    <cellStyle name="40% - Accent3 3 2 4" xfId="435"/>
    <cellStyle name="40% - Accent3 3 3" xfId="177"/>
    <cellStyle name="40% - Accent3 3 3 2" xfId="733"/>
    <cellStyle name="40% - Accent3 3 4" xfId="276"/>
    <cellStyle name="40% - Accent3 3 5" xfId="390"/>
    <cellStyle name="40% - Accent3 4" xfId="92"/>
    <cellStyle name="40% - Accent3 4 2" xfId="124"/>
    <cellStyle name="40% - Accent3 4 2 2" xfId="223"/>
    <cellStyle name="40% - Accent3 4 2 2 2" xfId="734"/>
    <cellStyle name="40% - Accent3 4 2 3" xfId="322"/>
    <cellStyle name="40% - Accent3 4 2 4" xfId="436"/>
    <cellStyle name="40% - Accent3 4 3" xfId="191"/>
    <cellStyle name="40% - Accent3 4 3 2" xfId="735"/>
    <cellStyle name="40% - Accent3 4 4" xfId="290"/>
    <cellStyle name="40% - Accent3 4 5" xfId="404"/>
    <cellStyle name="40% - Accent3 5" xfId="149"/>
    <cellStyle name="40% - Accent3 5 2" xfId="347"/>
    <cellStyle name="40% - Accent3 5 2 2" xfId="736"/>
    <cellStyle name="40% - Accent3 5 3" xfId="737"/>
    <cellStyle name="40% - Accent3 5 4" xfId="738"/>
    <cellStyle name="40% - Accent3 6" xfId="248"/>
    <cellStyle name="40% - Accent3 6 2" xfId="739"/>
    <cellStyle name="40% - Accent3 6 2 2" xfId="740"/>
    <cellStyle name="40% - Accent3 6 3" xfId="741"/>
    <cellStyle name="40% - Accent3 6 4" xfId="742"/>
    <cellStyle name="40% - Accent3 7" xfId="362"/>
    <cellStyle name="40% - Accent3 7 2" xfId="743"/>
    <cellStyle name="40% - Accent3 7 2 2" xfId="744"/>
    <cellStyle name="40% - Accent3 7 3" xfId="745"/>
    <cellStyle name="40% - Accent3 7 4" xfId="746"/>
    <cellStyle name="40% - Accent3 8" xfId="747"/>
    <cellStyle name="40% - Accent3 8 2" xfId="748"/>
    <cellStyle name="40% - Accent3 9" xfId="749"/>
    <cellStyle name="40% - Accent3 9 2" xfId="750"/>
    <cellStyle name="40% - Accent4 10" xfId="751"/>
    <cellStyle name="40% - Accent4 11" xfId="752"/>
    <cellStyle name="40% - Accent4 2" xfId="65"/>
    <cellStyle name="40% - Accent4 2 2" xfId="125"/>
    <cellStyle name="40% - Accent4 2 2 2" xfId="224"/>
    <cellStyle name="40% - Accent4 2 2 2 2" xfId="753"/>
    <cellStyle name="40% - Accent4 2 2 2 2 2" xfId="754"/>
    <cellStyle name="40% - Accent4 2 2 2 3" xfId="755"/>
    <cellStyle name="40% - Accent4 2 2 2 4" xfId="756"/>
    <cellStyle name="40% - Accent4 2 2 3" xfId="323"/>
    <cellStyle name="40% - Accent4 2 2 3 2" xfId="757"/>
    <cellStyle name="40% - Accent4 2 2 4" xfId="437"/>
    <cellStyle name="40% - Accent4 2 2 5" xfId="758"/>
    <cellStyle name="40% - Accent4 2 3" xfId="164"/>
    <cellStyle name="40% - Accent4 2 3 2" xfId="759"/>
    <cellStyle name="40% - Accent4 2 3 2 2" xfId="760"/>
    <cellStyle name="40% - Accent4 2 3 3" xfId="761"/>
    <cellStyle name="40% - Accent4 2 3 4" xfId="762"/>
    <cellStyle name="40% - Accent4 2 4" xfId="263"/>
    <cellStyle name="40% - Accent4 2 4 2" xfId="763"/>
    <cellStyle name="40% - Accent4 2 5" xfId="377"/>
    <cellStyle name="40% - Accent4 2 6" xfId="764"/>
    <cellStyle name="40% - Accent4 3" xfId="79"/>
    <cellStyle name="40% - Accent4 3 2" xfId="126"/>
    <cellStyle name="40% - Accent4 3 2 2" xfId="225"/>
    <cellStyle name="40% - Accent4 3 2 2 2" xfId="765"/>
    <cellStyle name="40% - Accent4 3 2 3" xfId="324"/>
    <cellStyle name="40% - Accent4 3 2 4" xfId="438"/>
    <cellStyle name="40% - Accent4 3 3" xfId="178"/>
    <cellStyle name="40% - Accent4 3 3 2" xfId="766"/>
    <cellStyle name="40% - Accent4 3 4" xfId="277"/>
    <cellStyle name="40% - Accent4 3 5" xfId="391"/>
    <cellStyle name="40% - Accent4 4" xfId="93"/>
    <cellStyle name="40% - Accent4 4 2" xfId="127"/>
    <cellStyle name="40% - Accent4 4 2 2" xfId="226"/>
    <cellStyle name="40% - Accent4 4 2 2 2" xfId="767"/>
    <cellStyle name="40% - Accent4 4 2 3" xfId="325"/>
    <cellStyle name="40% - Accent4 4 2 4" xfId="439"/>
    <cellStyle name="40% - Accent4 4 3" xfId="192"/>
    <cellStyle name="40% - Accent4 4 3 2" xfId="768"/>
    <cellStyle name="40% - Accent4 4 4" xfId="291"/>
    <cellStyle name="40% - Accent4 4 5" xfId="405"/>
    <cellStyle name="40% - Accent4 5" xfId="150"/>
    <cellStyle name="40% - Accent4 5 2" xfId="348"/>
    <cellStyle name="40% - Accent4 5 2 2" xfId="769"/>
    <cellStyle name="40% - Accent4 5 3" xfId="770"/>
    <cellStyle name="40% - Accent4 5 4" xfId="771"/>
    <cellStyle name="40% - Accent4 6" xfId="249"/>
    <cellStyle name="40% - Accent4 6 2" xfId="772"/>
    <cellStyle name="40% - Accent4 6 2 2" xfId="773"/>
    <cellStyle name="40% - Accent4 6 3" xfId="774"/>
    <cellStyle name="40% - Accent4 6 4" xfId="775"/>
    <cellStyle name="40% - Accent4 7" xfId="363"/>
    <cellStyle name="40% - Accent4 7 2" xfId="776"/>
    <cellStyle name="40% - Accent4 7 2 2" xfId="777"/>
    <cellStyle name="40% - Accent4 7 3" xfId="778"/>
    <cellStyle name="40% - Accent4 7 4" xfId="779"/>
    <cellStyle name="40% - Accent4 8" xfId="780"/>
    <cellStyle name="40% - Accent4 8 2" xfId="781"/>
    <cellStyle name="40% - Accent4 9" xfId="782"/>
    <cellStyle name="40% - Accent4 9 2" xfId="783"/>
    <cellStyle name="40% - Accent5 10" xfId="784"/>
    <cellStyle name="40% - Accent5 11" xfId="785"/>
    <cellStyle name="40% - Accent5 2" xfId="66"/>
    <cellStyle name="40% - Accent5 2 2" xfId="128"/>
    <cellStyle name="40% - Accent5 2 2 2" xfId="227"/>
    <cellStyle name="40% - Accent5 2 2 2 2" xfId="786"/>
    <cellStyle name="40% - Accent5 2 2 2 2 2" xfId="787"/>
    <cellStyle name="40% - Accent5 2 2 2 3" xfId="788"/>
    <cellStyle name="40% - Accent5 2 2 2 4" xfId="789"/>
    <cellStyle name="40% - Accent5 2 2 3" xfId="326"/>
    <cellStyle name="40% - Accent5 2 2 3 2" xfId="790"/>
    <cellStyle name="40% - Accent5 2 2 4" xfId="440"/>
    <cellStyle name="40% - Accent5 2 2 5" xfId="791"/>
    <cellStyle name="40% - Accent5 2 3" xfId="165"/>
    <cellStyle name="40% - Accent5 2 3 2" xfId="792"/>
    <cellStyle name="40% - Accent5 2 3 2 2" xfId="793"/>
    <cellStyle name="40% - Accent5 2 3 3" xfId="794"/>
    <cellStyle name="40% - Accent5 2 3 4" xfId="795"/>
    <cellStyle name="40% - Accent5 2 4" xfId="264"/>
    <cellStyle name="40% - Accent5 2 4 2" xfId="796"/>
    <cellStyle name="40% - Accent5 2 5" xfId="378"/>
    <cellStyle name="40% - Accent5 2 6" xfId="797"/>
    <cellStyle name="40% - Accent5 3" xfId="80"/>
    <cellStyle name="40% - Accent5 3 2" xfId="129"/>
    <cellStyle name="40% - Accent5 3 2 2" xfId="228"/>
    <cellStyle name="40% - Accent5 3 2 2 2" xfId="798"/>
    <cellStyle name="40% - Accent5 3 2 3" xfId="327"/>
    <cellStyle name="40% - Accent5 3 2 4" xfId="441"/>
    <cellStyle name="40% - Accent5 3 3" xfId="179"/>
    <cellStyle name="40% - Accent5 3 3 2" xfId="799"/>
    <cellStyle name="40% - Accent5 3 4" xfId="278"/>
    <cellStyle name="40% - Accent5 3 5" xfId="392"/>
    <cellStyle name="40% - Accent5 4" xfId="94"/>
    <cellStyle name="40% - Accent5 4 2" xfId="130"/>
    <cellStyle name="40% - Accent5 4 2 2" xfId="229"/>
    <cellStyle name="40% - Accent5 4 2 2 2" xfId="800"/>
    <cellStyle name="40% - Accent5 4 2 3" xfId="328"/>
    <cellStyle name="40% - Accent5 4 2 4" xfId="442"/>
    <cellStyle name="40% - Accent5 4 3" xfId="193"/>
    <cellStyle name="40% - Accent5 4 3 2" xfId="801"/>
    <cellStyle name="40% - Accent5 4 4" xfId="292"/>
    <cellStyle name="40% - Accent5 4 5" xfId="406"/>
    <cellStyle name="40% - Accent5 5" xfId="151"/>
    <cellStyle name="40% - Accent5 5 2" xfId="349"/>
    <cellStyle name="40% - Accent5 5 2 2" xfId="802"/>
    <cellStyle name="40% - Accent5 5 3" xfId="803"/>
    <cellStyle name="40% - Accent5 5 4" xfId="804"/>
    <cellStyle name="40% - Accent5 6" xfId="250"/>
    <cellStyle name="40% - Accent5 6 2" xfId="805"/>
    <cellStyle name="40% - Accent5 6 2 2" xfId="806"/>
    <cellStyle name="40% - Accent5 6 3" xfId="807"/>
    <cellStyle name="40% - Accent5 6 4" xfId="808"/>
    <cellStyle name="40% - Accent5 7" xfId="364"/>
    <cellStyle name="40% - Accent5 7 2" xfId="809"/>
    <cellStyle name="40% - Accent5 7 2 2" xfId="810"/>
    <cellStyle name="40% - Accent5 7 3" xfId="811"/>
    <cellStyle name="40% - Accent5 7 4" xfId="812"/>
    <cellStyle name="40% - Accent5 8" xfId="813"/>
    <cellStyle name="40% - Accent5 8 2" xfId="814"/>
    <cellStyle name="40% - Accent5 9" xfId="815"/>
    <cellStyle name="40% - Accent5 9 2" xfId="816"/>
    <cellStyle name="40% - Accent6 10" xfId="817"/>
    <cellStyle name="40% - Accent6 11" xfId="818"/>
    <cellStyle name="40% - Accent6 2" xfId="67"/>
    <cellStyle name="40% - Accent6 2 2" xfId="131"/>
    <cellStyle name="40% - Accent6 2 2 2" xfId="230"/>
    <cellStyle name="40% - Accent6 2 2 2 2" xfId="819"/>
    <cellStyle name="40% - Accent6 2 2 2 2 2" xfId="820"/>
    <cellStyle name="40% - Accent6 2 2 2 3" xfId="821"/>
    <cellStyle name="40% - Accent6 2 2 2 4" xfId="822"/>
    <cellStyle name="40% - Accent6 2 2 3" xfId="329"/>
    <cellStyle name="40% - Accent6 2 2 3 2" xfId="823"/>
    <cellStyle name="40% - Accent6 2 2 4" xfId="443"/>
    <cellStyle name="40% - Accent6 2 2 5" xfId="824"/>
    <cellStyle name="40% - Accent6 2 3" xfId="166"/>
    <cellStyle name="40% - Accent6 2 3 2" xfId="825"/>
    <cellStyle name="40% - Accent6 2 3 2 2" xfId="826"/>
    <cellStyle name="40% - Accent6 2 3 3" xfId="827"/>
    <cellStyle name="40% - Accent6 2 3 4" xfId="828"/>
    <cellStyle name="40% - Accent6 2 4" xfId="265"/>
    <cellStyle name="40% - Accent6 2 4 2" xfId="829"/>
    <cellStyle name="40% - Accent6 2 5" xfId="379"/>
    <cellStyle name="40% - Accent6 2 6" xfId="830"/>
    <cellStyle name="40% - Accent6 3" xfId="81"/>
    <cellStyle name="40% - Accent6 3 2" xfId="132"/>
    <cellStyle name="40% - Accent6 3 2 2" xfId="231"/>
    <cellStyle name="40% - Accent6 3 2 2 2" xfId="831"/>
    <cellStyle name="40% - Accent6 3 2 3" xfId="330"/>
    <cellStyle name="40% - Accent6 3 2 4" xfId="444"/>
    <cellStyle name="40% - Accent6 3 3" xfId="180"/>
    <cellStyle name="40% - Accent6 3 3 2" xfId="832"/>
    <cellStyle name="40% - Accent6 3 4" xfId="279"/>
    <cellStyle name="40% - Accent6 3 5" xfId="393"/>
    <cellStyle name="40% - Accent6 4" xfId="95"/>
    <cellStyle name="40% - Accent6 4 2" xfId="133"/>
    <cellStyle name="40% - Accent6 4 2 2" xfId="232"/>
    <cellStyle name="40% - Accent6 4 2 2 2" xfId="833"/>
    <cellStyle name="40% - Accent6 4 2 3" xfId="331"/>
    <cellStyle name="40% - Accent6 4 2 4" xfId="445"/>
    <cellStyle name="40% - Accent6 4 3" xfId="194"/>
    <cellStyle name="40% - Accent6 4 3 2" xfId="834"/>
    <cellStyle name="40% - Accent6 4 4" xfId="293"/>
    <cellStyle name="40% - Accent6 4 5" xfId="407"/>
    <cellStyle name="40% - Accent6 5" xfId="152"/>
    <cellStyle name="40% - Accent6 5 2" xfId="350"/>
    <cellStyle name="40% - Accent6 5 2 2" xfId="835"/>
    <cellStyle name="40% - Accent6 5 3" xfId="836"/>
    <cellStyle name="40% - Accent6 5 4" xfId="837"/>
    <cellStyle name="40% - Accent6 6" xfId="251"/>
    <cellStyle name="40% - Accent6 6 2" xfId="838"/>
    <cellStyle name="40% - Accent6 6 2 2" xfId="839"/>
    <cellStyle name="40% - Accent6 6 3" xfId="840"/>
    <cellStyle name="40% - Accent6 6 4" xfId="841"/>
    <cellStyle name="40% - Accent6 7" xfId="365"/>
    <cellStyle name="40% - Accent6 7 2" xfId="842"/>
    <cellStyle name="40% - Accent6 7 2 2" xfId="843"/>
    <cellStyle name="40% - Accent6 7 3" xfId="844"/>
    <cellStyle name="40% - Accent6 7 4" xfId="845"/>
    <cellStyle name="40% - Accent6 8" xfId="846"/>
    <cellStyle name="40% - Accent6 8 2" xfId="847"/>
    <cellStyle name="40% - Accent6 9" xfId="848"/>
    <cellStyle name="40% - Accent6 9 2" xfId="849"/>
    <cellStyle name="40% - 着色 1" xfId="25" builtinId="31" customBuiltin="1"/>
    <cellStyle name="40% - 着色 2" xfId="29" builtinId="35" customBuiltin="1"/>
    <cellStyle name="40% - 着色 3" xfId="33" builtinId="39" customBuiltin="1"/>
    <cellStyle name="40% - 着色 4" xfId="37" builtinId="43" customBuiltin="1"/>
    <cellStyle name="40% - 着色 5" xfId="41" builtinId="47" customBuiltin="1"/>
    <cellStyle name="40% - 着色 6" xfId="45" builtinId="51" customBuiltin="1"/>
    <cellStyle name="60% - 着色 1" xfId="26" builtinId="32" customBuiltin="1"/>
    <cellStyle name="60% - 着色 2" xfId="30" builtinId="36" customBuiltin="1"/>
    <cellStyle name="60% - 着色 3" xfId="34" builtinId="40" customBuiltin="1"/>
    <cellStyle name="60% - 着色 4" xfId="38" builtinId="44" customBuiltin="1"/>
    <cellStyle name="60% - 着色 5" xfId="42" builtinId="48" customBuiltin="1"/>
    <cellStyle name="60% - 着色 6" xfId="46" builtinId="52" customBuiltin="1"/>
    <cellStyle name="Comma 2" xfId="2"/>
    <cellStyle name="Comma 2 2" xfId="850"/>
    <cellStyle name="Comma 2 3" xfId="49"/>
    <cellStyle name="Comma 3" xfId="3"/>
    <cellStyle name="Comma 3 2" xfId="851"/>
    <cellStyle name="Comma 4" xfId="852"/>
    <cellStyle name="Comma 5" xfId="48"/>
    <cellStyle name="Normal 10" xfId="47"/>
    <cellStyle name="Normal 2" xfId="1"/>
    <cellStyle name="Normal 2 2" xfId="453"/>
    <cellStyle name="Normal 2 3" xfId="853"/>
    <cellStyle name="Normal 2 4" xfId="50"/>
    <cellStyle name="Normal 3" xfId="5"/>
    <cellStyle name="Normal 3 2" xfId="351"/>
    <cellStyle name="Normal 3 2 2" xfId="854"/>
    <cellStyle name="Normal 3 2 2 2" xfId="855"/>
    <cellStyle name="Normal 3 2 2 2 2" xfId="856"/>
    <cellStyle name="Normal 3 2 2 2 2 2" xfId="857"/>
    <cellStyle name="Normal 3 2 2 2 3" xfId="858"/>
    <cellStyle name="Normal 3 2 2 2 4" xfId="859"/>
    <cellStyle name="Normal 3 2 2 3" xfId="860"/>
    <cellStyle name="Normal 3 2 2 3 2" xfId="861"/>
    <cellStyle name="Normal 3 2 2 4" xfId="862"/>
    <cellStyle name="Normal 3 2 2 5" xfId="863"/>
    <cellStyle name="Normal 3 2 3" xfId="864"/>
    <cellStyle name="Normal 3 2 3 2" xfId="865"/>
    <cellStyle name="Normal 3 2 3 2 2" xfId="866"/>
    <cellStyle name="Normal 3 2 3 3" xfId="867"/>
    <cellStyle name="Normal 3 2 3 4" xfId="868"/>
    <cellStyle name="Normal 3 2 4" xfId="869"/>
    <cellStyle name="Normal 3 2 4 2" xfId="870"/>
    <cellStyle name="Normal 3 2 5" xfId="871"/>
    <cellStyle name="Normal 3 2 6" xfId="872"/>
    <cellStyle name="Normal 3 3" xfId="51"/>
    <cellStyle name="Normal 4" xfId="52"/>
    <cellStyle name="Normal 4 10" xfId="873"/>
    <cellStyle name="Normal 4 10 2" xfId="874"/>
    <cellStyle name="Normal 4 11" xfId="875"/>
    <cellStyle name="Normal 4 12" xfId="876"/>
    <cellStyle name="Normal 4 2" xfId="68"/>
    <cellStyle name="Normal 4 2 2" xfId="135"/>
    <cellStyle name="Normal 4 2 2 2" xfId="234"/>
    <cellStyle name="Normal 4 2 2 3" xfId="333"/>
    <cellStyle name="Normal 4 2 2 4" xfId="447"/>
    <cellStyle name="Normal 4 2 3" xfId="167"/>
    <cellStyle name="Normal 4 2 4" xfId="266"/>
    <cellStyle name="Normal 4 2 5" xfId="380"/>
    <cellStyle name="Normal 4 3" xfId="82"/>
    <cellStyle name="Normal 4 3 2" xfId="136"/>
    <cellStyle name="Normal 4 3 2 2" xfId="235"/>
    <cellStyle name="Normal 4 3 2 2 2" xfId="877"/>
    <cellStyle name="Normal 4 3 2 2 2 2" xfId="878"/>
    <cellStyle name="Normal 4 3 2 2 3" xfId="879"/>
    <cellStyle name="Normal 4 3 2 2 4" xfId="880"/>
    <cellStyle name="Normal 4 3 2 3" xfId="334"/>
    <cellStyle name="Normal 4 3 2 3 2" xfId="881"/>
    <cellStyle name="Normal 4 3 2 4" xfId="448"/>
    <cellStyle name="Normal 4 3 2 5" xfId="882"/>
    <cellStyle name="Normal 4 3 3" xfId="181"/>
    <cellStyle name="Normal 4 3 3 2" xfId="883"/>
    <cellStyle name="Normal 4 3 3 2 2" xfId="884"/>
    <cellStyle name="Normal 4 3 3 3" xfId="885"/>
    <cellStyle name="Normal 4 3 3 4" xfId="886"/>
    <cellStyle name="Normal 4 3 4" xfId="280"/>
    <cellStyle name="Normal 4 3 4 2" xfId="887"/>
    <cellStyle name="Normal 4 3 5" xfId="394"/>
    <cellStyle name="Normal 4 3 6" xfId="888"/>
    <cellStyle name="Normal 4 4" xfId="96"/>
    <cellStyle name="Normal 4 4 2" xfId="137"/>
    <cellStyle name="Normal 4 4 2 2" xfId="236"/>
    <cellStyle name="Normal 4 4 2 2 2" xfId="889"/>
    <cellStyle name="Normal 4 4 2 3" xfId="335"/>
    <cellStyle name="Normal 4 4 2 4" xfId="449"/>
    <cellStyle name="Normal 4 4 3" xfId="195"/>
    <cellStyle name="Normal 4 4 3 2" xfId="890"/>
    <cellStyle name="Normal 4 4 4" xfId="294"/>
    <cellStyle name="Normal 4 4 5" xfId="408"/>
    <cellStyle name="Normal 4 5" xfId="134"/>
    <cellStyle name="Normal 4 5 2" xfId="233"/>
    <cellStyle name="Normal 4 5 2 2" xfId="891"/>
    <cellStyle name="Normal 4 5 2 2 2" xfId="892"/>
    <cellStyle name="Normal 4 5 2 3" xfId="893"/>
    <cellStyle name="Normal 4 5 2 4" xfId="894"/>
    <cellStyle name="Normal 4 5 3" xfId="332"/>
    <cellStyle name="Normal 4 5 3 2" xfId="895"/>
    <cellStyle name="Normal 4 5 4" xfId="446"/>
    <cellStyle name="Normal 4 5 5" xfId="896"/>
    <cellStyle name="Normal 4 6" xfId="153"/>
    <cellStyle name="Normal 4 6 2" xfId="352"/>
    <cellStyle name="Normal 4 6 2 2" xfId="897"/>
    <cellStyle name="Normal 4 6 3" xfId="898"/>
    <cellStyle name="Normal 4 6 4" xfId="899"/>
    <cellStyle name="Normal 4 7" xfId="252"/>
    <cellStyle name="Normal 4 7 2" xfId="900"/>
    <cellStyle name="Normal 4 7 2 2" xfId="901"/>
    <cellStyle name="Normal 4 7 3" xfId="902"/>
    <cellStyle name="Normal 4 7 4" xfId="903"/>
    <cellStyle name="Normal 4 8" xfId="366"/>
    <cellStyle name="Normal 4 8 2" xfId="904"/>
    <cellStyle name="Normal 4 8 2 2" xfId="905"/>
    <cellStyle name="Normal 4 8 3" xfId="906"/>
    <cellStyle name="Normal 4 8 4" xfId="907"/>
    <cellStyle name="Normal 4 9" xfId="908"/>
    <cellStyle name="Normal 4 9 2" xfId="909"/>
    <cellStyle name="Normal 5" xfId="910"/>
    <cellStyle name="Normal 6" xfId="911"/>
    <cellStyle name="Normal 6 2" xfId="912"/>
    <cellStyle name="Normal 6 2 2" xfId="913"/>
    <cellStyle name="Normal 6 2 2 2" xfId="914"/>
    <cellStyle name="Normal 6 2 2 2 2" xfId="915"/>
    <cellStyle name="Normal 6 2 2 3" xfId="916"/>
    <cellStyle name="Normal 6 2 2 4" xfId="917"/>
    <cellStyle name="Normal 6 2 3" xfId="918"/>
    <cellStyle name="Normal 6 2 3 2" xfId="919"/>
    <cellStyle name="Normal 6 2 4" xfId="920"/>
    <cellStyle name="Normal 6 2 5" xfId="921"/>
    <cellStyle name="Normal 6 3" xfId="922"/>
    <cellStyle name="Normal 6 3 2" xfId="923"/>
    <cellStyle name="Normal 6 3 2 2" xfId="924"/>
    <cellStyle name="Normal 6 3 3" xfId="925"/>
    <cellStyle name="Normal 6 3 4" xfId="926"/>
    <cellStyle name="Normal 6 4" xfId="927"/>
    <cellStyle name="Normal 6 4 2" xfId="928"/>
    <cellStyle name="Normal 6 5" xfId="929"/>
    <cellStyle name="Normal 6 6" xfId="930"/>
    <cellStyle name="Normal 7" xfId="931"/>
    <cellStyle name="Normal 8" xfId="932"/>
    <cellStyle name="Normal 8 2" xfId="933"/>
    <cellStyle name="Normal 8 2 2" xfId="934"/>
    <cellStyle name="Normal 8 2 2 2" xfId="935"/>
    <cellStyle name="Normal 8 2 2 2 2" xfId="936"/>
    <cellStyle name="Normal 8 2 2 3" xfId="937"/>
    <cellStyle name="Normal 8 2 2 4" xfId="938"/>
    <cellStyle name="Normal 8 2 3" xfId="939"/>
    <cellStyle name="Normal 8 2 3 2" xfId="940"/>
    <cellStyle name="Normal 8 2 4" xfId="941"/>
    <cellStyle name="Normal 8 2 5" xfId="942"/>
    <cellStyle name="Normal 8 3" xfId="943"/>
    <cellStyle name="Normal 8 3 2" xfId="944"/>
    <cellStyle name="Normal 8 3 2 2" xfId="945"/>
    <cellStyle name="Normal 8 3 3" xfId="946"/>
    <cellStyle name="Normal 8 3 4" xfId="947"/>
    <cellStyle name="Normal 8 4" xfId="948"/>
    <cellStyle name="Normal 8 4 2" xfId="949"/>
    <cellStyle name="Normal 8 5" xfId="950"/>
    <cellStyle name="Normal 8 6" xfId="951"/>
    <cellStyle name="Normal 9" xfId="952"/>
    <cellStyle name="Note 10" xfId="953"/>
    <cellStyle name="Note 11" xfId="954"/>
    <cellStyle name="Note 2" xfId="69"/>
    <cellStyle name="Note 2 2" xfId="138"/>
    <cellStyle name="Note 2 2 2" xfId="237"/>
    <cellStyle name="Note 2 2 2 2" xfId="955"/>
    <cellStyle name="Note 2 2 2 2 2" xfId="956"/>
    <cellStyle name="Note 2 2 2 3" xfId="957"/>
    <cellStyle name="Note 2 2 2 4" xfId="958"/>
    <cellStyle name="Note 2 2 3" xfId="336"/>
    <cellStyle name="Note 2 2 3 2" xfId="959"/>
    <cellStyle name="Note 2 2 4" xfId="450"/>
    <cellStyle name="Note 2 2 5" xfId="960"/>
    <cellStyle name="Note 2 3" xfId="168"/>
    <cellStyle name="Note 2 3 2" xfId="961"/>
    <cellStyle name="Note 2 3 2 2" xfId="962"/>
    <cellStyle name="Note 2 3 3" xfId="963"/>
    <cellStyle name="Note 2 3 4" xfId="964"/>
    <cellStyle name="Note 2 4" xfId="267"/>
    <cellStyle name="Note 2 4 2" xfId="965"/>
    <cellStyle name="Note 2 5" xfId="381"/>
    <cellStyle name="Note 2 6" xfId="966"/>
    <cellStyle name="Note 3" xfId="83"/>
    <cellStyle name="Note 3 2" xfId="139"/>
    <cellStyle name="Note 3 2 2" xfId="238"/>
    <cellStyle name="Note 3 2 2 2" xfId="967"/>
    <cellStyle name="Note 3 2 3" xfId="337"/>
    <cellStyle name="Note 3 2 4" xfId="451"/>
    <cellStyle name="Note 3 3" xfId="182"/>
    <cellStyle name="Note 3 3 2" xfId="968"/>
    <cellStyle name="Note 3 4" xfId="281"/>
    <cellStyle name="Note 3 5" xfId="395"/>
    <cellStyle name="Note 4" xfId="97"/>
    <cellStyle name="Note 4 2" xfId="140"/>
    <cellStyle name="Note 4 2 2" xfId="239"/>
    <cellStyle name="Note 4 2 2 2" xfId="969"/>
    <cellStyle name="Note 4 2 3" xfId="338"/>
    <cellStyle name="Note 4 2 4" xfId="452"/>
    <cellStyle name="Note 4 3" xfId="196"/>
    <cellStyle name="Note 4 3 2" xfId="970"/>
    <cellStyle name="Note 4 4" xfId="295"/>
    <cellStyle name="Note 4 5" xfId="409"/>
    <cellStyle name="Note 5" xfId="154"/>
    <cellStyle name="Note 5 2" xfId="353"/>
    <cellStyle name="Note 5 2 2" xfId="971"/>
    <cellStyle name="Note 5 3" xfId="972"/>
    <cellStyle name="Note 5 4" xfId="973"/>
    <cellStyle name="Note 6" xfId="253"/>
    <cellStyle name="Note 6 2" xfId="974"/>
    <cellStyle name="Note 6 2 2" xfId="975"/>
    <cellStyle name="Note 6 3" xfId="976"/>
    <cellStyle name="Note 6 4" xfId="977"/>
    <cellStyle name="Note 7" xfId="367"/>
    <cellStyle name="Note 7 2" xfId="978"/>
    <cellStyle name="Note 7 2 2" xfId="979"/>
    <cellStyle name="Note 7 3" xfId="980"/>
    <cellStyle name="Note 7 4" xfId="981"/>
    <cellStyle name="Note 8" xfId="982"/>
    <cellStyle name="Note 8 2" xfId="983"/>
    <cellStyle name="Note 9" xfId="984"/>
    <cellStyle name="Note 9 2" xfId="985"/>
    <cellStyle name="Percent 2" xfId="6"/>
    <cellStyle name="Percent 2 2" xfId="986"/>
    <cellStyle name="Percent 2 3" xfId="54"/>
    <cellStyle name="Percent 3" xfId="987"/>
    <cellStyle name="Percent 3 2" xfId="988"/>
    <cellStyle name="Percent 4" xfId="53"/>
    <cellStyle name="Style 1" xfId="989"/>
    <cellStyle name="Title 2" xfId="55"/>
    <cellStyle name="千位分隔" xfId="4" builtinId="3"/>
    <cellStyle name="千位分隔 2" xfId="990"/>
    <cellStyle name="好" xfId="11" builtinId="26" customBuiltin="1"/>
    <cellStyle name="差" xfId="12" builtinId="27" customBuiltin="1"/>
    <cellStyle name="常规" xfId="0" builtinId="0"/>
    <cellStyle name="标题 1" xfId="7" builtinId="16" customBuiltin="1"/>
    <cellStyle name="标题 2" xfId="8" builtinId="17" customBuiltin="1"/>
    <cellStyle name="标题 3" xfId="9" builtinId="18" customBuiltin="1"/>
    <cellStyle name="标题 4" xfId="10" builtinId="19" customBuiltin="1"/>
    <cellStyle name="检查单元格" xfId="18" builtinId="23" customBuiltin="1"/>
    <cellStyle name="汇总" xfId="22" builtinId="25" customBuiltin="1"/>
    <cellStyle name="注释" xfId="20" builtinId="10" customBuiltin="1"/>
    <cellStyle name="着色 1" xfId="23" builtinId="29" customBuiltin="1"/>
    <cellStyle name="着色 2" xfId="27" builtinId="33" customBuiltin="1"/>
    <cellStyle name="着色 3" xfId="31" builtinId="37" customBuiltin="1"/>
    <cellStyle name="着色 4" xfId="35" builtinId="41" customBuiltin="1"/>
    <cellStyle name="着色 5" xfId="39" builtinId="45" customBuiltin="1"/>
    <cellStyle name="着色 6" xfId="43" builtinId="49" customBuiltin="1"/>
    <cellStyle name="解释性文本" xfId="21" builtinId="53" customBuiltin="1"/>
    <cellStyle name="警告文本" xfId="19" builtinId="11" customBuiltin="1"/>
    <cellStyle name="计算" xfId="16" builtinId="22" customBuiltin="1"/>
    <cellStyle name="输入" xfId="14" builtinId="20" customBuiltin="1"/>
    <cellStyle name="输出" xfId="15" builtinId="21" customBuiltin="1"/>
    <cellStyle name="适中" xfId="13" builtinId="28" customBuiltin="1"/>
    <cellStyle name="链接单元格" xfId="17" builtinId="24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3"/>
          <c:order val="0"/>
          <c:tx>
            <c:strRef>
              <c:f>'[1]Reverse Stress'!$G$19</c:f>
              <c:strCache>
                <c:ptCount val="1"/>
                <c:pt idx="0">
                  <c:v>Stocks</c:v>
                </c:pt>
              </c:strCache>
            </c:strRef>
          </c:tx>
          <c:marker>
            <c:symbol val="none"/>
          </c:marker>
          <c:xVal>
            <c:numRef>
              <c:f>'[1]Reverse Stress'!$C$20:$C$53</c:f>
              <c:numCache>
                <c:formatCode>General</c:formatCode>
                <c:ptCount val="34"/>
                <c:pt idx="0">
                  <c:v>23</c:v>
                </c:pt>
                <c:pt idx="1">
                  <c:v>22</c:v>
                </c:pt>
                <c:pt idx="2">
                  <c:v>21</c:v>
                </c:pt>
                <c:pt idx="3">
                  <c:v>20</c:v>
                </c:pt>
                <c:pt idx="4">
                  <c:v>19</c:v>
                </c:pt>
                <c:pt idx="5">
                  <c:v>18</c:v>
                </c:pt>
                <c:pt idx="6">
                  <c:v>17</c:v>
                </c:pt>
                <c:pt idx="7">
                  <c:v>16</c:v>
                </c:pt>
                <c:pt idx="8">
                  <c:v>15</c:v>
                </c:pt>
                <c:pt idx="9">
                  <c:v>14</c:v>
                </c:pt>
                <c:pt idx="10">
                  <c:v>13</c:v>
                </c:pt>
                <c:pt idx="11">
                  <c:v>12</c:v>
                </c:pt>
                <c:pt idx="12">
                  <c:v>11</c:v>
                </c:pt>
                <c:pt idx="13">
                  <c:v>10</c:v>
                </c:pt>
                <c:pt idx="14">
                  <c:v>9</c:v>
                </c:pt>
                <c:pt idx="15">
                  <c:v>8</c:v>
                </c:pt>
                <c:pt idx="16">
                  <c:v>7</c:v>
                </c:pt>
                <c:pt idx="17">
                  <c:v>6</c:v>
                </c:pt>
                <c:pt idx="18">
                  <c:v>5</c:v>
                </c:pt>
                <c:pt idx="19">
                  <c:v>4</c:v>
                </c:pt>
                <c:pt idx="20">
                  <c:v>3</c:v>
                </c:pt>
                <c:pt idx="21">
                  <c:v>2</c:v>
                </c:pt>
                <c:pt idx="22">
                  <c:v>1</c:v>
                </c:pt>
                <c:pt idx="23">
                  <c:v>0</c:v>
                </c:pt>
                <c:pt idx="24">
                  <c:v>-1</c:v>
                </c:pt>
                <c:pt idx="25">
                  <c:v>-2</c:v>
                </c:pt>
                <c:pt idx="26">
                  <c:v>-3</c:v>
                </c:pt>
                <c:pt idx="27">
                  <c:v>-4</c:v>
                </c:pt>
                <c:pt idx="28">
                  <c:v>-5</c:v>
                </c:pt>
                <c:pt idx="29">
                  <c:v>-6</c:v>
                </c:pt>
                <c:pt idx="30">
                  <c:v>-7</c:v>
                </c:pt>
                <c:pt idx="31">
                  <c:v>-8</c:v>
                </c:pt>
                <c:pt idx="32">
                  <c:v>-9</c:v>
                </c:pt>
                <c:pt idx="33">
                  <c:v>-10</c:v>
                </c:pt>
              </c:numCache>
            </c:numRef>
          </c:xVal>
          <c:yVal>
            <c:numRef>
              <c:f>'[1]Reverse Stress'!$G$20:$G$53</c:f>
              <c:numCache>
                <c:formatCode>General</c:formatCode>
                <c:ptCount val="34"/>
                <c:pt idx="0">
                  <c:v>1380000</c:v>
                </c:pt>
                <c:pt idx="1">
                  <c:v>1320000</c:v>
                </c:pt>
                <c:pt idx="2">
                  <c:v>1260000</c:v>
                </c:pt>
                <c:pt idx="3">
                  <c:v>1200000</c:v>
                </c:pt>
                <c:pt idx="4">
                  <c:v>1140000</c:v>
                </c:pt>
                <c:pt idx="5">
                  <c:v>1080000</c:v>
                </c:pt>
                <c:pt idx="6">
                  <c:v>1020000</c:v>
                </c:pt>
                <c:pt idx="7">
                  <c:v>960000</c:v>
                </c:pt>
                <c:pt idx="8">
                  <c:v>900000</c:v>
                </c:pt>
                <c:pt idx="9">
                  <c:v>840000</c:v>
                </c:pt>
                <c:pt idx="10">
                  <c:v>780000</c:v>
                </c:pt>
                <c:pt idx="11">
                  <c:v>720000</c:v>
                </c:pt>
                <c:pt idx="12">
                  <c:v>660000</c:v>
                </c:pt>
                <c:pt idx="13">
                  <c:v>600000</c:v>
                </c:pt>
                <c:pt idx="14">
                  <c:v>540000</c:v>
                </c:pt>
                <c:pt idx="15">
                  <c:v>480000</c:v>
                </c:pt>
                <c:pt idx="16">
                  <c:v>420000</c:v>
                </c:pt>
                <c:pt idx="17">
                  <c:v>360000</c:v>
                </c:pt>
                <c:pt idx="18">
                  <c:v>300000</c:v>
                </c:pt>
                <c:pt idx="19">
                  <c:v>240000</c:v>
                </c:pt>
                <c:pt idx="20">
                  <c:v>180000</c:v>
                </c:pt>
                <c:pt idx="21">
                  <c:v>120000</c:v>
                </c:pt>
                <c:pt idx="22">
                  <c:v>60000</c:v>
                </c:pt>
                <c:pt idx="23">
                  <c:v>0</c:v>
                </c:pt>
                <c:pt idx="24">
                  <c:v>-60000</c:v>
                </c:pt>
                <c:pt idx="25">
                  <c:v>-120000</c:v>
                </c:pt>
                <c:pt idx="26">
                  <c:v>-180000</c:v>
                </c:pt>
                <c:pt idx="27">
                  <c:v>-240000</c:v>
                </c:pt>
                <c:pt idx="28">
                  <c:v>-300000</c:v>
                </c:pt>
                <c:pt idx="29">
                  <c:v>-360000</c:v>
                </c:pt>
                <c:pt idx="30">
                  <c:v>-420000</c:v>
                </c:pt>
                <c:pt idx="31">
                  <c:v>-480000</c:v>
                </c:pt>
                <c:pt idx="32">
                  <c:v>-540000</c:v>
                </c:pt>
                <c:pt idx="33">
                  <c:v>-600000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F83-48CE-8861-D1F65F82566F}"/>
            </c:ext>
          </c:extLst>
        </c:ser>
        <c:ser>
          <c:idx val="4"/>
          <c:order val="1"/>
          <c:tx>
            <c:strRef>
              <c:f>'[1]Reverse Stress'!$H$19</c:f>
              <c:strCache>
                <c:ptCount val="1"/>
                <c:pt idx="0">
                  <c:v>Options</c:v>
                </c:pt>
              </c:strCache>
            </c:strRef>
          </c:tx>
          <c:marker>
            <c:symbol val="none"/>
          </c:marker>
          <c:xVal>
            <c:numRef>
              <c:f>'[1]Reverse Stress'!$C$20:$C$53</c:f>
              <c:numCache>
                <c:formatCode>General</c:formatCode>
                <c:ptCount val="34"/>
                <c:pt idx="0">
                  <c:v>23</c:v>
                </c:pt>
                <c:pt idx="1">
                  <c:v>22</c:v>
                </c:pt>
                <c:pt idx="2">
                  <c:v>21</c:v>
                </c:pt>
                <c:pt idx="3">
                  <c:v>20</c:v>
                </c:pt>
                <c:pt idx="4">
                  <c:v>19</c:v>
                </c:pt>
                <c:pt idx="5">
                  <c:v>18</c:v>
                </c:pt>
                <c:pt idx="6">
                  <c:v>17</c:v>
                </c:pt>
                <c:pt idx="7">
                  <c:v>16</c:v>
                </c:pt>
                <c:pt idx="8">
                  <c:v>15</c:v>
                </c:pt>
                <c:pt idx="9">
                  <c:v>14</c:v>
                </c:pt>
                <c:pt idx="10">
                  <c:v>13</c:v>
                </c:pt>
                <c:pt idx="11">
                  <c:v>12</c:v>
                </c:pt>
                <c:pt idx="12">
                  <c:v>11</c:v>
                </c:pt>
                <c:pt idx="13">
                  <c:v>10</c:v>
                </c:pt>
                <c:pt idx="14">
                  <c:v>9</c:v>
                </c:pt>
                <c:pt idx="15">
                  <c:v>8</c:v>
                </c:pt>
                <c:pt idx="16">
                  <c:v>7</c:v>
                </c:pt>
                <c:pt idx="17">
                  <c:v>6</c:v>
                </c:pt>
                <c:pt idx="18">
                  <c:v>5</c:v>
                </c:pt>
                <c:pt idx="19">
                  <c:v>4</c:v>
                </c:pt>
                <c:pt idx="20">
                  <c:v>3</c:v>
                </c:pt>
                <c:pt idx="21">
                  <c:v>2</c:v>
                </c:pt>
                <c:pt idx="22">
                  <c:v>1</c:v>
                </c:pt>
                <c:pt idx="23">
                  <c:v>0</c:v>
                </c:pt>
                <c:pt idx="24">
                  <c:v>-1</c:v>
                </c:pt>
                <c:pt idx="25">
                  <c:v>-2</c:v>
                </c:pt>
                <c:pt idx="26">
                  <c:v>-3</c:v>
                </c:pt>
                <c:pt idx="27">
                  <c:v>-4</c:v>
                </c:pt>
                <c:pt idx="28">
                  <c:v>-5</c:v>
                </c:pt>
                <c:pt idx="29">
                  <c:v>-6</c:v>
                </c:pt>
                <c:pt idx="30">
                  <c:v>-7</c:v>
                </c:pt>
                <c:pt idx="31">
                  <c:v>-8</c:v>
                </c:pt>
                <c:pt idx="32">
                  <c:v>-9</c:v>
                </c:pt>
                <c:pt idx="33">
                  <c:v>-10</c:v>
                </c:pt>
              </c:numCache>
            </c:numRef>
          </c:xVal>
          <c:yVal>
            <c:numRef>
              <c:f>'[1]Reverse Stress'!$H$20:$H$53</c:f>
              <c:numCache>
                <c:formatCode>General</c:formatCode>
                <c:ptCount val="34"/>
                <c:pt idx="0">
                  <c:v>-1304175.5948546033</c:v>
                </c:pt>
                <c:pt idx="1">
                  <c:v>-1281250.6197819267</c:v>
                </c:pt>
                <c:pt idx="2">
                  <c:v>-1256246.619619722</c:v>
                </c:pt>
                <c:pt idx="3">
                  <c:v>-1229024.6711633573</c:v>
                </c:pt>
                <c:pt idx="4">
                  <c:v>-1199442.3273246312</c:v>
                </c:pt>
                <c:pt idx="5">
                  <c:v>-1167354.1986626745</c:v>
                </c:pt>
                <c:pt idx="6">
                  <c:v>-1132612.611946776</c:v>
                </c:pt>
                <c:pt idx="7">
                  <c:v>-1095068.3446092</c:v>
                </c:pt>
                <c:pt idx="8">
                  <c:v>-1054571.4325585649</c:v>
                </c:pt>
                <c:pt idx="9">
                  <c:v>-1010972.0473050175</c:v>
                </c:pt>
                <c:pt idx="10">
                  <c:v>-964121.43671004463</c:v>
                </c:pt>
                <c:pt idx="11">
                  <c:v>-913872.92193010414</c:v>
                </c:pt>
                <c:pt idx="12">
                  <c:v>-860082.94129148207</c:v>
                </c:pt>
                <c:pt idx="13">
                  <c:v>-802612.12993563479</c:v>
                </c:pt>
                <c:pt idx="14">
                  <c:v>-741326.42213018308</c:v>
                </c:pt>
                <c:pt idx="15">
                  <c:v>-676098.16117648338</c:v>
                </c:pt>
                <c:pt idx="16">
                  <c:v>-606807.19988438627</c:v>
                </c:pt>
                <c:pt idx="17">
                  <c:v>-533341.9726530679</c:v>
                </c:pt>
                <c:pt idx="18">
                  <c:v>-455600.5183190736</c:v>
                </c:pt>
                <c:pt idx="19">
                  <c:v>-373491.4311282069</c:v>
                </c:pt>
                <c:pt idx="20">
                  <c:v>-286934.71547693154</c:v>
                </c:pt>
                <c:pt idx="21">
                  <c:v>-195862.57249647472</c:v>
                </c:pt>
                <c:pt idx="22">
                  <c:v>-100229.33404758037</c:v>
                </c:pt>
                <c:pt idx="23">
                  <c:v>0</c:v>
                </c:pt>
                <c:pt idx="24">
                  <c:v>104858.00224542734</c:v>
                </c:pt>
                <c:pt idx="25">
                  <c:v>214351.92626934173</c:v>
                </c:pt>
                <c:pt idx="26">
                  <c:v>328472.48482422065</c:v>
                </c:pt>
                <c:pt idx="27">
                  <c:v>447195.00173437712</c:v>
                </c:pt>
                <c:pt idx="28">
                  <c:v>570479.25750480313</c:v>
                </c:pt>
                <c:pt idx="29">
                  <c:v>698269.53343027458</c:v>
                </c:pt>
                <c:pt idx="30">
                  <c:v>830494.85136882588</c:v>
                </c:pt>
                <c:pt idx="31">
                  <c:v>967069.4036484519</c:v>
                </c:pt>
                <c:pt idx="32">
                  <c:v>1107893.1648387196</c:v>
                </c:pt>
                <c:pt idx="33">
                  <c:v>1252852.6744092116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F83-48CE-8861-D1F65F82566F}"/>
            </c:ext>
          </c:extLst>
        </c:ser>
        <c:ser>
          <c:idx val="5"/>
          <c:order val="2"/>
          <c:tx>
            <c:strRef>
              <c:f>'[1]Reverse Stress'!$I$19</c:f>
              <c:strCache>
                <c:ptCount val="1"/>
                <c:pt idx="0">
                  <c:v>Portfolio</c:v>
                </c:pt>
              </c:strCache>
            </c:strRef>
          </c:tx>
          <c:marker>
            <c:symbol val="none"/>
          </c:marker>
          <c:xVal>
            <c:numRef>
              <c:f>'[1]Reverse Stress'!$C$20:$C$53</c:f>
              <c:numCache>
                <c:formatCode>General</c:formatCode>
                <c:ptCount val="34"/>
                <c:pt idx="0">
                  <c:v>23</c:v>
                </c:pt>
                <c:pt idx="1">
                  <c:v>22</c:v>
                </c:pt>
                <c:pt idx="2">
                  <c:v>21</c:v>
                </c:pt>
                <c:pt idx="3">
                  <c:v>20</c:v>
                </c:pt>
                <c:pt idx="4">
                  <c:v>19</c:v>
                </c:pt>
                <c:pt idx="5">
                  <c:v>18</c:v>
                </c:pt>
                <c:pt idx="6">
                  <c:v>17</c:v>
                </c:pt>
                <c:pt idx="7">
                  <c:v>16</c:v>
                </c:pt>
                <c:pt idx="8">
                  <c:v>15</c:v>
                </c:pt>
                <c:pt idx="9">
                  <c:v>14</c:v>
                </c:pt>
                <c:pt idx="10">
                  <c:v>13</c:v>
                </c:pt>
                <c:pt idx="11">
                  <c:v>12</c:v>
                </c:pt>
                <c:pt idx="12">
                  <c:v>11</c:v>
                </c:pt>
                <c:pt idx="13">
                  <c:v>10</c:v>
                </c:pt>
                <c:pt idx="14">
                  <c:v>9</c:v>
                </c:pt>
                <c:pt idx="15">
                  <c:v>8</c:v>
                </c:pt>
                <c:pt idx="16">
                  <c:v>7</c:v>
                </c:pt>
                <c:pt idx="17">
                  <c:v>6</c:v>
                </c:pt>
                <c:pt idx="18">
                  <c:v>5</c:v>
                </c:pt>
                <c:pt idx="19">
                  <c:v>4</c:v>
                </c:pt>
                <c:pt idx="20">
                  <c:v>3</c:v>
                </c:pt>
                <c:pt idx="21">
                  <c:v>2</c:v>
                </c:pt>
                <c:pt idx="22">
                  <c:v>1</c:v>
                </c:pt>
                <c:pt idx="23">
                  <c:v>0</c:v>
                </c:pt>
                <c:pt idx="24">
                  <c:v>-1</c:v>
                </c:pt>
                <c:pt idx="25">
                  <c:v>-2</c:v>
                </c:pt>
                <c:pt idx="26">
                  <c:v>-3</c:v>
                </c:pt>
                <c:pt idx="27">
                  <c:v>-4</c:v>
                </c:pt>
                <c:pt idx="28">
                  <c:v>-5</c:v>
                </c:pt>
                <c:pt idx="29">
                  <c:v>-6</c:v>
                </c:pt>
                <c:pt idx="30">
                  <c:v>-7</c:v>
                </c:pt>
                <c:pt idx="31">
                  <c:v>-8</c:v>
                </c:pt>
                <c:pt idx="32">
                  <c:v>-9</c:v>
                </c:pt>
                <c:pt idx="33">
                  <c:v>-10</c:v>
                </c:pt>
              </c:numCache>
            </c:numRef>
          </c:xVal>
          <c:yVal>
            <c:numRef>
              <c:f>'[1]Reverse Stress'!$I$20:$I$53</c:f>
              <c:numCache>
                <c:formatCode>General</c:formatCode>
                <c:ptCount val="34"/>
                <c:pt idx="0">
                  <c:v>75824.405145396711</c:v>
                </c:pt>
                <c:pt idx="1">
                  <c:v>38749.38021807326</c:v>
                </c:pt>
                <c:pt idx="2">
                  <c:v>3753.3803802779876</c:v>
                </c:pt>
                <c:pt idx="3">
                  <c:v>-29024.671163357329</c:v>
                </c:pt>
                <c:pt idx="4">
                  <c:v>-59442.327324631158</c:v>
                </c:pt>
                <c:pt idx="5">
                  <c:v>-87354.19866267452</c:v>
                </c:pt>
                <c:pt idx="6">
                  <c:v>-112612.61194677604</c:v>
                </c:pt>
                <c:pt idx="7">
                  <c:v>-135068.34460920002</c:v>
                </c:pt>
                <c:pt idx="8">
                  <c:v>-154571.43255856493</c:v>
                </c:pt>
                <c:pt idx="9">
                  <c:v>-170972.04730501748</c:v>
                </c:pt>
                <c:pt idx="10">
                  <c:v>-184121.43671004463</c:v>
                </c:pt>
                <c:pt idx="11">
                  <c:v>-193872.92193010414</c:v>
                </c:pt>
                <c:pt idx="12">
                  <c:v>-200082.94129148207</c:v>
                </c:pt>
                <c:pt idx="13">
                  <c:v>-202612.12993563479</c:v>
                </c:pt>
                <c:pt idx="14">
                  <c:v>-201326.42213018308</c:v>
                </c:pt>
                <c:pt idx="15">
                  <c:v>-196098.16117648338</c:v>
                </c:pt>
                <c:pt idx="16">
                  <c:v>-186807.19988438627</c:v>
                </c:pt>
                <c:pt idx="17">
                  <c:v>-173341.9726530679</c:v>
                </c:pt>
                <c:pt idx="18">
                  <c:v>-155600.5183190736</c:v>
                </c:pt>
                <c:pt idx="19">
                  <c:v>-133491.4311282069</c:v>
                </c:pt>
                <c:pt idx="20">
                  <c:v>-106934.71547693154</c:v>
                </c:pt>
                <c:pt idx="21">
                  <c:v>-75862.572496474721</c:v>
                </c:pt>
                <c:pt idx="22">
                  <c:v>-40229.334047580371</c:v>
                </c:pt>
                <c:pt idx="23">
                  <c:v>0</c:v>
                </c:pt>
                <c:pt idx="24">
                  <c:v>44858.002245427342</c:v>
                </c:pt>
                <c:pt idx="25">
                  <c:v>94351.926269341726</c:v>
                </c:pt>
                <c:pt idx="26">
                  <c:v>148472.48482422065</c:v>
                </c:pt>
                <c:pt idx="27">
                  <c:v>207195.00173437712</c:v>
                </c:pt>
                <c:pt idx="28">
                  <c:v>270479.25750480313</c:v>
                </c:pt>
                <c:pt idx="29">
                  <c:v>338269.53343027458</c:v>
                </c:pt>
                <c:pt idx="30">
                  <c:v>410494.85136882588</c:v>
                </c:pt>
                <c:pt idx="31">
                  <c:v>487069.4036484519</c:v>
                </c:pt>
                <c:pt idx="32">
                  <c:v>567893.16483871965</c:v>
                </c:pt>
                <c:pt idx="33">
                  <c:v>652852.67440921161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F83-48CE-8861-D1F65F8256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6265088"/>
        <c:axId val="216267776"/>
      </c:scatterChart>
      <c:valAx>
        <c:axId val="216265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6267776"/>
        <c:crosses val="autoZero"/>
        <c:crossBetween val="midCat"/>
      </c:valAx>
      <c:valAx>
        <c:axId val="2162677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6265088"/>
        <c:crosses val="autoZero"/>
        <c:crossBetween val="midCat"/>
      </c:valAx>
    </c:plotArea>
    <c:legend>
      <c:legendPos val="b"/>
      <c:overlay val="0"/>
    </c:legend>
    <c:plotVisOnly val="1"/>
    <c:dispBlanksAs val="gap"/>
    <c:showDLblsOverMax val="0"/>
  </c:chart>
  <c:spPr>
    <a:ln cmpd="sng"/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34"/>
    </mc:Choice>
    <mc:Fallback>
      <c:style val="34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'What if analysis'!$C$12</c:f>
              <c:strCache>
                <c:ptCount val="1"/>
                <c:pt idx="0">
                  <c:v>IBM Stock P&amp;L</c:v>
                </c:pt>
              </c:strCache>
            </c:strRef>
          </c:tx>
          <c:marker>
            <c:symbol val="none"/>
          </c:marker>
          <c:cat>
            <c:numRef>
              <c:f>'What if analysis'!$B$13:$B$43</c:f>
              <c:numCache>
                <c:formatCode>General</c:formatCode>
                <c:ptCount val="31"/>
                <c:pt idx="0">
                  <c:v>-15</c:v>
                </c:pt>
                <c:pt idx="1">
                  <c:v>-14</c:v>
                </c:pt>
                <c:pt idx="2">
                  <c:v>-13</c:v>
                </c:pt>
                <c:pt idx="3">
                  <c:v>-12</c:v>
                </c:pt>
                <c:pt idx="4">
                  <c:v>-11</c:v>
                </c:pt>
                <c:pt idx="5">
                  <c:v>-10</c:v>
                </c:pt>
                <c:pt idx="6">
                  <c:v>-9</c:v>
                </c:pt>
                <c:pt idx="7">
                  <c:v>-8</c:v>
                </c:pt>
                <c:pt idx="8">
                  <c:v>-7</c:v>
                </c:pt>
                <c:pt idx="9">
                  <c:v>-6</c:v>
                </c:pt>
                <c:pt idx="10">
                  <c:v>-5</c:v>
                </c:pt>
                <c:pt idx="11">
                  <c:v>-4</c:v>
                </c:pt>
                <c:pt idx="12">
                  <c:v>-3</c:v>
                </c:pt>
                <c:pt idx="13">
                  <c:v>-2</c:v>
                </c:pt>
                <c:pt idx="14">
                  <c:v>-1</c:v>
                </c:pt>
                <c:pt idx="15">
                  <c:v>0</c:v>
                </c:pt>
                <c:pt idx="16">
                  <c:v>1</c:v>
                </c:pt>
                <c:pt idx="17">
                  <c:v>2</c:v>
                </c:pt>
                <c:pt idx="18">
                  <c:v>3</c:v>
                </c:pt>
                <c:pt idx="19">
                  <c:v>4</c:v>
                </c:pt>
                <c:pt idx="20">
                  <c:v>5</c:v>
                </c:pt>
                <c:pt idx="21">
                  <c:v>6</c:v>
                </c:pt>
                <c:pt idx="22">
                  <c:v>7</c:v>
                </c:pt>
                <c:pt idx="23">
                  <c:v>8</c:v>
                </c:pt>
                <c:pt idx="24">
                  <c:v>9</c:v>
                </c:pt>
                <c:pt idx="25">
                  <c:v>10</c:v>
                </c:pt>
                <c:pt idx="26">
                  <c:v>11</c:v>
                </c:pt>
                <c:pt idx="27">
                  <c:v>12</c:v>
                </c:pt>
                <c:pt idx="28">
                  <c:v>13</c:v>
                </c:pt>
                <c:pt idx="29">
                  <c:v>14</c:v>
                </c:pt>
                <c:pt idx="30">
                  <c:v>15</c:v>
                </c:pt>
              </c:numCache>
            </c:numRef>
          </c:cat>
          <c:val>
            <c:numRef>
              <c:f>'What if analysis'!$C$13:$C$43</c:f>
              <c:numCache>
                <c:formatCode>_ * #,##0_ ;_ * \-#,##0_ ;_ * "-"??_ ;_ @_ </c:formatCode>
                <c:ptCount val="31"/>
                <c:pt idx="0">
                  <c:v>760791.08668140159</c:v>
                </c:pt>
                <c:pt idx="1">
                  <c:v>710071.6809026415</c:v>
                </c:pt>
                <c:pt idx="2">
                  <c:v>659352.27512388141</c:v>
                </c:pt>
                <c:pt idx="3">
                  <c:v>608632.86934512132</c:v>
                </c:pt>
                <c:pt idx="4">
                  <c:v>557913.46356636111</c:v>
                </c:pt>
                <c:pt idx="5">
                  <c:v>507194.05778760102</c:v>
                </c:pt>
                <c:pt idx="6">
                  <c:v>456474.65200884093</c:v>
                </c:pt>
                <c:pt idx="7">
                  <c:v>405755.24623008084</c:v>
                </c:pt>
                <c:pt idx="8">
                  <c:v>355035.84045132075</c:v>
                </c:pt>
                <c:pt idx="9">
                  <c:v>304316.43467256066</c:v>
                </c:pt>
                <c:pt idx="10">
                  <c:v>253597.02889380051</c:v>
                </c:pt>
                <c:pt idx="11">
                  <c:v>202877.62311504042</c:v>
                </c:pt>
                <c:pt idx="12">
                  <c:v>152158.21733628033</c:v>
                </c:pt>
                <c:pt idx="13">
                  <c:v>101438.81155752021</c:v>
                </c:pt>
                <c:pt idx="14">
                  <c:v>50719.405778760105</c:v>
                </c:pt>
                <c:pt idx="15">
                  <c:v>0</c:v>
                </c:pt>
                <c:pt idx="16">
                  <c:v>-50719.405778760105</c:v>
                </c:pt>
                <c:pt idx="17">
                  <c:v>-101438.81155752021</c:v>
                </c:pt>
                <c:pt idx="18">
                  <c:v>-152158.21733628033</c:v>
                </c:pt>
                <c:pt idx="19">
                  <c:v>-202877.62311504042</c:v>
                </c:pt>
                <c:pt idx="20">
                  <c:v>-253597.02889380051</c:v>
                </c:pt>
                <c:pt idx="21">
                  <c:v>-304316.43467256066</c:v>
                </c:pt>
                <c:pt idx="22">
                  <c:v>-355035.84045132075</c:v>
                </c:pt>
                <c:pt idx="23">
                  <c:v>-405755.24623008084</c:v>
                </c:pt>
                <c:pt idx="24">
                  <c:v>-456474.65200884093</c:v>
                </c:pt>
                <c:pt idx="25">
                  <c:v>-507194.05778760102</c:v>
                </c:pt>
                <c:pt idx="26">
                  <c:v>-557913.46356636111</c:v>
                </c:pt>
                <c:pt idx="27">
                  <c:v>-608632.86934512132</c:v>
                </c:pt>
                <c:pt idx="28">
                  <c:v>-659352.27512388141</c:v>
                </c:pt>
                <c:pt idx="29">
                  <c:v>-710071.6809026415</c:v>
                </c:pt>
                <c:pt idx="30">
                  <c:v>-760791.08668140159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9B-44A7-9B8C-8FEB26FA4B32}"/>
            </c:ext>
          </c:extLst>
        </c:ser>
        <c:ser>
          <c:idx val="1"/>
          <c:order val="1"/>
          <c:tx>
            <c:strRef>
              <c:f>'What if analysis'!$D$12</c:f>
              <c:strCache>
                <c:ptCount val="1"/>
                <c:pt idx="0">
                  <c:v>IBM Call Option P&amp;L</c:v>
                </c:pt>
              </c:strCache>
            </c:strRef>
          </c:tx>
          <c:marker>
            <c:symbol val="none"/>
          </c:marker>
          <c:cat>
            <c:numRef>
              <c:f>'What if analysis'!$B$13:$B$43</c:f>
              <c:numCache>
                <c:formatCode>General</c:formatCode>
                <c:ptCount val="31"/>
                <c:pt idx="0">
                  <c:v>-15</c:v>
                </c:pt>
                <c:pt idx="1">
                  <c:v>-14</c:v>
                </c:pt>
                <c:pt idx="2">
                  <c:v>-13</c:v>
                </c:pt>
                <c:pt idx="3">
                  <c:v>-12</c:v>
                </c:pt>
                <c:pt idx="4">
                  <c:v>-11</c:v>
                </c:pt>
                <c:pt idx="5">
                  <c:v>-10</c:v>
                </c:pt>
                <c:pt idx="6">
                  <c:v>-9</c:v>
                </c:pt>
                <c:pt idx="7">
                  <c:v>-8</c:v>
                </c:pt>
                <c:pt idx="8">
                  <c:v>-7</c:v>
                </c:pt>
                <c:pt idx="9">
                  <c:v>-6</c:v>
                </c:pt>
                <c:pt idx="10">
                  <c:v>-5</c:v>
                </c:pt>
                <c:pt idx="11">
                  <c:v>-4</c:v>
                </c:pt>
                <c:pt idx="12">
                  <c:v>-3</c:v>
                </c:pt>
                <c:pt idx="13">
                  <c:v>-2</c:v>
                </c:pt>
                <c:pt idx="14">
                  <c:v>-1</c:v>
                </c:pt>
                <c:pt idx="15">
                  <c:v>0</c:v>
                </c:pt>
                <c:pt idx="16">
                  <c:v>1</c:v>
                </c:pt>
                <c:pt idx="17">
                  <c:v>2</c:v>
                </c:pt>
                <c:pt idx="18">
                  <c:v>3</c:v>
                </c:pt>
                <c:pt idx="19">
                  <c:v>4</c:v>
                </c:pt>
                <c:pt idx="20">
                  <c:v>5</c:v>
                </c:pt>
                <c:pt idx="21">
                  <c:v>6</c:v>
                </c:pt>
                <c:pt idx="22">
                  <c:v>7</c:v>
                </c:pt>
                <c:pt idx="23">
                  <c:v>8</c:v>
                </c:pt>
                <c:pt idx="24">
                  <c:v>9</c:v>
                </c:pt>
                <c:pt idx="25">
                  <c:v>10</c:v>
                </c:pt>
                <c:pt idx="26">
                  <c:v>11</c:v>
                </c:pt>
                <c:pt idx="27">
                  <c:v>12</c:v>
                </c:pt>
                <c:pt idx="28">
                  <c:v>13</c:v>
                </c:pt>
                <c:pt idx="29">
                  <c:v>14</c:v>
                </c:pt>
                <c:pt idx="30">
                  <c:v>15</c:v>
                </c:pt>
              </c:numCache>
            </c:numRef>
          </c:cat>
          <c:val>
            <c:numRef>
              <c:f>'What if analysis'!$D$13:$D$43</c:f>
              <c:numCache>
                <c:formatCode>_ * #,##0_ ;_ * \-#,##0_ ;_ * "-"??_ ;_ @_ </c:formatCode>
                <c:ptCount val="31"/>
                <c:pt idx="0">
                  <c:v>-753164.03404338681</c:v>
                </c:pt>
                <c:pt idx="1">
                  <c:v>-727096.7266347257</c:v>
                </c:pt>
                <c:pt idx="2">
                  <c:v>-697580.3294840313</c:v>
                </c:pt>
                <c:pt idx="3">
                  <c:v>-664614.84259130398</c:v>
                </c:pt>
                <c:pt idx="4">
                  <c:v>-628200.26595654362</c:v>
                </c:pt>
                <c:pt idx="5">
                  <c:v>-588336.59957975021</c:v>
                </c:pt>
                <c:pt idx="6">
                  <c:v>-545023.84346092376</c:v>
                </c:pt>
                <c:pt idx="7">
                  <c:v>-498261.99760006444</c:v>
                </c:pt>
                <c:pt idx="8">
                  <c:v>-448051.06199717202</c:v>
                </c:pt>
                <c:pt idx="9">
                  <c:v>-394391.03665224649</c:v>
                </c:pt>
                <c:pt idx="10">
                  <c:v>-337281.92156528792</c:v>
                </c:pt>
                <c:pt idx="11">
                  <c:v>-276723.71673629642</c:v>
                </c:pt>
                <c:pt idx="12">
                  <c:v>-212716.42216527186</c:v>
                </c:pt>
                <c:pt idx="13">
                  <c:v>-145260.03785221427</c:v>
                </c:pt>
                <c:pt idx="14">
                  <c:v>-74354.563797123657</c:v>
                </c:pt>
                <c:pt idx="15">
                  <c:v>0</c:v>
                </c:pt>
                <c:pt idx="16">
                  <c:v>77803.653539156672</c:v>
                </c:pt>
                <c:pt idx="17">
                  <c:v>159056.39682034639</c:v>
                </c:pt>
                <c:pt idx="18">
                  <c:v>243758.22984356913</c:v>
                </c:pt>
                <c:pt idx="19">
                  <c:v>331909.15260882489</c:v>
                </c:pt>
                <c:pt idx="20">
                  <c:v>423509.16511611367</c:v>
                </c:pt>
                <c:pt idx="21">
                  <c:v>518558.26736543549</c:v>
                </c:pt>
                <c:pt idx="22">
                  <c:v>617056.45935679041</c:v>
                </c:pt>
                <c:pt idx="23">
                  <c:v>719003.74109017826</c:v>
                </c:pt>
                <c:pt idx="24">
                  <c:v>824400.11256559915</c:v>
                </c:pt>
                <c:pt idx="25">
                  <c:v>933245.57378305297</c:v>
                </c:pt>
                <c:pt idx="26">
                  <c:v>1045540.1247425401</c:v>
                </c:pt>
                <c:pt idx="27">
                  <c:v>1161283.7654440601</c:v>
                </c:pt>
                <c:pt idx="28">
                  <c:v>1280476.4958876129</c:v>
                </c:pt>
                <c:pt idx="29">
                  <c:v>1403118.316073199</c:v>
                </c:pt>
                <c:pt idx="30">
                  <c:v>1529209.2260008182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9B-44A7-9B8C-8FEB26FA4B32}"/>
            </c:ext>
          </c:extLst>
        </c:ser>
        <c:ser>
          <c:idx val="2"/>
          <c:order val="2"/>
          <c:tx>
            <c:strRef>
              <c:f>'What if analysis'!$E$12</c:f>
              <c:strCache>
                <c:ptCount val="1"/>
                <c:pt idx="0">
                  <c:v>Total P&amp;L</c:v>
                </c:pt>
              </c:strCache>
            </c:strRef>
          </c:tx>
          <c:marker>
            <c:symbol val="none"/>
          </c:marker>
          <c:cat>
            <c:numRef>
              <c:f>'What if analysis'!$B$13:$B$43</c:f>
              <c:numCache>
                <c:formatCode>General</c:formatCode>
                <c:ptCount val="31"/>
                <c:pt idx="0">
                  <c:v>-15</c:v>
                </c:pt>
                <c:pt idx="1">
                  <c:v>-14</c:v>
                </c:pt>
                <c:pt idx="2">
                  <c:v>-13</c:v>
                </c:pt>
                <c:pt idx="3">
                  <c:v>-12</c:v>
                </c:pt>
                <c:pt idx="4">
                  <c:v>-11</c:v>
                </c:pt>
                <c:pt idx="5">
                  <c:v>-10</c:v>
                </c:pt>
                <c:pt idx="6">
                  <c:v>-9</c:v>
                </c:pt>
                <c:pt idx="7">
                  <c:v>-8</c:v>
                </c:pt>
                <c:pt idx="8">
                  <c:v>-7</c:v>
                </c:pt>
                <c:pt idx="9">
                  <c:v>-6</c:v>
                </c:pt>
                <c:pt idx="10">
                  <c:v>-5</c:v>
                </c:pt>
                <c:pt idx="11">
                  <c:v>-4</c:v>
                </c:pt>
                <c:pt idx="12">
                  <c:v>-3</c:v>
                </c:pt>
                <c:pt idx="13">
                  <c:v>-2</c:v>
                </c:pt>
                <c:pt idx="14">
                  <c:v>-1</c:v>
                </c:pt>
                <c:pt idx="15">
                  <c:v>0</c:v>
                </c:pt>
                <c:pt idx="16">
                  <c:v>1</c:v>
                </c:pt>
                <c:pt idx="17">
                  <c:v>2</c:v>
                </c:pt>
                <c:pt idx="18">
                  <c:v>3</c:v>
                </c:pt>
                <c:pt idx="19">
                  <c:v>4</c:v>
                </c:pt>
                <c:pt idx="20">
                  <c:v>5</c:v>
                </c:pt>
                <c:pt idx="21">
                  <c:v>6</c:v>
                </c:pt>
                <c:pt idx="22">
                  <c:v>7</c:v>
                </c:pt>
                <c:pt idx="23">
                  <c:v>8</c:v>
                </c:pt>
                <c:pt idx="24">
                  <c:v>9</c:v>
                </c:pt>
                <c:pt idx="25">
                  <c:v>10</c:v>
                </c:pt>
                <c:pt idx="26">
                  <c:v>11</c:v>
                </c:pt>
                <c:pt idx="27">
                  <c:v>12</c:v>
                </c:pt>
                <c:pt idx="28">
                  <c:v>13</c:v>
                </c:pt>
                <c:pt idx="29">
                  <c:v>14</c:v>
                </c:pt>
                <c:pt idx="30">
                  <c:v>15</c:v>
                </c:pt>
              </c:numCache>
            </c:numRef>
          </c:cat>
          <c:val>
            <c:numRef>
              <c:f>'What if analysis'!$E$13:$E$43</c:f>
              <c:numCache>
                <c:formatCode>_ * #,##0_ ;_ * \-#,##0_ ;_ * "-"??_ ;_ @_ </c:formatCode>
                <c:ptCount val="31"/>
                <c:pt idx="0">
                  <c:v>7627.0526380147785</c:v>
                </c:pt>
                <c:pt idx="1">
                  <c:v>-17025.045732084196</c:v>
                </c:pt>
                <c:pt idx="2">
                  <c:v>-38228.054360149894</c:v>
                </c:pt>
                <c:pt idx="3">
                  <c:v>-55981.973246182664</c:v>
                </c:pt>
                <c:pt idx="4">
                  <c:v>-70286.802390182507</c:v>
                </c:pt>
                <c:pt idx="5">
                  <c:v>-81142.54179214919</c:v>
                </c:pt>
                <c:pt idx="6">
                  <c:v>-88549.191452082829</c:v>
                </c:pt>
                <c:pt idx="7">
                  <c:v>-92506.751369983598</c:v>
                </c:pt>
                <c:pt idx="8">
                  <c:v>-93015.221545851266</c:v>
                </c:pt>
                <c:pt idx="9">
                  <c:v>-90074.601979685831</c:v>
                </c:pt>
                <c:pt idx="10">
                  <c:v>-83684.892671487411</c:v>
                </c:pt>
                <c:pt idx="11">
                  <c:v>-73846.093621256005</c:v>
                </c:pt>
                <c:pt idx="12">
                  <c:v>-60558.204828991526</c:v>
                </c:pt>
                <c:pt idx="13">
                  <c:v>-43821.226294694061</c:v>
                </c:pt>
                <c:pt idx="14">
                  <c:v>-23635.158018363552</c:v>
                </c:pt>
                <c:pt idx="15">
                  <c:v>0</c:v>
                </c:pt>
                <c:pt idx="16">
                  <c:v>27084.247760396567</c:v>
                </c:pt>
                <c:pt idx="17">
                  <c:v>57617.585262826178</c:v>
                </c:pt>
                <c:pt idx="18">
                  <c:v>91600.012507288804</c:v>
                </c:pt>
                <c:pt idx="19">
                  <c:v>129031.52949378447</c:v>
                </c:pt>
                <c:pt idx="20">
                  <c:v>169912.13622231316</c:v>
                </c:pt>
                <c:pt idx="21">
                  <c:v>214241.83269287483</c:v>
                </c:pt>
                <c:pt idx="22">
                  <c:v>262020.61890546966</c:v>
                </c:pt>
                <c:pt idx="23">
                  <c:v>313248.49486009742</c:v>
                </c:pt>
                <c:pt idx="24">
                  <c:v>367925.46055675822</c:v>
                </c:pt>
                <c:pt idx="25">
                  <c:v>426051.51599545195</c:v>
                </c:pt>
                <c:pt idx="26">
                  <c:v>487626.66117617895</c:v>
                </c:pt>
                <c:pt idx="27">
                  <c:v>552650.89609893877</c:v>
                </c:pt>
                <c:pt idx="28">
                  <c:v>621124.22076373152</c:v>
                </c:pt>
                <c:pt idx="29">
                  <c:v>693046.63517055754</c:v>
                </c:pt>
                <c:pt idx="30">
                  <c:v>768418.1393194166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F9B-44A7-9B8C-8FEB26FA4B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5585792"/>
        <c:axId val="115587328"/>
      </c:lineChart>
      <c:catAx>
        <c:axId val="1155857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5587328"/>
        <c:crosses val="autoZero"/>
        <c:auto val="1"/>
        <c:lblAlgn val="ctr"/>
        <c:lblOffset val="100"/>
        <c:noMultiLvlLbl val="0"/>
      </c:catAx>
      <c:valAx>
        <c:axId val="115587328"/>
        <c:scaling>
          <c:orientation val="minMax"/>
        </c:scaling>
        <c:delete val="0"/>
        <c:axPos val="l"/>
        <c:majorGridlines>
          <c:spPr>
            <a:ln>
              <a:solidFill>
                <a:schemeClr val="tx1"/>
              </a:solidFill>
            </a:ln>
          </c:spPr>
        </c:majorGridlines>
        <c:numFmt formatCode="_ * #,##0_ ;_ * \-#,##0_ ;_ * &quot;-&quot;??_ ;_ @_ " sourceLinked="1"/>
        <c:majorTickMark val="out"/>
        <c:minorTickMark val="none"/>
        <c:tickLblPos val="nextTo"/>
        <c:crossAx val="115585792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34"/>
    </mc:Choice>
    <mc:Fallback>
      <c:style val="34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'Delta Hedge'!$C$12</c:f>
              <c:strCache>
                <c:ptCount val="1"/>
                <c:pt idx="0">
                  <c:v>IBM Stock P&amp;L</c:v>
                </c:pt>
              </c:strCache>
            </c:strRef>
          </c:tx>
          <c:marker>
            <c:symbol val="none"/>
          </c:marker>
          <c:cat>
            <c:numRef>
              <c:f>'Delta Hedge'!$B$13:$B$43</c:f>
              <c:numCache>
                <c:formatCode>General</c:formatCode>
                <c:ptCount val="31"/>
                <c:pt idx="0">
                  <c:v>-15</c:v>
                </c:pt>
                <c:pt idx="1">
                  <c:v>-14</c:v>
                </c:pt>
                <c:pt idx="2">
                  <c:v>-13</c:v>
                </c:pt>
                <c:pt idx="3">
                  <c:v>-12</c:v>
                </c:pt>
                <c:pt idx="4">
                  <c:v>-11</c:v>
                </c:pt>
                <c:pt idx="5">
                  <c:v>-10</c:v>
                </c:pt>
                <c:pt idx="6">
                  <c:v>-9</c:v>
                </c:pt>
                <c:pt idx="7">
                  <c:v>-8</c:v>
                </c:pt>
                <c:pt idx="8">
                  <c:v>-7</c:v>
                </c:pt>
                <c:pt idx="9">
                  <c:v>-6</c:v>
                </c:pt>
                <c:pt idx="10">
                  <c:v>-5</c:v>
                </c:pt>
                <c:pt idx="11">
                  <c:v>-4</c:v>
                </c:pt>
                <c:pt idx="12">
                  <c:v>-3</c:v>
                </c:pt>
                <c:pt idx="13">
                  <c:v>-2</c:v>
                </c:pt>
                <c:pt idx="14">
                  <c:v>-1</c:v>
                </c:pt>
                <c:pt idx="15">
                  <c:v>0</c:v>
                </c:pt>
                <c:pt idx="16">
                  <c:v>1</c:v>
                </c:pt>
                <c:pt idx="17">
                  <c:v>2</c:v>
                </c:pt>
                <c:pt idx="18">
                  <c:v>3</c:v>
                </c:pt>
                <c:pt idx="19">
                  <c:v>4</c:v>
                </c:pt>
                <c:pt idx="20">
                  <c:v>5</c:v>
                </c:pt>
                <c:pt idx="21">
                  <c:v>6</c:v>
                </c:pt>
                <c:pt idx="22">
                  <c:v>7</c:v>
                </c:pt>
                <c:pt idx="23">
                  <c:v>8</c:v>
                </c:pt>
                <c:pt idx="24">
                  <c:v>9</c:v>
                </c:pt>
                <c:pt idx="25">
                  <c:v>10</c:v>
                </c:pt>
                <c:pt idx="26">
                  <c:v>11</c:v>
                </c:pt>
                <c:pt idx="27">
                  <c:v>12</c:v>
                </c:pt>
                <c:pt idx="28">
                  <c:v>13</c:v>
                </c:pt>
                <c:pt idx="29">
                  <c:v>14</c:v>
                </c:pt>
                <c:pt idx="30">
                  <c:v>15</c:v>
                </c:pt>
              </c:numCache>
            </c:numRef>
          </c:cat>
          <c:val>
            <c:numRef>
              <c:f>'Delta Hedge'!$C$13:$C$43</c:f>
              <c:numCache>
                <c:formatCode>_ * #,##0_ ;_ * \-#,##0_ ;_ * "-"??_ ;_ @_ </c:formatCode>
                <c:ptCount val="31"/>
                <c:pt idx="0">
                  <c:v>760791.08668140159</c:v>
                </c:pt>
                <c:pt idx="1">
                  <c:v>710071.6809026415</c:v>
                </c:pt>
                <c:pt idx="2">
                  <c:v>659352.27512388141</c:v>
                </c:pt>
                <c:pt idx="3">
                  <c:v>608632.86934512132</c:v>
                </c:pt>
                <c:pt idx="4">
                  <c:v>557913.46356636111</c:v>
                </c:pt>
                <c:pt idx="5">
                  <c:v>507194.05778760102</c:v>
                </c:pt>
                <c:pt idx="6">
                  <c:v>456474.65200884093</c:v>
                </c:pt>
                <c:pt idx="7">
                  <c:v>405755.24623008084</c:v>
                </c:pt>
                <c:pt idx="8">
                  <c:v>355035.84045132075</c:v>
                </c:pt>
                <c:pt idx="9">
                  <c:v>304316.43467256066</c:v>
                </c:pt>
                <c:pt idx="10">
                  <c:v>253597.02889380051</c:v>
                </c:pt>
                <c:pt idx="11">
                  <c:v>202877.62311504042</c:v>
                </c:pt>
                <c:pt idx="12">
                  <c:v>152158.21733628033</c:v>
                </c:pt>
                <c:pt idx="13">
                  <c:v>101438.81155752021</c:v>
                </c:pt>
                <c:pt idx="14">
                  <c:v>50719.405778760105</c:v>
                </c:pt>
                <c:pt idx="15">
                  <c:v>0</c:v>
                </c:pt>
                <c:pt idx="16">
                  <c:v>-50719.405778760105</c:v>
                </c:pt>
                <c:pt idx="17">
                  <c:v>-101438.81155752021</c:v>
                </c:pt>
                <c:pt idx="18">
                  <c:v>-152158.21733628033</c:v>
                </c:pt>
                <c:pt idx="19">
                  <c:v>-202877.62311504042</c:v>
                </c:pt>
                <c:pt idx="20">
                  <c:v>-253597.02889380051</c:v>
                </c:pt>
                <c:pt idx="21">
                  <c:v>-304316.43467256066</c:v>
                </c:pt>
                <c:pt idx="22">
                  <c:v>-355035.84045132075</c:v>
                </c:pt>
                <c:pt idx="23">
                  <c:v>-405755.24623008084</c:v>
                </c:pt>
                <c:pt idx="24">
                  <c:v>-456474.65200884093</c:v>
                </c:pt>
                <c:pt idx="25">
                  <c:v>-507194.05778760102</c:v>
                </c:pt>
                <c:pt idx="26">
                  <c:v>-557913.46356636111</c:v>
                </c:pt>
                <c:pt idx="27">
                  <c:v>-608632.86934512132</c:v>
                </c:pt>
                <c:pt idx="28">
                  <c:v>-659352.27512388141</c:v>
                </c:pt>
                <c:pt idx="29">
                  <c:v>-710071.6809026415</c:v>
                </c:pt>
                <c:pt idx="30">
                  <c:v>-760791.08668140159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D8-4B00-8AE4-88ED6F6918A3}"/>
            </c:ext>
          </c:extLst>
        </c:ser>
        <c:ser>
          <c:idx val="1"/>
          <c:order val="1"/>
          <c:tx>
            <c:strRef>
              <c:f>'Delta Hedge'!$D$12</c:f>
              <c:strCache>
                <c:ptCount val="1"/>
                <c:pt idx="0">
                  <c:v>IBM Call Option P&amp;L</c:v>
                </c:pt>
              </c:strCache>
            </c:strRef>
          </c:tx>
          <c:marker>
            <c:symbol val="none"/>
          </c:marker>
          <c:cat>
            <c:numRef>
              <c:f>'Delta Hedge'!$B$13:$B$43</c:f>
              <c:numCache>
                <c:formatCode>General</c:formatCode>
                <c:ptCount val="31"/>
                <c:pt idx="0">
                  <c:v>-15</c:v>
                </c:pt>
                <c:pt idx="1">
                  <c:v>-14</c:v>
                </c:pt>
                <c:pt idx="2">
                  <c:v>-13</c:v>
                </c:pt>
                <c:pt idx="3">
                  <c:v>-12</c:v>
                </c:pt>
                <c:pt idx="4">
                  <c:v>-11</c:v>
                </c:pt>
                <c:pt idx="5">
                  <c:v>-10</c:v>
                </c:pt>
                <c:pt idx="6">
                  <c:v>-9</c:v>
                </c:pt>
                <c:pt idx="7">
                  <c:v>-8</c:v>
                </c:pt>
                <c:pt idx="8">
                  <c:v>-7</c:v>
                </c:pt>
                <c:pt idx="9">
                  <c:v>-6</c:v>
                </c:pt>
                <c:pt idx="10">
                  <c:v>-5</c:v>
                </c:pt>
                <c:pt idx="11">
                  <c:v>-4</c:v>
                </c:pt>
                <c:pt idx="12">
                  <c:v>-3</c:v>
                </c:pt>
                <c:pt idx="13">
                  <c:v>-2</c:v>
                </c:pt>
                <c:pt idx="14">
                  <c:v>-1</c:v>
                </c:pt>
                <c:pt idx="15">
                  <c:v>0</c:v>
                </c:pt>
                <c:pt idx="16">
                  <c:v>1</c:v>
                </c:pt>
                <c:pt idx="17">
                  <c:v>2</c:v>
                </c:pt>
                <c:pt idx="18">
                  <c:v>3</c:v>
                </c:pt>
                <c:pt idx="19">
                  <c:v>4</c:v>
                </c:pt>
                <c:pt idx="20">
                  <c:v>5</c:v>
                </c:pt>
                <c:pt idx="21">
                  <c:v>6</c:v>
                </c:pt>
                <c:pt idx="22">
                  <c:v>7</c:v>
                </c:pt>
                <c:pt idx="23">
                  <c:v>8</c:v>
                </c:pt>
                <c:pt idx="24">
                  <c:v>9</c:v>
                </c:pt>
                <c:pt idx="25">
                  <c:v>10</c:v>
                </c:pt>
                <c:pt idx="26">
                  <c:v>11</c:v>
                </c:pt>
                <c:pt idx="27">
                  <c:v>12</c:v>
                </c:pt>
                <c:pt idx="28">
                  <c:v>13</c:v>
                </c:pt>
                <c:pt idx="29">
                  <c:v>14</c:v>
                </c:pt>
                <c:pt idx="30">
                  <c:v>15</c:v>
                </c:pt>
              </c:numCache>
            </c:numRef>
          </c:cat>
          <c:val>
            <c:numRef>
              <c:f>'Delta Hedge'!$D$13:$D$43</c:f>
              <c:numCache>
                <c:formatCode>_ * #,##0_ ;_ * \-#,##0_ ;_ * "-"??_ ;_ @_ </c:formatCode>
                <c:ptCount val="31"/>
                <c:pt idx="0">
                  <c:v>-753164.03404338728</c:v>
                </c:pt>
                <c:pt idx="1">
                  <c:v>-727096.72663472616</c:v>
                </c:pt>
                <c:pt idx="2">
                  <c:v>-697580.32948403154</c:v>
                </c:pt>
                <c:pt idx="3">
                  <c:v>-664614.84259130433</c:v>
                </c:pt>
                <c:pt idx="4">
                  <c:v>-628200.26595654397</c:v>
                </c:pt>
                <c:pt idx="5">
                  <c:v>-588336.59957975056</c:v>
                </c:pt>
                <c:pt idx="6">
                  <c:v>-545023.84346092399</c:v>
                </c:pt>
                <c:pt idx="7">
                  <c:v>-498261.99760006467</c:v>
                </c:pt>
                <c:pt idx="8">
                  <c:v>-448051.06199717225</c:v>
                </c:pt>
                <c:pt idx="9">
                  <c:v>-394391.03665224666</c:v>
                </c:pt>
                <c:pt idx="10">
                  <c:v>-337281.9215652881</c:v>
                </c:pt>
                <c:pt idx="11">
                  <c:v>-276723.71673629654</c:v>
                </c:pt>
                <c:pt idx="12">
                  <c:v>-212716.42216527194</c:v>
                </c:pt>
                <c:pt idx="13">
                  <c:v>-145260.03785221433</c:v>
                </c:pt>
                <c:pt idx="14">
                  <c:v>-74354.563797123687</c:v>
                </c:pt>
                <c:pt idx="15">
                  <c:v>0</c:v>
                </c:pt>
                <c:pt idx="16">
                  <c:v>77803.653539156701</c:v>
                </c:pt>
                <c:pt idx="17">
                  <c:v>159056.39682034645</c:v>
                </c:pt>
                <c:pt idx="18">
                  <c:v>243758.22984356922</c:v>
                </c:pt>
                <c:pt idx="19">
                  <c:v>331909.15260882501</c:v>
                </c:pt>
                <c:pt idx="20">
                  <c:v>423509.16511611384</c:v>
                </c:pt>
                <c:pt idx="21">
                  <c:v>518558.26736543566</c:v>
                </c:pt>
                <c:pt idx="22">
                  <c:v>617056.45935679064</c:v>
                </c:pt>
                <c:pt idx="23">
                  <c:v>719003.74109017849</c:v>
                </c:pt>
                <c:pt idx="24">
                  <c:v>824400.11256559938</c:v>
                </c:pt>
                <c:pt idx="25">
                  <c:v>933245.57378305332</c:v>
                </c:pt>
                <c:pt idx="26">
                  <c:v>1045540.1247425404</c:v>
                </c:pt>
                <c:pt idx="27">
                  <c:v>1161283.7654440603</c:v>
                </c:pt>
                <c:pt idx="28">
                  <c:v>1280476.4958876134</c:v>
                </c:pt>
                <c:pt idx="29">
                  <c:v>1403118.3160731995</c:v>
                </c:pt>
                <c:pt idx="30">
                  <c:v>1529209.2260008187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D8-4B00-8AE4-88ED6F6918A3}"/>
            </c:ext>
          </c:extLst>
        </c:ser>
        <c:ser>
          <c:idx val="2"/>
          <c:order val="2"/>
          <c:tx>
            <c:strRef>
              <c:f>'Delta Hedge'!$E$12</c:f>
              <c:strCache>
                <c:ptCount val="1"/>
                <c:pt idx="0">
                  <c:v>Total P&amp;L</c:v>
                </c:pt>
              </c:strCache>
            </c:strRef>
          </c:tx>
          <c:marker>
            <c:symbol val="none"/>
          </c:marker>
          <c:cat>
            <c:numRef>
              <c:f>'Delta Hedge'!$B$13:$B$43</c:f>
              <c:numCache>
                <c:formatCode>General</c:formatCode>
                <c:ptCount val="31"/>
                <c:pt idx="0">
                  <c:v>-15</c:v>
                </c:pt>
                <c:pt idx="1">
                  <c:v>-14</c:v>
                </c:pt>
                <c:pt idx="2">
                  <c:v>-13</c:v>
                </c:pt>
                <c:pt idx="3">
                  <c:v>-12</c:v>
                </c:pt>
                <c:pt idx="4">
                  <c:v>-11</c:v>
                </c:pt>
                <c:pt idx="5">
                  <c:v>-10</c:v>
                </c:pt>
                <c:pt idx="6">
                  <c:v>-9</c:v>
                </c:pt>
                <c:pt idx="7">
                  <c:v>-8</c:v>
                </c:pt>
                <c:pt idx="8">
                  <c:v>-7</c:v>
                </c:pt>
                <c:pt idx="9">
                  <c:v>-6</c:v>
                </c:pt>
                <c:pt idx="10">
                  <c:v>-5</c:v>
                </c:pt>
                <c:pt idx="11">
                  <c:v>-4</c:v>
                </c:pt>
                <c:pt idx="12">
                  <c:v>-3</c:v>
                </c:pt>
                <c:pt idx="13">
                  <c:v>-2</c:v>
                </c:pt>
                <c:pt idx="14">
                  <c:v>-1</c:v>
                </c:pt>
                <c:pt idx="15">
                  <c:v>0</c:v>
                </c:pt>
                <c:pt idx="16">
                  <c:v>1</c:v>
                </c:pt>
                <c:pt idx="17">
                  <c:v>2</c:v>
                </c:pt>
                <c:pt idx="18">
                  <c:v>3</c:v>
                </c:pt>
                <c:pt idx="19">
                  <c:v>4</c:v>
                </c:pt>
                <c:pt idx="20">
                  <c:v>5</c:v>
                </c:pt>
                <c:pt idx="21">
                  <c:v>6</c:v>
                </c:pt>
                <c:pt idx="22">
                  <c:v>7</c:v>
                </c:pt>
                <c:pt idx="23">
                  <c:v>8</c:v>
                </c:pt>
                <c:pt idx="24">
                  <c:v>9</c:v>
                </c:pt>
                <c:pt idx="25">
                  <c:v>10</c:v>
                </c:pt>
                <c:pt idx="26">
                  <c:v>11</c:v>
                </c:pt>
                <c:pt idx="27">
                  <c:v>12</c:v>
                </c:pt>
                <c:pt idx="28">
                  <c:v>13</c:v>
                </c:pt>
                <c:pt idx="29">
                  <c:v>14</c:v>
                </c:pt>
                <c:pt idx="30">
                  <c:v>15</c:v>
                </c:pt>
              </c:numCache>
            </c:numRef>
          </c:cat>
          <c:val>
            <c:numRef>
              <c:f>'Delta Hedge'!$E$13:$E$43</c:f>
              <c:numCache>
                <c:formatCode>_ * #,##0_ ;_ * \-#,##0_ ;_ * "-"??_ ;_ @_ </c:formatCode>
                <c:ptCount val="31"/>
                <c:pt idx="0">
                  <c:v>7627.0526380143128</c:v>
                </c:pt>
                <c:pt idx="1">
                  <c:v>-17025.045732084662</c:v>
                </c:pt>
                <c:pt idx="2">
                  <c:v>-38228.054360150127</c:v>
                </c:pt>
                <c:pt idx="3">
                  <c:v>-55981.973246183014</c:v>
                </c:pt>
                <c:pt idx="4">
                  <c:v>-70286.802390182856</c:v>
                </c:pt>
                <c:pt idx="5">
                  <c:v>-81142.541792149539</c:v>
                </c:pt>
                <c:pt idx="6">
                  <c:v>-88549.191452083061</c:v>
                </c:pt>
                <c:pt idx="7">
                  <c:v>-92506.751369983831</c:v>
                </c:pt>
                <c:pt idx="8">
                  <c:v>-93015.221545851498</c:v>
                </c:pt>
                <c:pt idx="9">
                  <c:v>-90074.601979686006</c:v>
                </c:pt>
                <c:pt idx="10">
                  <c:v>-83684.892671487585</c:v>
                </c:pt>
                <c:pt idx="11">
                  <c:v>-73846.093621256121</c:v>
                </c:pt>
                <c:pt idx="12">
                  <c:v>-60558.204828991613</c:v>
                </c:pt>
                <c:pt idx="13">
                  <c:v>-43821.226294694119</c:v>
                </c:pt>
                <c:pt idx="14">
                  <c:v>-23635.158018363582</c:v>
                </c:pt>
                <c:pt idx="15">
                  <c:v>0</c:v>
                </c:pt>
                <c:pt idx="16">
                  <c:v>27084.247760396596</c:v>
                </c:pt>
                <c:pt idx="17">
                  <c:v>57617.585262826236</c:v>
                </c:pt>
                <c:pt idx="18">
                  <c:v>91600.012507288891</c:v>
                </c:pt>
                <c:pt idx="19">
                  <c:v>129031.52949378459</c:v>
                </c:pt>
                <c:pt idx="20">
                  <c:v>169912.13622231333</c:v>
                </c:pt>
                <c:pt idx="21">
                  <c:v>214241.832692875</c:v>
                </c:pt>
                <c:pt idx="22">
                  <c:v>262020.61890546989</c:v>
                </c:pt>
                <c:pt idx="23">
                  <c:v>313248.49486009765</c:v>
                </c:pt>
                <c:pt idx="24">
                  <c:v>367925.46055675845</c:v>
                </c:pt>
                <c:pt idx="25">
                  <c:v>426051.5159954523</c:v>
                </c:pt>
                <c:pt idx="26">
                  <c:v>487626.6611761793</c:v>
                </c:pt>
                <c:pt idx="27">
                  <c:v>552650.896098939</c:v>
                </c:pt>
                <c:pt idx="28">
                  <c:v>621124.22076373198</c:v>
                </c:pt>
                <c:pt idx="29">
                  <c:v>693046.635170558</c:v>
                </c:pt>
                <c:pt idx="30">
                  <c:v>768418.13931941707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D8-4B00-8AE4-88ED6F6918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360640"/>
        <c:axId val="149362176"/>
      </c:lineChart>
      <c:catAx>
        <c:axId val="1493606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9362176"/>
        <c:crosses val="autoZero"/>
        <c:auto val="1"/>
        <c:lblAlgn val="ctr"/>
        <c:lblOffset val="100"/>
        <c:noMultiLvlLbl val="0"/>
      </c:catAx>
      <c:valAx>
        <c:axId val="149362176"/>
        <c:scaling>
          <c:orientation val="minMax"/>
        </c:scaling>
        <c:delete val="0"/>
        <c:axPos val="l"/>
        <c:majorGridlines>
          <c:spPr>
            <a:ln>
              <a:solidFill>
                <a:sysClr val="windowText" lastClr="000000"/>
              </a:solidFill>
            </a:ln>
          </c:spPr>
        </c:majorGridlines>
        <c:numFmt formatCode="_ * #,##0_ ;_ * \-#,##0_ ;_ * &quot;-&quot;??_ ;_ @_ " sourceLinked="1"/>
        <c:majorTickMark val="out"/>
        <c:minorTickMark val="none"/>
        <c:tickLblPos val="nextTo"/>
        <c:crossAx val="149360640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000000000000167" l="0.70000000000000062" r="0.70000000000000062" t="0.75000000000000167" header="0.30000000000000032" footer="0.30000000000000032"/>
    <c:pageSetup/>
  </c:printSettings>
</c:chartSpace>
</file>

<file path=xl/ctrlProps/ctrlProp1.xml><?xml version="1.0" encoding="utf-8"?>
<formControlPr xmlns="http://schemas.microsoft.com/office/spreadsheetml/2009/9/main" objectType="Drop" dropStyle="combo" dx="16" fmlaLink="$J$54" sel="1" val="0">
  <itemLst>
    <item val="call"/>
    <item val="put"/>
  </itemLst>
</formControlPr>
</file>

<file path=xl/ctrlProps/ctrlProp2.xml><?xml version="1.0" encoding="utf-8"?>
<formControlPr xmlns="http://schemas.microsoft.com/office/spreadsheetml/2009/9/main" objectType="Drop" dropStyle="combo" dx="16" fmlaLink="$J$56" sel="1" val="0">
  <itemLst>
    <item val="actual/365 (fixed)"/>
    <item val="actual/360"/>
    <item val="actual/365 (actual)"/>
    <item val="30/360 (ISDA)"/>
    <item val="30E/360 (30/360 ISMA)"/>
  </itemLst>
</formControlPr>
</file>

<file path=xl/ctrlProps/ctrlProp3.xml><?xml version="1.0" encoding="utf-8"?>
<formControlPr xmlns="http://schemas.microsoft.com/office/spreadsheetml/2009/9/main" objectType="Drop" dropStyle="combo" dx="16" fmlaLink="$J$57" sel="1" val="0">
  <itemLst>
    <item val="actual/365 (fixed)"/>
    <item val="actual/360"/>
    <item val="actual/365 (actual)"/>
    <item val="30/360 (ISDA)"/>
    <item val="30E/360 (30/360 ISMA)"/>
  </itemLst>
</formControlPr>
</file>

<file path=xl/ctrlProps/ctrlProp4.xml><?xml version="1.0" encoding="utf-8"?>
<formControlPr xmlns="http://schemas.microsoft.com/office/spreadsheetml/2009/9/main" objectType="Drop" dropStyle="combo" dx="16" fmlaLink="$S$26" sel="1" val="0">
  <itemLst>
    <item val="call"/>
    <item val="put"/>
  </itemLst>
</formControlPr>
</file>

<file path=xl/ctrlProps/ctrlProp5.xml><?xml version="1.0" encoding="utf-8"?>
<formControlPr xmlns="http://schemas.microsoft.com/office/spreadsheetml/2009/9/main" objectType="Drop" dropStyle="combo" dx="16" fmlaLink="$S$27" sel="1" val="0">
  <itemLst>
    <item val="fair value"/>
    <item val="delta"/>
    <item val="gamma"/>
    <item val="theta"/>
    <item val="vega"/>
    <item val="rho of rate"/>
  </itemLst>
</formControlPr>
</file>

<file path=xl/ctrlProps/ctrlProp6.xml><?xml version="1.0" encoding="utf-8"?>
<formControlPr xmlns="http://schemas.microsoft.com/office/spreadsheetml/2009/9/main" objectType="Drop" dropStyle="combo" dx="16" fmlaLink="$S$28" sel="2" val="0">
  <itemLst>
    <item val="annually compounded rate"/>
    <item val="continuously compounded rate"/>
  </itemLst>
</formControlPr>
</file>

<file path=xl/ctrlProps/ctrlProp7.xml><?xml version="1.0" encoding="utf-8"?>
<formControlPr xmlns="http://schemas.microsoft.com/office/spreadsheetml/2009/9/main" objectType="Drop" dropStyle="combo" dx="16" fmlaLink="$S$29" sel="1" val="0">
  <itemLst>
    <item val="actual/365 (fixed)"/>
    <item val="actual/360"/>
    <item val="actual/365 (actual)"/>
    <item val="30/360 (ISDA)"/>
    <item val="30E/360 (30/360 ISMA)"/>
  </itemLst>
</formControlPr>
</file>

<file path=xl/ctrlProps/ctrlProp8.xml><?xml version="1.0" encoding="utf-8"?>
<formControlPr xmlns="http://schemas.microsoft.com/office/spreadsheetml/2009/9/main" objectType="Drop" dropStyle="combo" dx="16" fmlaLink="$S$16" sel="1" val="0">
  <itemLst>
    <item val="call"/>
    <item val="put"/>
  </itemLst>
</formControlPr>
</file>

<file path=xl/ctrlProps/ctrlProp9.xml><?xml version="1.0" encoding="utf-8"?>
<formControlPr xmlns="http://schemas.microsoft.com/office/spreadsheetml/2009/9/main" objectType="Drop" dropStyle="combo" dx="16" fmlaLink="$S$18" sel="1" val="0">
  <itemLst>
    <item val="actual/365 (fixed)"/>
    <item val="actual/360"/>
    <item val="actual/365 (actual)"/>
    <item val="30/360 (ISDA)"/>
    <item val="30E/360 (30/360 ISMA)"/>
  </itemLst>
</formControlPr>
</file>

<file path=xl/ctrlProps/ctrlProp10.xml><?xml version="1.0" encoding="utf-8"?>
<formControlPr xmlns="http://schemas.microsoft.com/office/spreadsheetml/2009/9/main" objectType="Drop" dropStyle="combo" dx="16" fmlaLink="$S$19" sel="1" val="0">
  <itemLst>
    <item val="actual/365 (fixed)"/>
    <item val="actual/360"/>
    <item val="actual/365 (actual)"/>
    <item val="30/360 (ISDA)"/>
    <item val="30E/360 (30/360 ISMA)"/>
  </itemLst>
</formControlPr>
</file>

<file path=xl/ctrlProps/ctrlProp11.xml><?xml version="1.0" encoding="utf-8"?>
<formControlPr xmlns="http://schemas.microsoft.com/office/spreadsheetml/2009/9/main" objectType="Drop" dropStyle="combo" dx="16" fmlaLink="$S$40" sel="2" val="0">
  <itemLst>
    <item val="annual"/>
    <item val="semi-annual"/>
    <item val="quarterly"/>
    <item val="monthly"/>
  </itemLst>
</formControlPr>
</file>

<file path=xl/ctrlProps/ctrlProp12.xml><?xml version="1.0" encoding="utf-8"?>
<formControlPr xmlns="http://schemas.microsoft.com/office/spreadsheetml/2009/9/main" objectType="Drop" dropStyle="combo" dx="16" fmlaLink="$S$41" sel="7" val="0">
  <itemLst>
    <item val="actual/365 (fixed) (eom)"/>
    <item val="actual/360 (eom)"/>
    <item val="actual/365 (actual) (eom)"/>
    <item val="30/360 (ISDA) (eom)"/>
    <item val="30E/360 (30/360 ISMA) (eom)"/>
    <item val="30E+/360 (eom)"/>
    <item val="actual/actual (ISMA-99 Ultimo) (eom)"/>
    <item val="actual/actual (ISDA) (eom)"/>
    <item val="30/360 (old) (eom)"/>
    <item val="30E/360 (old) (eom)"/>
    <item val="actual/365 (fixed)"/>
    <item val="actual/360"/>
    <item val="actual/365 (actual)"/>
    <item val="30/360 (ISDA)"/>
    <item val="30E/360 (30/360 ISMA)"/>
    <item val="30E+/360"/>
    <item val="actual/actual (ISMA-99)"/>
    <item val="actual/actual (ISDA)"/>
    <item val="30/360 (old)"/>
    <item val="30E/360 (old)"/>
  </itemLst>
</formControlPr>
</file>

<file path=xl/ctrlProps/ctrlProp13.xml><?xml version="1.0" encoding="utf-8"?>
<formControlPr xmlns="http://schemas.microsoft.com/office/spreadsheetml/2009/9/main" objectType="Drop" dropStyle="combo" dx="16" fmlaLink="$S$43" sel="1" val="0">
  <itemLst>
    <item val="yield is simple if in last period, compounded otherwise"/>
    <item val="yield is always compounded"/>
  </itemLst>
</formControlPr>
</file>

<file path=xl/ctrlProps/ctrlProp14.xml><?xml version="1.0" encoding="utf-8"?>
<formControlPr xmlns="http://schemas.microsoft.com/office/spreadsheetml/2009/9/main" objectType="Drop" dropStyle="combo" dx="16" fmlaLink="$C$12" sel="2" val="0">
  <itemLst>
    <item val="annual"/>
    <item val="semi-annual"/>
    <item val="quarterly"/>
    <item val="monthly"/>
  </itemLst>
</formControlPr>
</file>

<file path=xl/ctrlProps/ctrlProp15.xml><?xml version="1.0" encoding="utf-8"?>
<formControlPr xmlns="http://schemas.microsoft.com/office/spreadsheetml/2009/9/main" objectType="Drop" dropStyle="combo" dx="16" fmlaLink="$C$13" sel="7" val="0">
  <itemLst>
    <item val="actual/365 (fixed) (eom)"/>
    <item val="actual/360 (eom)"/>
    <item val="actual/365 (actual) (eom)"/>
    <item val="30/360 (ISDA) (eom)"/>
    <item val="30E/360 (30/360 ISMA) (eom)"/>
    <item val="30E+/360 (eom)"/>
    <item val="actual/actual (ISMA-99 Ultimo) (eom)"/>
    <item val="actual/actual (ISDA) (eom)"/>
    <item val="30/360 (old) (eom)"/>
    <item val="30E/360 (old) (eom)"/>
    <item val="actual/365 (fixed)"/>
    <item val="actual/360"/>
    <item val="actual/365 (actual)"/>
    <item val="30/360 (ISDA)"/>
    <item val="30E/360 (30/360 ISMA)"/>
    <item val="30E+/360"/>
    <item val="actual/actual (ISMA-99)"/>
    <item val="actual/actual (ISDA)"/>
    <item val="30/360 (old)"/>
    <item val="30E/360 (old)"/>
  </itemLst>
</formControlPr>
</file>

<file path=xl/ctrlProps/ctrlProp16.xml><?xml version="1.0" encoding="utf-8"?>
<formControlPr xmlns="http://schemas.microsoft.com/office/spreadsheetml/2009/9/main" objectType="Drop" dropStyle="combo" dx="16" fmlaLink="$C$15" sel="1" val="0">
  <itemLst>
    <item val="yield is simple if in last period, compounded otherwise"/>
    <item val="yield is always compounded"/>
  </itemLst>
</formControlPr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53</xdr:row>
          <xdr:rowOff>0</xdr:rowOff>
        </xdr:from>
        <xdr:to>
          <xdr:col>11</xdr:col>
          <xdr:colOff>541020</xdr:colOff>
          <xdr:row>54</xdr:row>
          <xdr:rowOff>0</xdr:rowOff>
        </xdr:to>
        <xdr:sp macro="" textlink="">
          <xdr:nvSpPr>
            <xdr:cNvPr id="4102" name="Drop Down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5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55</xdr:row>
          <xdr:rowOff>0</xdr:rowOff>
        </xdr:from>
        <xdr:to>
          <xdr:col>11</xdr:col>
          <xdr:colOff>541020</xdr:colOff>
          <xdr:row>56</xdr:row>
          <xdr:rowOff>0</xdr:rowOff>
        </xdr:to>
        <xdr:sp macro="" textlink="">
          <xdr:nvSpPr>
            <xdr:cNvPr id="4103" name="Drop Down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00000000-0008-0000-0500-00000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56</xdr:row>
          <xdr:rowOff>0</xdr:rowOff>
        </xdr:from>
        <xdr:to>
          <xdr:col>11</xdr:col>
          <xdr:colOff>541020</xdr:colOff>
          <xdr:row>57</xdr:row>
          <xdr:rowOff>0</xdr:rowOff>
        </xdr:to>
        <xdr:sp macro="" textlink="">
          <xdr:nvSpPr>
            <xdr:cNvPr id="4104" name="Drop Down 8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00000000-0008-0000-0500-00000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25</xdr:row>
          <xdr:rowOff>0</xdr:rowOff>
        </xdr:from>
        <xdr:to>
          <xdr:col>19</xdr:col>
          <xdr:colOff>1706880</xdr:colOff>
          <xdr:row>26</xdr:row>
          <xdr:rowOff>7620</xdr:rowOff>
        </xdr:to>
        <xdr:sp macro="" textlink="">
          <xdr:nvSpPr>
            <xdr:cNvPr id="15361" name="Drop Down 1" hidden="1">
              <a:extLst>
                <a:ext uri="{63B3BB69-23CF-44E3-9099-C40C66FF867C}">
                  <a14:compatExt spid="_x0000_s15361"/>
                </a:ext>
                <a:ext uri="{FF2B5EF4-FFF2-40B4-BE49-F238E27FC236}">
                  <a16:creationId xmlns:a16="http://schemas.microsoft.com/office/drawing/2014/main" id="{00000000-0008-0000-0600-000001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26</xdr:row>
          <xdr:rowOff>0</xdr:rowOff>
        </xdr:from>
        <xdr:to>
          <xdr:col>19</xdr:col>
          <xdr:colOff>1706880</xdr:colOff>
          <xdr:row>27</xdr:row>
          <xdr:rowOff>7620</xdr:rowOff>
        </xdr:to>
        <xdr:sp macro="" textlink="">
          <xdr:nvSpPr>
            <xdr:cNvPr id="15362" name="Drop Down 2" hidden="1">
              <a:extLst>
                <a:ext uri="{63B3BB69-23CF-44E3-9099-C40C66FF867C}">
                  <a14:compatExt spid="_x0000_s15362"/>
                </a:ext>
                <a:ext uri="{FF2B5EF4-FFF2-40B4-BE49-F238E27FC236}">
                  <a16:creationId xmlns:a16="http://schemas.microsoft.com/office/drawing/2014/main" id="{00000000-0008-0000-0600-000002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27</xdr:row>
          <xdr:rowOff>0</xdr:rowOff>
        </xdr:from>
        <xdr:to>
          <xdr:col>19</xdr:col>
          <xdr:colOff>1706880</xdr:colOff>
          <xdr:row>28</xdr:row>
          <xdr:rowOff>7620</xdr:rowOff>
        </xdr:to>
        <xdr:sp macro="" textlink="">
          <xdr:nvSpPr>
            <xdr:cNvPr id="15363" name="Drop Down 3" hidden="1">
              <a:extLst>
                <a:ext uri="{63B3BB69-23CF-44E3-9099-C40C66FF867C}">
                  <a14:compatExt spid="_x0000_s15363"/>
                </a:ext>
                <a:ext uri="{FF2B5EF4-FFF2-40B4-BE49-F238E27FC236}">
                  <a16:creationId xmlns:a16="http://schemas.microsoft.com/office/drawing/2014/main" id="{00000000-0008-0000-0600-000003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28</xdr:row>
          <xdr:rowOff>0</xdr:rowOff>
        </xdr:from>
        <xdr:to>
          <xdr:col>19</xdr:col>
          <xdr:colOff>1706880</xdr:colOff>
          <xdr:row>29</xdr:row>
          <xdr:rowOff>7620</xdr:rowOff>
        </xdr:to>
        <xdr:sp macro="" textlink="">
          <xdr:nvSpPr>
            <xdr:cNvPr id="15364" name="Drop Down 4" hidden="1">
              <a:extLst>
                <a:ext uri="{63B3BB69-23CF-44E3-9099-C40C66FF867C}">
                  <a14:compatExt spid="_x0000_s15364"/>
                </a:ext>
                <a:ext uri="{FF2B5EF4-FFF2-40B4-BE49-F238E27FC236}">
                  <a16:creationId xmlns:a16="http://schemas.microsoft.com/office/drawing/2014/main" id="{00000000-0008-0000-0600-000004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9</xdr:col>
      <xdr:colOff>381000</xdr:colOff>
      <xdr:row>18</xdr:row>
      <xdr:rowOff>109537</xdr:rowOff>
    </xdr:from>
    <xdr:to>
      <xdr:col>16</xdr:col>
      <xdr:colOff>85725</xdr:colOff>
      <xdr:row>32</xdr:row>
      <xdr:rowOff>147637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15</xdr:row>
          <xdr:rowOff>0</xdr:rowOff>
        </xdr:from>
        <xdr:to>
          <xdr:col>19</xdr:col>
          <xdr:colOff>1409700</xdr:colOff>
          <xdr:row>16</xdr:row>
          <xdr:rowOff>0</xdr:rowOff>
        </xdr:to>
        <xdr:sp macro="" textlink="">
          <xdr:nvSpPr>
            <xdr:cNvPr id="5122" name="Drop Down 2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id="{00000000-0008-0000-0700-00000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17</xdr:row>
          <xdr:rowOff>0</xdr:rowOff>
        </xdr:from>
        <xdr:to>
          <xdr:col>19</xdr:col>
          <xdr:colOff>1409700</xdr:colOff>
          <xdr:row>18</xdr:row>
          <xdr:rowOff>0</xdr:rowOff>
        </xdr:to>
        <xdr:sp macro="" textlink="">
          <xdr:nvSpPr>
            <xdr:cNvPr id="5123" name="Drop Down 3" hidden="1">
              <a:extLst>
                <a:ext uri="{63B3BB69-23CF-44E3-9099-C40C66FF867C}">
                  <a14:compatExt spid="_x0000_s5123"/>
                </a:ext>
                <a:ext uri="{FF2B5EF4-FFF2-40B4-BE49-F238E27FC236}">
                  <a16:creationId xmlns:a16="http://schemas.microsoft.com/office/drawing/2014/main" id="{00000000-0008-0000-0700-00000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18</xdr:row>
          <xdr:rowOff>0</xdr:rowOff>
        </xdr:from>
        <xdr:to>
          <xdr:col>19</xdr:col>
          <xdr:colOff>1409700</xdr:colOff>
          <xdr:row>19</xdr:row>
          <xdr:rowOff>0</xdr:rowOff>
        </xdr:to>
        <xdr:sp macro="" textlink="">
          <xdr:nvSpPr>
            <xdr:cNvPr id="5124" name="Drop Down 4" hidden="1">
              <a:extLst>
                <a:ext uri="{63B3BB69-23CF-44E3-9099-C40C66FF867C}">
                  <a14:compatExt spid="_x0000_s5124"/>
                </a:ext>
                <a:ext uri="{FF2B5EF4-FFF2-40B4-BE49-F238E27FC236}">
                  <a16:creationId xmlns:a16="http://schemas.microsoft.com/office/drawing/2014/main" id="{00000000-0008-0000-0700-00000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39</xdr:row>
          <xdr:rowOff>0</xdr:rowOff>
        </xdr:from>
        <xdr:to>
          <xdr:col>20</xdr:col>
          <xdr:colOff>556260</xdr:colOff>
          <xdr:row>40</xdr:row>
          <xdr:rowOff>0</xdr:rowOff>
        </xdr:to>
        <xdr:sp macro="" textlink="">
          <xdr:nvSpPr>
            <xdr:cNvPr id="5126" name="Drop Down 6" hidden="1">
              <a:extLst>
                <a:ext uri="{63B3BB69-23CF-44E3-9099-C40C66FF867C}">
                  <a14:compatExt spid="_x0000_s5126"/>
                </a:ext>
                <a:ext uri="{FF2B5EF4-FFF2-40B4-BE49-F238E27FC236}">
                  <a16:creationId xmlns:a16="http://schemas.microsoft.com/office/drawing/2014/main" id="{00000000-0008-0000-0700-00000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40</xdr:row>
          <xdr:rowOff>0</xdr:rowOff>
        </xdr:from>
        <xdr:to>
          <xdr:col>20</xdr:col>
          <xdr:colOff>556260</xdr:colOff>
          <xdr:row>41</xdr:row>
          <xdr:rowOff>0</xdr:rowOff>
        </xdr:to>
        <xdr:sp macro="" textlink="">
          <xdr:nvSpPr>
            <xdr:cNvPr id="5127" name="Drop Down 7" hidden="1">
              <a:extLst>
                <a:ext uri="{63B3BB69-23CF-44E3-9099-C40C66FF867C}">
                  <a14:compatExt spid="_x0000_s5127"/>
                </a:ext>
                <a:ext uri="{FF2B5EF4-FFF2-40B4-BE49-F238E27FC236}">
                  <a16:creationId xmlns:a16="http://schemas.microsoft.com/office/drawing/2014/main" id="{00000000-0008-0000-0700-00000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42</xdr:row>
          <xdr:rowOff>0</xdr:rowOff>
        </xdr:from>
        <xdr:to>
          <xdr:col>20</xdr:col>
          <xdr:colOff>556260</xdr:colOff>
          <xdr:row>43</xdr:row>
          <xdr:rowOff>0</xdr:rowOff>
        </xdr:to>
        <xdr:sp macro="" textlink="">
          <xdr:nvSpPr>
            <xdr:cNvPr id="5128" name="Drop Down 8" hidden="1">
              <a:extLst>
                <a:ext uri="{63B3BB69-23CF-44E3-9099-C40C66FF867C}">
                  <a14:compatExt spid="_x0000_s5128"/>
                </a:ext>
                <a:ext uri="{FF2B5EF4-FFF2-40B4-BE49-F238E27FC236}">
                  <a16:creationId xmlns:a16="http://schemas.microsoft.com/office/drawing/2014/main" id="{00000000-0008-0000-0700-00000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6350</xdr:colOff>
      <xdr:row>11</xdr:row>
      <xdr:rowOff>0</xdr:rowOff>
    </xdr:from>
    <xdr:to>
      <xdr:col>9</xdr:col>
      <xdr:colOff>817562</xdr:colOff>
      <xdr:row>27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95250</xdr:colOff>
      <xdr:row>11</xdr:row>
      <xdr:rowOff>57150</xdr:rowOff>
    </xdr:from>
    <xdr:to>
      <xdr:col>10</xdr:col>
      <xdr:colOff>751683</xdr:colOff>
      <xdr:row>30</xdr:row>
      <xdr:rowOff>129382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0</xdr:rowOff>
        </xdr:from>
        <xdr:to>
          <xdr:col>4</xdr:col>
          <xdr:colOff>556260</xdr:colOff>
          <xdr:row>11</xdr:row>
          <xdr:rowOff>190500</xdr:rowOff>
        </xdr:to>
        <xdr:sp macro="" textlink="">
          <xdr:nvSpPr>
            <xdr:cNvPr id="7170" name="Drop Down 2" hidden="1">
              <a:extLst>
                <a:ext uri="{63B3BB69-23CF-44E3-9099-C40C66FF867C}">
                  <a14:compatExt spid="_x0000_s7170"/>
                </a:ext>
                <a:ext uri="{FF2B5EF4-FFF2-40B4-BE49-F238E27FC236}">
                  <a16:creationId xmlns:a16="http://schemas.microsoft.com/office/drawing/2014/main" id="{00000000-0008-0000-0A00-00000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0</xdr:rowOff>
        </xdr:from>
        <xdr:to>
          <xdr:col>4</xdr:col>
          <xdr:colOff>556260</xdr:colOff>
          <xdr:row>12</xdr:row>
          <xdr:rowOff>190500</xdr:rowOff>
        </xdr:to>
        <xdr:sp macro="" textlink="">
          <xdr:nvSpPr>
            <xdr:cNvPr id="7171" name="Drop Down 3" hidden="1">
              <a:extLst>
                <a:ext uri="{63B3BB69-23CF-44E3-9099-C40C66FF867C}">
                  <a14:compatExt spid="_x0000_s7171"/>
                </a:ext>
                <a:ext uri="{FF2B5EF4-FFF2-40B4-BE49-F238E27FC236}">
                  <a16:creationId xmlns:a16="http://schemas.microsoft.com/office/drawing/2014/main" id="{00000000-0008-0000-0A00-00000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0</xdr:rowOff>
        </xdr:from>
        <xdr:to>
          <xdr:col>4</xdr:col>
          <xdr:colOff>556260</xdr:colOff>
          <xdr:row>14</xdr:row>
          <xdr:rowOff>190500</xdr:rowOff>
        </xdr:to>
        <xdr:sp macro="" textlink="">
          <xdr:nvSpPr>
            <xdr:cNvPr id="7172" name="Drop Down 4" hidden="1">
              <a:extLst>
                <a:ext uri="{63B3BB69-23CF-44E3-9099-C40C66FF867C}">
                  <a14:compatExt spid="_x0000_s7172"/>
                </a:ext>
                <a:ext uri="{FF2B5EF4-FFF2-40B4-BE49-F238E27FC236}">
                  <a16:creationId xmlns:a16="http://schemas.microsoft.com/office/drawing/2014/main" id="{00000000-0008-0000-0A00-00000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heng/Downloads/Stress%20Analysi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rical Data"/>
      <sheetName val="Historical Stress"/>
      <sheetName val="Worst Case Scenarios"/>
      <sheetName val="Reverse Stress"/>
      <sheetName val="Stress Risk"/>
    </sheetNames>
    <sheetDataSet>
      <sheetData sheetId="0"/>
      <sheetData sheetId="1"/>
      <sheetData sheetId="2"/>
      <sheetData sheetId="3">
        <row r="19">
          <cell r="G19" t="str">
            <v>Stocks</v>
          </cell>
          <cell r="H19" t="str">
            <v>Options</v>
          </cell>
          <cell r="I19" t="str">
            <v>Portfolio</v>
          </cell>
        </row>
        <row r="20">
          <cell r="C20">
            <v>23</v>
          </cell>
          <cell r="G20">
            <v>1380000</v>
          </cell>
          <cell r="H20">
            <v>-1304175.5948546033</v>
          </cell>
          <cell r="I20">
            <v>75824.405145396711</v>
          </cell>
        </row>
        <row r="21">
          <cell r="C21">
            <v>22</v>
          </cell>
          <cell r="G21">
            <v>1320000</v>
          </cell>
          <cell r="H21">
            <v>-1281250.6197819267</v>
          </cell>
          <cell r="I21">
            <v>38749.38021807326</v>
          </cell>
        </row>
        <row r="22">
          <cell r="C22">
            <v>21</v>
          </cell>
          <cell r="G22">
            <v>1260000</v>
          </cell>
          <cell r="H22">
            <v>-1256246.619619722</v>
          </cell>
          <cell r="I22">
            <v>3753.3803802779876</v>
          </cell>
        </row>
        <row r="23">
          <cell r="C23">
            <v>20</v>
          </cell>
          <cell r="G23">
            <v>1200000</v>
          </cell>
          <cell r="H23">
            <v>-1229024.6711633573</v>
          </cell>
          <cell r="I23">
            <v>-29024.671163357329</v>
          </cell>
        </row>
        <row r="24">
          <cell r="C24">
            <v>19</v>
          </cell>
          <cell r="G24">
            <v>1140000</v>
          </cell>
          <cell r="H24">
            <v>-1199442.3273246312</v>
          </cell>
          <cell r="I24">
            <v>-59442.327324631158</v>
          </cell>
        </row>
        <row r="25">
          <cell r="C25">
            <v>18</v>
          </cell>
          <cell r="G25">
            <v>1080000</v>
          </cell>
          <cell r="H25">
            <v>-1167354.1986626745</v>
          </cell>
          <cell r="I25">
            <v>-87354.19866267452</v>
          </cell>
        </row>
        <row r="26">
          <cell r="C26">
            <v>17</v>
          </cell>
          <cell r="G26">
            <v>1020000</v>
          </cell>
          <cell r="H26">
            <v>-1132612.611946776</v>
          </cell>
          <cell r="I26">
            <v>-112612.61194677604</v>
          </cell>
        </row>
        <row r="27">
          <cell r="C27">
            <v>16</v>
          </cell>
          <cell r="G27">
            <v>960000</v>
          </cell>
          <cell r="H27">
            <v>-1095068.3446092</v>
          </cell>
          <cell r="I27">
            <v>-135068.34460920002</v>
          </cell>
        </row>
        <row r="28">
          <cell r="C28">
            <v>15</v>
          </cell>
          <cell r="G28">
            <v>900000</v>
          </cell>
          <cell r="H28">
            <v>-1054571.4325585649</v>
          </cell>
          <cell r="I28">
            <v>-154571.43255856493</v>
          </cell>
        </row>
        <row r="29">
          <cell r="C29">
            <v>14</v>
          </cell>
          <cell r="G29">
            <v>840000</v>
          </cell>
          <cell r="H29">
            <v>-1010972.0473050175</v>
          </cell>
          <cell r="I29">
            <v>-170972.04730501748</v>
          </cell>
        </row>
        <row r="30">
          <cell r="C30">
            <v>13</v>
          </cell>
          <cell r="G30">
            <v>780000</v>
          </cell>
          <cell r="H30">
            <v>-964121.43671004463</v>
          </cell>
          <cell r="I30">
            <v>-184121.43671004463</v>
          </cell>
        </row>
        <row r="31">
          <cell r="C31">
            <v>12</v>
          </cell>
          <cell r="G31">
            <v>720000</v>
          </cell>
          <cell r="H31">
            <v>-913872.92193010414</v>
          </cell>
          <cell r="I31">
            <v>-193872.92193010414</v>
          </cell>
        </row>
        <row r="32">
          <cell r="C32">
            <v>11</v>
          </cell>
          <cell r="G32">
            <v>660000</v>
          </cell>
          <cell r="H32">
            <v>-860082.94129148207</v>
          </cell>
          <cell r="I32">
            <v>-200082.94129148207</v>
          </cell>
        </row>
        <row r="33">
          <cell r="C33">
            <v>10</v>
          </cell>
          <cell r="G33">
            <v>600000</v>
          </cell>
          <cell r="H33">
            <v>-802612.12993563479</v>
          </cell>
          <cell r="I33">
            <v>-202612.12993563479</v>
          </cell>
        </row>
        <row r="34">
          <cell r="C34">
            <v>9</v>
          </cell>
          <cell r="G34">
            <v>540000</v>
          </cell>
          <cell r="H34">
            <v>-741326.42213018308</v>
          </cell>
          <cell r="I34">
            <v>-201326.42213018308</v>
          </cell>
        </row>
        <row r="35">
          <cell r="C35">
            <v>8</v>
          </cell>
          <cell r="G35">
            <v>480000</v>
          </cell>
          <cell r="H35">
            <v>-676098.16117648338</v>
          </cell>
          <cell r="I35">
            <v>-196098.16117648338</v>
          </cell>
        </row>
        <row r="36">
          <cell r="C36">
            <v>7</v>
          </cell>
          <cell r="G36">
            <v>420000</v>
          </cell>
          <cell r="H36">
            <v>-606807.19988438627</v>
          </cell>
          <cell r="I36">
            <v>-186807.19988438627</v>
          </cell>
        </row>
        <row r="37">
          <cell r="C37">
            <v>6</v>
          </cell>
          <cell r="G37">
            <v>360000</v>
          </cell>
          <cell r="H37">
            <v>-533341.9726530679</v>
          </cell>
          <cell r="I37">
            <v>-173341.9726530679</v>
          </cell>
        </row>
        <row r="38">
          <cell r="C38">
            <v>5</v>
          </cell>
          <cell r="G38">
            <v>300000</v>
          </cell>
          <cell r="H38">
            <v>-455600.5183190736</v>
          </cell>
          <cell r="I38">
            <v>-155600.5183190736</v>
          </cell>
        </row>
        <row r="39">
          <cell r="C39">
            <v>4</v>
          </cell>
          <cell r="G39">
            <v>240000</v>
          </cell>
          <cell r="H39">
            <v>-373491.4311282069</v>
          </cell>
          <cell r="I39">
            <v>-133491.4311282069</v>
          </cell>
        </row>
        <row r="40">
          <cell r="C40">
            <v>3</v>
          </cell>
          <cell r="G40">
            <v>180000</v>
          </cell>
          <cell r="H40">
            <v>-286934.71547693154</v>
          </cell>
          <cell r="I40">
            <v>-106934.71547693154</v>
          </cell>
        </row>
        <row r="41">
          <cell r="C41">
            <v>2</v>
          </cell>
          <cell r="G41">
            <v>120000</v>
          </cell>
          <cell r="H41">
            <v>-195862.57249647472</v>
          </cell>
          <cell r="I41">
            <v>-75862.572496474721</v>
          </cell>
        </row>
        <row r="42">
          <cell r="C42">
            <v>1</v>
          </cell>
          <cell r="G42">
            <v>60000</v>
          </cell>
          <cell r="H42">
            <v>-100229.33404758037</v>
          </cell>
          <cell r="I42">
            <v>-40229.334047580371</v>
          </cell>
        </row>
        <row r="43">
          <cell r="C43">
            <v>0</v>
          </cell>
          <cell r="G43">
            <v>0</v>
          </cell>
          <cell r="H43">
            <v>0</v>
          </cell>
          <cell r="I43">
            <v>0</v>
          </cell>
        </row>
        <row r="44">
          <cell r="C44">
            <v>-1</v>
          </cell>
          <cell r="G44">
            <v>-60000</v>
          </cell>
          <cell r="H44">
            <v>104858.00224542734</v>
          </cell>
          <cell r="I44">
            <v>44858.002245427342</v>
          </cell>
        </row>
        <row r="45">
          <cell r="C45">
            <v>-2</v>
          </cell>
          <cell r="G45">
            <v>-120000</v>
          </cell>
          <cell r="H45">
            <v>214351.92626934173</v>
          </cell>
          <cell r="I45">
            <v>94351.926269341726</v>
          </cell>
        </row>
        <row r="46">
          <cell r="C46">
            <v>-3</v>
          </cell>
          <cell r="G46">
            <v>-180000</v>
          </cell>
          <cell r="H46">
            <v>328472.48482422065</v>
          </cell>
          <cell r="I46">
            <v>148472.48482422065</v>
          </cell>
        </row>
        <row r="47">
          <cell r="C47">
            <v>-4</v>
          </cell>
          <cell r="G47">
            <v>-240000</v>
          </cell>
          <cell r="H47">
            <v>447195.00173437712</v>
          </cell>
          <cell r="I47">
            <v>207195.00173437712</v>
          </cell>
        </row>
        <row r="48">
          <cell r="C48">
            <v>-5</v>
          </cell>
          <cell r="G48">
            <v>-300000</v>
          </cell>
          <cell r="H48">
            <v>570479.25750480313</v>
          </cell>
          <cell r="I48">
            <v>270479.25750480313</v>
          </cell>
        </row>
        <row r="49">
          <cell r="C49">
            <v>-6</v>
          </cell>
          <cell r="G49">
            <v>-360000</v>
          </cell>
          <cell r="H49">
            <v>698269.53343027458</v>
          </cell>
          <cell r="I49">
            <v>338269.53343027458</v>
          </cell>
        </row>
        <row r="50">
          <cell r="C50">
            <v>-7</v>
          </cell>
          <cell r="G50">
            <v>-420000</v>
          </cell>
          <cell r="H50">
            <v>830494.85136882588</v>
          </cell>
          <cell r="I50">
            <v>410494.85136882588</v>
          </cell>
        </row>
        <row r="51">
          <cell r="C51">
            <v>-8</v>
          </cell>
          <cell r="G51">
            <v>-480000</v>
          </cell>
          <cell r="H51">
            <v>967069.4036484519</v>
          </cell>
          <cell r="I51">
            <v>487069.4036484519</v>
          </cell>
        </row>
        <row r="52">
          <cell r="C52">
            <v>-9</v>
          </cell>
          <cell r="G52">
            <v>-540000</v>
          </cell>
          <cell r="H52">
            <v>1107893.1648387196</v>
          </cell>
          <cell r="I52">
            <v>567893.16483871965</v>
          </cell>
        </row>
        <row r="53">
          <cell r="C53">
            <v>-10</v>
          </cell>
          <cell r="G53">
            <v>-600000</v>
          </cell>
          <cell r="H53">
            <v>1252852.6744092116</v>
          </cell>
          <cell r="I53">
            <v>652852.67440921161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omments" Target="../comments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comments" Target="../comments2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7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6.xml"/><Relationship Id="rId5" Type="http://schemas.openxmlformats.org/officeDocument/2006/relationships/ctrlProp" Target="../ctrlProps/ctrlProp5.xml"/><Relationship Id="rId4" Type="http://schemas.openxmlformats.org/officeDocument/2006/relationships/ctrlProp" Target="../ctrlProps/ctrlProp4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2.xml"/><Relationship Id="rId3" Type="http://schemas.openxmlformats.org/officeDocument/2006/relationships/vmlDrawing" Target="../drawings/vmlDrawing3.vml"/><Relationship Id="rId7" Type="http://schemas.openxmlformats.org/officeDocument/2006/relationships/ctrlProp" Target="../ctrlProps/ctrlProp11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6" Type="http://schemas.openxmlformats.org/officeDocument/2006/relationships/ctrlProp" Target="../ctrlProps/ctrlProp10.xml"/><Relationship Id="rId5" Type="http://schemas.openxmlformats.org/officeDocument/2006/relationships/ctrlProp" Target="../ctrlProps/ctrlProp9.xml"/><Relationship Id="rId10" Type="http://schemas.openxmlformats.org/officeDocument/2006/relationships/comments" Target="../comments3.xml"/><Relationship Id="rId4" Type="http://schemas.openxmlformats.org/officeDocument/2006/relationships/ctrlProp" Target="../ctrlProps/ctrlProp8.xml"/><Relationship Id="rId9" Type="http://schemas.openxmlformats.org/officeDocument/2006/relationships/ctrlProp" Target="../ctrlProps/ctrlProp13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6.xml"/><Relationship Id="rId6" Type="http://schemas.openxmlformats.org/officeDocument/2006/relationships/comments" Target="../comments4.xml"/><Relationship Id="rId5" Type="http://schemas.openxmlformats.org/officeDocument/2006/relationships/ctrlProp" Target="../ctrlProps/ctrlProp16.xml"/><Relationship Id="rId4" Type="http://schemas.openxmlformats.org/officeDocument/2006/relationships/ctrlProp" Target="../ctrlProps/ctrlProp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I12" sqref="I12"/>
    </sheetView>
  </sheetViews>
  <sheetFormatPr defaultRowHeight="14.4"/>
  <cols>
    <col min="2" max="2" width="28" bestFit="1" customWidth="1"/>
    <col min="3" max="3" width="20.5546875" customWidth="1"/>
  </cols>
  <sheetData>
    <row r="1" spans="1:3" ht="15" thickBot="1">
      <c r="A1" s="1"/>
      <c r="B1" s="2"/>
      <c r="C1" s="2"/>
    </row>
    <row r="2" spans="1:3" ht="22.8">
      <c r="A2" s="1"/>
      <c r="B2" s="253" t="s">
        <v>4</v>
      </c>
      <c r="C2" s="254"/>
    </row>
    <row r="3" spans="1:3">
      <c r="A3" s="1"/>
      <c r="B3" s="3"/>
      <c r="C3" s="4"/>
    </row>
    <row r="4" spans="1:3">
      <c r="A4" s="1"/>
      <c r="B4" s="251" t="s">
        <v>4</v>
      </c>
      <c r="C4" s="252"/>
    </row>
    <row r="5" spans="1:3">
      <c r="A5" s="1"/>
      <c r="B5" s="251"/>
      <c r="C5" s="252"/>
    </row>
    <row r="6" spans="1:3">
      <c r="A6" s="1"/>
      <c r="B6" s="251"/>
      <c r="C6" s="252"/>
    </row>
    <row r="7" spans="1:3" ht="15" thickBot="1">
      <c r="A7" s="1"/>
      <c r="B7" s="249"/>
      <c r="C7" s="250"/>
    </row>
    <row r="8" spans="1:3">
      <c r="A8" s="1"/>
      <c r="B8" s="5"/>
      <c r="C8" s="6"/>
    </row>
    <row r="9" spans="1:3" ht="16.5" customHeight="1" thickBot="1">
      <c r="A9" s="1"/>
      <c r="B9" s="2"/>
      <c r="C9" s="2"/>
    </row>
    <row r="10" spans="1:3">
      <c r="A10" s="1"/>
      <c r="B10" s="63" t="s">
        <v>3</v>
      </c>
      <c r="C10" s="64" t="s">
        <v>0</v>
      </c>
    </row>
    <row r="11" spans="1:3">
      <c r="A11" s="1"/>
      <c r="B11" s="65" t="s">
        <v>1</v>
      </c>
      <c r="C11" s="66">
        <v>1</v>
      </c>
    </row>
    <row r="12" spans="1:3">
      <c r="A12" s="1"/>
      <c r="B12" s="65" t="s">
        <v>122</v>
      </c>
      <c r="C12" s="66">
        <v>2</v>
      </c>
    </row>
    <row r="13" spans="1:3" s="2" customFormat="1">
      <c r="B13" s="65" t="s">
        <v>123</v>
      </c>
      <c r="C13" s="66">
        <v>3</v>
      </c>
    </row>
    <row r="14" spans="1:3" ht="17.25" customHeight="1">
      <c r="A14" s="1"/>
      <c r="B14" s="67" t="s">
        <v>2</v>
      </c>
      <c r="C14" s="66">
        <v>4</v>
      </c>
    </row>
    <row r="15" spans="1:3" s="2" customFormat="1" ht="17.25" customHeight="1">
      <c r="B15" s="67" t="s">
        <v>136</v>
      </c>
      <c r="C15" s="66">
        <v>5</v>
      </c>
    </row>
    <row r="16" spans="1:3" s="2" customFormat="1" ht="17.25" customHeight="1">
      <c r="B16" s="67" t="s">
        <v>141</v>
      </c>
      <c r="C16" s="66">
        <v>6</v>
      </c>
    </row>
    <row r="17" spans="1:3">
      <c r="A17" s="1"/>
      <c r="B17" s="65" t="s">
        <v>140</v>
      </c>
      <c r="C17" s="66">
        <v>7</v>
      </c>
    </row>
    <row r="18" spans="1:3">
      <c r="B18" s="65" t="s">
        <v>95</v>
      </c>
      <c r="C18" s="66">
        <v>8</v>
      </c>
    </row>
    <row r="19" spans="1:3">
      <c r="B19" s="65" t="s">
        <v>96</v>
      </c>
      <c r="C19" s="66">
        <v>9</v>
      </c>
    </row>
    <row r="20" spans="1:3" ht="15" thickBot="1">
      <c r="B20" s="68" t="s">
        <v>106</v>
      </c>
      <c r="C20" s="69">
        <v>10</v>
      </c>
    </row>
  </sheetData>
  <mergeCells count="5">
    <mergeCell ref="B7:C7"/>
    <mergeCell ref="B6:C6"/>
    <mergeCell ref="B2:C2"/>
    <mergeCell ref="B4:C4"/>
    <mergeCell ref="B5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95"/>
  <sheetViews>
    <sheetView topLeftCell="A984" workbookViewId="0">
      <selection activeCell="E1137" sqref="A987:E1137"/>
    </sheetView>
  </sheetViews>
  <sheetFormatPr defaultRowHeight="14.4"/>
  <cols>
    <col min="1" max="16384" width="8.88671875" style="2"/>
  </cols>
  <sheetData>
    <row r="1" spans="1:5">
      <c r="A1" s="197" t="s">
        <v>150</v>
      </c>
    </row>
    <row r="2" spans="1:5" ht="21">
      <c r="A2" s="197"/>
      <c r="B2" s="198" t="s">
        <v>5</v>
      </c>
      <c r="C2" s="198"/>
      <c r="D2" s="198"/>
      <c r="E2" s="198"/>
    </row>
    <row r="3" spans="1:5" ht="28.8">
      <c r="B3" s="199" t="s">
        <v>147</v>
      </c>
      <c r="C3" s="199" t="s">
        <v>148</v>
      </c>
      <c r="D3" s="199" t="s">
        <v>7</v>
      </c>
      <c r="E3" s="200" t="s">
        <v>149</v>
      </c>
    </row>
    <row r="4" spans="1:5">
      <c r="A4" s="201">
        <v>42674</v>
      </c>
      <c r="B4" s="202">
        <v>1675.92</v>
      </c>
      <c r="C4" s="202">
        <v>191.55</v>
      </c>
      <c r="D4" s="202">
        <v>18.02</v>
      </c>
      <c r="E4" s="203">
        <v>2.95</v>
      </c>
    </row>
    <row r="5" spans="1:5">
      <c r="A5" s="201">
        <v>42673</v>
      </c>
      <c r="B5" s="202">
        <v>1675.35</v>
      </c>
      <c r="C5" s="202">
        <v>191.55</v>
      </c>
      <c r="D5" s="202">
        <v>18.02</v>
      </c>
      <c r="E5" s="203">
        <v>2.95</v>
      </c>
    </row>
    <row r="6" spans="1:5">
      <c r="A6" s="201">
        <v>42672</v>
      </c>
      <c r="B6" s="202">
        <v>1655.7</v>
      </c>
      <c r="C6" s="202">
        <v>189.83</v>
      </c>
      <c r="D6" s="202">
        <v>22.72</v>
      </c>
      <c r="E6" s="203">
        <v>2.8679999999999999</v>
      </c>
    </row>
    <row r="7" spans="1:5">
      <c r="A7" s="201">
        <v>42671</v>
      </c>
      <c r="B7" s="202">
        <v>1664.1</v>
      </c>
      <c r="C7" s="202">
        <v>192.71</v>
      </c>
      <c r="D7" s="202">
        <v>19.47</v>
      </c>
      <c r="E7" s="203">
        <v>2.91</v>
      </c>
    </row>
    <row r="8" spans="1:5">
      <c r="A8" s="201">
        <v>42670</v>
      </c>
      <c r="B8" s="202">
        <v>1659.45</v>
      </c>
      <c r="C8" s="202">
        <v>191.95</v>
      </c>
      <c r="D8" s="202">
        <v>19.48</v>
      </c>
      <c r="E8" s="203">
        <v>2.923</v>
      </c>
    </row>
    <row r="9" spans="1:5">
      <c r="A9" s="201">
        <v>42669</v>
      </c>
      <c r="B9" s="202">
        <v>1657.98</v>
      </c>
      <c r="C9" s="202">
        <v>192.4</v>
      </c>
      <c r="D9" s="202">
        <v>18.59</v>
      </c>
      <c r="E9" s="203">
        <v>2.9390000000000001</v>
      </c>
    </row>
    <row r="10" spans="1:5">
      <c r="A10" s="201">
        <v>42668</v>
      </c>
      <c r="B10" s="202">
        <v>1657.84</v>
      </c>
      <c r="C10" s="202">
        <v>192.4</v>
      </c>
      <c r="D10" s="202">
        <v>18.59</v>
      </c>
      <c r="E10" s="203">
        <v>2.9390000000000001</v>
      </c>
    </row>
    <row r="11" spans="1:5">
      <c r="A11" s="201">
        <v>42667</v>
      </c>
      <c r="B11" s="202">
        <v>1657.22</v>
      </c>
      <c r="C11" s="202">
        <v>193.42</v>
      </c>
      <c r="D11" s="202">
        <v>17.84</v>
      </c>
      <c r="E11" s="203">
        <v>2.9319999999999999</v>
      </c>
    </row>
    <row r="12" spans="1:5">
      <c r="A12" s="201">
        <v>42666</v>
      </c>
      <c r="B12" s="202">
        <v>1647.92</v>
      </c>
      <c r="C12" s="202">
        <v>194.77</v>
      </c>
      <c r="D12" s="202">
        <v>17.670000000000002</v>
      </c>
      <c r="E12" s="203">
        <v>2.9809999999999999</v>
      </c>
    </row>
    <row r="13" spans="1:5">
      <c r="A13" s="201">
        <v>42665</v>
      </c>
      <c r="B13" s="202">
        <v>1667.18</v>
      </c>
      <c r="C13" s="202">
        <v>195.08</v>
      </c>
      <c r="D13" s="202">
        <v>17.36</v>
      </c>
      <c r="E13" s="203">
        <v>2.9870000000000001</v>
      </c>
    </row>
    <row r="14" spans="1:5">
      <c r="A14" s="201">
        <v>42664</v>
      </c>
      <c r="B14" s="202">
        <v>1671.23</v>
      </c>
      <c r="C14" s="202">
        <v>195.69</v>
      </c>
      <c r="D14" s="202">
        <v>15.57</v>
      </c>
      <c r="E14" s="203">
        <v>2.9980000000000002</v>
      </c>
    </row>
    <row r="15" spans="1:5">
      <c r="A15" s="201">
        <v>42663</v>
      </c>
      <c r="B15" s="202">
        <v>1698.32</v>
      </c>
      <c r="C15" s="202">
        <v>193.62</v>
      </c>
      <c r="D15" s="202">
        <v>16.34</v>
      </c>
      <c r="E15" s="203">
        <v>2.9459999999999997</v>
      </c>
    </row>
    <row r="16" spans="1:5">
      <c r="A16" s="201">
        <v>42662</v>
      </c>
      <c r="B16" s="202">
        <v>1696.15</v>
      </c>
      <c r="C16" s="202">
        <v>191.76</v>
      </c>
      <c r="D16" s="202">
        <v>17</v>
      </c>
      <c r="E16" s="203">
        <v>2.8650000000000002</v>
      </c>
    </row>
    <row r="17" spans="1:5">
      <c r="A17" s="201">
        <v>42661</v>
      </c>
      <c r="B17" s="202">
        <v>1697.1</v>
      </c>
      <c r="C17" s="202">
        <v>191.99</v>
      </c>
      <c r="D17" s="202">
        <v>16.559999999999999</v>
      </c>
      <c r="E17" s="203">
        <v>2.9060000000000001</v>
      </c>
    </row>
    <row r="18" spans="1:5">
      <c r="A18" s="201">
        <v>42660</v>
      </c>
      <c r="B18" s="202">
        <v>1711.71</v>
      </c>
      <c r="C18" s="202">
        <v>192.95</v>
      </c>
      <c r="D18" s="202">
        <v>15.95</v>
      </c>
      <c r="E18" s="203">
        <v>2.89</v>
      </c>
    </row>
    <row r="19" spans="1:5">
      <c r="A19" s="201">
        <v>42659</v>
      </c>
      <c r="B19" s="202">
        <v>1709.95</v>
      </c>
      <c r="C19" s="202">
        <v>194.2</v>
      </c>
      <c r="D19" s="202">
        <v>15.57</v>
      </c>
      <c r="E19" s="203">
        <v>2.8410000000000002</v>
      </c>
    </row>
    <row r="20" spans="1:5">
      <c r="A20" s="201">
        <v>42658</v>
      </c>
      <c r="B20" s="202">
        <v>1713.11</v>
      </c>
      <c r="C20" s="202">
        <v>192.62</v>
      </c>
      <c r="D20" s="202">
        <v>16.05</v>
      </c>
      <c r="E20" s="203">
        <v>2.798</v>
      </c>
    </row>
    <row r="21" spans="1:5">
      <c r="A21" s="201">
        <v>42657</v>
      </c>
      <c r="B21" s="202">
        <v>1704.07</v>
      </c>
      <c r="C21" s="202">
        <v>191.95</v>
      </c>
      <c r="D21" s="202">
        <v>15.9</v>
      </c>
      <c r="E21" s="203">
        <v>2.8109999999999999</v>
      </c>
    </row>
    <row r="22" spans="1:5">
      <c r="A22" s="201">
        <v>42656</v>
      </c>
      <c r="B22" s="202">
        <v>1699.88</v>
      </c>
      <c r="C22" s="202">
        <v>189.7</v>
      </c>
      <c r="D22" s="202">
        <v>16.579999999999998</v>
      </c>
      <c r="E22" s="203">
        <v>2.774</v>
      </c>
    </row>
    <row r="23" spans="1:5">
      <c r="A23" s="201">
        <v>42655</v>
      </c>
      <c r="B23" s="202">
        <v>1693.9</v>
      </c>
      <c r="C23" s="202">
        <v>188.65</v>
      </c>
      <c r="D23" s="202">
        <v>16.46</v>
      </c>
      <c r="E23" s="203">
        <v>2.778</v>
      </c>
    </row>
    <row r="24" spans="1:5">
      <c r="A24" s="201">
        <v>42654</v>
      </c>
      <c r="B24" s="202">
        <v>1697.59</v>
      </c>
      <c r="C24" s="202">
        <v>189.36</v>
      </c>
      <c r="D24" s="202">
        <v>17.12</v>
      </c>
      <c r="E24" s="203">
        <v>2.7770000000000001</v>
      </c>
    </row>
    <row r="25" spans="1:5">
      <c r="A25" s="201">
        <v>42653</v>
      </c>
      <c r="B25" s="202">
        <v>1715.96</v>
      </c>
      <c r="C25" s="202">
        <v>189.48</v>
      </c>
      <c r="D25" s="202">
        <v>16.64</v>
      </c>
      <c r="E25" s="203">
        <v>2.7989999999999999</v>
      </c>
    </row>
    <row r="26" spans="1:5">
      <c r="A26" s="201">
        <v>42652</v>
      </c>
      <c r="B26" s="202">
        <v>1714.98</v>
      </c>
      <c r="C26" s="202">
        <v>190.07</v>
      </c>
      <c r="D26" s="202">
        <v>15.87</v>
      </c>
      <c r="E26" s="203">
        <v>2.8090000000000002</v>
      </c>
    </row>
    <row r="27" spans="1:5">
      <c r="A27" s="201">
        <v>42651</v>
      </c>
      <c r="B27" s="202">
        <v>1725.74</v>
      </c>
      <c r="C27" s="202">
        <v>191.53</v>
      </c>
      <c r="D27" s="202">
        <v>15.06</v>
      </c>
      <c r="E27" s="203">
        <v>2.7960000000000003</v>
      </c>
    </row>
    <row r="28" spans="1:5">
      <c r="A28" s="201">
        <v>42650</v>
      </c>
      <c r="B28" s="202">
        <v>1719.69</v>
      </c>
      <c r="C28" s="202">
        <v>191.98</v>
      </c>
      <c r="D28" s="202">
        <v>15.51</v>
      </c>
      <c r="E28" s="203">
        <v>2.798</v>
      </c>
    </row>
    <row r="29" spans="1:5">
      <c r="A29" s="201">
        <v>42649</v>
      </c>
      <c r="B29" s="202">
        <v>1742.09</v>
      </c>
      <c r="C29" s="202">
        <v>191.23</v>
      </c>
      <c r="D29" s="202">
        <v>15.92</v>
      </c>
      <c r="E29" s="203">
        <v>2.7850000000000001</v>
      </c>
    </row>
    <row r="30" spans="1:5">
      <c r="A30" s="201">
        <v>42648</v>
      </c>
      <c r="B30" s="202">
        <v>1748.7</v>
      </c>
      <c r="C30" s="202">
        <v>192.88</v>
      </c>
      <c r="D30" s="202">
        <v>15.5</v>
      </c>
      <c r="E30" s="203">
        <v>2.802</v>
      </c>
    </row>
    <row r="31" spans="1:5">
      <c r="A31" s="201">
        <v>42647</v>
      </c>
      <c r="B31" s="202">
        <v>1753</v>
      </c>
      <c r="C31" s="202">
        <v>193.49</v>
      </c>
      <c r="D31" s="202">
        <v>15.14</v>
      </c>
      <c r="E31" s="203">
        <v>2.8289999999999997</v>
      </c>
    </row>
    <row r="32" spans="1:5">
      <c r="A32" s="201">
        <v>42646</v>
      </c>
      <c r="B32" s="202">
        <v>1729.55</v>
      </c>
      <c r="C32" s="202">
        <v>190.29</v>
      </c>
      <c r="D32" s="202">
        <v>15.31</v>
      </c>
      <c r="E32" s="203">
        <v>2.8209999999999997</v>
      </c>
    </row>
    <row r="33" spans="1:5">
      <c r="A33" s="201">
        <v>42645</v>
      </c>
      <c r="B33" s="202">
        <v>1728.69</v>
      </c>
      <c r="C33" s="202">
        <v>190.29</v>
      </c>
      <c r="D33" s="202">
        <v>15.31</v>
      </c>
      <c r="E33" s="203">
        <v>2.8209999999999997</v>
      </c>
    </row>
    <row r="34" spans="1:5">
      <c r="A34" s="201">
        <v>42644</v>
      </c>
      <c r="B34" s="202">
        <v>1727.05</v>
      </c>
      <c r="C34" s="202">
        <v>189.2</v>
      </c>
      <c r="D34" s="202">
        <v>15.08</v>
      </c>
      <c r="E34" s="203">
        <v>2.8209999999999997</v>
      </c>
    </row>
    <row r="35" spans="1:5">
      <c r="A35" s="201">
        <v>42643</v>
      </c>
      <c r="B35" s="202">
        <v>1731.72</v>
      </c>
      <c r="C35" s="202">
        <v>190.35</v>
      </c>
      <c r="D35" s="202">
        <v>15.24</v>
      </c>
      <c r="E35" s="203">
        <v>2.7629999999999999</v>
      </c>
    </row>
    <row r="36" spans="1:5">
      <c r="A36" s="201">
        <v>42642</v>
      </c>
      <c r="B36" s="202">
        <v>1713.72</v>
      </c>
      <c r="C36" s="202">
        <v>186.94</v>
      </c>
      <c r="D36" s="202">
        <v>16.41</v>
      </c>
      <c r="E36" s="203">
        <v>2.7330000000000001</v>
      </c>
    </row>
    <row r="37" spans="1:5">
      <c r="A37" s="201">
        <v>42641</v>
      </c>
      <c r="B37" s="202">
        <v>1715.75</v>
      </c>
      <c r="C37" s="202">
        <v>185.85</v>
      </c>
      <c r="D37" s="202">
        <v>17.989999999999998</v>
      </c>
      <c r="E37" s="203">
        <v>2.7309999999999999</v>
      </c>
    </row>
    <row r="38" spans="1:5">
      <c r="A38" s="201">
        <v>42640</v>
      </c>
      <c r="B38" s="202">
        <v>1726.5</v>
      </c>
      <c r="C38" s="202">
        <v>185.51</v>
      </c>
      <c r="D38" s="202">
        <v>17.920000000000002</v>
      </c>
      <c r="E38" s="203">
        <v>2.7269999999999999</v>
      </c>
    </row>
    <row r="39" spans="1:5">
      <c r="A39" s="201">
        <v>42639</v>
      </c>
      <c r="B39" s="202">
        <v>1724.95</v>
      </c>
      <c r="C39" s="202">
        <v>188.32</v>
      </c>
      <c r="D39" s="202">
        <v>16.649999999999999</v>
      </c>
      <c r="E39" s="203">
        <v>2.7250000000000001</v>
      </c>
    </row>
    <row r="40" spans="1:5">
      <c r="A40" s="201">
        <v>42638</v>
      </c>
      <c r="B40" s="202">
        <v>1728.2</v>
      </c>
      <c r="C40" s="202">
        <v>189.25</v>
      </c>
      <c r="D40" s="202">
        <v>16.68</v>
      </c>
      <c r="E40" s="203">
        <v>2.742</v>
      </c>
    </row>
    <row r="41" spans="1:5">
      <c r="A41" s="201">
        <v>42637</v>
      </c>
      <c r="B41" s="202">
        <v>1731.07</v>
      </c>
      <c r="C41" s="202">
        <v>189.64</v>
      </c>
      <c r="D41" s="202">
        <v>18.61</v>
      </c>
      <c r="E41" s="203">
        <v>2.742</v>
      </c>
    </row>
    <row r="42" spans="1:5">
      <c r="A42" s="201">
        <v>42636</v>
      </c>
      <c r="B42" s="202">
        <v>1731.4</v>
      </c>
      <c r="C42" s="202">
        <v>190.1</v>
      </c>
      <c r="D42" s="202">
        <v>18.489999999999998</v>
      </c>
      <c r="E42" s="203">
        <v>2.7509999999999999</v>
      </c>
    </row>
    <row r="43" spans="1:5">
      <c r="A43" s="201">
        <v>42635</v>
      </c>
      <c r="B43" s="202">
        <v>1717.55</v>
      </c>
      <c r="C43" s="202">
        <v>191.16</v>
      </c>
      <c r="D43" s="202">
        <v>19.079999999999998</v>
      </c>
      <c r="E43" s="203">
        <v>2.8289999999999997</v>
      </c>
    </row>
    <row r="44" spans="1:5">
      <c r="A44" s="201">
        <v>42634</v>
      </c>
      <c r="B44" s="202">
        <v>1716</v>
      </c>
      <c r="C44" s="202">
        <v>195.07</v>
      </c>
      <c r="D44" s="202">
        <v>17.579999999999998</v>
      </c>
      <c r="E44" s="203">
        <v>2.9220000000000002</v>
      </c>
    </row>
    <row r="45" spans="1:5">
      <c r="A45" s="201">
        <v>42633</v>
      </c>
      <c r="B45" s="202">
        <v>1684.97</v>
      </c>
      <c r="C45" s="202">
        <v>194.14</v>
      </c>
      <c r="D45" s="202">
        <v>18.420000000000002</v>
      </c>
      <c r="E45" s="203">
        <v>2.8769999999999998</v>
      </c>
    </row>
    <row r="46" spans="1:5">
      <c r="A46" s="201">
        <v>42632</v>
      </c>
      <c r="B46" s="202">
        <v>1678</v>
      </c>
      <c r="C46" s="202">
        <v>193.43</v>
      </c>
      <c r="D46" s="202">
        <v>17.59</v>
      </c>
      <c r="E46" s="203">
        <v>2.907</v>
      </c>
    </row>
    <row r="47" spans="1:5">
      <c r="A47" s="201">
        <v>42631</v>
      </c>
      <c r="B47" s="202">
        <v>1714.2</v>
      </c>
      <c r="C47" s="202">
        <v>197.15</v>
      </c>
      <c r="D47" s="202">
        <v>16.690000000000001</v>
      </c>
      <c r="E47" s="203">
        <v>2.9009999999999998</v>
      </c>
    </row>
    <row r="48" spans="1:5">
      <c r="A48" s="201">
        <v>42630</v>
      </c>
      <c r="B48" s="202">
        <v>1720.65</v>
      </c>
      <c r="C48" s="202">
        <v>194.53</v>
      </c>
      <c r="D48" s="202">
        <v>18.600000000000001</v>
      </c>
      <c r="E48" s="203">
        <v>2.8580000000000001</v>
      </c>
    </row>
    <row r="49" spans="1:5">
      <c r="A49" s="201">
        <v>42629</v>
      </c>
      <c r="B49" s="202">
        <v>1709.6</v>
      </c>
      <c r="C49" s="202">
        <v>193.27</v>
      </c>
      <c r="D49" s="202">
        <v>17.809999999999999</v>
      </c>
      <c r="E49" s="203">
        <v>2.883</v>
      </c>
    </row>
    <row r="50" spans="1:5">
      <c r="A50" s="201">
        <v>42628</v>
      </c>
      <c r="B50" s="202">
        <v>1709.25</v>
      </c>
      <c r="C50" s="202">
        <v>193.27</v>
      </c>
      <c r="D50" s="202">
        <v>17.809999999999999</v>
      </c>
      <c r="E50" s="203">
        <v>2.883</v>
      </c>
    </row>
    <row r="51" spans="1:5">
      <c r="A51" s="201">
        <v>42627</v>
      </c>
      <c r="B51" s="202">
        <v>1711.2</v>
      </c>
      <c r="C51" s="202">
        <v>193.27</v>
      </c>
      <c r="D51" s="202">
        <v>17.809999999999999</v>
      </c>
      <c r="E51" s="203">
        <v>2.9050000000000002</v>
      </c>
    </row>
    <row r="52" spans="1:5">
      <c r="A52" s="201">
        <v>42626</v>
      </c>
      <c r="B52" s="202">
        <v>1712.1</v>
      </c>
      <c r="C52" s="202">
        <v>191.6</v>
      </c>
      <c r="D52" s="202">
        <v>18.12</v>
      </c>
      <c r="E52" s="203">
        <v>2.9769999999999999</v>
      </c>
    </row>
    <row r="53" spans="1:5">
      <c r="A53" s="201">
        <v>42625</v>
      </c>
      <c r="B53" s="202">
        <v>1702.04</v>
      </c>
      <c r="C53" s="202">
        <v>190.72</v>
      </c>
      <c r="D53" s="202">
        <v>18.329999999999998</v>
      </c>
      <c r="E53" s="203">
        <v>2.95</v>
      </c>
    </row>
    <row r="54" spans="1:5">
      <c r="A54" s="201">
        <v>42624</v>
      </c>
      <c r="B54" s="202">
        <v>1707.63</v>
      </c>
      <c r="C54" s="202">
        <v>191.25</v>
      </c>
      <c r="D54" s="202">
        <v>18.829999999999998</v>
      </c>
      <c r="E54" s="203">
        <v>2.903</v>
      </c>
    </row>
    <row r="55" spans="1:5">
      <c r="A55" s="201">
        <v>42623</v>
      </c>
      <c r="B55" s="202">
        <v>1728.6</v>
      </c>
      <c r="C55" s="202">
        <v>194.4</v>
      </c>
      <c r="D55" s="202">
        <v>16.62</v>
      </c>
      <c r="E55" s="203">
        <v>2.9710000000000001</v>
      </c>
    </row>
    <row r="56" spans="1:5">
      <c r="A56" s="201">
        <v>42622</v>
      </c>
      <c r="B56" s="202">
        <v>1721.75</v>
      </c>
      <c r="C56" s="202">
        <v>193.36</v>
      </c>
      <c r="D56" s="202">
        <v>17.059999999999999</v>
      </c>
      <c r="E56" s="203">
        <v>2.9350000000000001</v>
      </c>
    </row>
    <row r="57" spans="1:5">
      <c r="A57" s="201">
        <v>42621</v>
      </c>
      <c r="B57" s="202">
        <v>1741.4</v>
      </c>
      <c r="C57" s="202">
        <v>194.96</v>
      </c>
      <c r="D57" s="202">
        <v>15.03</v>
      </c>
      <c r="E57" s="203">
        <v>3.0190000000000001</v>
      </c>
    </row>
    <row r="58" spans="1:5">
      <c r="A58" s="201">
        <v>42620</v>
      </c>
      <c r="B58" s="202">
        <v>1750.15</v>
      </c>
      <c r="C58" s="202">
        <v>200.63</v>
      </c>
      <c r="D58" s="202">
        <v>15.07</v>
      </c>
      <c r="E58" s="203">
        <v>3.004</v>
      </c>
    </row>
    <row r="59" spans="1:5">
      <c r="A59" s="201">
        <v>42619</v>
      </c>
      <c r="B59" s="202">
        <v>1747.47</v>
      </c>
      <c r="C59" s="202">
        <v>211</v>
      </c>
      <c r="D59" s="202">
        <v>15.22</v>
      </c>
      <c r="E59" s="203">
        <v>2.9159999999999999</v>
      </c>
    </row>
    <row r="60" spans="1:5">
      <c r="A60" s="201">
        <v>42618</v>
      </c>
      <c r="B60" s="202">
        <v>1737.4</v>
      </c>
      <c r="C60" s="202">
        <v>208.93</v>
      </c>
      <c r="D60" s="202">
        <v>15.27</v>
      </c>
      <c r="E60" s="203">
        <v>2.8460000000000001</v>
      </c>
    </row>
    <row r="61" spans="1:5">
      <c r="A61" s="201">
        <v>42617</v>
      </c>
      <c r="B61" s="202">
        <v>1754.03</v>
      </c>
      <c r="C61" s="202">
        <v>207.8</v>
      </c>
      <c r="D61" s="202">
        <v>16.14</v>
      </c>
      <c r="E61" s="203">
        <v>2.8330000000000002</v>
      </c>
    </row>
    <row r="62" spans="1:5">
      <c r="A62" s="201">
        <v>42616</v>
      </c>
      <c r="B62" s="202">
        <v>1767.18</v>
      </c>
      <c r="C62" s="202">
        <v>205.76</v>
      </c>
      <c r="D62" s="202">
        <v>15.59</v>
      </c>
      <c r="E62" s="203">
        <v>2.851</v>
      </c>
    </row>
    <row r="63" spans="1:5">
      <c r="A63" s="201">
        <v>42615</v>
      </c>
      <c r="B63" s="202">
        <v>1762.29</v>
      </c>
      <c r="C63" s="202">
        <v>205.82</v>
      </c>
      <c r="D63" s="202">
        <v>16.29</v>
      </c>
      <c r="E63" s="203">
        <v>2.879</v>
      </c>
    </row>
    <row r="64" spans="1:5">
      <c r="A64" s="201">
        <v>42614</v>
      </c>
      <c r="B64" s="202">
        <v>1764.2</v>
      </c>
      <c r="C64" s="202">
        <v>207.99</v>
      </c>
      <c r="D64" s="202">
        <v>16.37</v>
      </c>
      <c r="E64" s="203">
        <v>2.927</v>
      </c>
    </row>
    <row r="65" spans="1:5">
      <c r="A65" s="201">
        <v>42613</v>
      </c>
      <c r="B65" s="202">
        <v>1774.55</v>
      </c>
      <c r="C65" s="202">
        <v>209.82</v>
      </c>
      <c r="D65" s="202">
        <v>15.11</v>
      </c>
      <c r="E65" s="203">
        <v>2.972</v>
      </c>
    </row>
    <row r="66" spans="1:5">
      <c r="A66" s="201">
        <v>42612</v>
      </c>
      <c r="B66" s="202">
        <v>1780.7</v>
      </c>
      <c r="C66" s="202">
        <v>210.59</v>
      </c>
      <c r="D66" s="202">
        <v>14.33</v>
      </c>
      <c r="E66" s="203">
        <v>2.972</v>
      </c>
    </row>
    <row r="67" spans="1:5">
      <c r="A67" s="201">
        <v>42611</v>
      </c>
      <c r="B67" s="202">
        <v>1790.15</v>
      </c>
      <c r="C67" s="202">
        <v>210.39</v>
      </c>
      <c r="D67" s="202">
        <v>14.55</v>
      </c>
      <c r="E67" s="203">
        <v>2.89</v>
      </c>
    </row>
    <row r="68" spans="1:5">
      <c r="A68" s="201">
        <v>42610</v>
      </c>
      <c r="B68" s="202">
        <v>1777.88</v>
      </c>
      <c r="C68" s="202">
        <v>210.51</v>
      </c>
      <c r="D68" s="202">
        <v>15.43</v>
      </c>
      <c r="E68" s="203">
        <v>2.819</v>
      </c>
    </row>
    <row r="69" spans="1:5">
      <c r="A69" s="201">
        <v>42609</v>
      </c>
      <c r="B69" s="202">
        <v>1774.57</v>
      </c>
      <c r="C69" s="202">
        <v>209.84</v>
      </c>
      <c r="D69" s="202">
        <v>15.71</v>
      </c>
      <c r="E69" s="203">
        <v>2.8170000000000002</v>
      </c>
    </row>
    <row r="70" spans="1:5">
      <c r="A70" s="201">
        <v>42608</v>
      </c>
      <c r="B70" s="202">
        <v>1775.43</v>
      </c>
      <c r="C70" s="202">
        <v>210.47</v>
      </c>
      <c r="D70" s="202">
        <v>16.32</v>
      </c>
      <c r="E70" s="203">
        <v>2.82</v>
      </c>
    </row>
    <row r="71" spans="1:5">
      <c r="A71" s="201">
        <v>42607</v>
      </c>
      <c r="B71" s="202">
        <v>1772.25</v>
      </c>
      <c r="C71" s="202">
        <v>207.45</v>
      </c>
      <c r="D71" s="202">
        <v>15.73</v>
      </c>
      <c r="E71" s="203">
        <v>2.8239999999999998</v>
      </c>
    </row>
    <row r="72" spans="1:5">
      <c r="A72" s="201">
        <v>42606</v>
      </c>
      <c r="B72" s="202">
        <v>1777.38</v>
      </c>
      <c r="C72" s="202">
        <v>205.91</v>
      </c>
      <c r="D72" s="202">
        <v>14.84</v>
      </c>
      <c r="E72" s="203">
        <v>2.84</v>
      </c>
    </row>
    <row r="73" spans="1:5">
      <c r="A73" s="201">
        <v>42605</v>
      </c>
      <c r="B73" s="202">
        <v>1752.75</v>
      </c>
      <c r="C73" s="202">
        <v>204</v>
      </c>
      <c r="D73" s="202">
        <v>16.809999999999999</v>
      </c>
      <c r="E73" s="203">
        <v>2.7789999999999999</v>
      </c>
    </row>
    <row r="74" spans="1:5">
      <c r="A74" s="201">
        <v>42604</v>
      </c>
      <c r="B74" s="202">
        <v>1760.64</v>
      </c>
      <c r="C74" s="202">
        <v>204.98</v>
      </c>
      <c r="D74" s="202">
        <v>15.43</v>
      </c>
      <c r="E74" s="203">
        <v>2.8449999999999998</v>
      </c>
    </row>
    <row r="75" spans="1:5">
      <c r="A75" s="201">
        <v>42603</v>
      </c>
      <c r="B75" s="202">
        <v>1764.4</v>
      </c>
      <c r="C75" s="202">
        <v>205.29</v>
      </c>
      <c r="D75" s="202">
        <v>14.15</v>
      </c>
      <c r="E75" s="203">
        <v>2.8959999999999999</v>
      </c>
    </row>
    <row r="76" spans="1:5">
      <c r="A76" s="201">
        <v>42602</v>
      </c>
      <c r="B76" s="202">
        <v>1773.1</v>
      </c>
      <c r="C76" s="202">
        <v>205.98</v>
      </c>
      <c r="D76" s="202">
        <v>13.98</v>
      </c>
      <c r="E76" s="203">
        <v>2.944</v>
      </c>
    </row>
    <row r="77" spans="1:5">
      <c r="A77" s="201">
        <v>42601</v>
      </c>
      <c r="B77" s="202">
        <v>1768.53</v>
      </c>
      <c r="C77" s="202">
        <v>206.18</v>
      </c>
      <c r="D77" s="202">
        <v>14.07</v>
      </c>
      <c r="E77" s="203">
        <v>2.9449999999999998</v>
      </c>
    </row>
    <row r="78" spans="1:5">
      <c r="A78" s="201">
        <v>42600</v>
      </c>
      <c r="B78" s="202">
        <v>1770.3</v>
      </c>
      <c r="C78" s="202">
        <v>206.43</v>
      </c>
      <c r="D78" s="202">
        <v>13.88</v>
      </c>
      <c r="E78" s="203">
        <v>2.9609999999999999</v>
      </c>
    </row>
    <row r="79" spans="1:5">
      <c r="A79" s="201">
        <v>42599</v>
      </c>
      <c r="B79" s="202">
        <v>1771.31</v>
      </c>
      <c r="C79" s="202">
        <v>207.07</v>
      </c>
      <c r="D79" s="202">
        <v>14.18</v>
      </c>
      <c r="E79" s="203">
        <v>3.0059999999999998</v>
      </c>
    </row>
    <row r="80" spans="1:5">
      <c r="A80" s="201">
        <v>42598</v>
      </c>
      <c r="B80" s="202">
        <v>1761.25</v>
      </c>
      <c r="C80" s="202">
        <v>207.15</v>
      </c>
      <c r="D80" s="202">
        <v>14.59</v>
      </c>
      <c r="E80" s="203">
        <v>3.0369999999999999</v>
      </c>
    </row>
    <row r="81" spans="1:5">
      <c r="A81" s="201">
        <v>42597</v>
      </c>
      <c r="B81" s="202">
        <v>1770.5</v>
      </c>
      <c r="C81" s="202">
        <v>206.81</v>
      </c>
      <c r="D81" s="202">
        <v>14.51</v>
      </c>
      <c r="E81" s="203">
        <v>3.089</v>
      </c>
    </row>
    <row r="82" spans="1:5">
      <c r="A82" s="201">
        <v>42596</v>
      </c>
      <c r="B82" s="202">
        <v>1767.12</v>
      </c>
      <c r="C82" s="202">
        <v>206.36</v>
      </c>
      <c r="D82" s="202">
        <v>14.05</v>
      </c>
      <c r="E82" s="203">
        <v>2.9319999999999999</v>
      </c>
    </row>
    <row r="83" spans="1:5">
      <c r="A83" s="201">
        <v>42595</v>
      </c>
      <c r="B83" s="202">
        <v>1730.75</v>
      </c>
      <c r="C83" s="202">
        <v>203.77</v>
      </c>
      <c r="D83" s="202">
        <v>15.8</v>
      </c>
      <c r="E83" s="203">
        <v>2.9220000000000002</v>
      </c>
    </row>
    <row r="84" spans="1:5">
      <c r="A84" s="201">
        <v>42594</v>
      </c>
      <c r="B84" s="202">
        <v>1731.88</v>
      </c>
      <c r="C84" s="202">
        <v>203.27</v>
      </c>
      <c r="D84" s="202">
        <v>16.41</v>
      </c>
      <c r="E84" s="203">
        <v>2.8529999999999998</v>
      </c>
    </row>
    <row r="85" spans="1:5">
      <c r="A85" s="201">
        <v>42593</v>
      </c>
      <c r="B85" s="202">
        <v>1726.06</v>
      </c>
      <c r="C85" s="202">
        <v>200.95</v>
      </c>
      <c r="D85" s="202">
        <v>16.28</v>
      </c>
      <c r="E85" s="203">
        <v>2.8069999999999999</v>
      </c>
    </row>
    <row r="86" spans="1:5">
      <c r="A86" s="201">
        <v>42592</v>
      </c>
      <c r="B86" s="202">
        <v>1735.85</v>
      </c>
      <c r="C86" s="202">
        <v>199.5</v>
      </c>
      <c r="D86" s="202">
        <v>14.38</v>
      </c>
      <c r="E86" s="203">
        <v>2.8250000000000002</v>
      </c>
    </row>
    <row r="87" spans="1:5">
      <c r="A87" s="201">
        <v>42591</v>
      </c>
      <c r="B87" s="202">
        <v>1700.33</v>
      </c>
      <c r="C87" s="202">
        <v>199.1</v>
      </c>
      <c r="D87" s="202">
        <v>15.6</v>
      </c>
      <c r="E87" s="203">
        <v>2.7989999999999999</v>
      </c>
    </row>
    <row r="88" spans="1:5">
      <c r="A88" s="201">
        <v>42590</v>
      </c>
      <c r="B88" s="202">
        <v>1692.93</v>
      </c>
      <c r="C88" s="202">
        <v>195.04</v>
      </c>
      <c r="D88" s="202">
        <v>17.739999999999998</v>
      </c>
      <c r="E88" s="203">
        <v>2.7080000000000002</v>
      </c>
    </row>
    <row r="89" spans="1:5">
      <c r="A89" s="201">
        <v>42589</v>
      </c>
      <c r="B89" s="202">
        <v>1695.88</v>
      </c>
      <c r="C89" s="202">
        <v>194.54</v>
      </c>
      <c r="D89" s="202">
        <v>17.98</v>
      </c>
      <c r="E89" s="203">
        <v>2.6819999999999999</v>
      </c>
    </row>
    <row r="90" spans="1:5">
      <c r="A90" s="201">
        <v>42588</v>
      </c>
      <c r="B90" s="202">
        <v>1692.33</v>
      </c>
      <c r="C90" s="202">
        <v>194.85</v>
      </c>
      <c r="D90" s="202">
        <v>17.47</v>
      </c>
      <c r="E90" s="203">
        <v>2.673</v>
      </c>
    </row>
    <row r="91" spans="1:5">
      <c r="A91" s="201">
        <v>42587</v>
      </c>
      <c r="B91" s="202">
        <v>1691.85</v>
      </c>
      <c r="C91" s="202">
        <v>194.85</v>
      </c>
      <c r="D91" s="202">
        <v>17.47</v>
      </c>
      <c r="E91" s="203">
        <v>2.673</v>
      </c>
    </row>
    <row r="92" spans="1:5">
      <c r="A92" s="201">
        <v>42586</v>
      </c>
      <c r="B92" s="202">
        <v>1655.6</v>
      </c>
      <c r="C92" s="202">
        <v>193.37</v>
      </c>
      <c r="D92" s="202">
        <v>17.829999999999998</v>
      </c>
      <c r="E92" s="203">
        <v>2.7450000000000001</v>
      </c>
    </row>
    <row r="93" spans="1:5">
      <c r="A93" s="201">
        <v>42585</v>
      </c>
      <c r="B93" s="202">
        <v>1656.5</v>
      </c>
      <c r="C93" s="202">
        <v>195.08</v>
      </c>
      <c r="D93" s="202">
        <v>17.059999999999999</v>
      </c>
      <c r="E93" s="203">
        <v>2.7650000000000001</v>
      </c>
    </row>
    <row r="94" spans="1:5">
      <c r="A94" s="201">
        <v>42584</v>
      </c>
      <c r="B94" s="202">
        <v>1666.75</v>
      </c>
      <c r="C94" s="202">
        <v>194.87</v>
      </c>
      <c r="D94" s="202">
        <v>16.489999999999998</v>
      </c>
      <c r="E94" s="203">
        <v>2.7469999999999999</v>
      </c>
    </row>
    <row r="95" spans="1:5">
      <c r="A95" s="201">
        <v>42583</v>
      </c>
      <c r="B95" s="202">
        <v>1663.97</v>
      </c>
      <c r="C95" s="202">
        <v>195.69</v>
      </c>
      <c r="D95" s="202">
        <v>16.350000000000001</v>
      </c>
      <c r="E95" s="203">
        <v>2.76</v>
      </c>
    </row>
    <row r="96" spans="1:5">
      <c r="A96" s="201">
        <v>42582</v>
      </c>
      <c r="B96" s="202">
        <v>1670.5</v>
      </c>
      <c r="C96" s="202">
        <v>197.77</v>
      </c>
      <c r="D96" s="202">
        <v>15.18</v>
      </c>
      <c r="E96" s="203">
        <v>2.8010000000000002</v>
      </c>
    </row>
    <row r="97" spans="1:5">
      <c r="A97" s="201">
        <v>42581</v>
      </c>
      <c r="B97" s="202">
        <v>1670.53</v>
      </c>
      <c r="C97" s="202">
        <v>195.7</v>
      </c>
      <c r="D97" s="202">
        <v>15.96</v>
      </c>
      <c r="E97" s="203">
        <v>2.7919999999999998</v>
      </c>
    </row>
    <row r="98" spans="1:5">
      <c r="A98" s="201">
        <v>42580</v>
      </c>
      <c r="B98" s="202">
        <v>1654.5</v>
      </c>
      <c r="C98" s="202">
        <v>197.25</v>
      </c>
      <c r="D98" s="202">
        <v>15.11</v>
      </c>
      <c r="E98" s="203">
        <v>2.8050000000000002</v>
      </c>
    </row>
    <row r="99" spans="1:5">
      <c r="A99" s="201">
        <v>42579</v>
      </c>
      <c r="B99" s="202">
        <v>1637.8</v>
      </c>
      <c r="C99" s="202">
        <v>198.65</v>
      </c>
      <c r="D99" s="202">
        <v>15.02</v>
      </c>
      <c r="E99" s="203">
        <v>2.9</v>
      </c>
    </row>
    <row r="100" spans="1:5">
      <c r="A100" s="201">
        <v>42578</v>
      </c>
      <c r="B100" s="202">
        <v>1620.5</v>
      </c>
      <c r="C100" s="202">
        <v>200.5</v>
      </c>
      <c r="D100" s="202">
        <v>14.02</v>
      </c>
      <c r="E100" s="203">
        <v>2.919</v>
      </c>
    </row>
    <row r="101" spans="1:5">
      <c r="A101" s="201">
        <v>42577</v>
      </c>
      <c r="B101" s="202">
        <v>1616.4</v>
      </c>
      <c r="C101" s="202">
        <v>201.22</v>
      </c>
      <c r="D101" s="202">
        <v>13.45</v>
      </c>
      <c r="E101" s="203">
        <v>2.931</v>
      </c>
    </row>
    <row r="102" spans="1:5">
      <c r="A102" s="201">
        <v>42576</v>
      </c>
      <c r="B102" s="202">
        <v>1615.13</v>
      </c>
      <c r="C102" s="202">
        <v>200.84</v>
      </c>
      <c r="D102" s="202">
        <v>14.29</v>
      </c>
      <c r="E102" s="203">
        <v>2.9529999999999998</v>
      </c>
    </row>
    <row r="103" spans="1:5">
      <c r="A103" s="201">
        <v>42575</v>
      </c>
      <c r="B103" s="202">
        <v>1603.1</v>
      </c>
      <c r="C103" s="202">
        <v>198.4</v>
      </c>
      <c r="D103" s="202">
        <v>14.63</v>
      </c>
      <c r="E103" s="203">
        <v>2.92</v>
      </c>
    </row>
    <row r="104" spans="1:5">
      <c r="A104" s="201">
        <v>42574</v>
      </c>
      <c r="B104" s="202">
        <v>1599.05</v>
      </c>
      <c r="C104" s="202">
        <v>198.29</v>
      </c>
      <c r="D104" s="202">
        <v>14.85</v>
      </c>
      <c r="E104" s="203">
        <v>2.8359999999999999</v>
      </c>
    </row>
    <row r="105" spans="1:5">
      <c r="A105" s="201">
        <v>42573</v>
      </c>
      <c r="B105" s="202">
        <v>1609.75</v>
      </c>
      <c r="C105" s="202">
        <v>199.01</v>
      </c>
      <c r="D105" s="202">
        <v>13.7</v>
      </c>
      <c r="E105" s="203">
        <v>2.7530000000000001</v>
      </c>
    </row>
    <row r="106" spans="1:5">
      <c r="A106" s="201">
        <v>42572</v>
      </c>
      <c r="B106" s="202">
        <v>1620.15</v>
      </c>
      <c r="C106" s="202">
        <v>199.29</v>
      </c>
      <c r="D106" s="202">
        <v>14.74</v>
      </c>
      <c r="E106" s="203">
        <v>2.7519999999999998</v>
      </c>
    </row>
    <row r="107" spans="1:5">
      <c r="A107" s="201">
        <v>42571</v>
      </c>
      <c r="B107" s="202">
        <v>1617.18</v>
      </c>
      <c r="C107" s="202">
        <v>198.42</v>
      </c>
      <c r="D107" s="202">
        <v>15.28</v>
      </c>
      <c r="E107" s="203">
        <v>2.7560000000000002</v>
      </c>
    </row>
    <row r="108" spans="1:5">
      <c r="A108" s="201">
        <v>42570</v>
      </c>
      <c r="B108" s="202">
        <v>1612.55</v>
      </c>
      <c r="C108" s="202">
        <v>199.03</v>
      </c>
      <c r="D108" s="202">
        <v>15.32</v>
      </c>
      <c r="E108" s="203">
        <v>2.7509999999999999</v>
      </c>
    </row>
    <row r="109" spans="1:5">
      <c r="A109" s="201">
        <v>42569</v>
      </c>
      <c r="B109" s="202">
        <v>1612.35</v>
      </c>
      <c r="C109" s="202">
        <v>199.93</v>
      </c>
      <c r="D109" s="202">
        <v>15.99</v>
      </c>
      <c r="E109" s="203">
        <v>2.7210000000000001</v>
      </c>
    </row>
    <row r="110" spans="1:5">
      <c r="A110" s="201">
        <v>42568</v>
      </c>
      <c r="B110" s="202">
        <v>1610.68</v>
      </c>
      <c r="C110" s="202">
        <v>198.76</v>
      </c>
      <c r="D110" s="202">
        <v>15.95</v>
      </c>
      <c r="E110" s="203">
        <v>2.6539999999999999</v>
      </c>
    </row>
    <row r="111" spans="1:5">
      <c r="A111" s="201">
        <v>42567</v>
      </c>
      <c r="B111" s="202">
        <v>1603.55</v>
      </c>
      <c r="C111" s="202">
        <v>198.52</v>
      </c>
      <c r="D111" s="202">
        <v>15.64</v>
      </c>
      <c r="E111" s="203">
        <v>2.6440000000000001</v>
      </c>
    </row>
    <row r="112" spans="1:5">
      <c r="A112" s="201">
        <v>42566</v>
      </c>
      <c r="B112" s="202">
        <v>1588.05</v>
      </c>
      <c r="C112" s="202">
        <v>194.45</v>
      </c>
      <c r="D112" s="202">
        <v>17.57</v>
      </c>
      <c r="E112" s="203">
        <v>2.5540000000000003</v>
      </c>
    </row>
    <row r="113" spans="1:5">
      <c r="A113" s="201">
        <v>42565</v>
      </c>
      <c r="B113" s="202">
        <v>1599.58</v>
      </c>
      <c r="C113" s="202">
        <v>195.18</v>
      </c>
      <c r="D113" s="202">
        <v>18.96</v>
      </c>
      <c r="E113" s="203">
        <v>2.5979999999999999</v>
      </c>
    </row>
    <row r="114" spans="1:5">
      <c r="A114" s="201">
        <v>42564</v>
      </c>
      <c r="B114" s="202">
        <v>1614.58</v>
      </c>
      <c r="C114" s="202">
        <v>195.98</v>
      </c>
      <c r="D114" s="202">
        <v>18.93</v>
      </c>
      <c r="E114" s="203">
        <v>2.5470000000000002</v>
      </c>
    </row>
    <row r="115" spans="1:5">
      <c r="A115" s="201">
        <v>42563</v>
      </c>
      <c r="B115" s="202">
        <v>1621.96</v>
      </c>
      <c r="C115" s="202">
        <v>196.68</v>
      </c>
      <c r="D115" s="202">
        <v>18.03</v>
      </c>
      <c r="E115" s="203">
        <v>2.5819999999999999</v>
      </c>
    </row>
    <row r="116" spans="1:5">
      <c r="A116" s="201">
        <v>42562</v>
      </c>
      <c r="B116" s="202">
        <v>1623.2</v>
      </c>
      <c r="C116" s="202">
        <v>196.39</v>
      </c>
      <c r="D116" s="202">
        <v>16.7</v>
      </c>
      <c r="E116" s="203">
        <v>2.6280000000000001</v>
      </c>
    </row>
    <row r="117" spans="1:5">
      <c r="A117" s="201">
        <v>42561</v>
      </c>
      <c r="B117" s="202">
        <v>1615.85</v>
      </c>
      <c r="C117" s="202">
        <v>193.95</v>
      </c>
      <c r="D117" s="202">
        <v>17.53</v>
      </c>
      <c r="E117" s="203">
        <v>2.5030000000000001</v>
      </c>
    </row>
    <row r="118" spans="1:5">
      <c r="A118" s="201">
        <v>42560</v>
      </c>
      <c r="B118" s="202">
        <v>1603.85</v>
      </c>
      <c r="C118" s="202">
        <v>191.08</v>
      </c>
      <c r="D118" s="202">
        <v>19.34</v>
      </c>
      <c r="E118" s="203">
        <v>2.4540000000000002</v>
      </c>
    </row>
    <row r="119" spans="1:5">
      <c r="A119" s="201">
        <v>42559</v>
      </c>
      <c r="B119" s="202">
        <v>1581.18</v>
      </c>
      <c r="C119" s="202">
        <v>190.34</v>
      </c>
      <c r="D119" s="202">
        <v>20.47</v>
      </c>
      <c r="E119" s="203">
        <v>2.4540000000000002</v>
      </c>
    </row>
    <row r="120" spans="1:5">
      <c r="A120" s="201">
        <v>42558</v>
      </c>
      <c r="B120" s="202">
        <v>1576.75</v>
      </c>
      <c r="C120" s="202">
        <v>190.83</v>
      </c>
      <c r="D120" s="202">
        <v>18.62</v>
      </c>
      <c r="E120" s="203">
        <v>2.5</v>
      </c>
    </row>
    <row r="121" spans="1:5">
      <c r="A121" s="201">
        <v>42557</v>
      </c>
      <c r="B121" s="202">
        <v>1584.53</v>
      </c>
      <c r="C121" s="202">
        <v>192.45</v>
      </c>
      <c r="D121" s="202">
        <v>16.27</v>
      </c>
      <c r="E121" s="203">
        <v>2.5449999999999999</v>
      </c>
    </row>
    <row r="122" spans="1:5">
      <c r="A122" s="201">
        <v>42556</v>
      </c>
      <c r="B122" s="202">
        <v>1581.54</v>
      </c>
      <c r="C122" s="202">
        <v>195.34</v>
      </c>
      <c r="D122" s="202">
        <v>15.45</v>
      </c>
      <c r="E122" s="203">
        <v>2.613</v>
      </c>
    </row>
    <row r="123" spans="1:5">
      <c r="A123" s="201">
        <v>42555</v>
      </c>
      <c r="B123" s="202">
        <v>1573.45</v>
      </c>
      <c r="C123" s="202">
        <v>188.25</v>
      </c>
      <c r="D123" s="202">
        <v>16.16</v>
      </c>
      <c r="E123" s="203">
        <v>2.5979999999999999</v>
      </c>
    </row>
    <row r="124" spans="1:5">
      <c r="A124" s="201">
        <v>42554</v>
      </c>
      <c r="B124" s="202">
        <v>1583.41</v>
      </c>
      <c r="C124" s="202">
        <v>183.65</v>
      </c>
      <c r="D124" s="202">
        <v>16.48</v>
      </c>
      <c r="E124" s="203">
        <v>2.6040000000000001</v>
      </c>
    </row>
    <row r="125" spans="1:5">
      <c r="A125" s="201">
        <v>42553</v>
      </c>
      <c r="B125" s="202">
        <v>1589.4</v>
      </c>
      <c r="C125" s="202">
        <v>184.79</v>
      </c>
      <c r="D125" s="202">
        <v>17.11</v>
      </c>
      <c r="E125" s="203">
        <v>2.5579999999999998</v>
      </c>
    </row>
    <row r="126" spans="1:5">
      <c r="A126" s="201">
        <v>42552</v>
      </c>
      <c r="B126" s="202">
        <v>1589.6</v>
      </c>
      <c r="C126" s="202">
        <v>186.01</v>
      </c>
      <c r="D126" s="202">
        <v>16.739999999999998</v>
      </c>
      <c r="E126" s="203">
        <v>2.573</v>
      </c>
    </row>
    <row r="127" spans="1:5">
      <c r="A127" s="201">
        <v>42551</v>
      </c>
      <c r="B127" s="202">
        <v>1571.73</v>
      </c>
      <c r="C127" s="202">
        <v>183.09</v>
      </c>
      <c r="D127" s="202">
        <v>18.329999999999998</v>
      </c>
      <c r="E127" s="203">
        <v>2.5620000000000003</v>
      </c>
    </row>
    <row r="128" spans="1:5">
      <c r="A128" s="201">
        <v>42550</v>
      </c>
      <c r="B128" s="202">
        <v>1576.38</v>
      </c>
      <c r="C128" s="202">
        <v>185.25</v>
      </c>
      <c r="D128" s="202">
        <v>17.95</v>
      </c>
      <c r="E128" s="203">
        <v>2.613</v>
      </c>
    </row>
    <row r="129" spans="1:5">
      <c r="A129" s="201">
        <v>42549</v>
      </c>
      <c r="B129" s="202">
        <v>1567.15</v>
      </c>
      <c r="C129" s="202">
        <v>186.26</v>
      </c>
      <c r="D129" s="202">
        <v>18.72</v>
      </c>
      <c r="E129" s="203">
        <v>2.6029999999999998</v>
      </c>
    </row>
    <row r="130" spans="1:5">
      <c r="A130" s="201">
        <v>42548</v>
      </c>
      <c r="B130" s="202">
        <v>1587.65</v>
      </c>
      <c r="C130" s="202">
        <v>189.67</v>
      </c>
      <c r="D130" s="202">
        <v>17.98</v>
      </c>
      <c r="E130" s="203">
        <v>2.6219999999999999</v>
      </c>
    </row>
    <row r="131" spans="1:5">
      <c r="A131" s="201">
        <v>42547</v>
      </c>
      <c r="B131" s="202">
        <v>1583.85</v>
      </c>
      <c r="C131" s="202">
        <v>191.41</v>
      </c>
      <c r="D131" s="202">
        <v>17.100000000000001</v>
      </c>
      <c r="E131" s="203">
        <v>2.6619999999999999</v>
      </c>
    </row>
    <row r="132" spans="1:5">
      <c r="A132" s="201">
        <v>42546</v>
      </c>
      <c r="B132" s="202">
        <v>1604.58</v>
      </c>
      <c r="C132" s="202">
        <v>195.29</v>
      </c>
      <c r="D132" s="202">
        <v>17.5</v>
      </c>
      <c r="E132" s="203">
        <v>2.7170000000000001</v>
      </c>
    </row>
    <row r="133" spans="1:5">
      <c r="A133" s="201">
        <v>42545</v>
      </c>
      <c r="B133" s="202">
        <v>1615.65</v>
      </c>
      <c r="C133" s="202">
        <v>195.93</v>
      </c>
      <c r="D133" s="202">
        <v>16.66</v>
      </c>
      <c r="E133" s="203">
        <v>2.7439999999999998</v>
      </c>
    </row>
    <row r="134" spans="1:5">
      <c r="A134" s="201">
        <v>42544</v>
      </c>
      <c r="B134" s="202">
        <v>1617.45</v>
      </c>
      <c r="C134" s="202">
        <v>195.93</v>
      </c>
      <c r="D134" s="202">
        <v>16.66</v>
      </c>
      <c r="E134" s="203">
        <v>2.7439999999999998</v>
      </c>
    </row>
    <row r="135" spans="1:5">
      <c r="A135" s="201">
        <v>42543</v>
      </c>
      <c r="B135" s="202">
        <v>1597.01</v>
      </c>
      <c r="C135" s="202">
        <v>195.83</v>
      </c>
      <c r="D135" s="202">
        <v>16.8</v>
      </c>
      <c r="E135" s="203">
        <v>2.6970000000000001</v>
      </c>
    </row>
    <row r="136" spans="1:5">
      <c r="A136" s="201">
        <v>42542</v>
      </c>
      <c r="B136" s="202">
        <v>1597.45</v>
      </c>
      <c r="C136" s="202">
        <v>195.58</v>
      </c>
      <c r="D136" s="202">
        <v>17.079999999999998</v>
      </c>
      <c r="E136" s="203">
        <v>2.754</v>
      </c>
    </row>
    <row r="137" spans="1:5">
      <c r="A137" s="201">
        <v>42541</v>
      </c>
      <c r="B137" s="202">
        <v>1552.68</v>
      </c>
      <c r="C137" s="202">
        <v>191.4</v>
      </c>
      <c r="D137" s="202">
        <v>19.71</v>
      </c>
      <c r="E137" s="203">
        <v>2.6760000000000002</v>
      </c>
    </row>
    <row r="138" spans="1:5">
      <c r="A138" s="201">
        <v>42540</v>
      </c>
      <c r="B138" s="202">
        <v>1574.19</v>
      </c>
      <c r="C138" s="202">
        <v>193</v>
      </c>
      <c r="D138" s="202">
        <v>19.45</v>
      </c>
      <c r="E138" s="203">
        <v>2.6930000000000001</v>
      </c>
    </row>
    <row r="139" spans="1:5">
      <c r="A139" s="201">
        <v>42539</v>
      </c>
      <c r="B139" s="202">
        <v>1572.86</v>
      </c>
      <c r="C139" s="202">
        <v>191.95</v>
      </c>
      <c r="D139" s="202">
        <v>19.72</v>
      </c>
      <c r="E139" s="203">
        <v>2.7</v>
      </c>
    </row>
    <row r="140" spans="1:5">
      <c r="A140" s="201">
        <v>42538</v>
      </c>
      <c r="B140" s="202">
        <v>1584.38</v>
      </c>
      <c r="C140" s="202">
        <v>192.86</v>
      </c>
      <c r="D140" s="202">
        <v>20.38</v>
      </c>
      <c r="E140" s="203">
        <v>2.677</v>
      </c>
    </row>
    <row r="141" spans="1:5">
      <c r="A141" s="201">
        <v>42537</v>
      </c>
      <c r="B141" s="202">
        <v>1572.43</v>
      </c>
      <c r="C141" s="202">
        <v>193.7</v>
      </c>
      <c r="D141" s="202">
        <v>18.11</v>
      </c>
      <c r="E141" s="203">
        <v>2.762</v>
      </c>
    </row>
    <row r="142" spans="1:5">
      <c r="A142" s="201">
        <v>42536</v>
      </c>
      <c r="B142" s="202">
        <v>1566.37</v>
      </c>
      <c r="C142" s="202">
        <v>193.39</v>
      </c>
      <c r="D142" s="202">
        <v>20.079999999999998</v>
      </c>
      <c r="E142" s="203">
        <v>2.6879999999999997</v>
      </c>
    </row>
    <row r="143" spans="1:5">
      <c r="A143" s="201">
        <v>42535</v>
      </c>
      <c r="B143" s="202">
        <v>1607.5</v>
      </c>
      <c r="C143" s="202">
        <v>198.78</v>
      </c>
      <c r="D143" s="202">
        <v>17.239999999999998</v>
      </c>
      <c r="E143" s="203">
        <v>2.7359999999999998</v>
      </c>
    </row>
    <row r="144" spans="1:5">
      <c r="A144" s="201">
        <v>42534</v>
      </c>
      <c r="B144" s="202">
        <v>1618.39</v>
      </c>
      <c r="C144" s="202">
        <v>198.93</v>
      </c>
      <c r="D144" s="202">
        <v>18.38</v>
      </c>
      <c r="E144" s="203">
        <v>2.734</v>
      </c>
    </row>
    <row r="145" spans="1:5">
      <c r="A145" s="201">
        <v>42533</v>
      </c>
      <c r="B145" s="202">
        <v>1628.09</v>
      </c>
      <c r="C145" s="202">
        <v>198.29</v>
      </c>
      <c r="D145" s="202">
        <v>18.32</v>
      </c>
      <c r="E145" s="203">
        <v>2.661</v>
      </c>
    </row>
    <row r="146" spans="1:5">
      <c r="A146" s="201">
        <v>42532</v>
      </c>
      <c r="B146" s="202">
        <v>1627.1</v>
      </c>
      <c r="C146" s="202">
        <v>199.1</v>
      </c>
      <c r="D146" s="202">
        <v>21.11</v>
      </c>
      <c r="E146" s="203">
        <v>2.6850000000000001</v>
      </c>
    </row>
    <row r="147" spans="1:5">
      <c r="A147" s="201">
        <v>42531</v>
      </c>
      <c r="B147" s="202">
        <v>1623.6</v>
      </c>
      <c r="C147" s="202">
        <v>195.1</v>
      </c>
      <c r="D147" s="202">
        <v>21.68</v>
      </c>
      <c r="E147" s="203">
        <v>2.7410000000000001</v>
      </c>
    </row>
    <row r="148" spans="1:5">
      <c r="A148" s="201">
        <v>42530</v>
      </c>
      <c r="B148" s="202">
        <v>1617.16</v>
      </c>
      <c r="C148" s="202">
        <v>193.1</v>
      </c>
      <c r="D148" s="202">
        <v>24.27</v>
      </c>
      <c r="E148" s="203">
        <v>2.7090000000000001</v>
      </c>
    </row>
    <row r="149" spans="1:5">
      <c r="A149" s="201">
        <v>42529</v>
      </c>
      <c r="B149" s="202">
        <v>1609.71</v>
      </c>
      <c r="C149" s="202">
        <v>194.55</v>
      </c>
      <c r="D149" s="202">
        <v>22.09</v>
      </c>
      <c r="E149" s="203">
        <v>2.77</v>
      </c>
    </row>
    <row r="150" spans="1:5">
      <c r="A150" s="201">
        <v>42528</v>
      </c>
      <c r="B150" s="202">
        <v>1596.8</v>
      </c>
      <c r="C150" s="202">
        <v>192.51</v>
      </c>
      <c r="D150" s="202">
        <v>23.56</v>
      </c>
      <c r="E150" s="203">
        <v>2.7090000000000001</v>
      </c>
    </row>
    <row r="151" spans="1:5">
      <c r="A151" s="201">
        <v>42527</v>
      </c>
      <c r="B151" s="202">
        <v>1593.4</v>
      </c>
      <c r="C151" s="202">
        <v>195.14</v>
      </c>
      <c r="D151" s="202">
        <v>21.23</v>
      </c>
      <c r="E151" s="203">
        <v>2.746</v>
      </c>
    </row>
    <row r="152" spans="1:5">
      <c r="A152" s="201">
        <v>42526</v>
      </c>
      <c r="B152" s="202">
        <v>1589.32</v>
      </c>
      <c r="C152" s="202">
        <v>194.44</v>
      </c>
      <c r="D152" s="202">
        <v>21.72</v>
      </c>
      <c r="E152" s="203">
        <v>2.7410000000000001</v>
      </c>
    </row>
    <row r="153" spans="1:5">
      <c r="A153" s="201">
        <v>42525</v>
      </c>
      <c r="B153" s="202">
        <v>1619.55</v>
      </c>
      <c r="C153" s="202">
        <v>193.99</v>
      </c>
      <c r="D153" s="202">
        <v>22.16</v>
      </c>
      <c r="E153" s="203">
        <v>2.738</v>
      </c>
    </row>
    <row r="154" spans="1:5">
      <c r="A154" s="201">
        <v>42524</v>
      </c>
      <c r="B154" s="202">
        <v>1617.05</v>
      </c>
      <c r="C154" s="202">
        <v>189.2</v>
      </c>
      <c r="D154" s="202">
        <v>24.68</v>
      </c>
      <c r="E154" s="203">
        <v>2.6419999999999999</v>
      </c>
    </row>
    <row r="155" spans="1:5">
      <c r="A155" s="201">
        <v>42523</v>
      </c>
      <c r="B155" s="202">
        <v>1619</v>
      </c>
      <c r="C155" s="202">
        <v>188.54</v>
      </c>
      <c r="D155" s="202">
        <v>26.12</v>
      </c>
      <c r="E155" s="203">
        <v>2.5659999999999998</v>
      </c>
    </row>
    <row r="156" spans="1:5">
      <c r="A156" s="201">
        <v>42522</v>
      </c>
      <c r="B156" s="202">
        <v>1624</v>
      </c>
      <c r="C156" s="202">
        <v>189.08</v>
      </c>
      <c r="D156" s="202">
        <v>26.66</v>
      </c>
      <c r="E156" s="203">
        <v>2.52</v>
      </c>
    </row>
    <row r="157" spans="1:5">
      <c r="A157" s="201">
        <v>42521</v>
      </c>
      <c r="B157" s="202">
        <v>1560.51</v>
      </c>
      <c r="C157" s="202">
        <v>192.9</v>
      </c>
      <c r="D157" s="202">
        <v>24.06</v>
      </c>
      <c r="E157" s="203">
        <v>2.6429999999999998</v>
      </c>
    </row>
    <row r="158" spans="1:5">
      <c r="A158" s="201">
        <v>42520</v>
      </c>
      <c r="B158" s="202">
        <v>1562.93</v>
      </c>
      <c r="C158" s="202">
        <v>194.53</v>
      </c>
      <c r="D158" s="202">
        <v>24.14</v>
      </c>
      <c r="E158" s="203">
        <v>2.714</v>
      </c>
    </row>
    <row r="159" spans="1:5">
      <c r="A159" s="201">
        <v>42519</v>
      </c>
      <c r="B159" s="202">
        <v>1555.34</v>
      </c>
      <c r="C159" s="202">
        <v>196.46</v>
      </c>
      <c r="D159" s="202">
        <v>21.03</v>
      </c>
      <c r="E159" s="203">
        <v>2.8479999999999999</v>
      </c>
    </row>
    <row r="160" spans="1:5">
      <c r="A160" s="201">
        <v>42518</v>
      </c>
      <c r="B160" s="202">
        <v>1573.33</v>
      </c>
      <c r="C160" s="202">
        <v>194.3</v>
      </c>
      <c r="D160" s="202">
        <v>21.76</v>
      </c>
      <c r="E160" s="203">
        <v>2.8420000000000001</v>
      </c>
    </row>
    <row r="161" spans="1:5">
      <c r="A161" s="201">
        <v>42517</v>
      </c>
      <c r="B161" s="202">
        <v>1573</v>
      </c>
      <c r="C161" s="202">
        <v>194.3</v>
      </c>
      <c r="D161" s="202">
        <v>21.76</v>
      </c>
      <c r="E161" s="203">
        <v>2.8420000000000001</v>
      </c>
    </row>
    <row r="162" spans="1:5">
      <c r="A162" s="201">
        <v>42516</v>
      </c>
      <c r="B162" s="202">
        <v>1559.3</v>
      </c>
      <c r="C162" s="202">
        <v>196.09</v>
      </c>
      <c r="D162" s="202">
        <v>21.54</v>
      </c>
      <c r="E162" s="203">
        <v>2.8730000000000002</v>
      </c>
    </row>
    <row r="163" spans="1:5">
      <c r="A163" s="201">
        <v>42515</v>
      </c>
      <c r="B163" s="202">
        <v>1561.53</v>
      </c>
      <c r="C163" s="202">
        <v>196.12</v>
      </c>
      <c r="D163" s="202">
        <v>22.33</v>
      </c>
      <c r="E163" s="203">
        <v>2.8159999999999998</v>
      </c>
    </row>
    <row r="164" spans="1:5">
      <c r="A164" s="201">
        <v>42514</v>
      </c>
      <c r="B164" s="202">
        <v>1568.5</v>
      </c>
      <c r="C164" s="202">
        <v>196.82</v>
      </c>
      <c r="D164" s="202">
        <v>22.48</v>
      </c>
      <c r="E164" s="203">
        <v>2.867</v>
      </c>
    </row>
    <row r="165" spans="1:5">
      <c r="A165" s="201">
        <v>42513</v>
      </c>
      <c r="B165" s="202">
        <v>1593.33</v>
      </c>
      <c r="C165" s="202">
        <v>197.76</v>
      </c>
      <c r="D165" s="202">
        <v>22.01</v>
      </c>
      <c r="E165" s="203">
        <v>2.81</v>
      </c>
    </row>
    <row r="166" spans="1:5">
      <c r="A166" s="201">
        <v>42512</v>
      </c>
      <c r="B166" s="202">
        <v>1593.03</v>
      </c>
      <c r="C166" s="202">
        <v>195.88</v>
      </c>
      <c r="D166" s="202">
        <v>25.1</v>
      </c>
      <c r="E166" s="203">
        <v>2.8069999999999999</v>
      </c>
    </row>
    <row r="167" spans="1:5">
      <c r="A167" s="201">
        <v>42511</v>
      </c>
      <c r="B167" s="202">
        <v>1574.14</v>
      </c>
      <c r="C167" s="202">
        <v>197.89</v>
      </c>
      <c r="D167" s="202">
        <v>24.49</v>
      </c>
      <c r="E167" s="203">
        <v>2.7880000000000003</v>
      </c>
    </row>
    <row r="168" spans="1:5">
      <c r="A168" s="201">
        <v>42510</v>
      </c>
      <c r="B168" s="202">
        <v>1539.75</v>
      </c>
      <c r="C168" s="202">
        <v>199.73</v>
      </c>
      <c r="D168" s="202">
        <v>22.27</v>
      </c>
      <c r="E168" s="203">
        <v>2.899</v>
      </c>
    </row>
    <row r="169" spans="1:5">
      <c r="A169" s="201">
        <v>42509</v>
      </c>
      <c r="B169" s="202">
        <v>1544.1</v>
      </c>
      <c r="C169" s="202">
        <v>199.04</v>
      </c>
      <c r="D169" s="202">
        <v>21.97</v>
      </c>
      <c r="E169" s="203">
        <v>2.9180000000000001</v>
      </c>
    </row>
    <row r="170" spans="1:5">
      <c r="A170" s="201">
        <v>42508</v>
      </c>
      <c r="B170" s="202">
        <v>1556.73</v>
      </c>
      <c r="C170" s="202">
        <v>199.44</v>
      </c>
      <c r="D170" s="202">
        <v>21.87</v>
      </c>
      <c r="E170" s="203">
        <v>2.92</v>
      </c>
    </row>
    <row r="171" spans="1:5">
      <c r="A171" s="201">
        <v>42507</v>
      </c>
      <c r="B171" s="202">
        <v>1579.35</v>
      </c>
      <c r="C171" s="202">
        <v>201.17</v>
      </c>
      <c r="D171" s="202">
        <v>19.89</v>
      </c>
      <c r="E171" s="203">
        <v>3.0110000000000001</v>
      </c>
    </row>
    <row r="172" spans="1:5">
      <c r="A172" s="201">
        <v>42506</v>
      </c>
      <c r="B172" s="202">
        <v>1594.01</v>
      </c>
      <c r="C172" s="202">
        <v>200.6</v>
      </c>
      <c r="D172" s="202">
        <v>18.829999999999998</v>
      </c>
      <c r="E172" s="203">
        <v>3.0409999999999999</v>
      </c>
    </row>
    <row r="173" spans="1:5">
      <c r="A173" s="201">
        <v>42505</v>
      </c>
      <c r="B173" s="202">
        <v>1589.55</v>
      </c>
      <c r="C173" s="202">
        <v>201.23</v>
      </c>
      <c r="D173" s="202">
        <v>20.079999999999998</v>
      </c>
      <c r="E173" s="203">
        <v>3.0249999999999999</v>
      </c>
    </row>
    <row r="174" spans="1:5">
      <c r="A174" s="201">
        <v>42504</v>
      </c>
      <c r="B174" s="202">
        <v>1605.4</v>
      </c>
      <c r="C174" s="202">
        <v>201.48</v>
      </c>
      <c r="D174" s="202">
        <v>19.05</v>
      </c>
      <c r="E174" s="203">
        <v>3.0339999999999998</v>
      </c>
    </row>
    <row r="175" spans="1:5">
      <c r="A175" s="201">
        <v>42503</v>
      </c>
      <c r="B175" s="202">
        <v>1638.45</v>
      </c>
      <c r="C175" s="202">
        <v>203.75</v>
      </c>
      <c r="D175" s="202">
        <v>18.940000000000001</v>
      </c>
      <c r="E175" s="203">
        <v>3.06</v>
      </c>
    </row>
    <row r="176" spans="1:5">
      <c r="A176" s="201">
        <v>42502</v>
      </c>
      <c r="B176" s="202">
        <v>1642.35</v>
      </c>
      <c r="C176" s="202">
        <v>204.99</v>
      </c>
      <c r="D176" s="202">
        <v>19.16</v>
      </c>
      <c r="E176" s="203">
        <v>3.0710000000000002</v>
      </c>
    </row>
    <row r="177" spans="1:5">
      <c r="A177" s="201">
        <v>42501</v>
      </c>
      <c r="B177" s="202">
        <v>1636.05</v>
      </c>
      <c r="C177" s="202">
        <v>207.24</v>
      </c>
      <c r="D177" s="202">
        <v>17.559999999999999</v>
      </c>
      <c r="E177" s="203">
        <v>3.1189999999999998</v>
      </c>
    </row>
    <row r="178" spans="1:5">
      <c r="A178" s="201">
        <v>42500</v>
      </c>
      <c r="B178" s="202">
        <v>1653.45</v>
      </c>
      <c r="C178" s="202">
        <v>208.06</v>
      </c>
      <c r="D178" s="202">
        <v>16.88</v>
      </c>
      <c r="E178" s="203">
        <v>3.1160000000000001</v>
      </c>
    </row>
    <row r="179" spans="1:5">
      <c r="A179" s="201">
        <v>42499</v>
      </c>
      <c r="B179" s="202">
        <v>1662.4</v>
      </c>
      <c r="C179" s="202">
        <v>208</v>
      </c>
      <c r="D179" s="202">
        <v>16.600000000000001</v>
      </c>
      <c r="E179" s="203">
        <v>3.1469999999999998</v>
      </c>
    </row>
    <row r="180" spans="1:5">
      <c r="A180" s="201">
        <v>42498</v>
      </c>
      <c r="B180" s="202">
        <v>1664.75</v>
      </c>
      <c r="C180" s="202">
        <v>207.08</v>
      </c>
      <c r="D180" s="202">
        <v>17.149999999999999</v>
      </c>
      <c r="E180" s="203">
        <v>3.1120000000000001</v>
      </c>
    </row>
    <row r="181" spans="1:5">
      <c r="A181" s="201">
        <v>42497</v>
      </c>
      <c r="B181" s="202">
        <v>1662.85</v>
      </c>
      <c r="C181" s="202">
        <v>206.81</v>
      </c>
      <c r="D181" s="202">
        <v>16.32</v>
      </c>
      <c r="E181" s="203">
        <v>3.1230000000000002</v>
      </c>
    </row>
    <row r="182" spans="1:5">
      <c r="A182" s="201">
        <v>42496</v>
      </c>
      <c r="B182" s="202">
        <v>1657.35</v>
      </c>
      <c r="C182" s="202">
        <v>205.58</v>
      </c>
      <c r="D182" s="202">
        <v>16.239999999999998</v>
      </c>
      <c r="E182" s="203">
        <v>3.1179999999999999</v>
      </c>
    </row>
    <row r="183" spans="1:5">
      <c r="A183" s="201">
        <v>42495</v>
      </c>
      <c r="B183" s="202">
        <v>1643.72</v>
      </c>
      <c r="C183" s="202">
        <v>203.57</v>
      </c>
      <c r="D183" s="202">
        <v>16.82</v>
      </c>
      <c r="E183" s="203">
        <v>3.1480000000000001</v>
      </c>
    </row>
    <row r="184" spans="1:5">
      <c r="A184" s="201">
        <v>42494</v>
      </c>
      <c r="B184" s="202">
        <v>1642.25</v>
      </c>
      <c r="C184" s="202">
        <v>200</v>
      </c>
      <c r="D184" s="202">
        <v>18.100000000000001</v>
      </c>
      <c r="E184" s="203">
        <v>3.1280000000000001</v>
      </c>
    </row>
    <row r="185" spans="1:5">
      <c r="A185" s="201">
        <v>42493</v>
      </c>
      <c r="B185" s="202">
        <v>1638.84</v>
      </c>
      <c r="C185" s="202">
        <v>198.62</v>
      </c>
      <c r="D185" s="202">
        <v>18.97</v>
      </c>
      <c r="E185" s="203">
        <v>3.085</v>
      </c>
    </row>
    <row r="186" spans="1:5">
      <c r="A186" s="201">
        <v>42492</v>
      </c>
      <c r="B186" s="202">
        <v>1643.05</v>
      </c>
      <c r="C186" s="202">
        <v>199.6</v>
      </c>
      <c r="D186" s="202">
        <v>17.440000000000001</v>
      </c>
      <c r="E186" s="203">
        <v>3.125</v>
      </c>
    </row>
    <row r="187" spans="1:5">
      <c r="A187" s="201">
        <v>42491</v>
      </c>
      <c r="B187" s="202">
        <v>1642.82</v>
      </c>
      <c r="C187" s="202">
        <v>199.51</v>
      </c>
      <c r="D187" s="202">
        <v>18.36</v>
      </c>
      <c r="E187" s="203">
        <v>3.1219999999999999</v>
      </c>
    </row>
    <row r="188" spans="1:5">
      <c r="A188" s="201">
        <v>42490</v>
      </c>
      <c r="B188" s="202">
        <v>1642.24</v>
      </c>
      <c r="C188" s="202">
        <v>200.13</v>
      </c>
      <c r="D188" s="202">
        <v>18.64</v>
      </c>
      <c r="E188" s="203">
        <v>3.1269999999999998</v>
      </c>
    </row>
    <row r="189" spans="1:5">
      <c r="A189" s="201">
        <v>42489</v>
      </c>
      <c r="B189" s="202">
        <v>1649.59</v>
      </c>
      <c r="C189" s="202">
        <v>207.45</v>
      </c>
      <c r="D189" s="202">
        <v>18.46</v>
      </c>
      <c r="E189" s="203">
        <v>3.1419999999999999</v>
      </c>
    </row>
    <row r="190" spans="1:5">
      <c r="A190" s="201">
        <v>42488</v>
      </c>
      <c r="B190" s="202">
        <v>1652.01</v>
      </c>
      <c r="C190" s="202">
        <v>202.72</v>
      </c>
      <c r="D190" s="202">
        <v>19.55</v>
      </c>
      <c r="E190" s="203">
        <v>3.1310000000000002</v>
      </c>
    </row>
    <row r="191" spans="1:5">
      <c r="A191" s="201">
        <v>42487</v>
      </c>
      <c r="B191" s="202">
        <v>1658.38</v>
      </c>
      <c r="C191" s="202">
        <v>202.8</v>
      </c>
      <c r="D191" s="202">
        <v>19.55</v>
      </c>
      <c r="E191" s="203">
        <v>3.129</v>
      </c>
    </row>
    <row r="192" spans="1:5">
      <c r="A192" s="201">
        <v>42486</v>
      </c>
      <c r="B192" s="202">
        <v>1675.78</v>
      </c>
      <c r="C192" s="202">
        <v>205.32</v>
      </c>
      <c r="D192" s="202">
        <v>17.2</v>
      </c>
      <c r="E192" s="203">
        <v>3.2120000000000002</v>
      </c>
    </row>
    <row r="193" spans="1:5">
      <c r="A193" s="201">
        <v>42485</v>
      </c>
      <c r="B193" s="202">
        <v>1658.98</v>
      </c>
      <c r="C193" s="202">
        <v>202.58</v>
      </c>
      <c r="D193" s="202">
        <v>20.02</v>
      </c>
      <c r="E193" s="203">
        <v>3.1960000000000002</v>
      </c>
    </row>
    <row r="194" spans="1:5">
      <c r="A194" s="201">
        <v>42484</v>
      </c>
      <c r="B194" s="202">
        <v>1659.93</v>
      </c>
      <c r="C194" s="202">
        <v>202.33</v>
      </c>
      <c r="D194" s="202">
        <v>20.39</v>
      </c>
      <c r="E194" s="203">
        <v>3.129</v>
      </c>
    </row>
    <row r="195" spans="1:5">
      <c r="A195" s="201">
        <v>42483</v>
      </c>
      <c r="B195" s="202">
        <v>1640.26</v>
      </c>
      <c r="C195" s="202">
        <v>204.94</v>
      </c>
      <c r="D195" s="202">
        <v>18.809999999999999</v>
      </c>
      <c r="E195" s="203">
        <v>3.1970000000000001</v>
      </c>
    </row>
    <row r="196" spans="1:5">
      <c r="A196" s="201">
        <v>42482</v>
      </c>
      <c r="B196" s="202">
        <v>1640.3</v>
      </c>
      <c r="C196" s="202">
        <v>205.47</v>
      </c>
      <c r="D196" s="202">
        <v>16.7</v>
      </c>
      <c r="E196" s="203">
        <v>3.218</v>
      </c>
    </row>
    <row r="197" spans="1:5">
      <c r="A197" s="201">
        <v>42481</v>
      </c>
      <c r="B197" s="202">
        <v>1631.15</v>
      </c>
      <c r="C197" s="202">
        <v>205.47</v>
      </c>
      <c r="D197" s="202">
        <v>16.7</v>
      </c>
      <c r="E197" s="203">
        <v>3.327</v>
      </c>
    </row>
    <row r="198" spans="1:5">
      <c r="A198" s="201">
        <v>42480</v>
      </c>
      <c r="B198" s="202">
        <v>1620.55</v>
      </c>
      <c r="C198" s="202">
        <v>206.05</v>
      </c>
      <c r="D198" s="202">
        <v>16.440000000000001</v>
      </c>
      <c r="E198" s="203">
        <v>3.3580000000000001</v>
      </c>
    </row>
    <row r="199" spans="1:5">
      <c r="A199" s="201">
        <v>42479</v>
      </c>
      <c r="B199" s="202">
        <v>1645.85</v>
      </c>
      <c r="C199" s="202">
        <v>209.5</v>
      </c>
      <c r="D199" s="202">
        <v>15.66</v>
      </c>
      <c r="E199" s="203">
        <v>3.4409999999999998</v>
      </c>
    </row>
    <row r="200" spans="1:5">
      <c r="A200" s="201">
        <v>42478</v>
      </c>
      <c r="B200" s="202">
        <v>1677.75</v>
      </c>
      <c r="C200" s="202">
        <v>209.47</v>
      </c>
      <c r="D200" s="202">
        <v>15.64</v>
      </c>
      <c r="E200" s="203">
        <v>3.3290000000000002</v>
      </c>
    </row>
    <row r="201" spans="1:5">
      <c r="A201" s="201">
        <v>42477</v>
      </c>
      <c r="B201" s="202">
        <v>1668.15</v>
      </c>
      <c r="C201" s="202">
        <v>208.65</v>
      </c>
      <c r="D201" s="202">
        <v>15.5</v>
      </c>
      <c r="E201" s="203">
        <v>3.3370000000000002</v>
      </c>
    </row>
    <row r="202" spans="1:5">
      <c r="A202" s="201">
        <v>42476</v>
      </c>
      <c r="B202" s="202">
        <v>1661.57</v>
      </c>
      <c r="C202" s="202">
        <v>208.27</v>
      </c>
      <c r="D202" s="202">
        <v>15.48</v>
      </c>
      <c r="E202" s="203">
        <v>3.274</v>
      </c>
    </row>
    <row r="203" spans="1:5">
      <c r="A203" s="201">
        <v>42475</v>
      </c>
      <c r="B203" s="202">
        <v>1663.55</v>
      </c>
      <c r="C203" s="202">
        <v>207.29</v>
      </c>
      <c r="D203" s="202">
        <v>15.47</v>
      </c>
      <c r="E203" s="203">
        <v>3.3109999999999999</v>
      </c>
    </row>
    <row r="204" spans="1:5">
      <c r="A204" s="201">
        <v>42474</v>
      </c>
      <c r="B204" s="202">
        <v>1680.75</v>
      </c>
      <c r="C204" s="202">
        <v>207.18</v>
      </c>
      <c r="D204" s="202">
        <v>15.59</v>
      </c>
      <c r="E204" s="203">
        <v>3.2989999999999999</v>
      </c>
    </row>
    <row r="205" spans="1:5">
      <c r="A205" s="201">
        <v>42473</v>
      </c>
      <c r="B205" s="202">
        <v>1690.18</v>
      </c>
      <c r="C205" s="202">
        <v>207.77</v>
      </c>
      <c r="D205" s="202">
        <v>14.26</v>
      </c>
      <c r="E205" s="203">
        <v>3.34</v>
      </c>
    </row>
    <row r="206" spans="1:5">
      <c r="A206" s="201">
        <v>42472</v>
      </c>
      <c r="B206" s="202">
        <v>1661.7</v>
      </c>
      <c r="C206" s="202">
        <v>205.48</v>
      </c>
      <c r="D206" s="202">
        <v>14.82</v>
      </c>
      <c r="E206" s="203">
        <v>3.306</v>
      </c>
    </row>
    <row r="207" spans="1:5">
      <c r="A207" s="201">
        <v>42471</v>
      </c>
      <c r="B207" s="202">
        <v>1645.91</v>
      </c>
      <c r="C207" s="202">
        <v>205.49</v>
      </c>
      <c r="D207" s="202">
        <v>15.57</v>
      </c>
      <c r="E207" s="203">
        <v>3.36</v>
      </c>
    </row>
    <row r="208" spans="1:5">
      <c r="A208" s="201">
        <v>42470</v>
      </c>
      <c r="B208" s="202">
        <v>1650.55</v>
      </c>
      <c r="C208" s="202">
        <v>204.69</v>
      </c>
      <c r="D208" s="202">
        <v>15.13</v>
      </c>
      <c r="E208" s="203">
        <v>3.3849999999999998</v>
      </c>
    </row>
    <row r="209" spans="1:5">
      <c r="A209" s="201">
        <v>42469</v>
      </c>
      <c r="B209" s="202">
        <v>1650.86</v>
      </c>
      <c r="C209" s="202">
        <v>204.25</v>
      </c>
      <c r="D209" s="202">
        <v>15.58</v>
      </c>
      <c r="E209" s="203">
        <v>3.4460000000000002</v>
      </c>
    </row>
    <row r="210" spans="1:5">
      <c r="A210" s="201">
        <v>42468</v>
      </c>
      <c r="B210" s="202">
        <v>1664.5</v>
      </c>
      <c r="C210" s="202">
        <v>205.72</v>
      </c>
      <c r="D210" s="202">
        <v>15.04</v>
      </c>
      <c r="E210" s="203">
        <v>3.4779999999999998</v>
      </c>
    </row>
    <row r="211" spans="1:5">
      <c r="A211" s="201">
        <v>42467</v>
      </c>
      <c r="B211" s="202">
        <v>1659.98</v>
      </c>
      <c r="C211" s="202">
        <v>206.01</v>
      </c>
      <c r="D211" s="202">
        <v>14.47</v>
      </c>
      <c r="E211" s="203">
        <v>3.407</v>
      </c>
    </row>
    <row r="212" spans="1:5">
      <c r="A212" s="201">
        <v>42466</v>
      </c>
      <c r="B212" s="202">
        <v>1658.66</v>
      </c>
      <c r="C212" s="202">
        <v>206</v>
      </c>
      <c r="D212" s="202">
        <v>15.42</v>
      </c>
      <c r="E212" s="203">
        <v>3.4159999999999999</v>
      </c>
    </row>
    <row r="213" spans="1:5">
      <c r="A213" s="201">
        <v>42465</v>
      </c>
      <c r="B213" s="202">
        <v>1644.79</v>
      </c>
      <c r="C213" s="202">
        <v>204.72</v>
      </c>
      <c r="D213" s="202">
        <v>15.31</v>
      </c>
      <c r="E213" s="203">
        <v>3.4009999999999998</v>
      </c>
    </row>
    <row r="214" spans="1:5">
      <c r="A214" s="201">
        <v>42464</v>
      </c>
      <c r="B214" s="202">
        <v>1674.03</v>
      </c>
      <c r="C214" s="202">
        <v>203.78</v>
      </c>
      <c r="D214" s="202">
        <v>14.8</v>
      </c>
      <c r="E214" s="203">
        <v>3.2669999999999999</v>
      </c>
    </row>
    <row r="215" spans="1:5">
      <c r="A215" s="201">
        <v>42463</v>
      </c>
      <c r="B215" s="202">
        <v>1701.34</v>
      </c>
      <c r="C215" s="202">
        <v>201</v>
      </c>
      <c r="D215" s="202">
        <v>15.64</v>
      </c>
      <c r="E215" s="203">
        <v>3.1720000000000002</v>
      </c>
    </row>
    <row r="216" spans="1:5">
      <c r="A216" s="201">
        <v>42462</v>
      </c>
      <c r="B216" s="202">
        <v>1713.85</v>
      </c>
      <c r="C216" s="202">
        <v>200.62</v>
      </c>
      <c r="D216" s="202">
        <v>17.11</v>
      </c>
      <c r="E216" s="203">
        <v>3.1789999999999998</v>
      </c>
    </row>
    <row r="217" spans="1:5">
      <c r="A217" s="201">
        <v>42461</v>
      </c>
      <c r="B217" s="202">
        <v>1699.85</v>
      </c>
      <c r="C217" s="202">
        <v>199.81</v>
      </c>
      <c r="D217" s="202">
        <v>17.95</v>
      </c>
      <c r="E217" s="203">
        <v>3.1749999999999998</v>
      </c>
    </row>
    <row r="218" spans="1:5">
      <c r="A218" s="201">
        <v>42460</v>
      </c>
      <c r="B218" s="202">
        <v>1684.91</v>
      </c>
      <c r="C218" s="202">
        <v>197.77</v>
      </c>
      <c r="D218" s="202">
        <v>19.07</v>
      </c>
      <c r="E218" s="203">
        <v>3.1240000000000001</v>
      </c>
    </row>
    <row r="219" spans="1:5">
      <c r="A219" s="201">
        <v>42459</v>
      </c>
      <c r="B219" s="202">
        <v>1674.38</v>
      </c>
      <c r="C219" s="202">
        <v>197.26</v>
      </c>
      <c r="D219" s="202">
        <v>20.87</v>
      </c>
      <c r="E219" s="203">
        <v>3.0739999999999998</v>
      </c>
    </row>
    <row r="220" spans="1:5">
      <c r="A220" s="201">
        <v>42458</v>
      </c>
      <c r="B220" s="202">
        <v>1706.32</v>
      </c>
      <c r="C220" s="202">
        <v>200.66</v>
      </c>
      <c r="D220" s="202">
        <v>18.05</v>
      </c>
      <c r="E220" s="203">
        <v>3.1509999999999998</v>
      </c>
    </row>
    <row r="221" spans="1:5">
      <c r="A221" s="201">
        <v>42457</v>
      </c>
      <c r="B221" s="202">
        <v>1712.45</v>
      </c>
      <c r="C221" s="202">
        <v>198.81</v>
      </c>
      <c r="D221" s="202">
        <v>17.29</v>
      </c>
      <c r="E221" s="203">
        <v>3.1030000000000002</v>
      </c>
    </row>
    <row r="222" spans="1:5">
      <c r="A222" s="201">
        <v>42456</v>
      </c>
      <c r="B222" s="202">
        <v>1718.25</v>
      </c>
      <c r="C222" s="202">
        <v>197.53</v>
      </c>
      <c r="D222" s="202">
        <v>17.260000000000002</v>
      </c>
      <c r="E222" s="203">
        <v>3.1480000000000001</v>
      </c>
    </row>
    <row r="223" spans="1:5">
      <c r="A223" s="201">
        <v>42455</v>
      </c>
      <c r="B223" s="202">
        <v>1696.76</v>
      </c>
      <c r="C223" s="202">
        <v>196.73</v>
      </c>
      <c r="D223" s="202">
        <v>18.43</v>
      </c>
      <c r="E223" s="203">
        <v>3.085</v>
      </c>
    </row>
    <row r="224" spans="1:5">
      <c r="A224" s="201">
        <v>42454</v>
      </c>
      <c r="B224" s="202">
        <v>1784.25</v>
      </c>
      <c r="C224" s="202">
        <v>197.98</v>
      </c>
      <c r="D224" s="202">
        <v>17.96</v>
      </c>
      <c r="E224" s="203">
        <v>3.073</v>
      </c>
    </row>
    <row r="225" spans="1:5">
      <c r="A225" s="201">
        <v>42453</v>
      </c>
      <c r="B225" s="202">
        <v>1767.65</v>
      </c>
      <c r="C225" s="202">
        <v>197.53</v>
      </c>
      <c r="D225" s="202">
        <v>18.190000000000001</v>
      </c>
      <c r="E225" s="203">
        <v>3.048</v>
      </c>
    </row>
    <row r="226" spans="1:5">
      <c r="A226" s="201">
        <v>42452</v>
      </c>
      <c r="B226" s="202">
        <v>1772.35</v>
      </c>
      <c r="C226" s="202">
        <v>197.76</v>
      </c>
      <c r="D226" s="202">
        <v>17.309999999999999</v>
      </c>
      <c r="E226" s="203">
        <v>3.1</v>
      </c>
    </row>
    <row r="227" spans="1:5">
      <c r="A227" s="201">
        <v>42451</v>
      </c>
      <c r="B227" s="202">
        <v>1780.78</v>
      </c>
      <c r="C227" s="202">
        <v>197.61</v>
      </c>
      <c r="D227" s="202">
        <v>16.8</v>
      </c>
      <c r="E227" s="203">
        <v>3.1390000000000002</v>
      </c>
    </row>
    <row r="228" spans="1:5">
      <c r="A228" s="201">
        <v>42450</v>
      </c>
      <c r="B228" s="202">
        <v>1776.3</v>
      </c>
      <c r="C228" s="202">
        <v>193.87</v>
      </c>
      <c r="D228" s="202">
        <v>18.190000000000001</v>
      </c>
      <c r="E228" s="203">
        <v>3.1480000000000001</v>
      </c>
    </row>
    <row r="229" spans="1:5">
      <c r="A229" s="201">
        <v>42449</v>
      </c>
      <c r="B229" s="202">
        <v>1759.25</v>
      </c>
      <c r="C229" s="202">
        <v>193.39</v>
      </c>
      <c r="D229" s="202">
        <v>18.190000000000001</v>
      </c>
      <c r="E229" s="203">
        <v>3.21</v>
      </c>
    </row>
    <row r="230" spans="1:5">
      <c r="A230" s="201">
        <v>42448</v>
      </c>
      <c r="B230" s="202">
        <v>1734.93</v>
      </c>
      <c r="C230" s="202">
        <v>193.42</v>
      </c>
      <c r="D230" s="202">
        <v>17.78</v>
      </c>
      <c r="E230" s="203">
        <v>3.1480000000000001</v>
      </c>
    </row>
    <row r="231" spans="1:5">
      <c r="A231" s="201">
        <v>42447</v>
      </c>
      <c r="B231" s="202">
        <v>1723.49</v>
      </c>
      <c r="C231" s="202">
        <v>193.42</v>
      </c>
      <c r="D231" s="202">
        <v>17.78</v>
      </c>
      <c r="E231" s="203">
        <v>3.1480000000000001</v>
      </c>
    </row>
    <row r="232" spans="1:5">
      <c r="A232" s="201">
        <v>42446</v>
      </c>
      <c r="B232" s="202">
        <v>1728.25</v>
      </c>
      <c r="C232" s="202">
        <v>193.02</v>
      </c>
      <c r="D232" s="202">
        <v>19.22</v>
      </c>
      <c r="E232" s="203">
        <v>3.14</v>
      </c>
    </row>
    <row r="233" spans="1:5">
      <c r="A233" s="201">
        <v>42445</v>
      </c>
      <c r="B233" s="202">
        <v>1728.18</v>
      </c>
      <c r="C233" s="202">
        <v>192.25</v>
      </c>
      <c r="D233" s="202">
        <v>21.14</v>
      </c>
      <c r="E233" s="203">
        <v>3.09</v>
      </c>
    </row>
    <row r="234" spans="1:5">
      <c r="A234" s="201">
        <v>42444</v>
      </c>
      <c r="B234" s="202">
        <v>1720.23</v>
      </c>
      <c r="C234" s="202">
        <v>192.22</v>
      </c>
      <c r="D234" s="202">
        <v>19.54</v>
      </c>
      <c r="E234" s="203">
        <v>3.0880000000000001</v>
      </c>
    </row>
    <row r="235" spans="1:5">
      <c r="A235" s="201">
        <v>42443</v>
      </c>
      <c r="B235" s="202">
        <v>1722.25</v>
      </c>
      <c r="C235" s="202">
        <v>192.62</v>
      </c>
      <c r="D235" s="202">
        <v>19.04</v>
      </c>
      <c r="E235" s="203">
        <v>3.121</v>
      </c>
    </row>
    <row r="236" spans="1:5">
      <c r="A236" s="201">
        <v>42442</v>
      </c>
      <c r="B236" s="202">
        <v>1721.85</v>
      </c>
      <c r="C236" s="202">
        <v>192.42</v>
      </c>
      <c r="D236" s="202">
        <v>20.79</v>
      </c>
      <c r="E236" s="203">
        <v>3.141</v>
      </c>
    </row>
    <row r="237" spans="1:5">
      <c r="A237" s="201">
        <v>42441</v>
      </c>
      <c r="B237" s="202">
        <v>1729.54</v>
      </c>
      <c r="C237" s="202">
        <v>193.13</v>
      </c>
      <c r="D237" s="202">
        <v>18.63</v>
      </c>
      <c r="E237" s="203">
        <v>3.181</v>
      </c>
    </row>
    <row r="238" spans="1:5">
      <c r="A238" s="201">
        <v>42440</v>
      </c>
      <c r="B238" s="202">
        <v>1733.13</v>
      </c>
      <c r="C238" s="202">
        <v>192.95</v>
      </c>
      <c r="D238" s="202">
        <v>18.16</v>
      </c>
      <c r="E238" s="203">
        <v>3.1509999999999998</v>
      </c>
    </row>
    <row r="239" spans="1:5">
      <c r="A239" s="201">
        <v>42439</v>
      </c>
      <c r="B239" s="202">
        <v>1745.45</v>
      </c>
      <c r="C239" s="202">
        <v>193.35</v>
      </c>
      <c r="D239" s="202">
        <v>17.649999999999999</v>
      </c>
      <c r="E239" s="203">
        <v>3.145</v>
      </c>
    </row>
    <row r="240" spans="1:5">
      <c r="A240" s="201">
        <v>42438</v>
      </c>
      <c r="B240" s="202">
        <v>1720.25</v>
      </c>
      <c r="C240" s="202">
        <v>192.82</v>
      </c>
      <c r="D240" s="202">
        <v>17.760000000000002</v>
      </c>
      <c r="E240" s="203">
        <v>3.097</v>
      </c>
    </row>
    <row r="241" spans="1:5">
      <c r="A241" s="201">
        <v>42437</v>
      </c>
      <c r="B241" s="202">
        <v>1726.33</v>
      </c>
      <c r="C241" s="202">
        <v>193.64</v>
      </c>
      <c r="D241" s="202">
        <v>17.100000000000001</v>
      </c>
      <c r="E241" s="203">
        <v>3.12</v>
      </c>
    </row>
    <row r="242" spans="1:5">
      <c r="A242" s="201">
        <v>42436</v>
      </c>
      <c r="B242" s="202">
        <v>1759.55</v>
      </c>
      <c r="C242" s="202">
        <v>191.53</v>
      </c>
      <c r="D242" s="202">
        <v>17.98</v>
      </c>
      <c r="E242" s="203">
        <v>3.004</v>
      </c>
    </row>
    <row r="243" spans="1:5">
      <c r="A243" s="201">
        <v>42435</v>
      </c>
      <c r="B243" s="202">
        <v>1743.53</v>
      </c>
      <c r="C243" s="202">
        <v>192.62</v>
      </c>
      <c r="D243" s="202">
        <v>18.55</v>
      </c>
      <c r="E243" s="203">
        <v>2.992</v>
      </c>
    </row>
    <row r="244" spans="1:5">
      <c r="A244" s="201">
        <v>42434</v>
      </c>
      <c r="B244" s="202">
        <v>1737.76</v>
      </c>
      <c r="C244" s="202">
        <v>192.6</v>
      </c>
      <c r="D244" s="202">
        <v>19.440000000000001</v>
      </c>
      <c r="E244" s="203">
        <v>2.9390000000000001</v>
      </c>
    </row>
    <row r="245" spans="1:5">
      <c r="A245" s="201">
        <v>42433</v>
      </c>
      <c r="B245" s="202">
        <v>1729.85</v>
      </c>
      <c r="C245" s="202">
        <v>192.5</v>
      </c>
      <c r="D245" s="202">
        <v>19.399999999999999</v>
      </c>
      <c r="E245" s="203">
        <v>3</v>
      </c>
    </row>
    <row r="246" spans="1:5">
      <c r="A246" s="201">
        <v>42432</v>
      </c>
      <c r="B246" s="202">
        <v>1738.95</v>
      </c>
      <c r="C246" s="202">
        <v>190.46</v>
      </c>
      <c r="D246" s="202">
        <v>18.53</v>
      </c>
      <c r="E246" s="203">
        <v>3.0590000000000002</v>
      </c>
    </row>
    <row r="247" spans="1:5">
      <c r="A247" s="201">
        <v>42431</v>
      </c>
      <c r="B247" s="202">
        <v>1720.08</v>
      </c>
      <c r="C247" s="202">
        <v>190.98</v>
      </c>
      <c r="D247" s="202">
        <v>18.57</v>
      </c>
      <c r="E247" s="203">
        <v>3.0910000000000002</v>
      </c>
    </row>
    <row r="248" spans="1:5">
      <c r="A248" s="201">
        <v>42430</v>
      </c>
      <c r="B248" s="202">
        <v>1710.8</v>
      </c>
      <c r="C248" s="202">
        <v>191.73</v>
      </c>
      <c r="D248" s="202">
        <v>18.309999999999999</v>
      </c>
      <c r="E248" s="203">
        <v>3.149</v>
      </c>
    </row>
    <row r="249" spans="1:5">
      <c r="A249" s="201">
        <v>42429</v>
      </c>
      <c r="B249" s="202">
        <v>1665.25</v>
      </c>
      <c r="C249" s="202">
        <v>191.93</v>
      </c>
      <c r="D249" s="202">
        <v>18.91</v>
      </c>
      <c r="E249" s="203">
        <v>3.15</v>
      </c>
    </row>
    <row r="250" spans="1:5">
      <c r="A250" s="201">
        <v>42428</v>
      </c>
      <c r="B250" s="202">
        <v>1676.85</v>
      </c>
      <c r="C250" s="202">
        <v>189.98</v>
      </c>
      <c r="D250" s="202">
        <v>18.670000000000002</v>
      </c>
      <c r="E250" s="203">
        <v>3.1310000000000002</v>
      </c>
    </row>
    <row r="251" spans="1:5">
      <c r="A251" s="201">
        <v>42427</v>
      </c>
      <c r="B251" s="202">
        <v>1666.6</v>
      </c>
      <c r="C251" s="202">
        <v>188.52</v>
      </c>
      <c r="D251" s="202">
        <v>18.28</v>
      </c>
      <c r="E251" s="203">
        <v>3.1</v>
      </c>
    </row>
    <row r="252" spans="1:5">
      <c r="A252" s="201">
        <v>42426</v>
      </c>
      <c r="B252" s="202">
        <v>1658.5</v>
      </c>
      <c r="C252" s="202">
        <v>180.52</v>
      </c>
      <c r="D252" s="202">
        <v>19.87</v>
      </c>
      <c r="E252" s="203">
        <v>3.0419999999999998</v>
      </c>
    </row>
    <row r="253" spans="1:5">
      <c r="A253" s="201">
        <v>42425</v>
      </c>
      <c r="B253" s="202">
        <v>1659.84</v>
      </c>
      <c r="C253" s="202">
        <v>181.07</v>
      </c>
      <c r="D253" s="202">
        <v>20.89</v>
      </c>
      <c r="E253" s="203">
        <v>2.9569999999999999</v>
      </c>
    </row>
    <row r="254" spans="1:5">
      <c r="A254" s="201">
        <v>42424</v>
      </c>
      <c r="B254" s="202">
        <v>1652.38</v>
      </c>
      <c r="C254" s="202">
        <v>180</v>
      </c>
      <c r="D254" s="202">
        <v>22.2</v>
      </c>
      <c r="E254" s="203">
        <v>2.899</v>
      </c>
    </row>
    <row r="255" spans="1:5">
      <c r="A255" s="201">
        <v>42423</v>
      </c>
      <c r="B255" s="202">
        <v>1643.88</v>
      </c>
      <c r="C255" s="202">
        <v>179.16</v>
      </c>
      <c r="D255" s="202">
        <v>20.91</v>
      </c>
      <c r="E255" s="203">
        <v>2.911</v>
      </c>
    </row>
    <row r="256" spans="1:5">
      <c r="A256" s="201">
        <v>42422</v>
      </c>
      <c r="B256" s="202">
        <v>1638.92</v>
      </c>
      <c r="C256" s="202">
        <v>179.16</v>
      </c>
      <c r="D256" s="202">
        <v>20.91</v>
      </c>
      <c r="E256" s="203">
        <v>2.911</v>
      </c>
    </row>
    <row r="257" spans="1:5">
      <c r="A257" s="201">
        <v>42421</v>
      </c>
      <c r="B257" s="202">
        <v>1649.99</v>
      </c>
      <c r="C257" s="202">
        <v>180.55</v>
      </c>
      <c r="D257" s="202">
        <v>20.47</v>
      </c>
      <c r="E257" s="203">
        <v>2.972</v>
      </c>
    </row>
    <row r="258" spans="1:5">
      <c r="A258" s="201">
        <v>42420</v>
      </c>
      <c r="B258" s="202">
        <v>1641.99</v>
      </c>
      <c r="C258" s="202">
        <v>182.32</v>
      </c>
      <c r="D258" s="202">
        <v>21.05</v>
      </c>
      <c r="E258" s="203">
        <v>2.964</v>
      </c>
    </row>
    <row r="259" spans="1:5">
      <c r="A259" s="201">
        <v>42419</v>
      </c>
      <c r="B259" s="202">
        <v>1632.33</v>
      </c>
      <c r="C259" s="202">
        <v>181.31</v>
      </c>
      <c r="D259" s="202">
        <v>20.69</v>
      </c>
      <c r="E259" s="203">
        <v>3.0249999999999999</v>
      </c>
    </row>
    <row r="260" spans="1:5">
      <c r="A260" s="201">
        <v>42418</v>
      </c>
      <c r="B260" s="202">
        <v>1611.15</v>
      </c>
      <c r="C260" s="202">
        <v>181.59</v>
      </c>
      <c r="D260" s="202">
        <v>21.07</v>
      </c>
      <c r="E260" s="203">
        <v>3.0270000000000001</v>
      </c>
    </row>
    <row r="261" spans="1:5">
      <c r="A261" s="201">
        <v>42417</v>
      </c>
      <c r="B261" s="202">
        <v>1617.08</v>
      </c>
      <c r="C261" s="202">
        <v>182.54</v>
      </c>
      <c r="D261" s="202">
        <v>20.63</v>
      </c>
      <c r="E261" s="203">
        <v>3.016</v>
      </c>
    </row>
    <row r="262" spans="1:5">
      <c r="A262" s="201">
        <v>42416</v>
      </c>
      <c r="B262" s="202">
        <v>1622.71</v>
      </c>
      <c r="C262" s="202">
        <v>184.66</v>
      </c>
      <c r="D262" s="202">
        <v>21.48</v>
      </c>
      <c r="E262" s="203">
        <v>3.0619999999999998</v>
      </c>
    </row>
    <row r="263" spans="1:5">
      <c r="A263" s="201">
        <v>42415</v>
      </c>
      <c r="B263" s="202">
        <v>1611.95</v>
      </c>
      <c r="C263" s="202">
        <v>185.54</v>
      </c>
      <c r="D263" s="202">
        <v>22.22</v>
      </c>
      <c r="E263" s="203">
        <v>3.0289999999999999</v>
      </c>
    </row>
    <row r="264" spans="1:5">
      <c r="A264" s="201">
        <v>42414</v>
      </c>
      <c r="B264" s="202">
        <v>1603.95</v>
      </c>
      <c r="C264" s="202">
        <v>186.3</v>
      </c>
      <c r="D264" s="202">
        <v>22.97</v>
      </c>
      <c r="E264" s="203">
        <v>2.9820000000000002</v>
      </c>
    </row>
    <row r="265" spans="1:5">
      <c r="A265" s="201">
        <v>42413</v>
      </c>
      <c r="B265" s="202">
        <v>1566.37</v>
      </c>
      <c r="C265" s="202">
        <v>183.88</v>
      </c>
      <c r="D265" s="202">
        <v>23.4</v>
      </c>
      <c r="E265" s="203">
        <v>2.895</v>
      </c>
    </row>
    <row r="266" spans="1:5">
      <c r="A266" s="201">
        <v>42412</v>
      </c>
      <c r="B266" s="202">
        <v>1564.91</v>
      </c>
      <c r="C266" s="202">
        <v>183.88</v>
      </c>
      <c r="D266" s="202">
        <v>23.4</v>
      </c>
      <c r="E266" s="203">
        <v>2.895</v>
      </c>
    </row>
    <row r="267" spans="1:5">
      <c r="A267" s="201">
        <v>42411</v>
      </c>
      <c r="B267" s="202">
        <v>1545.65</v>
      </c>
      <c r="C267" s="202">
        <v>186.18</v>
      </c>
      <c r="D267" s="202">
        <v>22.65</v>
      </c>
      <c r="E267" s="203">
        <v>2.903</v>
      </c>
    </row>
    <row r="268" spans="1:5">
      <c r="A268" s="201">
        <v>42410</v>
      </c>
      <c r="B268" s="202">
        <v>1556.8</v>
      </c>
      <c r="C268" s="202">
        <v>183.99</v>
      </c>
      <c r="D268" s="202">
        <v>23.52</v>
      </c>
      <c r="E268" s="203">
        <v>2.9210000000000003</v>
      </c>
    </row>
    <row r="269" spans="1:5">
      <c r="A269" s="201">
        <v>42409</v>
      </c>
      <c r="B269" s="202">
        <v>1592.95</v>
      </c>
      <c r="C269" s="202">
        <v>184.95</v>
      </c>
      <c r="D269" s="202">
        <v>21.91</v>
      </c>
      <c r="E269" s="203">
        <v>3.032</v>
      </c>
    </row>
    <row r="270" spans="1:5">
      <c r="A270" s="201">
        <v>42408</v>
      </c>
      <c r="B270" s="202">
        <v>1607.25</v>
      </c>
      <c r="C270" s="202">
        <v>184.75</v>
      </c>
      <c r="D270" s="202">
        <v>20.73</v>
      </c>
      <c r="E270" s="203">
        <v>3.0579999999999998</v>
      </c>
    </row>
    <row r="271" spans="1:5">
      <c r="A271" s="201">
        <v>42407</v>
      </c>
      <c r="B271" s="202">
        <v>1606.88</v>
      </c>
      <c r="C271" s="202">
        <v>184.75</v>
      </c>
      <c r="D271" s="202">
        <v>20.73</v>
      </c>
      <c r="E271" s="203">
        <v>3.0579999999999998</v>
      </c>
    </row>
    <row r="272" spans="1:5">
      <c r="A272" s="201">
        <v>42406</v>
      </c>
      <c r="B272" s="202">
        <v>1606.07</v>
      </c>
      <c r="C272" s="202">
        <v>182.04</v>
      </c>
      <c r="D272" s="202">
        <v>21.16</v>
      </c>
      <c r="E272" s="203">
        <v>2.9820000000000002</v>
      </c>
    </row>
    <row r="273" spans="1:5">
      <c r="A273" s="201">
        <v>42405</v>
      </c>
      <c r="B273" s="202">
        <v>1615.17</v>
      </c>
      <c r="C273" s="202">
        <v>181.47</v>
      </c>
      <c r="D273" s="202">
        <v>21.43</v>
      </c>
      <c r="E273" s="203">
        <v>3.0009999999999999</v>
      </c>
    </row>
    <row r="274" spans="1:5">
      <c r="A274" s="201">
        <v>42404</v>
      </c>
      <c r="B274" s="202">
        <v>1615.69</v>
      </c>
      <c r="C274" s="202">
        <v>187.24</v>
      </c>
      <c r="D274" s="202">
        <v>23.22</v>
      </c>
      <c r="E274" s="203">
        <v>2.927</v>
      </c>
    </row>
    <row r="275" spans="1:5">
      <c r="A275" s="201">
        <v>42403</v>
      </c>
      <c r="B275" s="202">
        <v>1594.35</v>
      </c>
      <c r="C275" s="202">
        <v>182.89</v>
      </c>
      <c r="D275" s="202">
        <v>24.92</v>
      </c>
      <c r="E275" s="203">
        <v>2.7869999999999999</v>
      </c>
    </row>
    <row r="276" spans="1:5">
      <c r="A276" s="201">
        <v>42402</v>
      </c>
      <c r="B276" s="202">
        <v>1598.95</v>
      </c>
      <c r="C276" s="202">
        <v>183.57</v>
      </c>
      <c r="D276" s="202">
        <v>24.29</v>
      </c>
      <c r="E276" s="203">
        <v>2.8519999999999999</v>
      </c>
    </row>
    <row r="277" spans="1:5">
      <c r="A277" s="201">
        <v>42401</v>
      </c>
      <c r="B277" s="202">
        <v>1570.52</v>
      </c>
      <c r="C277" s="202">
        <v>187.48</v>
      </c>
      <c r="D277" s="202">
        <v>25.11</v>
      </c>
      <c r="E277" s="203">
        <v>2.9180000000000001</v>
      </c>
    </row>
    <row r="278" spans="1:5">
      <c r="A278" s="201">
        <v>42400</v>
      </c>
      <c r="B278" s="202">
        <v>1573.9</v>
      </c>
      <c r="C278" s="202">
        <v>188.72</v>
      </c>
      <c r="D278" s="202">
        <v>26.04</v>
      </c>
      <c r="E278" s="203">
        <v>2.9039999999999999</v>
      </c>
    </row>
    <row r="279" spans="1:5">
      <c r="A279" s="201">
        <v>42399</v>
      </c>
      <c r="B279" s="202">
        <v>1631.5</v>
      </c>
      <c r="C279" s="202">
        <v>191.15</v>
      </c>
      <c r="D279" s="202">
        <v>25.41</v>
      </c>
      <c r="E279" s="203">
        <v>3.0110000000000001</v>
      </c>
    </row>
    <row r="280" spans="1:5">
      <c r="A280" s="201">
        <v>42398</v>
      </c>
      <c r="B280" s="202">
        <v>1666.49</v>
      </c>
      <c r="C280" s="202">
        <v>192.18</v>
      </c>
      <c r="D280" s="202">
        <v>25.67</v>
      </c>
      <c r="E280" s="203">
        <v>3.0510000000000002</v>
      </c>
    </row>
    <row r="281" spans="1:5">
      <c r="A281" s="201">
        <v>42397</v>
      </c>
      <c r="B281" s="202">
        <v>1711.47</v>
      </c>
      <c r="C281" s="202">
        <v>194.56</v>
      </c>
      <c r="D281" s="202">
        <v>26.38</v>
      </c>
      <c r="E281" s="203">
        <v>3.1080000000000001</v>
      </c>
    </row>
    <row r="282" spans="1:5">
      <c r="A282" s="201">
        <v>42396</v>
      </c>
      <c r="B282" s="202">
        <v>1708.27</v>
      </c>
      <c r="C282" s="202">
        <v>191.58</v>
      </c>
      <c r="D282" s="202">
        <v>30.59</v>
      </c>
      <c r="E282" s="203">
        <v>2.9980000000000002</v>
      </c>
    </row>
    <row r="283" spans="1:5">
      <c r="A283" s="201">
        <v>42395</v>
      </c>
      <c r="B283" s="202">
        <v>1741.89</v>
      </c>
      <c r="C283" s="202">
        <v>194.05</v>
      </c>
      <c r="D283" s="202">
        <v>28.67</v>
      </c>
      <c r="E283" s="203">
        <v>3.0619999999999998</v>
      </c>
    </row>
    <row r="284" spans="1:5">
      <c r="A284" s="201">
        <v>42394</v>
      </c>
      <c r="B284" s="202">
        <v>1728.55</v>
      </c>
      <c r="C284" s="202">
        <v>192.94</v>
      </c>
      <c r="D284" s="202">
        <v>28.13</v>
      </c>
      <c r="E284" s="203">
        <v>3.0990000000000002</v>
      </c>
    </row>
    <row r="285" spans="1:5">
      <c r="A285" s="201">
        <v>42393</v>
      </c>
      <c r="B285" s="202">
        <v>1722.67</v>
      </c>
      <c r="C285" s="202">
        <v>190.84</v>
      </c>
      <c r="D285" s="202">
        <v>27.84</v>
      </c>
      <c r="E285" s="203">
        <v>3.028</v>
      </c>
    </row>
    <row r="286" spans="1:5">
      <c r="A286" s="201">
        <v>42392</v>
      </c>
      <c r="B286" s="202">
        <v>1746.59</v>
      </c>
      <c r="C286" s="202">
        <v>189.66</v>
      </c>
      <c r="D286" s="202">
        <v>27.52</v>
      </c>
      <c r="E286" s="203">
        <v>3.0249999999999999</v>
      </c>
    </row>
    <row r="287" spans="1:5">
      <c r="A287" s="201">
        <v>42391</v>
      </c>
      <c r="B287" s="202">
        <v>1744.8</v>
      </c>
      <c r="C287" s="202">
        <v>189.45</v>
      </c>
      <c r="D287" s="202">
        <v>27.41</v>
      </c>
      <c r="E287" s="203">
        <v>3.0920000000000001</v>
      </c>
    </row>
    <row r="288" spans="1:5">
      <c r="A288" s="201">
        <v>42390</v>
      </c>
      <c r="B288" s="202">
        <v>1746.35</v>
      </c>
      <c r="C288" s="202">
        <v>188</v>
      </c>
      <c r="D288" s="202">
        <v>27.8</v>
      </c>
      <c r="E288" s="203">
        <v>3.056</v>
      </c>
    </row>
    <row r="289" spans="1:5">
      <c r="A289" s="201">
        <v>42389</v>
      </c>
      <c r="B289" s="202">
        <v>1715.67</v>
      </c>
      <c r="C289" s="202">
        <v>180.94</v>
      </c>
      <c r="D289" s="202">
        <v>30.64</v>
      </c>
      <c r="E289" s="203">
        <v>2.9580000000000002</v>
      </c>
    </row>
    <row r="290" spans="1:5">
      <c r="A290" s="201">
        <v>42388</v>
      </c>
      <c r="B290" s="202">
        <v>1712.35</v>
      </c>
      <c r="C290" s="202">
        <v>182.21</v>
      </c>
      <c r="D290" s="202">
        <v>32.130000000000003</v>
      </c>
      <c r="E290" s="203">
        <v>2.93</v>
      </c>
    </row>
    <row r="291" spans="1:5">
      <c r="A291" s="201">
        <v>42387</v>
      </c>
      <c r="B291" s="202">
        <v>1683.52</v>
      </c>
      <c r="C291" s="202">
        <v>177.06</v>
      </c>
      <c r="D291" s="202">
        <v>34.47</v>
      </c>
      <c r="E291" s="203">
        <v>2.92</v>
      </c>
    </row>
    <row r="292" spans="1:5">
      <c r="A292" s="201">
        <v>42386</v>
      </c>
      <c r="B292" s="202">
        <v>1697.42</v>
      </c>
      <c r="C292" s="202">
        <v>177.95</v>
      </c>
      <c r="D292" s="202">
        <v>33.979999999999997</v>
      </c>
      <c r="E292" s="203">
        <v>2.8359999999999999</v>
      </c>
    </row>
    <row r="293" spans="1:5">
      <c r="A293" s="201">
        <v>42385</v>
      </c>
      <c r="B293" s="202">
        <v>1692.41</v>
      </c>
      <c r="C293" s="202">
        <v>177.95</v>
      </c>
      <c r="D293" s="202">
        <v>33.979999999999997</v>
      </c>
      <c r="E293" s="203">
        <v>2.8359999999999999</v>
      </c>
    </row>
    <row r="294" spans="1:5">
      <c r="A294" s="201">
        <v>42384</v>
      </c>
      <c r="B294" s="202">
        <v>1699.9</v>
      </c>
      <c r="C294" s="202">
        <v>181.31</v>
      </c>
      <c r="D294" s="202">
        <v>31.97</v>
      </c>
      <c r="E294" s="203">
        <v>2.8810000000000002</v>
      </c>
    </row>
    <row r="295" spans="1:5">
      <c r="A295" s="201">
        <v>42383</v>
      </c>
      <c r="B295" s="202">
        <v>1677.57</v>
      </c>
      <c r="C295" s="202">
        <v>181.48</v>
      </c>
      <c r="D295" s="202">
        <v>32.909999999999997</v>
      </c>
      <c r="E295" s="203">
        <v>2.9449999999999998</v>
      </c>
    </row>
    <row r="296" spans="1:5">
      <c r="A296" s="201">
        <v>42382</v>
      </c>
      <c r="B296" s="202">
        <v>1723.92</v>
      </c>
      <c r="C296" s="202">
        <v>185.24</v>
      </c>
      <c r="D296" s="202">
        <v>32</v>
      </c>
      <c r="E296" s="203">
        <v>2.9950000000000001</v>
      </c>
    </row>
    <row r="297" spans="1:5">
      <c r="A297" s="201">
        <v>42381</v>
      </c>
      <c r="B297" s="202">
        <v>1721.52</v>
      </c>
      <c r="C297" s="202">
        <v>185.73</v>
      </c>
      <c r="D297" s="202">
        <v>34.51</v>
      </c>
      <c r="E297" s="203">
        <v>2.9820000000000002</v>
      </c>
    </row>
    <row r="298" spans="1:5">
      <c r="A298" s="201">
        <v>42380</v>
      </c>
      <c r="B298" s="202">
        <v>1763.35</v>
      </c>
      <c r="C298" s="202">
        <v>186.62</v>
      </c>
      <c r="D298" s="202">
        <v>33.51</v>
      </c>
      <c r="E298" s="203">
        <v>3.0310000000000001</v>
      </c>
    </row>
    <row r="299" spans="1:5">
      <c r="A299" s="201">
        <v>42379</v>
      </c>
      <c r="B299" s="202">
        <v>1780.9</v>
      </c>
      <c r="C299" s="202">
        <v>188.75</v>
      </c>
      <c r="D299" s="202">
        <v>31.22</v>
      </c>
      <c r="E299" s="203">
        <v>3.085</v>
      </c>
    </row>
    <row r="300" spans="1:5">
      <c r="A300" s="201">
        <v>42378</v>
      </c>
      <c r="B300" s="202">
        <v>1780.3</v>
      </c>
      <c r="C300" s="202">
        <v>187.35</v>
      </c>
      <c r="D300" s="202">
        <v>31.13</v>
      </c>
      <c r="E300" s="203">
        <v>3.1070000000000002</v>
      </c>
    </row>
    <row r="301" spans="1:5">
      <c r="A301" s="201">
        <v>42377</v>
      </c>
      <c r="B301" s="202">
        <v>1788.63</v>
      </c>
      <c r="C301" s="202">
        <v>187.38</v>
      </c>
      <c r="D301" s="202">
        <v>30.04</v>
      </c>
      <c r="E301" s="203">
        <v>3.133</v>
      </c>
    </row>
    <row r="302" spans="1:5">
      <c r="A302" s="201">
        <v>42376</v>
      </c>
      <c r="B302" s="202">
        <v>1758.5</v>
      </c>
      <c r="C302" s="202">
        <v>183.35</v>
      </c>
      <c r="D302" s="202">
        <v>32.81</v>
      </c>
      <c r="E302" s="203">
        <v>3.1070000000000002</v>
      </c>
    </row>
    <row r="303" spans="1:5">
      <c r="A303" s="201">
        <v>42375</v>
      </c>
      <c r="B303" s="202">
        <v>1769.7</v>
      </c>
      <c r="C303" s="202">
        <v>182.24</v>
      </c>
      <c r="D303" s="202">
        <v>36.159999999999997</v>
      </c>
      <c r="E303" s="203">
        <v>3.0289999999999999</v>
      </c>
    </row>
    <row r="304" spans="1:5">
      <c r="A304" s="201">
        <v>42374</v>
      </c>
      <c r="B304" s="202">
        <v>1786.32</v>
      </c>
      <c r="C304" s="202">
        <v>187.25</v>
      </c>
      <c r="D304" s="202">
        <v>27.48</v>
      </c>
      <c r="E304" s="203">
        <v>3.1379999999999999</v>
      </c>
    </row>
    <row r="305" spans="1:5">
      <c r="A305" s="201">
        <v>42373</v>
      </c>
      <c r="B305" s="202">
        <v>1794.9</v>
      </c>
      <c r="C305" s="202">
        <v>187.32</v>
      </c>
      <c r="D305" s="202">
        <v>29.85</v>
      </c>
      <c r="E305" s="203">
        <v>3.101</v>
      </c>
    </row>
    <row r="306" spans="1:5">
      <c r="A306" s="201">
        <v>42372</v>
      </c>
      <c r="B306" s="202">
        <v>1754.65</v>
      </c>
      <c r="C306" s="202">
        <v>186.38</v>
      </c>
      <c r="D306" s="202">
        <v>30.16</v>
      </c>
      <c r="E306" s="203">
        <v>3.093</v>
      </c>
    </row>
    <row r="307" spans="1:5">
      <c r="A307" s="201">
        <v>42371</v>
      </c>
      <c r="B307" s="202">
        <v>1763.67</v>
      </c>
      <c r="C307" s="202">
        <v>187.3</v>
      </c>
      <c r="D307" s="202">
        <v>30.5</v>
      </c>
      <c r="E307" s="203">
        <v>3.1219999999999999</v>
      </c>
    </row>
    <row r="308" spans="1:5">
      <c r="A308" s="201">
        <v>42370</v>
      </c>
      <c r="B308" s="202">
        <v>1737.8</v>
      </c>
      <c r="C308" s="202">
        <v>183.92</v>
      </c>
      <c r="D308" s="202">
        <v>32.74</v>
      </c>
      <c r="E308" s="203">
        <v>3.0139999999999998</v>
      </c>
    </row>
    <row r="309" spans="1:5">
      <c r="A309" s="201">
        <v>42369</v>
      </c>
      <c r="B309" s="202">
        <v>1719.55</v>
      </c>
      <c r="C309" s="202">
        <v>181.35</v>
      </c>
      <c r="D309" s="202">
        <v>34.770000000000003</v>
      </c>
      <c r="E309" s="203">
        <v>3.0009999999999999</v>
      </c>
    </row>
    <row r="310" spans="1:5">
      <c r="A310" s="201">
        <v>42368</v>
      </c>
      <c r="B310" s="202">
        <v>1714.7</v>
      </c>
      <c r="C310" s="202">
        <v>184.63</v>
      </c>
      <c r="D310" s="202">
        <v>29.96</v>
      </c>
      <c r="E310" s="203">
        <v>3.1320000000000001</v>
      </c>
    </row>
    <row r="311" spans="1:5">
      <c r="A311" s="201">
        <v>42367</v>
      </c>
      <c r="B311" s="202">
        <v>1743.42</v>
      </c>
      <c r="C311" s="202">
        <v>187.45</v>
      </c>
      <c r="D311" s="202">
        <v>24.53</v>
      </c>
      <c r="E311" s="203">
        <v>3.3759999999999999</v>
      </c>
    </row>
    <row r="312" spans="1:5">
      <c r="A312" s="201">
        <v>42366</v>
      </c>
      <c r="B312" s="202">
        <v>1744.95</v>
      </c>
      <c r="C312" s="202">
        <v>185.88</v>
      </c>
      <c r="D312" s="202">
        <v>25.46</v>
      </c>
      <c r="E312" s="203">
        <v>3.456</v>
      </c>
    </row>
    <row r="313" spans="1:5">
      <c r="A313" s="201">
        <v>42365</v>
      </c>
      <c r="B313" s="202">
        <v>1724.64</v>
      </c>
      <c r="C313" s="202">
        <v>181.97</v>
      </c>
      <c r="D313" s="202">
        <v>29.86</v>
      </c>
      <c r="E313" s="203">
        <v>3.2210000000000001</v>
      </c>
    </row>
    <row r="314" spans="1:5">
      <c r="A314" s="201">
        <v>42364</v>
      </c>
      <c r="B314" s="202">
        <v>1705.27</v>
      </c>
      <c r="C314" s="202">
        <v>180.36</v>
      </c>
      <c r="D314" s="202">
        <v>32.22</v>
      </c>
      <c r="E314" s="203">
        <v>3.1310000000000002</v>
      </c>
    </row>
    <row r="315" spans="1:5">
      <c r="A315" s="201">
        <v>42363</v>
      </c>
      <c r="B315" s="202">
        <v>1653.48</v>
      </c>
      <c r="C315" s="202">
        <v>182.25</v>
      </c>
      <c r="D315" s="202">
        <v>29.26</v>
      </c>
      <c r="E315" s="203">
        <v>3.2720000000000002</v>
      </c>
    </row>
    <row r="316" spans="1:5">
      <c r="A316" s="201">
        <v>42362</v>
      </c>
      <c r="B316" s="202">
        <v>1641.85</v>
      </c>
      <c r="C316" s="202">
        <v>181.63</v>
      </c>
      <c r="D316" s="202">
        <v>31.32</v>
      </c>
      <c r="E316" s="203">
        <v>3.2650000000000001</v>
      </c>
    </row>
    <row r="317" spans="1:5">
      <c r="A317" s="201">
        <v>42361</v>
      </c>
      <c r="B317" s="202">
        <v>1620.66</v>
      </c>
      <c r="C317" s="202">
        <v>177.25</v>
      </c>
      <c r="D317" s="202">
        <v>34.78</v>
      </c>
      <c r="E317" s="203">
        <v>3.2160000000000002</v>
      </c>
    </row>
    <row r="318" spans="1:5">
      <c r="A318" s="201">
        <v>42360</v>
      </c>
      <c r="B318" s="202">
        <v>1640.75</v>
      </c>
      <c r="C318" s="202">
        <v>177.39</v>
      </c>
      <c r="D318" s="202">
        <v>34.44</v>
      </c>
      <c r="E318" s="203">
        <v>3.177</v>
      </c>
    </row>
    <row r="319" spans="1:5">
      <c r="A319" s="201">
        <v>42359</v>
      </c>
      <c r="B319" s="202">
        <v>1657.97</v>
      </c>
      <c r="C319" s="202">
        <v>178.9</v>
      </c>
      <c r="D319" s="202">
        <v>31.56</v>
      </c>
      <c r="E319" s="203">
        <v>3.173</v>
      </c>
    </row>
    <row r="320" spans="1:5">
      <c r="A320" s="201">
        <v>42358</v>
      </c>
      <c r="B320" s="202">
        <v>1670.8</v>
      </c>
      <c r="C320" s="202">
        <v>186.59</v>
      </c>
      <c r="D320" s="202">
        <v>33.39</v>
      </c>
      <c r="E320" s="203">
        <v>3.1310000000000002</v>
      </c>
    </row>
    <row r="321" spans="1:5">
      <c r="A321" s="201">
        <v>42357</v>
      </c>
      <c r="B321" s="202">
        <v>1680.95</v>
      </c>
      <c r="C321" s="202">
        <v>190.53</v>
      </c>
      <c r="D321" s="202">
        <v>28.24</v>
      </c>
      <c r="E321" s="203">
        <v>3.2330000000000001</v>
      </c>
    </row>
    <row r="322" spans="1:5">
      <c r="A322" s="201">
        <v>42356</v>
      </c>
      <c r="B322" s="202">
        <v>1668.05</v>
      </c>
      <c r="C322" s="202">
        <v>186.82</v>
      </c>
      <c r="D322" s="202">
        <v>30.7</v>
      </c>
      <c r="E322" s="203">
        <v>3.1520000000000001</v>
      </c>
    </row>
    <row r="323" spans="1:5">
      <c r="A323" s="201">
        <v>42355</v>
      </c>
      <c r="B323" s="202">
        <v>1676.3</v>
      </c>
      <c r="C323" s="202">
        <v>186.12</v>
      </c>
      <c r="D323" s="202">
        <v>31.26</v>
      </c>
      <c r="E323" s="203">
        <v>3.198</v>
      </c>
    </row>
    <row r="324" spans="1:5">
      <c r="A324" s="201">
        <v>42354</v>
      </c>
      <c r="B324" s="202">
        <v>1662.3</v>
      </c>
      <c r="C324" s="202">
        <v>185</v>
      </c>
      <c r="D324" s="202">
        <v>32.86</v>
      </c>
      <c r="E324" s="203">
        <v>3.101</v>
      </c>
    </row>
    <row r="325" spans="1:5">
      <c r="A325" s="201">
        <v>42353</v>
      </c>
      <c r="B325" s="202">
        <v>1676.65</v>
      </c>
      <c r="C325" s="202">
        <v>186.62</v>
      </c>
      <c r="D325" s="202">
        <v>33.020000000000003</v>
      </c>
      <c r="E325" s="203">
        <v>3.02</v>
      </c>
    </row>
    <row r="326" spans="1:5">
      <c r="A326" s="201">
        <v>42352</v>
      </c>
      <c r="B326" s="202">
        <v>1637.85</v>
      </c>
      <c r="C326" s="202">
        <v>182.39</v>
      </c>
      <c r="D326" s="202">
        <v>36.200000000000003</v>
      </c>
      <c r="E326" s="203">
        <v>3.02</v>
      </c>
    </row>
    <row r="327" spans="1:5">
      <c r="A327" s="201">
        <v>42351</v>
      </c>
      <c r="B327" s="202">
        <v>1651.36</v>
      </c>
      <c r="C327" s="202">
        <v>181.69</v>
      </c>
      <c r="D327" s="202">
        <v>36.270000000000003</v>
      </c>
      <c r="E327" s="203">
        <v>2.95</v>
      </c>
    </row>
    <row r="328" spans="1:5">
      <c r="A328" s="201">
        <v>42350</v>
      </c>
      <c r="B328" s="202">
        <v>1640.85</v>
      </c>
      <c r="C328" s="202">
        <v>176.85</v>
      </c>
      <c r="D328" s="202">
        <v>37.81</v>
      </c>
      <c r="E328" s="203">
        <v>2.8519999999999999</v>
      </c>
    </row>
    <row r="329" spans="1:5">
      <c r="A329" s="201">
        <v>42349</v>
      </c>
      <c r="B329" s="202">
        <v>1623.82</v>
      </c>
      <c r="C329" s="202">
        <v>174.74</v>
      </c>
      <c r="D329" s="202">
        <v>40.82</v>
      </c>
      <c r="E329" s="203">
        <v>2.8050000000000002</v>
      </c>
    </row>
    <row r="330" spans="1:5">
      <c r="A330" s="201">
        <v>42348</v>
      </c>
      <c r="B330" s="202">
        <v>1658.3</v>
      </c>
      <c r="C330" s="202">
        <v>173.29</v>
      </c>
      <c r="D330" s="202">
        <v>45.45</v>
      </c>
      <c r="E330" s="203">
        <v>2.726</v>
      </c>
    </row>
    <row r="331" spans="1:5">
      <c r="A331" s="201">
        <v>42347</v>
      </c>
      <c r="B331" s="202">
        <v>1623.79</v>
      </c>
      <c r="C331" s="202">
        <v>174.87</v>
      </c>
      <c r="D331" s="202">
        <v>42.96</v>
      </c>
      <c r="E331" s="203">
        <v>2.9140000000000001</v>
      </c>
    </row>
    <row r="332" spans="1:5">
      <c r="A332" s="201">
        <v>42346</v>
      </c>
      <c r="B332" s="202">
        <v>1614.69</v>
      </c>
      <c r="C332" s="202">
        <v>179.17</v>
      </c>
      <c r="D332" s="202">
        <v>38.840000000000003</v>
      </c>
      <c r="E332" s="203">
        <v>3.0539999999999998</v>
      </c>
    </row>
    <row r="333" spans="1:5">
      <c r="A333" s="201">
        <v>42345</v>
      </c>
      <c r="B333" s="202">
        <v>1609.16</v>
      </c>
      <c r="C333" s="202">
        <v>177.55</v>
      </c>
      <c r="D333" s="202">
        <v>41.08</v>
      </c>
      <c r="E333" s="203">
        <v>3.0710000000000002</v>
      </c>
    </row>
    <row r="334" spans="1:5">
      <c r="A334" s="201">
        <v>42344</v>
      </c>
      <c r="B334" s="202">
        <v>1650.72</v>
      </c>
      <c r="C334" s="202">
        <v>177.71</v>
      </c>
      <c r="D334" s="202">
        <v>37.71</v>
      </c>
      <c r="E334" s="203">
        <v>3.07</v>
      </c>
    </row>
    <row r="335" spans="1:5">
      <c r="A335" s="201">
        <v>42343</v>
      </c>
      <c r="B335" s="202">
        <v>1626.88</v>
      </c>
      <c r="C335" s="202">
        <v>174.51</v>
      </c>
      <c r="D335" s="202">
        <v>39.020000000000003</v>
      </c>
      <c r="E335" s="203">
        <v>2.9939999999999998</v>
      </c>
    </row>
    <row r="336" spans="1:5">
      <c r="A336" s="201">
        <v>42342</v>
      </c>
      <c r="B336" s="202">
        <v>1656.74</v>
      </c>
      <c r="C336" s="202">
        <v>169.34</v>
      </c>
      <c r="D336" s="202">
        <v>41.25</v>
      </c>
      <c r="E336" s="203">
        <v>2.9009999999999998</v>
      </c>
    </row>
    <row r="337" spans="1:5">
      <c r="A337" s="201">
        <v>42341</v>
      </c>
      <c r="B337" s="202">
        <v>1740.39</v>
      </c>
      <c r="C337" s="202">
        <v>168.62</v>
      </c>
      <c r="D337" s="202">
        <v>41.35</v>
      </c>
      <c r="E337" s="203">
        <v>2.798</v>
      </c>
    </row>
    <row r="338" spans="1:5">
      <c r="A338" s="201">
        <v>42340</v>
      </c>
      <c r="B338" s="202">
        <v>1782.3</v>
      </c>
      <c r="C338" s="202">
        <v>173.02</v>
      </c>
      <c r="D338" s="202">
        <v>37.32</v>
      </c>
      <c r="E338" s="203">
        <v>2.9950000000000001</v>
      </c>
    </row>
    <row r="339" spans="1:5">
      <c r="A339" s="201">
        <v>42339</v>
      </c>
      <c r="B339" s="202">
        <v>1803.69</v>
      </c>
      <c r="C339" s="202">
        <v>174.72</v>
      </c>
      <c r="D339" s="202">
        <v>32.86</v>
      </c>
      <c r="E339" s="203">
        <v>3.2040000000000002</v>
      </c>
    </row>
    <row r="340" spans="1:5">
      <c r="A340" s="201">
        <v>42338</v>
      </c>
      <c r="B340" s="202">
        <v>1778.85</v>
      </c>
      <c r="C340" s="202">
        <v>173.13</v>
      </c>
      <c r="D340" s="202">
        <v>32.729999999999997</v>
      </c>
      <c r="E340" s="203">
        <v>3.22</v>
      </c>
    </row>
    <row r="341" spans="1:5">
      <c r="A341" s="201">
        <v>42337</v>
      </c>
      <c r="B341" s="202">
        <v>1811.38</v>
      </c>
      <c r="C341" s="202">
        <v>172.99</v>
      </c>
      <c r="D341" s="202">
        <v>30.98</v>
      </c>
      <c r="E341" s="203">
        <v>3.3140000000000001</v>
      </c>
    </row>
    <row r="342" spans="1:5">
      <c r="A342" s="201">
        <v>42336</v>
      </c>
      <c r="B342" s="202">
        <v>1788.72</v>
      </c>
      <c r="C342" s="202">
        <v>170.09</v>
      </c>
      <c r="D342" s="202">
        <v>31.97</v>
      </c>
      <c r="E342" s="203">
        <v>3.3570000000000002</v>
      </c>
    </row>
    <row r="343" spans="1:5">
      <c r="A343" s="201">
        <v>42335</v>
      </c>
      <c r="B343" s="202">
        <v>1819.8</v>
      </c>
      <c r="C343" s="202">
        <v>167.24</v>
      </c>
      <c r="D343" s="202">
        <v>34.6</v>
      </c>
      <c r="E343" s="203">
        <v>3.2720000000000002</v>
      </c>
    </row>
    <row r="344" spans="1:5">
      <c r="A344" s="201">
        <v>42334</v>
      </c>
      <c r="B344" s="202">
        <v>1833.67</v>
      </c>
      <c r="C344" s="202">
        <v>163.43</v>
      </c>
      <c r="D344" s="202">
        <v>36.909999999999997</v>
      </c>
      <c r="E344" s="203">
        <v>3.3279999999999998</v>
      </c>
    </row>
    <row r="345" spans="1:5">
      <c r="A345" s="201">
        <v>42333</v>
      </c>
      <c r="B345" s="202">
        <v>1815.25</v>
      </c>
      <c r="C345" s="202">
        <v>162.41999999999999</v>
      </c>
      <c r="D345" s="202">
        <v>38.590000000000003</v>
      </c>
      <c r="E345" s="203">
        <v>3.2519999999999998</v>
      </c>
    </row>
    <row r="346" spans="1:5">
      <c r="A346" s="201">
        <v>42332</v>
      </c>
      <c r="B346" s="202">
        <v>1855.57</v>
      </c>
      <c r="C346" s="202">
        <v>161.37</v>
      </c>
      <c r="D346" s="202">
        <v>38.520000000000003</v>
      </c>
      <c r="E346" s="203">
        <v>3.2480000000000002</v>
      </c>
    </row>
    <row r="347" spans="1:5">
      <c r="A347" s="201">
        <v>42331</v>
      </c>
      <c r="B347" s="202">
        <v>1870.2</v>
      </c>
      <c r="C347" s="202">
        <v>165.25</v>
      </c>
      <c r="D347" s="202">
        <v>34.32</v>
      </c>
      <c r="E347" s="203">
        <v>3.31</v>
      </c>
    </row>
    <row r="348" spans="1:5">
      <c r="A348" s="201">
        <v>42330</v>
      </c>
      <c r="B348" s="202">
        <v>1817.71</v>
      </c>
      <c r="C348" s="202">
        <v>167.31</v>
      </c>
      <c r="D348" s="202">
        <v>33.380000000000003</v>
      </c>
      <c r="E348" s="203">
        <v>3.3679999999999999</v>
      </c>
    </row>
    <row r="349" spans="1:5">
      <c r="A349" s="201">
        <v>42329</v>
      </c>
      <c r="B349" s="202">
        <v>1875.25</v>
      </c>
      <c r="C349" s="202">
        <v>165.11</v>
      </c>
      <c r="D349" s="202">
        <v>37</v>
      </c>
      <c r="E349" s="203">
        <v>3.274</v>
      </c>
    </row>
    <row r="350" spans="1:5">
      <c r="A350" s="201">
        <v>42328</v>
      </c>
      <c r="B350" s="202">
        <v>1900.2</v>
      </c>
      <c r="C350" s="202">
        <v>166.98</v>
      </c>
      <c r="D350" s="202">
        <v>33.92</v>
      </c>
      <c r="E350" s="203">
        <v>3.3</v>
      </c>
    </row>
    <row r="351" spans="1:5">
      <c r="A351" s="201">
        <v>42327</v>
      </c>
      <c r="B351" s="202">
        <v>1882.96</v>
      </c>
      <c r="C351" s="202">
        <v>166.98</v>
      </c>
      <c r="D351" s="202">
        <v>33.92</v>
      </c>
      <c r="E351" s="203">
        <v>3.3</v>
      </c>
    </row>
    <row r="352" spans="1:5">
      <c r="A352" s="201">
        <v>42326</v>
      </c>
      <c r="B352" s="202">
        <v>1826.1</v>
      </c>
      <c r="C352" s="202">
        <v>170.33</v>
      </c>
      <c r="D352" s="202">
        <v>31.82</v>
      </c>
      <c r="E352" s="203">
        <v>3.4950000000000001</v>
      </c>
    </row>
    <row r="353" spans="1:5">
      <c r="A353" s="201">
        <v>42325</v>
      </c>
      <c r="B353" s="202">
        <v>1825.55</v>
      </c>
      <c r="C353" s="202">
        <v>171.91</v>
      </c>
      <c r="D353" s="202">
        <v>31.62</v>
      </c>
      <c r="E353" s="203">
        <v>3.6019999999999999</v>
      </c>
    </row>
    <row r="354" spans="1:5">
      <c r="A354" s="201">
        <v>42324</v>
      </c>
      <c r="B354" s="202">
        <v>1835.52</v>
      </c>
      <c r="C354" s="202">
        <v>172.51</v>
      </c>
      <c r="D354" s="202">
        <v>32.89</v>
      </c>
      <c r="E354" s="203">
        <v>3.5230000000000001</v>
      </c>
    </row>
    <row r="355" spans="1:5">
      <c r="A355" s="201">
        <v>42323</v>
      </c>
      <c r="B355" s="202">
        <v>1788.4</v>
      </c>
      <c r="C355" s="202">
        <v>172.62</v>
      </c>
      <c r="D355" s="202">
        <v>32.28</v>
      </c>
      <c r="E355" s="203">
        <v>3.593</v>
      </c>
    </row>
    <row r="356" spans="1:5">
      <c r="A356" s="201">
        <v>42322</v>
      </c>
      <c r="B356" s="202">
        <v>1827.15</v>
      </c>
      <c r="C356" s="202">
        <v>169.14</v>
      </c>
      <c r="D356" s="202">
        <v>35.590000000000003</v>
      </c>
      <c r="E356" s="203">
        <v>3.536</v>
      </c>
    </row>
    <row r="357" spans="1:5">
      <c r="A357" s="201">
        <v>42321</v>
      </c>
      <c r="B357" s="202">
        <v>1774.45</v>
      </c>
      <c r="C357" s="202">
        <v>165.58</v>
      </c>
      <c r="D357" s="202">
        <v>39.76</v>
      </c>
      <c r="E357" s="203">
        <v>3.6019999999999999</v>
      </c>
    </row>
    <row r="358" spans="1:5">
      <c r="A358" s="201">
        <v>42320</v>
      </c>
      <c r="B358" s="202">
        <v>1759.13</v>
      </c>
      <c r="C358" s="202">
        <v>166.76</v>
      </c>
      <c r="D358" s="202">
        <v>35.9</v>
      </c>
      <c r="E358" s="203">
        <v>3.6539999999999999</v>
      </c>
    </row>
    <row r="359" spans="1:5">
      <c r="A359" s="201">
        <v>42319</v>
      </c>
      <c r="B359" s="202">
        <v>1828.63</v>
      </c>
      <c r="C359" s="202">
        <v>164.32</v>
      </c>
      <c r="D359" s="202">
        <v>36.270000000000003</v>
      </c>
      <c r="E359" s="203">
        <v>3.4939999999999998</v>
      </c>
    </row>
    <row r="360" spans="1:5">
      <c r="A360" s="201">
        <v>42318</v>
      </c>
      <c r="B360" s="202">
        <v>1897.46</v>
      </c>
      <c r="C360" s="202">
        <v>158.97999999999999</v>
      </c>
      <c r="D360" s="202">
        <v>42.44</v>
      </c>
      <c r="E360" s="203">
        <v>3.4239999999999999</v>
      </c>
    </row>
    <row r="361" spans="1:5">
      <c r="A361" s="201">
        <v>42317</v>
      </c>
      <c r="B361" s="202">
        <v>1852.07</v>
      </c>
      <c r="C361" s="202">
        <v>157.54</v>
      </c>
      <c r="D361" s="202">
        <v>43.05</v>
      </c>
      <c r="E361" s="203">
        <v>3.3919999999999999</v>
      </c>
    </row>
    <row r="362" spans="1:5">
      <c r="A362" s="201">
        <v>42316</v>
      </c>
      <c r="B362" s="202">
        <v>1823.9</v>
      </c>
      <c r="C362" s="202">
        <v>163.83000000000001</v>
      </c>
      <c r="D362" s="202">
        <v>42.67</v>
      </c>
      <c r="E362" s="203">
        <v>3.4209999999999998</v>
      </c>
    </row>
    <row r="363" spans="1:5">
      <c r="A363" s="201">
        <v>42315</v>
      </c>
      <c r="B363" s="202">
        <v>1791.25</v>
      </c>
      <c r="C363" s="202">
        <v>171.48</v>
      </c>
      <c r="D363" s="202">
        <v>31.58</v>
      </c>
      <c r="E363" s="203">
        <v>3.5640000000000001</v>
      </c>
    </row>
    <row r="364" spans="1:5">
      <c r="A364" s="201">
        <v>42314</v>
      </c>
      <c r="B364" s="202">
        <v>1785.55</v>
      </c>
      <c r="C364" s="202">
        <v>171.24</v>
      </c>
      <c r="D364" s="202">
        <v>32.85</v>
      </c>
      <c r="E364" s="203">
        <v>3.6680000000000001</v>
      </c>
    </row>
    <row r="365" spans="1:5">
      <c r="A365" s="201">
        <v>42313</v>
      </c>
      <c r="B365" s="202">
        <v>1766.02</v>
      </c>
      <c r="C365" s="202">
        <v>172.99</v>
      </c>
      <c r="D365" s="202">
        <v>31.87</v>
      </c>
      <c r="E365" s="203">
        <v>3.7709999999999999</v>
      </c>
    </row>
    <row r="366" spans="1:5">
      <c r="A366" s="201">
        <v>42312</v>
      </c>
      <c r="B366" s="202">
        <v>1746.68</v>
      </c>
      <c r="C366" s="202">
        <v>168.2</v>
      </c>
      <c r="D366" s="202">
        <v>36.36</v>
      </c>
      <c r="E366" s="203">
        <v>3.7269999999999999</v>
      </c>
    </row>
    <row r="367" spans="1:5">
      <c r="A367" s="201">
        <v>42311</v>
      </c>
      <c r="B367" s="202">
        <v>1763.92</v>
      </c>
      <c r="C367" s="202">
        <v>166.73</v>
      </c>
      <c r="D367" s="202">
        <v>39</v>
      </c>
      <c r="E367" s="203">
        <v>3.77</v>
      </c>
    </row>
    <row r="368" spans="1:5">
      <c r="A368" s="201">
        <v>42310</v>
      </c>
      <c r="B368" s="202">
        <v>1793.27</v>
      </c>
      <c r="C368" s="202">
        <v>162.54</v>
      </c>
      <c r="D368" s="202">
        <v>42.99</v>
      </c>
      <c r="E368" s="203">
        <v>3.5150000000000001</v>
      </c>
    </row>
    <row r="369" spans="1:5">
      <c r="A369" s="201">
        <v>42309</v>
      </c>
      <c r="B369" s="202">
        <v>1740.95</v>
      </c>
      <c r="C369" s="202">
        <v>170.61</v>
      </c>
      <c r="D369" s="202">
        <v>35.06</v>
      </c>
      <c r="E369" s="203">
        <v>3.62</v>
      </c>
    </row>
    <row r="370" spans="1:5">
      <c r="A370" s="201">
        <v>42308</v>
      </c>
      <c r="B370" s="202">
        <v>1719.45</v>
      </c>
      <c r="C370" s="202">
        <v>166.22</v>
      </c>
      <c r="D370" s="202">
        <v>48</v>
      </c>
      <c r="E370" s="203">
        <v>3.6539999999999999</v>
      </c>
    </row>
    <row r="371" spans="1:5">
      <c r="A371" s="201">
        <v>42307</v>
      </c>
      <c r="B371" s="202">
        <v>1663.95</v>
      </c>
      <c r="C371" s="202">
        <v>172.98</v>
      </c>
      <c r="D371" s="202">
        <v>32</v>
      </c>
      <c r="E371" s="203">
        <v>3.847</v>
      </c>
    </row>
    <row r="372" spans="1:5">
      <c r="A372" s="201">
        <v>42306</v>
      </c>
      <c r="B372" s="202">
        <v>1646.52</v>
      </c>
      <c r="C372" s="202">
        <v>171.48</v>
      </c>
      <c r="D372" s="202">
        <v>31.66</v>
      </c>
      <c r="E372" s="203">
        <v>3.6710000000000003</v>
      </c>
    </row>
    <row r="373" spans="1:5">
      <c r="A373" s="201">
        <v>42305</v>
      </c>
      <c r="B373" s="202">
        <v>1661.72</v>
      </c>
      <c r="C373" s="202">
        <v>178.83</v>
      </c>
      <c r="D373" s="202">
        <v>23.38</v>
      </c>
      <c r="E373" s="203">
        <v>3.9020000000000001</v>
      </c>
    </row>
    <row r="374" spans="1:5">
      <c r="A374" s="201">
        <v>42304</v>
      </c>
      <c r="B374" s="202">
        <v>1659.4</v>
      </c>
      <c r="C374" s="202">
        <v>178.05</v>
      </c>
      <c r="D374" s="202">
        <v>24.79</v>
      </c>
      <c r="E374" s="203">
        <v>3.91</v>
      </c>
    </row>
    <row r="375" spans="1:5">
      <c r="A375" s="201">
        <v>42303</v>
      </c>
      <c r="B375" s="202">
        <v>1619.38</v>
      </c>
      <c r="C375" s="202">
        <v>180.75</v>
      </c>
      <c r="D375" s="202">
        <v>23.66</v>
      </c>
      <c r="E375" s="203">
        <v>4.0810000000000004</v>
      </c>
    </row>
    <row r="376" spans="1:5">
      <c r="A376" s="201">
        <v>42302</v>
      </c>
      <c r="B376" s="202">
        <v>1627.05</v>
      </c>
      <c r="C376" s="202">
        <v>181.85</v>
      </c>
      <c r="D376" s="202">
        <v>25.25</v>
      </c>
      <c r="E376" s="203">
        <v>4.12</v>
      </c>
    </row>
    <row r="377" spans="1:5">
      <c r="A377" s="201">
        <v>42301</v>
      </c>
      <c r="B377" s="202">
        <v>1615.95</v>
      </c>
      <c r="C377" s="202">
        <v>181.8</v>
      </c>
      <c r="D377" s="202">
        <v>23.74</v>
      </c>
      <c r="E377" s="203">
        <v>4.2560000000000002</v>
      </c>
    </row>
    <row r="378" spans="1:5">
      <c r="A378" s="201">
        <v>42300</v>
      </c>
      <c r="B378" s="202">
        <v>1613.47</v>
      </c>
      <c r="C378" s="202">
        <v>181.35</v>
      </c>
      <c r="D378" s="202">
        <v>22.98</v>
      </c>
      <c r="E378" s="203">
        <v>4.2859999999999996</v>
      </c>
    </row>
    <row r="379" spans="1:5">
      <c r="A379" s="201">
        <v>42299</v>
      </c>
      <c r="B379" s="202">
        <v>1619.32</v>
      </c>
      <c r="C379" s="202">
        <v>182.93</v>
      </c>
      <c r="D379" s="202">
        <v>20.23</v>
      </c>
      <c r="E379" s="203">
        <v>4.2830000000000004</v>
      </c>
    </row>
    <row r="380" spans="1:5">
      <c r="A380" s="201">
        <v>42298</v>
      </c>
      <c r="B380" s="202">
        <v>1614.02</v>
      </c>
      <c r="C380" s="202">
        <v>183.7</v>
      </c>
      <c r="D380" s="202">
        <v>19.350000000000001</v>
      </c>
      <c r="E380" s="203">
        <v>4.32</v>
      </c>
    </row>
    <row r="381" spans="1:5">
      <c r="A381" s="201">
        <v>42297</v>
      </c>
      <c r="B381" s="202">
        <v>1601.33</v>
      </c>
      <c r="C381" s="202">
        <v>185.18</v>
      </c>
      <c r="D381" s="202">
        <v>17.52</v>
      </c>
      <c r="E381" s="203">
        <v>4.258</v>
      </c>
    </row>
    <row r="382" spans="1:5">
      <c r="A382" s="201">
        <v>42296</v>
      </c>
      <c r="B382" s="202">
        <v>1590.55</v>
      </c>
      <c r="C382" s="202">
        <v>184.9</v>
      </c>
      <c r="D382" s="202">
        <v>17.559999999999999</v>
      </c>
      <c r="E382" s="203">
        <v>4.3129999999999997</v>
      </c>
    </row>
    <row r="383" spans="1:5">
      <c r="A383" s="201">
        <v>42295</v>
      </c>
      <c r="B383" s="202">
        <v>1600.4</v>
      </c>
      <c r="C383" s="202">
        <v>183.65</v>
      </c>
      <c r="D383" s="202">
        <v>19.09</v>
      </c>
      <c r="E383" s="203">
        <v>4.2530000000000001</v>
      </c>
    </row>
    <row r="384" spans="1:5">
      <c r="A384" s="201">
        <v>42294</v>
      </c>
      <c r="B384" s="202">
        <v>1588.5</v>
      </c>
      <c r="C384" s="202">
        <v>185.21</v>
      </c>
      <c r="D384" s="202">
        <v>19.21</v>
      </c>
      <c r="E384" s="203">
        <v>4.1909999999999998</v>
      </c>
    </row>
    <row r="385" spans="1:5">
      <c r="A385" s="201">
        <v>42293</v>
      </c>
      <c r="B385" s="202">
        <v>1604.79</v>
      </c>
      <c r="C385" s="202">
        <v>175.28</v>
      </c>
      <c r="D385" s="202">
        <v>20.95</v>
      </c>
      <c r="E385" s="203">
        <v>4.3090000000000002</v>
      </c>
    </row>
    <row r="386" spans="1:5">
      <c r="A386" s="201">
        <v>42292</v>
      </c>
      <c r="B386" s="202">
        <v>1593.6</v>
      </c>
      <c r="C386" s="202">
        <v>175.54</v>
      </c>
      <c r="D386" s="202">
        <v>19.53</v>
      </c>
      <c r="E386" s="203">
        <v>4.2469999999999999</v>
      </c>
    </row>
    <row r="387" spans="1:5">
      <c r="A387" s="201">
        <v>42291</v>
      </c>
      <c r="B387" s="202">
        <v>1587.23</v>
      </c>
      <c r="C387" s="202">
        <v>174.23</v>
      </c>
      <c r="D387" s="202">
        <v>20.8</v>
      </c>
      <c r="E387" s="203">
        <v>4.2539999999999996</v>
      </c>
    </row>
    <row r="388" spans="1:5">
      <c r="A388" s="201">
        <v>42290</v>
      </c>
      <c r="B388" s="202">
        <v>1582.38</v>
      </c>
      <c r="C388" s="202">
        <v>174.32</v>
      </c>
      <c r="D388" s="202">
        <v>19.91</v>
      </c>
      <c r="E388" s="203">
        <v>4.173</v>
      </c>
    </row>
    <row r="389" spans="1:5">
      <c r="A389" s="201">
        <v>42289</v>
      </c>
      <c r="B389" s="202">
        <v>1567.76</v>
      </c>
      <c r="C389" s="202">
        <v>174.05</v>
      </c>
      <c r="D389" s="202">
        <v>19.87</v>
      </c>
      <c r="E389" s="203">
        <v>4.1680000000000001</v>
      </c>
    </row>
    <row r="390" spans="1:5">
      <c r="A390" s="201">
        <v>42288</v>
      </c>
      <c r="B390" s="202">
        <v>1553.48</v>
      </c>
      <c r="C390" s="202">
        <v>174.99</v>
      </c>
      <c r="D390" s="202">
        <v>18.39</v>
      </c>
      <c r="E390" s="203">
        <v>4.2089999999999996</v>
      </c>
    </row>
    <row r="391" spans="1:5">
      <c r="A391" s="201">
        <v>42287</v>
      </c>
      <c r="B391" s="202">
        <v>1544.15</v>
      </c>
      <c r="C391" s="202">
        <v>176.49</v>
      </c>
      <c r="D391" s="202">
        <v>15.95</v>
      </c>
      <c r="E391" s="203">
        <v>4.2830000000000004</v>
      </c>
    </row>
    <row r="392" spans="1:5">
      <c r="A392" s="201">
        <v>42286</v>
      </c>
      <c r="B392" s="202">
        <v>1532.36</v>
      </c>
      <c r="C392" s="202">
        <v>176.48</v>
      </c>
      <c r="D392" s="202">
        <v>15.95</v>
      </c>
      <c r="E392" s="203">
        <v>4.367</v>
      </c>
    </row>
    <row r="393" spans="1:5">
      <c r="A393" s="201">
        <v>42285</v>
      </c>
      <c r="B393" s="202">
        <v>1528.98</v>
      </c>
      <c r="C393" s="202">
        <v>177.71</v>
      </c>
      <c r="D393" s="202">
        <v>16.34</v>
      </c>
      <c r="E393" s="203">
        <v>4.3629999999999995</v>
      </c>
    </row>
    <row r="394" spans="1:5">
      <c r="A394" s="201">
        <v>42284</v>
      </c>
      <c r="B394" s="202">
        <v>1515.7</v>
      </c>
      <c r="C394" s="202">
        <v>175.43</v>
      </c>
      <c r="D394" s="202">
        <v>16.059999999999999</v>
      </c>
      <c r="E394" s="203">
        <v>4.3730000000000002</v>
      </c>
    </row>
    <row r="395" spans="1:5">
      <c r="A395" s="201">
        <v>42283</v>
      </c>
      <c r="B395" s="202">
        <v>1496.2</v>
      </c>
      <c r="C395" s="202">
        <v>174.54</v>
      </c>
      <c r="D395" s="202">
        <v>15.87</v>
      </c>
      <c r="E395" s="203">
        <v>4.3920000000000003</v>
      </c>
    </row>
    <row r="396" spans="1:5">
      <c r="A396" s="201">
        <v>42282</v>
      </c>
      <c r="B396" s="202">
        <v>1487.43</v>
      </c>
      <c r="C396" s="202">
        <v>174.54</v>
      </c>
      <c r="D396" s="202">
        <v>15.87</v>
      </c>
      <c r="E396" s="203">
        <v>4.3920000000000003</v>
      </c>
    </row>
    <row r="397" spans="1:5">
      <c r="A397" s="201">
        <v>42281</v>
      </c>
      <c r="B397" s="202">
        <v>1500.18</v>
      </c>
      <c r="C397" s="202">
        <v>171.55</v>
      </c>
      <c r="D397" s="202">
        <v>16.52</v>
      </c>
      <c r="E397" s="203">
        <v>4.3710000000000004</v>
      </c>
    </row>
    <row r="398" spans="1:5">
      <c r="A398" s="201">
        <v>42280</v>
      </c>
      <c r="B398" s="202">
        <v>1512.33</v>
      </c>
      <c r="C398" s="202">
        <v>170.54</v>
      </c>
      <c r="D398" s="202">
        <v>17.27</v>
      </c>
      <c r="E398" s="203">
        <v>4.3780000000000001</v>
      </c>
    </row>
    <row r="399" spans="1:5">
      <c r="A399" s="201">
        <v>42279</v>
      </c>
      <c r="B399" s="202">
        <v>1501.25</v>
      </c>
      <c r="C399" s="202">
        <v>170.01</v>
      </c>
      <c r="D399" s="202">
        <v>19.170000000000002</v>
      </c>
      <c r="E399" s="203">
        <v>4.3250000000000002</v>
      </c>
    </row>
    <row r="400" spans="1:5">
      <c r="A400" s="201">
        <v>42278</v>
      </c>
      <c r="B400" s="202">
        <v>1497.93</v>
      </c>
      <c r="C400" s="202">
        <v>167.62</v>
      </c>
      <c r="D400" s="202">
        <v>20.56</v>
      </c>
      <c r="E400" s="203">
        <v>4.2960000000000003</v>
      </c>
    </row>
    <row r="401" spans="1:5">
      <c r="A401" s="201">
        <v>42277</v>
      </c>
      <c r="B401" s="202">
        <v>1502.55</v>
      </c>
      <c r="C401" s="202">
        <v>165.07</v>
      </c>
      <c r="D401" s="202">
        <v>21.1</v>
      </c>
      <c r="E401" s="203">
        <v>4.1840000000000002</v>
      </c>
    </row>
    <row r="402" spans="1:5">
      <c r="A402" s="201">
        <v>42276</v>
      </c>
      <c r="B402" s="202">
        <v>1521.4</v>
      </c>
      <c r="C402" s="202">
        <v>166.12</v>
      </c>
      <c r="D402" s="202">
        <v>19.29</v>
      </c>
      <c r="E402" s="203">
        <v>4.1689999999999996</v>
      </c>
    </row>
    <row r="403" spans="1:5">
      <c r="A403" s="201">
        <v>42275</v>
      </c>
      <c r="B403" s="202">
        <v>1548.95</v>
      </c>
      <c r="C403" s="202">
        <v>165.68</v>
      </c>
      <c r="D403" s="202">
        <v>18.52</v>
      </c>
      <c r="E403" s="203">
        <v>4.2149999999999999</v>
      </c>
    </row>
    <row r="404" spans="1:5">
      <c r="A404" s="201">
        <v>42274</v>
      </c>
      <c r="B404" s="202">
        <v>1546.28</v>
      </c>
      <c r="C404" s="202">
        <v>166.22</v>
      </c>
      <c r="D404" s="202">
        <v>18.86</v>
      </c>
      <c r="E404" s="203">
        <v>4.2190000000000003</v>
      </c>
    </row>
    <row r="405" spans="1:5">
      <c r="A405" s="201">
        <v>42273</v>
      </c>
      <c r="B405" s="202">
        <v>1540.6</v>
      </c>
      <c r="C405" s="202">
        <v>165.02</v>
      </c>
      <c r="D405" s="202">
        <v>19.989999999999998</v>
      </c>
      <c r="E405" s="203">
        <v>4.1989999999999998</v>
      </c>
    </row>
    <row r="406" spans="1:5">
      <c r="A406" s="201">
        <v>42272</v>
      </c>
      <c r="B406" s="202">
        <v>1539.4</v>
      </c>
      <c r="C406" s="202">
        <v>164.44</v>
      </c>
      <c r="D406" s="202">
        <v>21.85</v>
      </c>
      <c r="E406" s="203">
        <v>4.2050000000000001</v>
      </c>
    </row>
    <row r="407" spans="1:5">
      <c r="A407" s="201">
        <v>42271</v>
      </c>
      <c r="B407" s="202">
        <v>1529.58</v>
      </c>
      <c r="C407" s="202">
        <v>162.66999999999999</v>
      </c>
      <c r="D407" s="202">
        <v>22.73</v>
      </c>
      <c r="E407" s="203">
        <v>4.1760000000000002</v>
      </c>
    </row>
    <row r="408" spans="1:5">
      <c r="A408" s="201">
        <v>42270</v>
      </c>
      <c r="B408" s="202">
        <v>1530.98</v>
      </c>
      <c r="C408" s="202">
        <v>162.33000000000001</v>
      </c>
      <c r="D408" s="202">
        <v>21.32</v>
      </c>
      <c r="E408" s="203">
        <v>4.2</v>
      </c>
    </row>
    <row r="409" spans="1:5">
      <c r="A409" s="201">
        <v>42269</v>
      </c>
      <c r="B409" s="202">
        <v>1523.98</v>
      </c>
      <c r="C409" s="202">
        <v>164.12</v>
      </c>
      <c r="D409" s="202">
        <v>18.260000000000002</v>
      </c>
      <c r="E409" s="203">
        <v>4.2969999999999997</v>
      </c>
    </row>
    <row r="410" spans="1:5">
      <c r="A410" s="201">
        <v>42268</v>
      </c>
      <c r="B410" s="202">
        <v>1515.65</v>
      </c>
      <c r="C410" s="202">
        <v>163.16999999999999</v>
      </c>
      <c r="D410" s="202">
        <v>19.61</v>
      </c>
      <c r="E410" s="203">
        <v>4.2009999999999996</v>
      </c>
    </row>
    <row r="411" spans="1:5">
      <c r="A411" s="201">
        <v>42267</v>
      </c>
      <c r="B411" s="202">
        <v>1531.27</v>
      </c>
      <c r="C411" s="202">
        <v>163.18</v>
      </c>
      <c r="D411" s="202">
        <v>18.86</v>
      </c>
      <c r="E411" s="203">
        <v>4.1820000000000004</v>
      </c>
    </row>
    <row r="412" spans="1:5">
      <c r="A412" s="201">
        <v>42266</v>
      </c>
      <c r="B412" s="202">
        <v>1543.98</v>
      </c>
      <c r="C412" s="202">
        <v>164.84</v>
      </c>
      <c r="D412" s="202">
        <v>17.77</v>
      </c>
      <c r="E412" s="203">
        <v>4.2149999999999999</v>
      </c>
    </row>
    <row r="413" spans="1:5">
      <c r="A413" s="201">
        <v>42265</v>
      </c>
      <c r="B413" s="202">
        <v>1537.6</v>
      </c>
      <c r="C413" s="202">
        <v>164.34</v>
      </c>
      <c r="D413" s="202">
        <v>18.79</v>
      </c>
      <c r="E413" s="203">
        <v>4.1859999999999999</v>
      </c>
    </row>
    <row r="414" spans="1:5">
      <c r="A414" s="201">
        <v>42264</v>
      </c>
      <c r="B414" s="202">
        <v>1544.13</v>
      </c>
      <c r="C414" s="202">
        <v>163.69</v>
      </c>
      <c r="D414" s="202">
        <v>18.07</v>
      </c>
      <c r="E414" s="203">
        <v>4.258</v>
      </c>
    </row>
    <row r="415" spans="1:5">
      <c r="A415" s="201">
        <v>42263</v>
      </c>
      <c r="B415" s="202">
        <v>1544.58</v>
      </c>
      <c r="C415" s="202">
        <v>164.75</v>
      </c>
      <c r="D415" s="202">
        <v>18.489999999999998</v>
      </c>
      <c r="E415" s="203">
        <v>4.2590000000000003</v>
      </c>
    </row>
    <row r="416" spans="1:5">
      <c r="A416" s="201">
        <v>42262</v>
      </c>
      <c r="B416" s="202">
        <v>1542.28</v>
      </c>
      <c r="C416" s="202">
        <v>165.05</v>
      </c>
      <c r="D416" s="202">
        <v>17.95</v>
      </c>
      <c r="E416" s="203">
        <v>4.2229999999999999</v>
      </c>
    </row>
    <row r="417" spans="1:5">
      <c r="A417" s="201">
        <v>42261</v>
      </c>
      <c r="B417" s="202">
        <v>1533.65</v>
      </c>
      <c r="C417" s="202">
        <v>166.09</v>
      </c>
      <c r="D417" s="202">
        <v>18.09</v>
      </c>
      <c r="E417" s="203">
        <v>4.2450000000000001</v>
      </c>
    </row>
    <row r="418" spans="1:5">
      <c r="A418" s="201">
        <v>42260</v>
      </c>
      <c r="B418" s="202">
        <v>1539.83</v>
      </c>
      <c r="C418" s="202">
        <v>166.56</v>
      </c>
      <c r="D418" s="202">
        <v>18.3</v>
      </c>
      <c r="E418" s="203">
        <v>4.1420000000000003</v>
      </c>
    </row>
    <row r="419" spans="1:5">
      <c r="A419" s="201">
        <v>42259</v>
      </c>
      <c r="B419" s="202">
        <v>1535.73</v>
      </c>
      <c r="C419" s="202">
        <v>168.93</v>
      </c>
      <c r="D419" s="202">
        <v>15.45</v>
      </c>
      <c r="E419" s="203">
        <v>4.2249999999999996</v>
      </c>
    </row>
    <row r="420" spans="1:5">
      <c r="A420" s="201">
        <v>42258</v>
      </c>
      <c r="B420" s="202">
        <v>1538.46</v>
      </c>
      <c r="C420" s="202">
        <v>167.5</v>
      </c>
      <c r="D420" s="202">
        <v>15.98</v>
      </c>
      <c r="E420" s="203">
        <v>4.2430000000000003</v>
      </c>
    </row>
    <row r="421" spans="1:5">
      <c r="A421" s="201">
        <v>42257</v>
      </c>
      <c r="B421" s="202">
        <v>1536.4</v>
      </c>
      <c r="C421" s="202">
        <v>167.5</v>
      </c>
      <c r="D421" s="202">
        <v>15.98</v>
      </c>
      <c r="E421" s="203">
        <v>4.2430000000000003</v>
      </c>
    </row>
    <row r="422" spans="1:5">
      <c r="A422" s="201">
        <v>42256</v>
      </c>
      <c r="B422" s="202">
        <v>1519.2</v>
      </c>
      <c r="C422" s="202">
        <v>167.18</v>
      </c>
      <c r="D422" s="202">
        <v>16.09</v>
      </c>
      <c r="E422" s="203">
        <v>4.2229999999999999</v>
      </c>
    </row>
    <row r="423" spans="1:5">
      <c r="A423" s="201">
        <v>42255</v>
      </c>
      <c r="B423" s="202">
        <v>1525.35</v>
      </c>
      <c r="C423" s="202">
        <v>167.75</v>
      </c>
      <c r="D423" s="202">
        <v>17.07</v>
      </c>
      <c r="E423" s="203">
        <v>4.282</v>
      </c>
    </row>
    <row r="424" spans="1:5">
      <c r="A424" s="201">
        <v>42254</v>
      </c>
      <c r="B424" s="202">
        <v>1526.64</v>
      </c>
      <c r="C424" s="202">
        <v>167.99</v>
      </c>
      <c r="D424" s="202">
        <v>17.82</v>
      </c>
      <c r="E424" s="203">
        <v>4.25</v>
      </c>
    </row>
    <row r="425" spans="1:5">
      <c r="A425" s="201">
        <v>42253</v>
      </c>
      <c r="B425" s="202">
        <v>1517.1</v>
      </c>
      <c r="C425" s="202">
        <v>168.26</v>
      </c>
      <c r="D425" s="202">
        <v>18.27</v>
      </c>
      <c r="E425" s="203">
        <v>4.2670000000000003</v>
      </c>
    </row>
    <row r="426" spans="1:5">
      <c r="A426" s="201">
        <v>42252</v>
      </c>
      <c r="B426" s="202">
        <v>1512.23</v>
      </c>
      <c r="C426" s="202">
        <v>170.16</v>
      </c>
      <c r="D426" s="202">
        <v>17.43</v>
      </c>
      <c r="E426" s="203">
        <v>4.2990000000000004</v>
      </c>
    </row>
    <row r="427" spans="1:5">
      <c r="A427" s="201">
        <v>42251</v>
      </c>
      <c r="B427" s="202">
        <v>1493.28</v>
      </c>
      <c r="C427" s="202">
        <v>170.59</v>
      </c>
      <c r="D427" s="202">
        <v>15.52</v>
      </c>
      <c r="E427" s="203">
        <v>4.3040000000000003</v>
      </c>
    </row>
    <row r="428" spans="1:5">
      <c r="A428" s="201">
        <v>42250</v>
      </c>
      <c r="B428" s="202">
        <v>1496.98</v>
      </c>
      <c r="C428" s="202">
        <v>170.44</v>
      </c>
      <c r="D428" s="202">
        <v>16.23</v>
      </c>
      <c r="E428" s="203">
        <v>4.2949999999999999</v>
      </c>
    </row>
    <row r="429" spans="1:5">
      <c r="A429" s="201">
        <v>42249</v>
      </c>
      <c r="B429" s="202">
        <v>1486.7</v>
      </c>
      <c r="C429" s="202">
        <v>170.5</v>
      </c>
      <c r="D429" s="202">
        <v>17.55</v>
      </c>
      <c r="E429" s="203">
        <v>4.2279999999999998</v>
      </c>
    </row>
    <row r="430" spans="1:5">
      <c r="A430" s="201">
        <v>42248</v>
      </c>
      <c r="B430" s="202">
        <v>1489.33</v>
      </c>
      <c r="C430" s="202">
        <v>168.86</v>
      </c>
      <c r="D430" s="202">
        <v>18.239999999999998</v>
      </c>
      <c r="E430" s="203">
        <v>4.2729999999999997</v>
      </c>
    </row>
    <row r="431" spans="1:5">
      <c r="A431" s="201">
        <v>42247</v>
      </c>
      <c r="B431" s="202">
        <v>1495.15</v>
      </c>
      <c r="C431" s="202">
        <v>169.92</v>
      </c>
      <c r="D431" s="202">
        <v>17.07</v>
      </c>
      <c r="E431" s="203">
        <v>4.3079999999999998</v>
      </c>
    </row>
    <row r="432" spans="1:5">
      <c r="A432" s="201">
        <v>42246</v>
      </c>
      <c r="B432" s="202">
        <v>1505.88</v>
      </c>
      <c r="C432" s="202">
        <v>172.24</v>
      </c>
      <c r="D432" s="202">
        <v>16.03</v>
      </c>
      <c r="E432" s="203">
        <v>4.3479999999999999</v>
      </c>
    </row>
    <row r="433" spans="1:5">
      <c r="A433" s="201">
        <v>42245</v>
      </c>
      <c r="B433" s="202">
        <v>1501.41</v>
      </c>
      <c r="C433" s="202">
        <v>169.5</v>
      </c>
      <c r="D433" s="202">
        <v>16.95</v>
      </c>
      <c r="E433" s="203">
        <v>4.3040000000000003</v>
      </c>
    </row>
    <row r="434" spans="1:5">
      <c r="A434" s="201">
        <v>42244</v>
      </c>
      <c r="B434" s="202">
        <v>1516.26</v>
      </c>
      <c r="C434" s="202">
        <v>170.38</v>
      </c>
      <c r="D434" s="202">
        <v>15.91</v>
      </c>
      <c r="E434" s="203">
        <v>4.351</v>
      </c>
    </row>
    <row r="435" spans="1:5">
      <c r="A435" s="201">
        <v>42243</v>
      </c>
      <c r="B435" s="202">
        <v>1513.73</v>
      </c>
      <c r="C435" s="202">
        <v>169.1</v>
      </c>
      <c r="D435" s="202">
        <v>17.16</v>
      </c>
      <c r="E435" s="203">
        <v>4.3090000000000002</v>
      </c>
    </row>
    <row r="436" spans="1:5">
      <c r="A436" s="201">
        <v>42242</v>
      </c>
      <c r="B436" s="202">
        <v>1495.58</v>
      </c>
      <c r="C436" s="202">
        <v>168.89</v>
      </c>
      <c r="D436" s="202">
        <v>18.399999999999999</v>
      </c>
      <c r="E436" s="203">
        <v>4.2859999999999996</v>
      </c>
    </row>
    <row r="437" spans="1:5">
      <c r="A437" s="201">
        <v>42241</v>
      </c>
      <c r="B437" s="202">
        <v>1474.3</v>
      </c>
      <c r="C437" s="202">
        <v>168.46</v>
      </c>
      <c r="D437" s="202">
        <v>18.2</v>
      </c>
      <c r="E437" s="203">
        <v>4.2560000000000002</v>
      </c>
    </row>
    <row r="438" spans="1:5">
      <c r="A438" s="201">
        <v>42240</v>
      </c>
      <c r="B438" s="202">
        <v>1516.22</v>
      </c>
      <c r="C438" s="202">
        <v>170.62</v>
      </c>
      <c r="D438" s="202">
        <v>17.079999999999998</v>
      </c>
      <c r="E438" s="203">
        <v>4.3220000000000001</v>
      </c>
    </row>
    <row r="439" spans="1:5">
      <c r="A439" s="201">
        <v>42239</v>
      </c>
      <c r="B439" s="202">
        <v>1535.9</v>
      </c>
      <c r="C439" s="202">
        <v>172.87</v>
      </c>
      <c r="D439" s="202">
        <v>16.7</v>
      </c>
      <c r="E439" s="203">
        <v>4.3520000000000003</v>
      </c>
    </row>
    <row r="440" spans="1:5">
      <c r="A440" s="201">
        <v>42238</v>
      </c>
      <c r="B440" s="202">
        <v>1545.45</v>
      </c>
      <c r="C440" s="202">
        <v>172.15</v>
      </c>
      <c r="D440" s="202">
        <v>15.99</v>
      </c>
      <c r="E440" s="203">
        <v>4.38</v>
      </c>
    </row>
    <row r="441" spans="1:5">
      <c r="A441" s="201">
        <v>42237</v>
      </c>
      <c r="B441" s="202">
        <v>1563.7</v>
      </c>
      <c r="C441" s="202">
        <v>170.58</v>
      </c>
      <c r="D441" s="202">
        <v>14.75</v>
      </c>
      <c r="E441" s="203">
        <v>4.3979999999999997</v>
      </c>
    </row>
    <row r="442" spans="1:5">
      <c r="A442" s="201">
        <v>42236</v>
      </c>
      <c r="B442" s="202">
        <v>1536.2</v>
      </c>
      <c r="C442" s="202">
        <v>170.78</v>
      </c>
      <c r="D442" s="202">
        <v>14.62</v>
      </c>
      <c r="E442" s="203">
        <v>4.415</v>
      </c>
    </row>
    <row r="443" spans="1:5">
      <c r="A443" s="201">
        <v>42235</v>
      </c>
      <c r="B443" s="202">
        <v>1527.05</v>
      </c>
      <c r="C443" s="202">
        <v>170.37</v>
      </c>
      <c r="D443" s="202">
        <v>15.35</v>
      </c>
      <c r="E443" s="203">
        <v>4.4539999999999997</v>
      </c>
    </row>
    <row r="444" spans="1:5">
      <c r="A444" s="201">
        <v>42234</v>
      </c>
      <c r="B444" s="202">
        <v>1506.25</v>
      </c>
      <c r="C444" s="202">
        <v>168.49</v>
      </c>
      <c r="D444" s="202">
        <v>15.62</v>
      </c>
      <c r="E444" s="203">
        <v>4.391</v>
      </c>
    </row>
    <row r="445" spans="1:5">
      <c r="A445" s="201">
        <v>42233</v>
      </c>
      <c r="B445" s="202">
        <v>1507.23</v>
      </c>
      <c r="C445" s="202">
        <v>167.67</v>
      </c>
      <c r="D445" s="202">
        <v>15.77</v>
      </c>
      <c r="E445" s="203">
        <v>4.4560000000000004</v>
      </c>
    </row>
    <row r="446" spans="1:5">
      <c r="A446" s="201">
        <v>42232</v>
      </c>
      <c r="B446" s="202">
        <v>1507.04</v>
      </c>
      <c r="C446" s="202">
        <v>168.28</v>
      </c>
      <c r="D446" s="202">
        <v>14.69</v>
      </c>
      <c r="E446" s="203">
        <v>4.4660000000000002</v>
      </c>
    </row>
    <row r="447" spans="1:5">
      <c r="A447" s="201">
        <v>42231</v>
      </c>
      <c r="B447" s="202">
        <v>1504.88</v>
      </c>
      <c r="C447" s="202">
        <v>168.28</v>
      </c>
      <c r="D447" s="202">
        <v>14.69</v>
      </c>
      <c r="E447" s="203">
        <v>4.4749999999999996</v>
      </c>
    </row>
    <row r="448" spans="1:5">
      <c r="A448" s="201">
        <v>42230</v>
      </c>
      <c r="B448" s="202">
        <v>1502.4</v>
      </c>
      <c r="C448" s="202">
        <v>164.75</v>
      </c>
      <c r="D448" s="202">
        <v>15.07</v>
      </c>
      <c r="E448" s="203">
        <v>4.4669999999999996</v>
      </c>
    </row>
    <row r="449" spans="1:5">
      <c r="A449" s="201">
        <v>42229</v>
      </c>
      <c r="B449" s="202">
        <v>1496.4</v>
      </c>
      <c r="C449" s="202">
        <v>165.4</v>
      </c>
      <c r="D449" s="202">
        <v>15.83</v>
      </c>
      <c r="E449" s="203">
        <v>4.4329999999999998</v>
      </c>
    </row>
    <row r="450" spans="1:5">
      <c r="A450" s="201">
        <v>42228</v>
      </c>
      <c r="B450" s="202">
        <v>1495.3</v>
      </c>
      <c r="C450" s="202">
        <v>165.94</v>
      </c>
      <c r="D450" s="202">
        <v>16.96</v>
      </c>
      <c r="E450" s="203">
        <v>4.4569999999999999</v>
      </c>
    </row>
    <row r="451" spans="1:5">
      <c r="A451" s="201">
        <v>42227</v>
      </c>
      <c r="B451" s="202">
        <v>1486.88</v>
      </c>
      <c r="C451" s="202">
        <v>166.21</v>
      </c>
      <c r="D451" s="202">
        <v>15.32</v>
      </c>
      <c r="E451" s="203">
        <v>4.4690000000000003</v>
      </c>
    </row>
    <row r="452" spans="1:5">
      <c r="A452" s="201">
        <v>42226</v>
      </c>
      <c r="B452" s="202">
        <v>1474.15</v>
      </c>
      <c r="C452" s="202">
        <v>164.97</v>
      </c>
      <c r="D452" s="202">
        <v>16.27</v>
      </c>
      <c r="E452" s="203">
        <v>4.5490000000000004</v>
      </c>
    </row>
    <row r="453" spans="1:5">
      <c r="A453" s="201">
        <v>42225</v>
      </c>
      <c r="B453" s="202">
        <v>1457.36</v>
      </c>
      <c r="C453" s="202">
        <v>163.95</v>
      </c>
      <c r="D453" s="202">
        <v>16.920000000000002</v>
      </c>
      <c r="E453" s="203">
        <v>4.5440000000000005</v>
      </c>
    </row>
    <row r="454" spans="1:5">
      <c r="A454" s="201">
        <v>42224</v>
      </c>
      <c r="B454" s="202">
        <v>1452.98</v>
      </c>
      <c r="C454" s="202">
        <v>163.25</v>
      </c>
      <c r="D454" s="202">
        <v>17.09</v>
      </c>
      <c r="E454" s="203">
        <v>4.5759999999999996</v>
      </c>
    </row>
    <row r="455" spans="1:5">
      <c r="A455" s="201">
        <v>42223</v>
      </c>
      <c r="B455" s="202">
        <v>1463.15</v>
      </c>
      <c r="C455" s="202">
        <v>163.95</v>
      </c>
      <c r="D455" s="202">
        <v>16.59</v>
      </c>
      <c r="E455" s="203">
        <v>4.6550000000000002</v>
      </c>
    </row>
    <row r="456" spans="1:5">
      <c r="A456" s="201">
        <v>42222</v>
      </c>
      <c r="B456" s="202">
        <v>1474.91</v>
      </c>
      <c r="C456" s="202">
        <v>164.05</v>
      </c>
      <c r="D456" s="202">
        <v>17.87</v>
      </c>
      <c r="E456" s="203">
        <v>4.6429999999999998</v>
      </c>
    </row>
    <row r="457" spans="1:5">
      <c r="A457" s="201">
        <v>42221</v>
      </c>
      <c r="B457" s="202">
        <v>1458.2</v>
      </c>
      <c r="C457" s="202">
        <v>164.38</v>
      </c>
      <c r="D457" s="202">
        <v>17.11</v>
      </c>
      <c r="E457" s="203">
        <v>4.617</v>
      </c>
    </row>
    <row r="458" spans="1:5">
      <c r="A458" s="201">
        <v>42220</v>
      </c>
      <c r="B458" s="202">
        <v>1459.75</v>
      </c>
      <c r="C458" s="202">
        <v>164.04</v>
      </c>
      <c r="D458" s="202">
        <v>16.899999999999999</v>
      </c>
      <c r="E458" s="203">
        <v>4.5960000000000001</v>
      </c>
    </row>
    <row r="459" spans="1:5">
      <c r="A459" s="201">
        <v>42219</v>
      </c>
      <c r="B459" s="202">
        <v>1455.85</v>
      </c>
      <c r="C459" s="202">
        <v>163.99</v>
      </c>
      <c r="D459" s="202">
        <v>17.25</v>
      </c>
      <c r="E459" s="203">
        <v>4.5049999999999999</v>
      </c>
    </row>
    <row r="460" spans="1:5">
      <c r="A460" s="201">
        <v>42218</v>
      </c>
      <c r="B460" s="202">
        <v>1434.03</v>
      </c>
      <c r="C460" s="202">
        <v>164.25</v>
      </c>
      <c r="D460" s="202">
        <v>17.5</v>
      </c>
      <c r="E460" s="203">
        <v>4.4770000000000003</v>
      </c>
    </row>
    <row r="461" spans="1:5">
      <c r="A461" s="201">
        <v>42217</v>
      </c>
      <c r="B461" s="202">
        <v>1428.73</v>
      </c>
      <c r="C461" s="202">
        <v>164.27</v>
      </c>
      <c r="D461" s="202">
        <v>17.399999999999999</v>
      </c>
      <c r="E461" s="203">
        <v>4.4859999999999998</v>
      </c>
    </row>
    <row r="462" spans="1:5">
      <c r="A462" s="201">
        <v>42216</v>
      </c>
      <c r="B462" s="202">
        <v>1432.2</v>
      </c>
      <c r="C462" s="202">
        <v>163.07</v>
      </c>
      <c r="D462" s="202">
        <v>17.739999999999998</v>
      </c>
      <c r="E462" s="203">
        <v>4.5090000000000003</v>
      </c>
    </row>
    <row r="463" spans="1:5">
      <c r="A463" s="201">
        <v>42215</v>
      </c>
      <c r="B463" s="202">
        <v>1422.98</v>
      </c>
      <c r="C463" s="202">
        <v>163.6</v>
      </c>
      <c r="D463" s="202">
        <v>17.71</v>
      </c>
      <c r="E463" s="203">
        <v>4.5030000000000001</v>
      </c>
    </row>
    <row r="464" spans="1:5">
      <c r="A464" s="201">
        <v>42214</v>
      </c>
      <c r="B464" s="202">
        <v>1418.45</v>
      </c>
      <c r="C464" s="202">
        <v>162.88</v>
      </c>
      <c r="D464" s="202">
        <v>18.16</v>
      </c>
      <c r="E464" s="203">
        <v>4.5449999999999999</v>
      </c>
    </row>
    <row r="465" spans="1:5">
      <c r="A465" s="201">
        <v>42213</v>
      </c>
      <c r="B465" s="202">
        <v>1420.3</v>
      </c>
      <c r="C465" s="202">
        <v>161.37</v>
      </c>
      <c r="D465" s="202">
        <v>19.440000000000001</v>
      </c>
      <c r="E465" s="203">
        <v>4.4960000000000004</v>
      </c>
    </row>
    <row r="466" spans="1:5">
      <c r="A466" s="201">
        <v>42212</v>
      </c>
      <c r="B466" s="202">
        <v>1429.88</v>
      </c>
      <c r="C466" s="202">
        <v>162.18</v>
      </c>
      <c r="D466" s="202">
        <v>17.91</v>
      </c>
      <c r="E466" s="203">
        <v>4.5010000000000003</v>
      </c>
    </row>
    <row r="467" spans="1:5">
      <c r="A467" s="201">
        <v>42211</v>
      </c>
      <c r="B467" s="202">
        <v>1430.43</v>
      </c>
      <c r="C467" s="202">
        <v>160.04</v>
      </c>
      <c r="D467" s="202">
        <v>18</v>
      </c>
      <c r="E467" s="203">
        <v>4.484</v>
      </c>
    </row>
    <row r="468" spans="1:5">
      <c r="A468" s="201">
        <v>42210</v>
      </c>
      <c r="B468" s="202">
        <v>1437.43</v>
      </c>
      <c r="C468" s="202">
        <v>159.53</v>
      </c>
      <c r="D468" s="202">
        <v>19.170000000000002</v>
      </c>
      <c r="E468" s="203">
        <v>4.4489999999999998</v>
      </c>
    </row>
    <row r="469" spans="1:5">
      <c r="A469" s="201">
        <v>42209</v>
      </c>
      <c r="B469" s="202">
        <v>1427.85</v>
      </c>
      <c r="C469" s="202">
        <v>158</v>
      </c>
      <c r="D469" s="202">
        <v>20.21</v>
      </c>
      <c r="E469" s="203">
        <v>4.4379999999999997</v>
      </c>
    </row>
    <row r="470" spans="1:5">
      <c r="A470" s="201">
        <v>42208</v>
      </c>
      <c r="B470" s="202">
        <v>1427.79</v>
      </c>
      <c r="C470" s="202">
        <v>157.68</v>
      </c>
      <c r="D470" s="202">
        <v>20.61</v>
      </c>
      <c r="E470" s="203">
        <v>4.452</v>
      </c>
    </row>
    <row r="471" spans="1:5">
      <c r="A471" s="201">
        <v>42207</v>
      </c>
      <c r="B471" s="202">
        <v>1418.56</v>
      </c>
      <c r="C471" s="202">
        <v>155.88999999999999</v>
      </c>
      <c r="D471" s="202">
        <v>24.44</v>
      </c>
      <c r="E471" s="203">
        <v>4.4180000000000001</v>
      </c>
    </row>
    <row r="472" spans="1:5">
      <c r="A472" s="201">
        <v>42206</v>
      </c>
      <c r="B472" s="202">
        <v>1403.81</v>
      </c>
      <c r="C472" s="202">
        <v>154.18</v>
      </c>
      <c r="D472" s="202">
        <v>26.37</v>
      </c>
      <c r="E472" s="203">
        <v>4.4370000000000003</v>
      </c>
    </row>
    <row r="473" spans="1:5">
      <c r="A473" s="201">
        <v>42205</v>
      </c>
      <c r="B473" s="202">
        <v>1399.03</v>
      </c>
      <c r="C473" s="202">
        <v>153</v>
      </c>
      <c r="D473" s="202">
        <v>29.4</v>
      </c>
      <c r="E473" s="203">
        <v>4.3559999999999999</v>
      </c>
    </row>
    <row r="474" spans="1:5">
      <c r="A474" s="201">
        <v>42204</v>
      </c>
      <c r="B474" s="202">
        <v>1395.7</v>
      </c>
      <c r="C474" s="202">
        <v>159.02000000000001</v>
      </c>
      <c r="D474" s="202">
        <v>24.32</v>
      </c>
      <c r="E474" s="203">
        <v>4.4550000000000001</v>
      </c>
    </row>
    <row r="475" spans="1:5">
      <c r="A475" s="201">
        <v>42203</v>
      </c>
      <c r="B475" s="202">
        <v>1426.43</v>
      </c>
      <c r="C475" s="202">
        <v>161.38999999999999</v>
      </c>
      <c r="D475" s="202">
        <v>21.13</v>
      </c>
      <c r="E475" s="203">
        <v>4.5359999999999996</v>
      </c>
    </row>
    <row r="476" spans="1:5">
      <c r="A476" s="201">
        <v>42202</v>
      </c>
      <c r="B476" s="202">
        <v>1417.65</v>
      </c>
      <c r="C476" s="202">
        <v>162.43</v>
      </c>
      <c r="D476" s="202">
        <v>20.079999999999998</v>
      </c>
      <c r="E476" s="203">
        <v>4.5490000000000004</v>
      </c>
    </row>
    <row r="477" spans="1:5">
      <c r="A477" s="201">
        <v>42201</v>
      </c>
      <c r="B477" s="202">
        <v>1411.85</v>
      </c>
      <c r="C477" s="202">
        <v>162.02000000000001</v>
      </c>
      <c r="D477" s="202">
        <v>21.88</v>
      </c>
      <c r="E477" s="203">
        <v>4.5</v>
      </c>
    </row>
    <row r="478" spans="1:5">
      <c r="A478" s="201">
        <v>42200</v>
      </c>
      <c r="B478" s="202">
        <v>1430.75</v>
      </c>
      <c r="C478" s="202">
        <v>165.86</v>
      </c>
      <c r="D478" s="202">
        <v>20.22</v>
      </c>
      <c r="E478" s="203">
        <v>4.6079999999999997</v>
      </c>
    </row>
    <row r="479" spans="1:5">
      <c r="A479" s="201">
        <v>42199</v>
      </c>
      <c r="B479" s="202">
        <v>1428.88</v>
      </c>
      <c r="C479" s="202">
        <v>162.28</v>
      </c>
      <c r="D479" s="202">
        <v>19.82</v>
      </c>
      <c r="E479" s="203">
        <v>4.6639999999999997</v>
      </c>
    </row>
    <row r="480" spans="1:5">
      <c r="A480" s="201">
        <v>42198</v>
      </c>
      <c r="B480" s="202">
        <v>1432.05</v>
      </c>
      <c r="C480" s="202">
        <v>159.93</v>
      </c>
      <c r="D480" s="202">
        <v>20.66</v>
      </c>
      <c r="E480" s="203">
        <v>4.6230000000000002</v>
      </c>
    </row>
    <row r="481" spans="1:5">
      <c r="A481" s="201">
        <v>42197</v>
      </c>
      <c r="B481" s="202">
        <v>1430.95</v>
      </c>
      <c r="C481" s="202">
        <v>161.83000000000001</v>
      </c>
      <c r="D481" s="202">
        <v>19.059999999999999</v>
      </c>
      <c r="E481" s="203">
        <v>4.5969999999999995</v>
      </c>
    </row>
    <row r="482" spans="1:5">
      <c r="A482" s="201">
        <v>42196</v>
      </c>
      <c r="B482" s="202">
        <v>1415.88</v>
      </c>
      <c r="C482" s="202">
        <v>163.47999999999999</v>
      </c>
      <c r="D482" s="202">
        <v>18.600000000000001</v>
      </c>
      <c r="E482" s="203">
        <v>4.62</v>
      </c>
    </row>
    <row r="483" spans="1:5">
      <c r="A483" s="201">
        <v>42195</v>
      </c>
      <c r="B483" s="202">
        <v>1434.4</v>
      </c>
      <c r="C483" s="202">
        <v>160.16</v>
      </c>
      <c r="D483" s="202">
        <v>20.7</v>
      </c>
      <c r="E483" s="203">
        <v>4.5670000000000002</v>
      </c>
    </row>
    <row r="484" spans="1:5">
      <c r="A484" s="201">
        <v>42194</v>
      </c>
      <c r="B484" s="202">
        <v>1433.38</v>
      </c>
      <c r="C484" s="202">
        <v>159.97</v>
      </c>
      <c r="D484" s="202">
        <v>21.01</v>
      </c>
      <c r="E484" s="203">
        <v>4.4800000000000004</v>
      </c>
    </row>
    <row r="485" spans="1:5">
      <c r="A485" s="201">
        <v>42193</v>
      </c>
      <c r="B485" s="202">
        <v>1411.33</v>
      </c>
      <c r="C485" s="202">
        <v>161.88</v>
      </c>
      <c r="D485" s="202">
        <v>18.350000000000001</v>
      </c>
      <c r="E485" s="203">
        <v>4.5019999999999998</v>
      </c>
    </row>
    <row r="486" spans="1:5">
      <c r="A486" s="201">
        <v>42192</v>
      </c>
      <c r="B486" s="202">
        <v>1410.65</v>
      </c>
      <c r="C486" s="202">
        <v>162.28</v>
      </c>
      <c r="D486" s="202">
        <v>19.22</v>
      </c>
      <c r="E486" s="203">
        <v>4.4969999999999999</v>
      </c>
    </row>
    <row r="487" spans="1:5">
      <c r="A487" s="201">
        <v>42191</v>
      </c>
      <c r="B487" s="202">
        <v>1402.66</v>
      </c>
      <c r="C487" s="202">
        <v>160.77000000000001</v>
      </c>
      <c r="D487" s="202">
        <v>21.32</v>
      </c>
      <c r="E487" s="203">
        <v>4.5430000000000001</v>
      </c>
    </row>
    <row r="488" spans="1:5">
      <c r="A488" s="201">
        <v>42190</v>
      </c>
      <c r="B488" s="202">
        <v>1411.64</v>
      </c>
      <c r="C488" s="202">
        <v>160.18</v>
      </c>
      <c r="D488" s="202">
        <v>22.13</v>
      </c>
      <c r="E488" s="203">
        <v>4.5830000000000002</v>
      </c>
    </row>
    <row r="489" spans="1:5">
      <c r="A489" s="201">
        <v>42189</v>
      </c>
      <c r="B489" s="202">
        <v>1399.14</v>
      </c>
      <c r="C489" s="202">
        <v>161.94999999999999</v>
      </c>
      <c r="D489" s="202">
        <v>20.8</v>
      </c>
      <c r="E489" s="203">
        <v>4.6040000000000001</v>
      </c>
    </row>
    <row r="490" spans="1:5">
      <c r="A490" s="201">
        <v>42188</v>
      </c>
      <c r="B490" s="202">
        <v>1406.45</v>
      </c>
      <c r="C490" s="202">
        <v>164.84</v>
      </c>
      <c r="D490" s="202">
        <v>16.43</v>
      </c>
      <c r="E490" s="203">
        <v>4.6850000000000005</v>
      </c>
    </row>
    <row r="491" spans="1:5">
      <c r="A491" s="201">
        <v>42187</v>
      </c>
      <c r="B491" s="202">
        <v>1389.99</v>
      </c>
      <c r="C491" s="202">
        <v>164.84</v>
      </c>
      <c r="D491" s="202">
        <v>16.43</v>
      </c>
      <c r="E491" s="203">
        <v>4.6850000000000005</v>
      </c>
    </row>
    <row r="492" spans="1:5">
      <c r="A492" s="201">
        <v>42186</v>
      </c>
      <c r="B492" s="202">
        <v>1384.08</v>
      </c>
      <c r="C492" s="202">
        <v>164.24</v>
      </c>
      <c r="D492" s="202">
        <v>16.59</v>
      </c>
      <c r="E492" s="203">
        <v>4.6690000000000005</v>
      </c>
    </row>
    <row r="493" spans="1:5">
      <c r="A493" s="201">
        <v>42185</v>
      </c>
      <c r="B493" s="202">
        <v>1374.39</v>
      </c>
      <c r="C493" s="202">
        <v>163.4</v>
      </c>
      <c r="D493" s="202">
        <v>16.72</v>
      </c>
      <c r="E493" s="203">
        <v>4.681</v>
      </c>
    </row>
    <row r="494" spans="1:5">
      <c r="A494" s="201">
        <v>42184</v>
      </c>
      <c r="B494" s="202">
        <v>1373.85</v>
      </c>
      <c r="C494" s="202">
        <v>162.84</v>
      </c>
      <c r="D494" s="202">
        <v>16.37</v>
      </c>
      <c r="E494" s="203">
        <v>4.6619999999999999</v>
      </c>
    </row>
    <row r="495" spans="1:5">
      <c r="A495" s="201">
        <v>42183</v>
      </c>
      <c r="B495" s="202">
        <v>1361.78</v>
      </c>
      <c r="C495" s="202">
        <v>163.22</v>
      </c>
      <c r="D495" s="202">
        <v>15.95</v>
      </c>
      <c r="E495" s="203">
        <v>4.6719999999999997</v>
      </c>
    </row>
    <row r="496" spans="1:5">
      <c r="A496" s="201">
        <v>42182</v>
      </c>
      <c r="B496" s="202">
        <v>1356.95</v>
      </c>
      <c r="C496" s="202">
        <v>163.85</v>
      </c>
      <c r="D496" s="202">
        <v>15.69</v>
      </c>
      <c r="E496" s="203">
        <v>4.6890000000000001</v>
      </c>
    </row>
    <row r="497" spans="1:5">
      <c r="A497" s="201">
        <v>42181</v>
      </c>
      <c r="B497" s="202">
        <v>1363.8</v>
      </c>
      <c r="C497" s="202">
        <v>164.09</v>
      </c>
      <c r="D497" s="202">
        <v>16.09</v>
      </c>
      <c r="E497" s="203">
        <v>4.7649999999999997</v>
      </c>
    </row>
    <row r="498" spans="1:5">
      <c r="A498" s="201">
        <v>42180</v>
      </c>
      <c r="B498" s="202">
        <v>1363.73</v>
      </c>
      <c r="C498" s="202">
        <v>164.65</v>
      </c>
      <c r="D498" s="202">
        <v>15.87</v>
      </c>
      <c r="E498" s="203">
        <v>4.7119999999999997</v>
      </c>
    </row>
    <row r="499" spans="1:5">
      <c r="A499" s="201">
        <v>42179</v>
      </c>
      <c r="B499" s="202">
        <v>1363.98</v>
      </c>
      <c r="C499" s="202">
        <v>166.05</v>
      </c>
      <c r="D499" s="202">
        <v>15.81</v>
      </c>
      <c r="E499" s="203">
        <v>4.766</v>
      </c>
    </row>
    <row r="500" spans="1:5">
      <c r="A500" s="201">
        <v>42178</v>
      </c>
      <c r="B500" s="202">
        <v>1351.28</v>
      </c>
      <c r="C500" s="202">
        <v>164.82</v>
      </c>
      <c r="D500" s="202">
        <v>16.28</v>
      </c>
      <c r="E500" s="203">
        <v>4.6970000000000001</v>
      </c>
    </row>
    <row r="501" spans="1:5">
      <c r="A501" s="201">
        <v>42177</v>
      </c>
      <c r="B501" s="202">
        <v>1348.93</v>
      </c>
      <c r="C501" s="202">
        <v>164</v>
      </c>
      <c r="D501" s="202">
        <v>15.93</v>
      </c>
      <c r="E501" s="203">
        <v>4.7290000000000001</v>
      </c>
    </row>
    <row r="502" spans="1:5">
      <c r="A502" s="201">
        <v>42176</v>
      </c>
      <c r="B502" s="202">
        <v>1354.35</v>
      </c>
      <c r="C502" s="202">
        <v>163.53</v>
      </c>
      <c r="D502" s="202">
        <v>16.690000000000001</v>
      </c>
      <c r="E502" s="203">
        <v>4.6660000000000004</v>
      </c>
    </row>
    <row r="503" spans="1:5">
      <c r="A503" s="201">
        <v>42175</v>
      </c>
      <c r="B503" s="202">
        <v>1335.25</v>
      </c>
      <c r="C503" s="202">
        <v>163.30000000000001</v>
      </c>
      <c r="D503" s="202">
        <v>17.3</v>
      </c>
      <c r="E503" s="203">
        <v>4.6210000000000004</v>
      </c>
    </row>
    <row r="504" spans="1:5">
      <c r="A504" s="201">
        <v>42174</v>
      </c>
      <c r="B504" s="202">
        <v>1341.4</v>
      </c>
      <c r="C504" s="202">
        <v>163.56</v>
      </c>
      <c r="D504" s="202">
        <v>17.63</v>
      </c>
      <c r="E504" s="203">
        <v>4.6180000000000003</v>
      </c>
    </row>
    <row r="505" spans="1:5">
      <c r="A505" s="201">
        <v>42173</v>
      </c>
      <c r="B505" s="202">
        <v>1332.68</v>
      </c>
      <c r="C505" s="202">
        <v>162</v>
      </c>
      <c r="D505" s="202">
        <v>19.53</v>
      </c>
      <c r="E505" s="203">
        <v>4.5720000000000001</v>
      </c>
    </row>
    <row r="506" spans="1:5">
      <c r="A506" s="201">
        <v>42172</v>
      </c>
      <c r="B506" s="202">
        <v>1336.78</v>
      </c>
      <c r="C506" s="202">
        <v>159.21</v>
      </c>
      <c r="D506" s="202">
        <v>20.04</v>
      </c>
      <c r="E506" s="203">
        <v>4.5289999999999999</v>
      </c>
    </row>
    <row r="507" spans="1:5">
      <c r="A507" s="201">
        <v>42171</v>
      </c>
      <c r="B507" s="202">
        <v>1313.53</v>
      </c>
      <c r="C507" s="202">
        <v>161.07</v>
      </c>
      <c r="D507" s="202">
        <v>16.149999999999999</v>
      </c>
      <c r="E507" s="203">
        <v>4.57</v>
      </c>
    </row>
    <row r="508" spans="1:5">
      <c r="A508" s="201">
        <v>42170</v>
      </c>
      <c r="B508" s="202">
        <v>1346</v>
      </c>
      <c r="C508" s="202">
        <v>161.04</v>
      </c>
      <c r="D508" s="202">
        <v>16.64</v>
      </c>
      <c r="E508" s="203">
        <v>4.5869999999999997</v>
      </c>
    </row>
    <row r="509" spans="1:5">
      <c r="A509" s="201">
        <v>42169</v>
      </c>
      <c r="B509" s="202">
        <v>1332.43</v>
      </c>
      <c r="C509" s="202">
        <v>161.44</v>
      </c>
      <c r="D509" s="202">
        <v>17.59</v>
      </c>
      <c r="E509" s="203">
        <v>4.4909999999999997</v>
      </c>
    </row>
    <row r="510" spans="1:5">
      <c r="A510" s="201">
        <v>42168</v>
      </c>
      <c r="B510" s="202">
        <v>1334.4</v>
      </c>
      <c r="C510" s="202">
        <v>159.63</v>
      </c>
      <c r="D510" s="202">
        <v>17.649999999999999</v>
      </c>
      <c r="E510" s="203">
        <v>4.5579999999999998</v>
      </c>
    </row>
    <row r="511" spans="1:5">
      <c r="A511" s="201">
        <v>42167</v>
      </c>
      <c r="B511" s="202">
        <v>1342.68</v>
      </c>
      <c r="C511" s="202">
        <v>155.5</v>
      </c>
      <c r="D511" s="202">
        <v>18.47</v>
      </c>
      <c r="E511" s="203">
        <v>4.5659999999999998</v>
      </c>
    </row>
    <row r="512" spans="1:5">
      <c r="A512" s="201">
        <v>42166</v>
      </c>
      <c r="B512" s="202">
        <v>1346.25</v>
      </c>
      <c r="C512" s="202">
        <v>155.80000000000001</v>
      </c>
      <c r="D512" s="202">
        <v>17.989999999999998</v>
      </c>
      <c r="E512" s="203">
        <v>4.6100000000000003</v>
      </c>
    </row>
    <row r="513" spans="1:5">
      <c r="A513" s="201">
        <v>42165</v>
      </c>
      <c r="B513" s="202">
        <v>1369.86</v>
      </c>
      <c r="C513" s="202">
        <v>155.69</v>
      </c>
      <c r="D513" s="202">
        <v>17.309999999999999</v>
      </c>
      <c r="E513" s="203">
        <v>4.5280000000000005</v>
      </c>
    </row>
    <row r="514" spans="1:5">
      <c r="A514" s="201">
        <v>42164</v>
      </c>
      <c r="B514" s="202">
        <v>1368.34</v>
      </c>
      <c r="C514" s="202">
        <v>150.65</v>
      </c>
      <c r="D514" s="202">
        <v>15.87</v>
      </c>
      <c r="E514" s="203">
        <v>4.5640000000000001</v>
      </c>
    </row>
    <row r="515" spans="1:5">
      <c r="A515" s="201">
        <v>42163</v>
      </c>
      <c r="B515" s="202">
        <v>1361.61</v>
      </c>
      <c r="C515" s="202">
        <v>150</v>
      </c>
      <c r="D515" s="202">
        <v>15.46</v>
      </c>
      <c r="E515" s="203">
        <v>4.5289999999999999</v>
      </c>
    </row>
    <row r="516" spans="1:5">
      <c r="A516" s="201">
        <v>42162</v>
      </c>
      <c r="B516" s="202">
        <v>1361.85</v>
      </c>
      <c r="C516" s="202">
        <v>150</v>
      </c>
      <c r="D516" s="202">
        <v>15.46</v>
      </c>
      <c r="E516" s="203">
        <v>4.5309999999999997</v>
      </c>
    </row>
    <row r="517" spans="1:5">
      <c r="A517" s="201">
        <v>42161</v>
      </c>
      <c r="B517" s="202">
        <v>1373.6</v>
      </c>
      <c r="C517" s="202">
        <v>148.82</v>
      </c>
      <c r="D517" s="202">
        <v>16.39</v>
      </c>
      <c r="E517" s="203">
        <v>4.4989999999999997</v>
      </c>
    </row>
    <row r="518" spans="1:5">
      <c r="A518" s="201">
        <v>42160</v>
      </c>
      <c r="B518" s="202">
        <v>1387.9</v>
      </c>
      <c r="C518" s="202">
        <v>149.1</v>
      </c>
      <c r="D518" s="202">
        <v>16.239999999999998</v>
      </c>
      <c r="E518" s="203">
        <v>4.532</v>
      </c>
    </row>
    <row r="519" spans="1:5">
      <c r="A519" s="201">
        <v>42159</v>
      </c>
      <c r="B519" s="202">
        <v>1381.58</v>
      </c>
      <c r="C519" s="202">
        <v>147.28</v>
      </c>
      <c r="D519" s="202">
        <v>16.89</v>
      </c>
      <c r="E519" s="203">
        <v>4.4889999999999999</v>
      </c>
    </row>
    <row r="520" spans="1:5">
      <c r="A520" s="201">
        <v>42158</v>
      </c>
      <c r="B520" s="202">
        <v>1375.71</v>
      </c>
      <c r="C520" s="202">
        <v>147.63999999999999</v>
      </c>
      <c r="D520" s="202">
        <v>17.54</v>
      </c>
      <c r="E520" s="203">
        <v>4.4619999999999997</v>
      </c>
    </row>
    <row r="521" spans="1:5">
      <c r="A521" s="201">
        <v>42157</v>
      </c>
      <c r="B521" s="202">
        <v>1369.54</v>
      </c>
      <c r="C521" s="202">
        <v>147.93</v>
      </c>
      <c r="D521" s="202">
        <v>17.14</v>
      </c>
      <c r="E521" s="203">
        <v>4.4859999999999998</v>
      </c>
    </row>
    <row r="522" spans="1:5">
      <c r="A522" s="201">
        <v>42156</v>
      </c>
      <c r="B522" s="202">
        <v>1371.56</v>
      </c>
      <c r="C522" s="202">
        <v>148.66</v>
      </c>
      <c r="D522" s="202">
        <v>17.399999999999999</v>
      </c>
      <c r="E522" s="203">
        <v>4.5120000000000005</v>
      </c>
    </row>
    <row r="523" spans="1:5">
      <c r="A523" s="201">
        <v>42155</v>
      </c>
      <c r="B523" s="202">
        <v>1378.25</v>
      </c>
      <c r="C523" s="202">
        <v>147.05000000000001</v>
      </c>
      <c r="D523" s="202">
        <v>17.02</v>
      </c>
      <c r="E523" s="203">
        <v>4.5449999999999999</v>
      </c>
    </row>
    <row r="524" spans="1:5">
      <c r="A524" s="201">
        <v>42154</v>
      </c>
      <c r="B524" s="202">
        <v>1380.5</v>
      </c>
      <c r="C524" s="202">
        <v>147.63999999999999</v>
      </c>
      <c r="D524" s="202">
        <v>17.38</v>
      </c>
      <c r="E524" s="203">
        <v>4.4119999999999999</v>
      </c>
    </row>
    <row r="525" spans="1:5">
      <c r="A525" s="201">
        <v>42153</v>
      </c>
      <c r="B525" s="202">
        <v>1414.8</v>
      </c>
      <c r="C525" s="202">
        <v>147.47999999999999</v>
      </c>
      <c r="D525" s="202">
        <v>17.61</v>
      </c>
      <c r="E525" s="203">
        <v>4.3979999999999997</v>
      </c>
    </row>
    <row r="526" spans="1:5">
      <c r="A526" s="201">
        <v>42152</v>
      </c>
      <c r="B526" s="202">
        <v>1421.4</v>
      </c>
      <c r="C526" s="202">
        <v>146.76</v>
      </c>
      <c r="D526" s="202">
        <v>17.75</v>
      </c>
      <c r="E526" s="203">
        <v>4.335</v>
      </c>
    </row>
    <row r="527" spans="1:5">
      <c r="A527" s="201">
        <v>42151</v>
      </c>
      <c r="B527" s="202">
        <v>1404.65</v>
      </c>
      <c r="C527" s="202">
        <v>146.66999999999999</v>
      </c>
      <c r="D527" s="202">
        <v>17.52</v>
      </c>
      <c r="E527" s="203">
        <v>4.4240000000000004</v>
      </c>
    </row>
    <row r="528" spans="1:5">
      <c r="A528" s="201">
        <v>42150</v>
      </c>
      <c r="B528" s="202">
        <v>1411.78</v>
      </c>
      <c r="C528" s="202">
        <v>146.52000000000001</v>
      </c>
      <c r="D528" s="202">
        <v>17.28</v>
      </c>
      <c r="E528" s="203">
        <v>4.4320000000000004</v>
      </c>
    </row>
    <row r="529" spans="1:5">
      <c r="A529" s="201">
        <v>42149</v>
      </c>
      <c r="B529" s="202">
        <v>1405.95</v>
      </c>
      <c r="C529" s="202">
        <v>145.71</v>
      </c>
      <c r="D529" s="202">
        <v>17.52</v>
      </c>
      <c r="E529" s="203">
        <v>4.5330000000000004</v>
      </c>
    </row>
    <row r="530" spans="1:5">
      <c r="A530" s="201">
        <v>42148</v>
      </c>
      <c r="B530" s="202">
        <v>1383.78</v>
      </c>
      <c r="C530" s="202">
        <v>145.34</v>
      </c>
      <c r="D530" s="202">
        <v>17.670000000000002</v>
      </c>
      <c r="E530" s="203">
        <v>4.4030000000000005</v>
      </c>
    </row>
    <row r="531" spans="1:5">
      <c r="A531" s="201">
        <v>42147</v>
      </c>
      <c r="B531" s="202">
        <v>1384.65</v>
      </c>
      <c r="C531" s="202">
        <v>145.88999999999999</v>
      </c>
      <c r="D531" s="202">
        <v>16.47</v>
      </c>
      <c r="E531" s="203">
        <v>4.4710000000000001</v>
      </c>
    </row>
    <row r="532" spans="1:5">
      <c r="A532" s="201">
        <v>42146</v>
      </c>
      <c r="B532" s="202">
        <v>1380</v>
      </c>
      <c r="C532" s="202">
        <v>145.88999999999999</v>
      </c>
      <c r="D532" s="202">
        <v>16.47</v>
      </c>
      <c r="E532" s="203">
        <v>4.4710000000000001</v>
      </c>
    </row>
    <row r="533" spans="1:5">
      <c r="A533" s="201">
        <v>42145</v>
      </c>
      <c r="B533" s="202">
        <v>1385.3</v>
      </c>
      <c r="C533" s="202">
        <v>145.94999999999999</v>
      </c>
      <c r="D533" s="202">
        <v>15.45</v>
      </c>
      <c r="E533" s="203">
        <v>4.4470000000000001</v>
      </c>
    </row>
    <row r="534" spans="1:5">
      <c r="A534" s="201">
        <v>42144</v>
      </c>
      <c r="B534" s="202">
        <v>1385.6</v>
      </c>
      <c r="C534" s="202">
        <v>145.74</v>
      </c>
      <c r="D534" s="202">
        <v>16.489999999999998</v>
      </c>
      <c r="E534" s="203">
        <v>4.4189999999999996</v>
      </c>
    </row>
    <row r="535" spans="1:5">
      <c r="A535" s="201">
        <v>42143</v>
      </c>
      <c r="B535" s="202">
        <v>1385.3</v>
      </c>
      <c r="C535" s="202">
        <v>144.51</v>
      </c>
      <c r="D535" s="202">
        <v>16.41</v>
      </c>
      <c r="E535" s="203">
        <v>4.4420000000000002</v>
      </c>
    </row>
    <row r="536" spans="1:5">
      <c r="A536" s="201">
        <v>42142</v>
      </c>
      <c r="B536" s="202">
        <v>1375.38</v>
      </c>
      <c r="C536" s="202">
        <v>145</v>
      </c>
      <c r="D536" s="202">
        <v>16.11</v>
      </c>
      <c r="E536" s="203">
        <v>4.4379999999999997</v>
      </c>
    </row>
    <row r="537" spans="1:5">
      <c r="A537" s="201">
        <v>42141</v>
      </c>
      <c r="B537" s="202">
        <v>1370.18</v>
      </c>
      <c r="C537" s="202">
        <v>144.55000000000001</v>
      </c>
      <c r="D537" s="202">
        <v>17.39</v>
      </c>
      <c r="E537" s="203">
        <v>4.5350000000000001</v>
      </c>
    </row>
    <row r="538" spans="1:5">
      <c r="A538" s="201">
        <v>42140</v>
      </c>
      <c r="B538" s="202">
        <v>1380.84</v>
      </c>
      <c r="C538" s="202">
        <v>144.72</v>
      </c>
      <c r="D538" s="202">
        <v>17.940000000000001</v>
      </c>
      <c r="E538" s="203">
        <v>4.5960000000000001</v>
      </c>
    </row>
    <row r="539" spans="1:5">
      <c r="A539" s="201">
        <v>42139</v>
      </c>
      <c r="B539" s="202">
        <v>1396.2</v>
      </c>
      <c r="C539" s="202">
        <v>145.82</v>
      </c>
      <c r="D539" s="202">
        <v>17.61</v>
      </c>
      <c r="E539" s="203">
        <v>4.53</v>
      </c>
    </row>
    <row r="540" spans="1:5">
      <c r="A540" s="201">
        <v>42138</v>
      </c>
      <c r="B540" s="202">
        <v>1394.13</v>
      </c>
      <c r="C540" s="202">
        <v>144.28</v>
      </c>
      <c r="D540" s="202">
        <v>17.55</v>
      </c>
      <c r="E540" s="203">
        <v>4.4089999999999998</v>
      </c>
    </row>
    <row r="541" spans="1:5">
      <c r="A541" s="201">
        <v>42137</v>
      </c>
      <c r="B541" s="202">
        <v>1386.13</v>
      </c>
      <c r="C541" s="202">
        <v>144.82</v>
      </c>
      <c r="D541" s="202">
        <v>17.61</v>
      </c>
      <c r="E541" s="203">
        <v>4.43</v>
      </c>
    </row>
    <row r="542" spans="1:5">
      <c r="A542" s="201">
        <v>42136</v>
      </c>
      <c r="B542" s="202">
        <v>1387.11</v>
      </c>
      <c r="C542" s="202">
        <v>144.30000000000001</v>
      </c>
      <c r="D542" s="202">
        <v>17.25</v>
      </c>
      <c r="E542" s="203">
        <v>4.399</v>
      </c>
    </row>
    <row r="543" spans="1:5">
      <c r="A543" s="201">
        <v>42135</v>
      </c>
      <c r="B543" s="202">
        <v>1382.03</v>
      </c>
      <c r="C543" s="202">
        <v>144.97999999999999</v>
      </c>
      <c r="D543" s="202">
        <v>17.739999999999998</v>
      </c>
      <c r="E543" s="203">
        <v>4.4569999999999999</v>
      </c>
    </row>
    <row r="544" spans="1:5">
      <c r="A544" s="201">
        <v>42134</v>
      </c>
      <c r="B544" s="202">
        <v>1402.08</v>
      </c>
      <c r="C544" s="202">
        <v>144.02000000000001</v>
      </c>
      <c r="D544" s="202">
        <v>17.989999999999998</v>
      </c>
      <c r="E544" s="203">
        <v>4.3680000000000003</v>
      </c>
    </row>
    <row r="545" spans="1:5">
      <c r="A545" s="201">
        <v>42133</v>
      </c>
      <c r="B545" s="202">
        <v>1423.75</v>
      </c>
      <c r="C545" s="202">
        <v>144.99</v>
      </c>
      <c r="D545" s="202">
        <v>18.02</v>
      </c>
      <c r="E545" s="203">
        <v>4.2409999999999997</v>
      </c>
    </row>
    <row r="546" spans="1:5">
      <c r="A546" s="201">
        <v>42132</v>
      </c>
      <c r="B546" s="202">
        <v>1414.08</v>
      </c>
      <c r="C546" s="202">
        <v>145.38</v>
      </c>
      <c r="D546" s="202">
        <v>18.010000000000002</v>
      </c>
      <c r="E546" s="203">
        <v>4.3150000000000004</v>
      </c>
    </row>
    <row r="547" spans="1:5">
      <c r="A547" s="201">
        <v>42131</v>
      </c>
      <c r="B547" s="202">
        <v>1385.15</v>
      </c>
      <c r="C547" s="202">
        <v>145.18</v>
      </c>
      <c r="D547" s="202">
        <v>19.39</v>
      </c>
      <c r="E547" s="203">
        <v>4.2549999999999999</v>
      </c>
    </row>
    <row r="548" spans="1:5">
      <c r="A548" s="201">
        <v>42130</v>
      </c>
      <c r="B548" s="202">
        <v>1387.9</v>
      </c>
      <c r="C548" s="202">
        <v>144.41</v>
      </c>
      <c r="D548" s="202">
        <v>21.36</v>
      </c>
      <c r="E548" s="203">
        <v>4.2409999999999997</v>
      </c>
    </row>
    <row r="549" spans="1:5">
      <c r="A549" s="201">
        <v>42129</v>
      </c>
      <c r="B549" s="202">
        <v>1386.23</v>
      </c>
      <c r="C549" s="202">
        <v>141.46</v>
      </c>
      <c r="D549" s="202">
        <v>23.54</v>
      </c>
      <c r="E549" s="203">
        <v>4.1109999999999998</v>
      </c>
    </row>
    <row r="550" spans="1:5">
      <c r="A550" s="201">
        <v>42128</v>
      </c>
      <c r="B550" s="202">
        <v>1366.31</v>
      </c>
      <c r="C550" s="202">
        <v>142.88999999999999</v>
      </c>
      <c r="D550" s="202">
        <v>21.53</v>
      </c>
      <c r="E550" s="203">
        <v>4.141</v>
      </c>
    </row>
    <row r="551" spans="1:5">
      <c r="A551" s="201">
        <v>42127</v>
      </c>
      <c r="B551" s="202">
        <v>1363.8</v>
      </c>
      <c r="C551" s="202">
        <v>143.9</v>
      </c>
      <c r="D551" s="202">
        <v>22.22</v>
      </c>
      <c r="E551" s="203">
        <v>4.21</v>
      </c>
    </row>
    <row r="552" spans="1:5">
      <c r="A552" s="201">
        <v>42126</v>
      </c>
      <c r="B552" s="202">
        <v>1375.35</v>
      </c>
      <c r="C552" s="202">
        <v>145.81</v>
      </c>
      <c r="D552" s="202">
        <v>19.559999999999999</v>
      </c>
      <c r="E552" s="203">
        <v>4.2759999999999998</v>
      </c>
    </row>
    <row r="553" spans="1:5">
      <c r="A553" s="201">
        <v>42125</v>
      </c>
      <c r="B553" s="202">
        <v>1373.31</v>
      </c>
      <c r="C553" s="202">
        <v>145.81</v>
      </c>
      <c r="D553" s="202">
        <v>19.559999999999999</v>
      </c>
      <c r="E553" s="203">
        <v>4.2809999999999997</v>
      </c>
    </row>
    <row r="554" spans="1:5">
      <c r="A554" s="201">
        <v>42124</v>
      </c>
      <c r="B554" s="202">
        <v>1376.45</v>
      </c>
      <c r="C554" s="202">
        <v>143.18</v>
      </c>
      <c r="D554" s="202">
        <v>20.63</v>
      </c>
      <c r="E554" s="203">
        <v>4.1909999999999998</v>
      </c>
    </row>
    <row r="555" spans="1:5">
      <c r="A555" s="201">
        <v>42123</v>
      </c>
      <c r="B555" s="202">
        <v>1366.8</v>
      </c>
      <c r="C555" s="202">
        <v>145.38999999999999</v>
      </c>
      <c r="D555" s="202">
        <v>18.37</v>
      </c>
      <c r="E555" s="203">
        <v>4.2060000000000004</v>
      </c>
    </row>
    <row r="556" spans="1:5">
      <c r="A556" s="201">
        <v>42122</v>
      </c>
      <c r="B556" s="202">
        <v>1353.63</v>
      </c>
      <c r="C556" s="202">
        <v>145.05000000000001</v>
      </c>
      <c r="D556" s="202">
        <v>18.04</v>
      </c>
      <c r="E556" s="203">
        <v>4.2450000000000001</v>
      </c>
    </row>
    <row r="557" spans="1:5">
      <c r="A557" s="201">
        <v>42121</v>
      </c>
      <c r="B557" s="202">
        <v>1353.43</v>
      </c>
      <c r="C557" s="202">
        <v>144.36000000000001</v>
      </c>
      <c r="D557" s="202">
        <v>18.75</v>
      </c>
      <c r="E557" s="203">
        <v>4.282</v>
      </c>
    </row>
    <row r="558" spans="1:5">
      <c r="A558" s="201">
        <v>42120</v>
      </c>
      <c r="B558" s="202">
        <v>1336.05</v>
      </c>
      <c r="C558" s="202">
        <v>141.94999999999999</v>
      </c>
      <c r="D558" s="202">
        <v>21.76</v>
      </c>
      <c r="E558" s="203">
        <v>4.2859999999999996</v>
      </c>
    </row>
    <row r="559" spans="1:5">
      <c r="A559" s="201">
        <v>42119</v>
      </c>
      <c r="B559" s="202">
        <v>1339.63</v>
      </c>
      <c r="C559" s="202">
        <v>142.24</v>
      </c>
      <c r="D559" s="202">
        <v>22.58</v>
      </c>
      <c r="E559" s="203">
        <v>4.266</v>
      </c>
    </row>
    <row r="560" spans="1:5">
      <c r="A560" s="201">
        <v>42118</v>
      </c>
      <c r="B560" s="202">
        <v>1360.58</v>
      </c>
      <c r="C560" s="202">
        <v>143.63999999999999</v>
      </c>
      <c r="D560" s="202">
        <v>20.2</v>
      </c>
      <c r="E560" s="203">
        <v>4.4160000000000004</v>
      </c>
    </row>
    <row r="561" spans="1:5">
      <c r="A561" s="201">
        <v>42117</v>
      </c>
      <c r="B561" s="202">
        <v>1368.75</v>
      </c>
      <c r="C561" s="202">
        <v>143.74</v>
      </c>
      <c r="D561" s="202">
        <v>20.61</v>
      </c>
      <c r="E561" s="203">
        <v>4.29</v>
      </c>
    </row>
    <row r="562" spans="1:5">
      <c r="A562" s="201">
        <v>42116</v>
      </c>
      <c r="B562" s="202">
        <v>1408.8</v>
      </c>
      <c r="C562" s="202">
        <v>145.43</v>
      </c>
      <c r="D562" s="202">
        <v>18.64</v>
      </c>
      <c r="E562" s="203">
        <v>4.2430000000000003</v>
      </c>
    </row>
    <row r="563" spans="1:5">
      <c r="A563" s="201">
        <v>42115</v>
      </c>
      <c r="B563" s="202">
        <v>1403.98</v>
      </c>
      <c r="C563" s="202">
        <v>146.55000000000001</v>
      </c>
      <c r="D563" s="202">
        <v>18.47</v>
      </c>
      <c r="E563" s="203">
        <v>4.2320000000000002</v>
      </c>
    </row>
    <row r="564" spans="1:5">
      <c r="A564" s="201">
        <v>42114</v>
      </c>
      <c r="B564" s="202">
        <v>1393.14</v>
      </c>
      <c r="C564" s="202">
        <v>146.13999999999999</v>
      </c>
      <c r="D564" s="202">
        <v>19.079999999999998</v>
      </c>
      <c r="E564" s="203">
        <v>4.2480000000000002</v>
      </c>
    </row>
    <row r="565" spans="1:5">
      <c r="A565" s="201">
        <v>42113</v>
      </c>
      <c r="B565" s="202">
        <v>1409.43</v>
      </c>
      <c r="C565" s="202">
        <v>146.46</v>
      </c>
      <c r="D565" s="202">
        <v>18.29</v>
      </c>
      <c r="E565" s="203">
        <v>4.1210000000000004</v>
      </c>
    </row>
    <row r="566" spans="1:5">
      <c r="A566" s="201">
        <v>42112</v>
      </c>
      <c r="B566" s="202">
        <v>1393.63</v>
      </c>
      <c r="C566" s="202">
        <v>146.91999999999999</v>
      </c>
      <c r="D566" s="202">
        <v>18.260000000000002</v>
      </c>
      <c r="E566" s="203">
        <v>4.12</v>
      </c>
    </row>
    <row r="567" spans="1:5">
      <c r="A567" s="201">
        <v>42111</v>
      </c>
      <c r="B567" s="202">
        <v>1392.53</v>
      </c>
      <c r="C567" s="202">
        <v>146.79</v>
      </c>
      <c r="D567" s="202">
        <v>18.52</v>
      </c>
      <c r="E567" s="203">
        <v>4.0720000000000001</v>
      </c>
    </row>
    <row r="568" spans="1:5">
      <c r="A568" s="201">
        <v>42110</v>
      </c>
      <c r="B568" s="202">
        <v>1348.54</v>
      </c>
      <c r="C568" s="202">
        <v>144.16999999999999</v>
      </c>
      <c r="D568" s="202">
        <v>19.559999999999999</v>
      </c>
      <c r="E568" s="203">
        <v>4.0410000000000004</v>
      </c>
    </row>
    <row r="569" spans="1:5">
      <c r="A569" s="201">
        <v>42109</v>
      </c>
      <c r="B569" s="202">
        <v>1357.5</v>
      </c>
      <c r="C569" s="202">
        <v>143.84</v>
      </c>
      <c r="D569" s="202">
        <v>21.57</v>
      </c>
      <c r="E569" s="203">
        <v>3.9279999999999999</v>
      </c>
    </row>
    <row r="570" spans="1:5">
      <c r="A570" s="201">
        <v>42108</v>
      </c>
      <c r="B570" s="202">
        <v>1353.83</v>
      </c>
      <c r="C570" s="202">
        <v>143.32</v>
      </c>
      <c r="D570" s="202">
        <v>21.83</v>
      </c>
      <c r="E570" s="203">
        <v>4.0039999999999996</v>
      </c>
    </row>
    <row r="571" spans="1:5">
      <c r="A571" s="201">
        <v>42107</v>
      </c>
      <c r="B571" s="202">
        <v>1359.4</v>
      </c>
      <c r="C571" s="202">
        <v>143.6</v>
      </c>
      <c r="D571" s="202">
        <v>21.2</v>
      </c>
      <c r="E571" s="203">
        <v>3.984</v>
      </c>
    </row>
    <row r="572" spans="1:5">
      <c r="A572" s="201">
        <v>42106</v>
      </c>
      <c r="B572" s="202">
        <v>1343.91</v>
      </c>
      <c r="C572" s="202">
        <v>140.9</v>
      </c>
      <c r="D572" s="202">
        <v>20.88</v>
      </c>
      <c r="E572" s="203">
        <v>4.05</v>
      </c>
    </row>
    <row r="573" spans="1:5">
      <c r="A573" s="201">
        <v>42105</v>
      </c>
      <c r="B573" s="202">
        <v>1325.3</v>
      </c>
      <c r="C573" s="202">
        <v>141.43</v>
      </c>
      <c r="D573" s="202">
        <v>20.71</v>
      </c>
      <c r="E573" s="203">
        <v>4.0570000000000004</v>
      </c>
    </row>
    <row r="574" spans="1:5">
      <c r="A574" s="201">
        <v>42104</v>
      </c>
      <c r="B574" s="202">
        <v>1340.54</v>
      </c>
      <c r="C574" s="202">
        <v>140.66999999999999</v>
      </c>
      <c r="D574" s="202">
        <v>20.22</v>
      </c>
      <c r="E574" s="203">
        <v>3.996</v>
      </c>
    </row>
    <row r="575" spans="1:5">
      <c r="A575" s="201">
        <v>42103</v>
      </c>
      <c r="B575" s="202">
        <v>1339.91</v>
      </c>
      <c r="C575" s="202">
        <v>139.84</v>
      </c>
      <c r="D575" s="202">
        <v>19.850000000000001</v>
      </c>
      <c r="E575" s="203">
        <v>3.91</v>
      </c>
    </row>
    <row r="576" spans="1:5">
      <c r="A576" s="201">
        <v>42102</v>
      </c>
      <c r="B576" s="202">
        <v>1328.55</v>
      </c>
      <c r="C576" s="202">
        <v>139.66999999999999</v>
      </c>
      <c r="D576" s="202">
        <v>18.78</v>
      </c>
      <c r="E576" s="203">
        <v>3.93</v>
      </c>
    </row>
    <row r="577" spans="1:5">
      <c r="A577" s="201">
        <v>42101</v>
      </c>
      <c r="B577" s="202">
        <v>1325.72</v>
      </c>
      <c r="C577" s="202">
        <v>139.83000000000001</v>
      </c>
      <c r="D577" s="202">
        <v>19.27</v>
      </c>
      <c r="E577" s="203">
        <v>3.9619999999999997</v>
      </c>
    </row>
    <row r="578" spans="1:5">
      <c r="A578" s="201">
        <v>42100</v>
      </c>
      <c r="B578" s="202">
        <v>1346.04</v>
      </c>
      <c r="C578" s="202">
        <v>139.07</v>
      </c>
      <c r="D578" s="202">
        <v>19.79</v>
      </c>
      <c r="E578" s="203">
        <v>3.891</v>
      </c>
    </row>
    <row r="579" spans="1:5">
      <c r="A579" s="201">
        <v>42099</v>
      </c>
      <c r="B579" s="202">
        <v>1332</v>
      </c>
      <c r="C579" s="202">
        <v>138.03</v>
      </c>
      <c r="D579" s="202">
        <v>20.63</v>
      </c>
      <c r="E579" s="203">
        <v>3.9140000000000001</v>
      </c>
    </row>
    <row r="580" spans="1:5">
      <c r="A580" s="201">
        <v>42098</v>
      </c>
      <c r="B580" s="202">
        <v>1368.6</v>
      </c>
      <c r="C580" s="202">
        <v>142.83000000000001</v>
      </c>
      <c r="D580" s="202">
        <v>19.09</v>
      </c>
      <c r="E580" s="203">
        <v>3.9550000000000001</v>
      </c>
    </row>
    <row r="581" spans="1:5">
      <c r="A581" s="201">
        <v>42097</v>
      </c>
      <c r="B581" s="202">
        <v>1368.4</v>
      </c>
      <c r="C581" s="202">
        <v>141.06</v>
      </c>
      <c r="D581" s="202">
        <v>19.03</v>
      </c>
      <c r="E581" s="203">
        <v>3.98</v>
      </c>
    </row>
    <row r="582" spans="1:5">
      <c r="A582" s="201">
        <v>42096</v>
      </c>
      <c r="B582" s="202">
        <v>1381.25</v>
      </c>
      <c r="C582" s="202">
        <v>141.5</v>
      </c>
      <c r="D582" s="202">
        <v>19.88</v>
      </c>
      <c r="E582" s="203">
        <v>3.9159999999999999</v>
      </c>
    </row>
    <row r="583" spans="1:5">
      <c r="A583" s="201">
        <v>42095</v>
      </c>
      <c r="B583" s="202">
        <v>1372.28</v>
      </c>
      <c r="C583" s="202">
        <v>140.37</v>
      </c>
      <c r="D583" s="202">
        <v>19.07</v>
      </c>
      <c r="E583" s="203">
        <v>3.8170000000000002</v>
      </c>
    </row>
    <row r="584" spans="1:5">
      <c r="A584" s="201">
        <v>42094</v>
      </c>
      <c r="B584" s="202">
        <v>1350.55</v>
      </c>
      <c r="C584" s="202">
        <v>139.85</v>
      </c>
      <c r="D584" s="202">
        <v>18.93</v>
      </c>
      <c r="E584" s="203">
        <v>3.82</v>
      </c>
    </row>
    <row r="585" spans="1:5">
      <c r="A585" s="201">
        <v>42093</v>
      </c>
      <c r="B585" s="202">
        <v>1354.15</v>
      </c>
      <c r="C585" s="202">
        <v>139.66</v>
      </c>
      <c r="D585" s="202">
        <v>18.96</v>
      </c>
      <c r="E585" s="203">
        <v>3.75</v>
      </c>
    </row>
    <row r="586" spans="1:5">
      <c r="A586" s="201">
        <v>42092</v>
      </c>
      <c r="B586" s="202">
        <v>1346.85</v>
      </c>
      <c r="C586" s="202">
        <v>138.85</v>
      </c>
      <c r="D586" s="202">
        <v>20.71</v>
      </c>
      <c r="E586" s="203">
        <v>3.75</v>
      </c>
    </row>
    <row r="587" spans="1:5">
      <c r="A587" s="201">
        <v>42091</v>
      </c>
      <c r="B587" s="202">
        <v>1333.55</v>
      </c>
      <c r="C587" s="202">
        <v>138.72</v>
      </c>
      <c r="D587" s="202">
        <v>21.56</v>
      </c>
      <c r="E587" s="203">
        <v>3.7130000000000001</v>
      </c>
    </row>
    <row r="588" spans="1:5">
      <c r="A588" s="201">
        <v>42090</v>
      </c>
      <c r="B588" s="202">
        <v>1349.01</v>
      </c>
      <c r="C588" s="202">
        <v>137.84</v>
      </c>
      <c r="D588" s="202">
        <v>21.49</v>
      </c>
      <c r="E588" s="203">
        <v>3.6760000000000002</v>
      </c>
    </row>
    <row r="589" spans="1:5">
      <c r="A589" s="201">
        <v>42089</v>
      </c>
      <c r="B589" s="202">
        <v>1340.54</v>
      </c>
      <c r="C589" s="202">
        <v>137.66</v>
      </c>
      <c r="D589" s="202">
        <v>21.76</v>
      </c>
      <c r="E589" s="203">
        <v>3.7480000000000002</v>
      </c>
    </row>
    <row r="590" spans="1:5">
      <c r="A590" s="201">
        <v>42088</v>
      </c>
      <c r="B590" s="202">
        <v>1315.35</v>
      </c>
      <c r="C590" s="202">
        <v>135.25</v>
      </c>
      <c r="D590" s="202">
        <v>23.53</v>
      </c>
      <c r="E590" s="203">
        <v>3.7069999999999999</v>
      </c>
    </row>
    <row r="591" spans="1:5">
      <c r="A591" s="201">
        <v>42087</v>
      </c>
      <c r="B591" s="202">
        <v>1319.03</v>
      </c>
      <c r="C591" s="202">
        <v>135.63999999999999</v>
      </c>
      <c r="D591" s="202">
        <v>22.5</v>
      </c>
      <c r="E591" s="203">
        <v>3.7160000000000002</v>
      </c>
    </row>
    <row r="592" spans="1:5">
      <c r="A592" s="201">
        <v>42086</v>
      </c>
      <c r="B592" s="202">
        <v>1308.54</v>
      </c>
      <c r="C592" s="202">
        <v>134.13999999999999</v>
      </c>
      <c r="D592" s="202">
        <v>23.7</v>
      </c>
      <c r="E592" s="203">
        <v>3.6859999999999999</v>
      </c>
    </row>
    <row r="593" spans="1:5">
      <c r="A593" s="201">
        <v>42085</v>
      </c>
      <c r="B593" s="202">
        <v>1309.8</v>
      </c>
      <c r="C593" s="202">
        <v>135.47999999999999</v>
      </c>
      <c r="D593" s="202">
        <v>23.25</v>
      </c>
      <c r="E593" s="203">
        <v>3.6850000000000001</v>
      </c>
    </row>
    <row r="594" spans="1:5">
      <c r="A594" s="201">
        <v>42084</v>
      </c>
      <c r="B594" s="202">
        <v>1308.95</v>
      </c>
      <c r="C594" s="202">
        <v>134.88999999999999</v>
      </c>
      <c r="D594" s="202">
        <v>22.6</v>
      </c>
      <c r="E594" s="203">
        <v>3.6589999999999998</v>
      </c>
    </row>
    <row r="595" spans="1:5">
      <c r="A595" s="201">
        <v>42083</v>
      </c>
      <c r="B595" s="202">
        <v>1294.5</v>
      </c>
      <c r="C595" s="202">
        <v>134.65</v>
      </c>
      <c r="D595" s="202">
        <v>22.54</v>
      </c>
      <c r="E595" s="203">
        <v>3.7189999999999999</v>
      </c>
    </row>
    <row r="596" spans="1:5">
      <c r="A596" s="201">
        <v>42082</v>
      </c>
      <c r="B596" s="202">
        <v>1296.6300000000001</v>
      </c>
      <c r="C596" s="202">
        <v>134.11000000000001</v>
      </c>
      <c r="D596" s="202">
        <v>21.71</v>
      </c>
      <c r="E596" s="203">
        <v>3.7949999999999999</v>
      </c>
    </row>
    <row r="597" spans="1:5">
      <c r="A597" s="201">
        <v>42081</v>
      </c>
      <c r="B597" s="202">
        <v>1292.4000000000001</v>
      </c>
      <c r="C597" s="202">
        <v>131.66999999999999</v>
      </c>
      <c r="D597" s="202">
        <v>23.87</v>
      </c>
      <c r="E597" s="203">
        <v>3.7309999999999999</v>
      </c>
    </row>
    <row r="598" spans="1:5">
      <c r="A598" s="201">
        <v>42080</v>
      </c>
      <c r="B598" s="202">
        <v>1291.4100000000001</v>
      </c>
      <c r="C598" s="202">
        <v>132.57</v>
      </c>
      <c r="D598" s="202">
        <v>22.51</v>
      </c>
      <c r="E598" s="203">
        <v>3.7509999999999999</v>
      </c>
    </row>
    <row r="599" spans="1:5">
      <c r="A599" s="201">
        <v>42079</v>
      </c>
      <c r="B599" s="202">
        <v>1287.3800000000001</v>
      </c>
      <c r="C599" s="202">
        <v>131.97999999999999</v>
      </c>
      <c r="D599" s="202">
        <v>22.35</v>
      </c>
      <c r="E599" s="203">
        <v>3.7850000000000001</v>
      </c>
    </row>
    <row r="600" spans="1:5">
      <c r="A600" s="201">
        <v>42078</v>
      </c>
      <c r="B600" s="202">
        <v>1278.25</v>
      </c>
      <c r="C600" s="202">
        <v>131.79</v>
      </c>
      <c r="D600" s="202">
        <v>21.5</v>
      </c>
      <c r="E600" s="203">
        <v>3.8769999999999998</v>
      </c>
    </row>
    <row r="601" spans="1:5">
      <c r="A601" s="201">
        <v>42077</v>
      </c>
      <c r="B601" s="202">
        <v>1274.18</v>
      </c>
      <c r="C601" s="202">
        <v>130.19</v>
      </c>
      <c r="D601" s="202">
        <v>22.01</v>
      </c>
      <c r="E601" s="203">
        <v>3.9039999999999999</v>
      </c>
    </row>
    <row r="602" spans="1:5">
      <c r="A602" s="201">
        <v>42076</v>
      </c>
      <c r="B602" s="202">
        <v>1275.25</v>
      </c>
      <c r="C602" s="202">
        <v>129.66999999999999</v>
      </c>
      <c r="D602" s="202">
        <v>21.72</v>
      </c>
      <c r="E602" s="203">
        <v>3.9260000000000002</v>
      </c>
    </row>
    <row r="603" spans="1:5">
      <c r="A603" s="201">
        <v>42075</v>
      </c>
      <c r="B603" s="202">
        <v>1268.1500000000001</v>
      </c>
      <c r="C603" s="202">
        <v>129.43</v>
      </c>
      <c r="D603" s="202">
        <v>22.1</v>
      </c>
      <c r="E603" s="203">
        <v>3.8719999999999999</v>
      </c>
    </row>
    <row r="604" spans="1:5">
      <c r="A604" s="201">
        <v>42074</v>
      </c>
      <c r="B604" s="202">
        <v>1268.33</v>
      </c>
      <c r="C604" s="202">
        <v>128.85</v>
      </c>
      <c r="D604" s="202">
        <v>21.56</v>
      </c>
      <c r="E604" s="203">
        <v>3.8</v>
      </c>
    </row>
    <row r="605" spans="1:5">
      <c r="A605" s="201">
        <v>42073</v>
      </c>
      <c r="B605" s="202">
        <v>1245.55</v>
      </c>
      <c r="C605" s="202">
        <v>129.61000000000001</v>
      </c>
      <c r="D605" s="202">
        <v>21.21</v>
      </c>
      <c r="E605" s="203">
        <v>3.8490000000000002</v>
      </c>
    </row>
    <row r="606" spans="1:5">
      <c r="A606" s="201">
        <v>42072</v>
      </c>
      <c r="B606" s="202">
        <v>1245.98</v>
      </c>
      <c r="C606" s="202">
        <v>127.99</v>
      </c>
      <c r="D606" s="202">
        <v>21.99</v>
      </c>
      <c r="E606" s="203">
        <v>3.87</v>
      </c>
    </row>
    <row r="607" spans="1:5">
      <c r="A607" s="201">
        <v>42071</v>
      </c>
      <c r="B607" s="202">
        <v>1243.5999999999999</v>
      </c>
      <c r="C607" s="202">
        <v>126.36</v>
      </c>
      <c r="D607" s="202">
        <v>22.81</v>
      </c>
      <c r="E607" s="203">
        <v>3.84</v>
      </c>
    </row>
    <row r="608" spans="1:5">
      <c r="A608" s="201">
        <v>42070</v>
      </c>
      <c r="B608" s="202">
        <v>1254.95</v>
      </c>
      <c r="C608" s="202">
        <v>126.08</v>
      </c>
      <c r="D608" s="202">
        <v>23.25</v>
      </c>
      <c r="E608" s="203">
        <v>3.73</v>
      </c>
    </row>
    <row r="609" spans="1:5">
      <c r="A609" s="201">
        <v>42069</v>
      </c>
      <c r="B609" s="202">
        <v>1255.7</v>
      </c>
      <c r="C609" s="202">
        <v>125.95</v>
      </c>
      <c r="D609" s="202">
        <v>23.8</v>
      </c>
      <c r="E609" s="203">
        <v>3.6619999999999999</v>
      </c>
    </row>
    <row r="610" spans="1:5">
      <c r="A610" s="201">
        <v>42068</v>
      </c>
      <c r="B610" s="202">
        <v>1249.95</v>
      </c>
      <c r="C610" s="202">
        <v>127.58</v>
      </c>
      <c r="D610" s="202">
        <v>21.31</v>
      </c>
      <c r="E610" s="203">
        <v>3.7850000000000001</v>
      </c>
    </row>
    <row r="611" spans="1:5">
      <c r="A611" s="201">
        <v>42067</v>
      </c>
      <c r="B611" s="202">
        <v>1246.55</v>
      </c>
      <c r="C611" s="202">
        <v>127.58</v>
      </c>
      <c r="D611" s="202">
        <v>21.31</v>
      </c>
      <c r="E611" s="203">
        <v>3.782</v>
      </c>
    </row>
    <row r="612" spans="1:5">
      <c r="A612" s="201">
        <v>42066</v>
      </c>
      <c r="B612" s="202">
        <v>1251.06</v>
      </c>
      <c r="C612" s="202">
        <v>125.04</v>
      </c>
      <c r="D612" s="202">
        <v>23.19</v>
      </c>
      <c r="E612" s="203">
        <v>3.7149999999999999</v>
      </c>
    </row>
    <row r="613" spans="1:5">
      <c r="A613" s="201">
        <v>42065</v>
      </c>
      <c r="B613" s="202">
        <v>1244.3</v>
      </c>
      <c r="C613" s="202">
        <v>125.77</v>
      </c>
      <c r="D613" s="202">
        <v>23.89</v>
      </c>
      <c r="E613" s="203">
        <v>3.6470000000000002</v>
      </c>
    </row>
    <row r="614" spans="1:5">
      <c r="A614" s="201">
        <v>42064</v>
      </c>
      <c r="B614" s="202">
        <v>1247.4000000000001</v>
      </c>
      <c r="C614" s="202">
        <v>123.13</v>
      </c>
      <c r="D614" s="202">
        <v>26.05</v>
      </c>
      <c r="E614" s="203">
        <v>3.516</v>
      </c>
    </row>
    <row r="615" spans="1:5">
      <c r="A615" s="201">
        <v>42063</v>
      </c>
      <c r="B615" s="202">
        <v>1237</v>
      </c>
      <c r="C615" s="202">
        <v>123.4</v>
      </c>
      <c r="D615" s="202">
        <v>27.21</v>
      </c>
      <c r="E615" s="203">
        <v>3.5819999999999999</v>
      </c>
    </row>
    <row r="616" spans="1:5">
      <c r="A616" s="201">
        <v>42062</v>
      </c>
      <c r="B616" s="202">
        <v>1237.83</v>
      </c>
      <c r="C616" s="202">
        <v>124.73</v>
      </c>
      <c r="D616" s="202">
        <v>24.45</v>
      </c>
      <c r="E616" s="203">
        <v>3.69</v>
      </c>
    </row>
    <row r="617" spans="1:5">
      <c r="A617" s="201">
        <v>42061</v>
      </c>
      <c r="B617" s="202">
        <v>1237.5999999999999</v>
      </c>
      <c r="C617" s="202">
        <v>122.78</v>
      </c>
      <c r="D617" s="202">
        <v>27.37</v>
      </c>
      <c r="E617" s="203">
        <v>3.512</v>
      </c>
    </row>
    <row r="618" spans="1:5">
      <c r="A618" s="201">
        <v>42060</v>
      </c>
      <c r="B618" s="202">
        <v>1240.1500000000001</v>
      </c>
      <c r="C618" s="202">
        <v>125.27</v>
      </c>
      <c r="D618" s="202">
        <v>26.7</v>
      </c>
      <c r="E618" s="203">
        <v>3.57</v>
      </c>
    </row>
    <row r="619" spans="1:5">
      <c r="A619" s="201">
        <v>42059</v>
      </c>
      <c r="B619" s="202">
        <v>1230.5</v>
      </c>
      <c r="C619" s="202">
        <v>124.9</v>
      </c>
      <c r="D619" s="202">
        <v>27.46</v>
      </c>
      <c r="E619" s="203">
        <v>3.5609999999999999</v>
      </c>
    </row>
    <row r="620" spans="1:5">
      <c r="A620" s="201">
        <v>42058</v>
      </c>
      <c r="B620" s="202">
        <v>1226.1500000000001</v>
      </c>
      <c r="C620" s="202">
        <v>126.47</v>
      </c>
      <c r="D620" s="202">
        <v>25.66</v>
      </c>
      <c r="E620" s="203">
        <v>3.6630000000000003</v>
      </c>
    </row>
    <row r="621" spans="1:5">
      <c r="A621" s="201">
        <v>42057</v>
      </c>
      <c r="B621" s="202">
        <v>1227.8900000000001</v>
      </c>
      <c r="C621" s="202">
        <v>127.5</v>
      </c>
      <c r="D621" s="202">
        <v>25.49</v>
      </c>
      <c r="E621" s="203">
        <v>3.661</v>
      </c>
    </row>
    <row r="622" spans="1:5">
      <c r="A622" s="201">
        <v>42056</v>
      </c>
      <c r="B622" s="202">
        <v>1231.96</v>
      </c>
      <c r="C622" s="202">
        <v>128.9</v>
      </c>
      <c r="D622" s="202">
        <v>26.44</v>
      </c>
      <c r="E622" s="203">
        <v>3.6550000000000002</v>
      </c>
    </row>
    <row r="623" spans="1:5">
      <c r="A623" s="201">
        <v>42055</v>
      </c>
      <c r="B623" s="202">
        <v>1229.3</v>
      </c>
      <c r="C623" s="202">
        <v>129.39250000000001</v>
      </c>
      <c r="D623" s="202">
        <v>24.59</v>
      </c>
      <c r="E623" s="203">
        <v>3.734</v>
      </c>
    </row>
    <row r="624" spans="1:5">
      <c r="A624" s="201">
        <v>42054</v>
      </c>
      <c r="B624" s="202">
        <v>1224.83</v>
      </c>
      <c r="C624" s="202">
        <v>128.44999999999999</v>
      </c>
      <c r="D624" s="202">
        <v>24.33</v>
      </c>
      <c r="E624" s="203">
        <v>3.7640000000000002</v>
      </c>
    </row>
    <row r="625" spans="1:5">
      <c r="A625" s="201">
        <v>42053</v>
      </c>
      <c r="B625" s="202">
        <v>1225.3499999999999</v>
      </c>
      <c r="C625" s="202">
        <v>127.77</v>
      </c>
      <c r="D625" s="202">
        <v>26.1</v>
      </c>
      <c r="E625" s="203">
        <v>3.7119999999999997</v>
      </c>
    </row>
    <row r="626" spans="1:5">
      <c r="A626" s="201">
        <v>42052</v>
      </c>
      <c r="B626" s="202">
        <v>1215.43</v>
      </c>
      <c r="C626" s="202">
        <v>127.87</v>
      </c>
      <c r="D626" s="202">
        <v>26.24</v>
      </c>
      <c r="E626" s="203">
        <v>3.859</v>
      </c>
    </row>
    <row r="627" spans="1:5">
      <c r="A627" s="201">
        <v>42051</v>
      </c>
      <c r="B627" s="202">
        <v>1213.95</v>
      </c>
      <c r="C627" s="202">
        <v>128.30000000000001</v>
      </c>
      <c r="D627" s="202">
        <v>25.73</v>
      </c>
      <c r="E627" s="203">
        <v>3.948</v>
      </c>
    </row>
    <row r="628" spans="1:5">
      <c r="A628" s="201">
        <v>42050</v>
      </c>
      <c r="B628" s="202">
        <v>1198.1500000000001</v>
      </c>
      <c r="C628" s="202">
        <v>129.83000000000001</v>
      </c>
      <c r="D628" s="202">
        <v>25.39</v>
      </c>
      <c r="E628" s="203">
        <v>3.92</v>
      </c>
    </row>
    <row r="629" spans="1:5">
      <c r="A629" s="201">
        <v>42049</v>
      </c>
      <c r="B629" s="202">
        <v>1204.3</v>
      </c>
      <c r="C629" s="202">
        <v>131.84</v>
      </c>
      <c r="D629" s="202">
        <v>22.37</v>
      </c>
      <c r="E629" s="203">
        <v>4.0049999999999999</v>
      </c>
    </row>
    <row r="630" spans="1:5">
      <c r="A630" s="201">
        <v>42048</v>
      </c>
      <c r="B630" s="202">
        <v>1201.23</v>
      </c>
      <c r="C630" s="202">
        <v>132</v>
      </c>
      <c r="D630" s="202">
        <v>22.14</v>
      </c>
      <c r="E630" s="203">
        <v>4.0170000000000003</v>
      </c>
    </row>
    <row r="631" spans="1:5">
      <c r="A631" s="201">
        <v>42047</v>
      </c>
      <c r="B631" s="202">
        <v>1205.4000000000001</v>
      </c>
      <c r="C631" s="202">
        <v>130.13999999999999</v>
      </c>
      <c r="D631" s="202">
        <v>21.74</v>
      </c>
      <c r="E631" s="203">
        <v>3.9950000000000001</v>
      </c>
    </row>
    <row r="632" spans="1:5">
      <c r="A632" s="201">
        <v>42046</v>
      </c>
      <c r="B632" s="202">
        <v>1194.96</v>
      </c>
      <c r="C632" s="202">
        <v>131.83000000000001</v>
      </c>
      <c r="D632" s="202">
        <v>22.1</v>
      </c>
      <c r="E632" s="203">
        <v>4.0510000000000002</v>
      </c>
    </row>
    <row r="633" spans="1:5">
      <c r="A633" s="201">
        <v>42045</v>
      </c>
      <c r="B633" s="202">
        <v>1194.83</v>
      </c>
      <c r="C633" s="202">
        <v>131.27000000000001</v>
      </c>
      <c r="D633" s="202">
        <v>22.21</v>
      </c>
      <c r="E633" s="203">
        <v>4.08</v>
      </c>
    </row>
    <row r="634" spans="1:5">
      <c r="A634" s="201">
        <v>42044</v>
      </c>
      <c r="B634" s="202">
        <v>1186.25</v>
      </c>
      <c r="C634" s="202">
        <v>130.37</v>
      </c>
      <c r="D634" s="202">
        <v>22.63</v>
      </c>
      <c r="E634" s="203">
        <v>4.05</v>
      </c>
    </row>
    <row r="635" spans="1:5">
      <c r="A635" s="201">
        <v>42043</v>
      </c>
      <c r="B635" s="202">
        <v>1182.75</v>
      </c>
      <c r="C635" s="202">
        <v>130.76</v>
      </c>
      <c r="D635" s="202">
        <v>22.01</v>
      </c>
      <c r="E635" s="203">
        <v>4.0629999999999997</v>
      </c>
    </row>
    <row r="636" spans="1:5">
      <c r="A636" s="201">
        <v>42042</v>
      </c>
      <c r="B636" s="202">
        <v>1181</v>
      </c>
      <c r="C636" s="202">
        <v>128.4</v>
      </c>
      <c r="D636" s="202">
        <v>23.5</v>
      </c>
      <c r="E636" s="203">
        <v>3.9889999999999999</v>
      </c>
    </row>
    <row r="637" spans="1:5">
      <c r="A637" s="201">
        <v>42041</v>
      </c>
      <c r="B637" s="202">
        <v>1168.0999999999999</v>
      </c>
      <c r="C637" s="202">
        <v>128.02000000000001</v>
      </c>
      <c r="D637" s="202">
        <v>24.13</v>
      </c>
      <c r="E637" s="203">
        <v>4.0789999999999997</v>
      </c>
    </row>
    <row r="638" spans="1:5">
      <c r="A638" s="201">
        <v>42040</v>
      </c>
      <c r="B638" s="202">
        <v>1163.0999999999999</v>
      </c>
      <c r="C638" s="202">
        <v>128.43</v>
      </c>
      <c r="D638" s="202">
        <v>24.25</v>
      </c>
      <c r="E638" s="203">
        <v>4.0650000000000004</v>
      </c>
    </row>
    <row r="639" spans="1:5">
      <c r="A639" s="201">
        <v>42039</v>
      </c>
      <c r="B639" s="202">
        <v>1161.5999999999999</v>
      </c>
      <c r="C639" s="202">
        <v>128.63</v>
      </c>
      <c r="D639" s="202">
        <v>23.19</v>
      </c>
      <c r="E639" s="203">
        <v>4.08</v>
      </c>
    </row>
    <row r="640" spans="1:5">
      <c r="A640" s="201">
        <v>42038</v>
      </c>
      <c r="B640" s="202">
        <v>1183.5</v>
      </c>
      <c r="C640" s="202">
        <v>128.41</v>
      </c>
      <c r="D640" s="202">
        <v>22.73</v>
      </c>
      <c r="E640" s="203">
        <v>4.0190000000000001</v>
      </c>
    </row>
    <row r="641" spans="1:5">
      <c r="A641" s="201">
        <v>42037</v>
      </c>
      <c r="B641" s="202">
        <v>1189.1400000000001</v>
      </c>
      <c r="C641" s="202">
        <v>128.38</v>
      </c>
      <c r="D641" s="202">
        <v>23.47</v>
      </c>
      <c r="E641" s="203">
        <v>4.0149999999999997</v>
      </c>
    </row>
    <row r="642" spans="1:5">
      <c r="A642" s="201">
        <v>42036</v>
      </c>
      <c r="B642" s="202">
        <v>1194.98</v>
      </c>
      <c r="C642" s="202">
        <v>127.47</v>
      </c>
      <c r="D642" s="202">
        <v>24.63</v>
      </c>
      <c r="E642" s="203">
        <v>3.9510000000000001</v>
      </c>
    </row>
    <row r="643" spans="1:5">
      <c r="A643" s="201">
        <v>42035</v>
      </c>
      <c r="B643" s="202">
        <v>1185</v>
      </c>
      <c r="C643" s="202">
        <v>125.27</v>
      </c>
      <c r="D643" s="202">
        <v>25.64</v>
      </c>
      <c r="E643" s="203">
        <v>3.89</v>
      </c>
    </row>
    <row r="644" spans="1:5">
      <c r="A644" s="201">
        <v>42034</v>
      </c>
      <c r="B644" s="202">
        <v>1192.2</v>
      </c>
      <c r="C644" s="202">
        <v>126.55</v>
      </c>
      <c r="D644" s="202">
        <v>23.93</v>
      </c>
      <c r="E644" s="203">
        <v>3.98</v>
      </c>
    </row>
    <row r="645" spans="1:5">
      <c r="A645" s="201">
        <v>42033</v>
      </c>
      <c r="B645" s="202">
        <v>1182.93</v>
      </c>
      <c r="C645" s="202">
        <v>129.79</v>
      </c>
      <c r="D645" s="202">
        <v>25.97</v>
      </c>
      <c r="E645" s="203">
        <v>3.9779999999999998</v>
      </c>
    </row>
    <row r="646" spans="1:5">
      <c r="A646" s="201">
        <v>42032</v>
      </c>
      <c r="B646" s="202">
        <v>1193</v>
      </c>
      <c r="C646" s="202">
        <v>128.03</v>
      </c>
      <c r="D646" s="202">
        <v>26.25</v>
      </c>
      <c r="E646" s="203">
        <v>3.9390000000000001</v>
      </c>
    </row>
    <row r="647" spans="1:5">
      <c r="A647" s="201">
        <v>42031</v>
      </c>
      <c r="B647" s="202">
        <v>1208.3</v>
      </c>
      <c r="C647" s="202">
        <v>130.72</v>
      </c>
      <c r="D647" s="202">
        <v>25.14</v>
      </c>
      <c r="E647" s="203">
        <v>3.9870000000000001</v>
      </c>
    </row>
    <row r="648" spans="1:5">
      <c r="A648" s="201">
        <v>42030</v>
      </c>
      <c r="B648" s="202">
        <v>1208.47</v>
      </c>
      <c r="C648" s="202">
        <v>130.72</v>
      </c>
      <c r="D648" s="202">
        <v>24.89</v>
      </c>
      <c r="E648" s="203">
        <v>4.0289999999999999</v>
      </c>
    </row>
    <row r="649" spans="1:5">
      <c r="A649" s="201">
        <v>42029</v>
      </c>
      <c r="B649" s="202">
        <v>1212.3</v>
      </c>
      <c r="C649" s="202">
        <v>130.47999999999999</v>
      </c>
      <c r="D649" s="202">
        <v>24.56</v>
      </c>
      <c r="E649" s="203">
        <v>4.1070000000000002</v>
      </c>
    </row>
    <row r="650" spans="1:5">
      <c r="A650" s="201">
        <v>42028</v>
      </c>
      <c r="B650" s="202">
        <v>1196.8499999999999</v>
      </c>
      <c r="C650" s="202">
        <v>128.66999999999999</v>
      </c>
      <c r="D650" s="202">
        <v>24.43</v>
      </c>
      <c r="E650" s="203">
        <v>4.0570000000000004</v>
      </c>
    </row>
    <row r="651" spans="1:5">
      <c r="A651" s="201">
        <v>42027</v>
      </c>
      <c r="B651" s="202">
        <v>1211.71</v>
      </c>
      <c r="C651" s="202">
        <v>127.96</v>
      </c>
      <c r="D651" s="202">
        <v>24.98</v>
      </c>
      <c r="E651" s="203">
        <v>4.0369999999999999</v>
      </c>
    </row>
    <row r="652" spans="1:5">
      <c r="A652" s="201">
        <v>42026</v>
      </c>
      <c r="B652" s="202">
        <v>1198.25</v>
      </c>
      <c r="C652" s="202">
        <v>127.97</v>
      </c>
      <c r="D652" s="202">
        <v>25.71</v>
      </c>
      <c r="E652" s="203">
        <v>4.0129999999999999</v>
      </c>
    </row>
    <row r="653" spans="1:5">
      <c r="A653" s="201">
        <v>42025</v>
      </c>
      <c r="B653" s="202">
        <v>1202.78</v>
      </c>
      <c r="C653" s="202">
        <v>127</v>
      </c>
      <c r="D653" s="202">
        <v>26.84</v>
      </c>
      <c r="E653" s="203">
        <v>3.9580000000000002</v>
      </c>
    </row>
    <row r="654" spans="1:5">
      <c r="A654" s="201">
        <v>42024</v>
      </c>
      <c r="B654" s="202">
        <v>1192.5999999999999</v>
      </c>
      <c r="C654" s="202">
        <v>123.46</v>
      </c>
      <c r="D654" s="202">
        <v>29.65</v>
      </c>
      <c r="E654" s="203">
        <v>3.891</v>
      </c>
    </row>
    <row r="655" spans="1:5">
      <c r="A655" s="201">
        <v>42023</v>
      </c>
      <c r="B655" s="202">
        <v>1208.93</v>
      </c>
      <c r="C655" s="202">
        <v>121.86</v>
      </c>
      <c r="D655" s="202">
        <v>30.12</v>
      </c>
      <c r="E655" s="203">
        <v>3.9430000000000001</v>
      </c>
    </row>
    <row r="656" spans="1:5">
      <c r="A656" s="201">
        <v>42022</v>
      </c>
      <c r="B656" s="202">
        <v>1211.6500000000001</v>
      </c>
      <c r="C656" s="202">
        <v>121.86</v>
      </c>
      <c r="D656" s="202">
        <v>30.12</v>
      </c>
      <c r="E656" s="203">
        <v>3.9430000000000001</v>
      </c>
    </row>
    <row r="657" spans="1:5">
      <c r="A657" s="201">
        <v>42021</v>
      </c>
      <c r="B657" s="202">
        <v>1198.69</v>
      </c>
      <c r="C657" s="202">
        <v>122.57</v>
      </c>
      <c r="D657" s="202">
        <v>32.86</v>
      </c>
      <c r="E657" s="203">
        <v>3.895</v>
      </c>
    </row>
    <row r="658" spans="1:5">
      <c r="A658" s="201">
        <v>42020</v>
      </c>
      <c r="B658" s="202">
        <v>1242.3800000000001</v>
      </c>
      <c r="C658" s="202">
        <v>123.48</v>
      </c>
      <c r="D658" s="202">
        <v>34.54</v>
      </c>
      <c r="E658" s="203">
        <v>3.8890000000000002</v>
      </c>
    </row>
    <row r="659" spans="1:5">
      <c r="A659" s="201">
        <v>42019</v>
      </c>
      <c r="B659" s="202">
        <v>1240.58</v>
      </c>
      <c r="C659" s="202">
        <v>125.09</v>
      </c>
      <c r="D659" s="202">
        <v>34.130000000000003</v>
      </c>
      <c r="E659" s="203">
        <v>3.9319999999999999</v>
      </c>
    </row>
    <row r="660" spans="1:5">
      <c r="A660" s="201">
        <v>42018</v>
      </c>
      <c r="B660" s="202">
        <v>1238.94</v>
      </c>
      <c r="C660" s="202">
        <v>128.97999999999999</v>
      </c>
      <c r="D660" s="202">
        <v>29</v>
      </c>
      <c r="E660" s="203">
        <v>4.0019999999999998</v>
      </c>
    </row>
    <row r="661" spans="1:5">
      <c r="A661" s="201">
        <v>42017</v>
      </c>
      <c r="B661" s="202">
        <v>1255.68</v>
      </c>
      <c r="C661" s="202">
        <v>127.12</v>
      </c>
      <c r="D661" s="202">
        <v>28.53</v>
      </c>
      <c r="E661" s="203">
        <v>4.0629999999999997</v>
      </c>
    </row>
    <row r="662" spans="1:5">
      <c r="A662" s="201">
        <v>42016</v>
      </c>
      <c r="B662" s="202">
        <v>1243.3499999999999</v>
      </c>
      <c r="C662" s="202">
        <v>128.19</v>
      </c>
      <c r="D662" s="202">
        <v>29.74</v>
      </c>
      <c r="E662" s="203">
        <v>4.1050000000000004</v>
      </c>
    </row>
    <row r="663" spans="1:5">
      <c r="A663" s="201">
        <v>42015</v>
      </c>
      <c r="B663" s="202">
        <v>1237.33</v>
      </c>
      <c r="C663" s="202">
        <v>130.11000000000001</v>
      </c>
      <c r="D663" s="202">
        <v>26.91</v>
      </c>
      <c r="E663" s="203">
        <v>4.0609999999999999</v>
      </c>
    </row>
    <row r="664" spans="1:5">
      <c r="A664" s="201">
        <v>42014</v>
      </c>
      <c r="B664" s="202">
        <v>1239.9000000000001</v>
      </c>
      <c r="C664" s="202">
        <v>129.30000000000001</v>
      </c>
      <c r="D664" s="202">
        <v>27.05</v>
      </c>
      <c r="E664" s="203">
        <v>4.101</v>
      </c>
    </row>
    <row r="665" spans="1:5">
      <c r="A665" s="201">
        <v>42013</v>
      </c>
      <c r="B665" s="202">
        <v>1233.6500000000001</v>
      </c>
      <c r="C665" s="202">
        <v>130.65</v>
      </c>
      <c r="D665" s="202">
        <v>24.88</v>
      </c>
      <c r="E665" s="203">
        <v>4.1639999999999997</v>
      </c>
    </row>
    <row r="666" spans="1:5">
      <c r="A666" s="201">
        <v>42012</v>
      </c>
      <c r="B666" s="202">
        <v>1256.8</v>
      </c>
      <c r="C666" s="202">
        <v>130.15</v>
      </c>
      <c r="D666" s="202">
        <v>23.95</v>
      </c>
      <c r="E666" s="203">
        <v>4.1449999999999996</v>
      </c>
    </row>
    <row r="667" spans="1:5">
      <c r="A667" s="201">
        <v>42011</v>
      </c>
      <c r="B667" s="202">
        <v>1245.1600000000001</v>
      </c>
      <c r="C667" s="202">
        <v>130.97999999999999</v>
      </c>
      <c r="D667" s="202">
        <v>25.05</v>
      </c>
      <c r="E667" s="203">
        <v>4.1230000000000002</v>
      </c>
    </row>
    <row r="668" spans="1:5">
      <c r="A668" s="201">
        <v>42010</v>
      </c>
      <c r="B668" s="202">
        <v>1229.0999999999999</v>
      </c>
      <c r="C668" s="202">
        <v>130.35</v>
      </c>
      <c r="D668" s="202">
        <v>25.92</v>
      </c>
      <c r="E668" s="203">
        <v>4.1820000000000004</v>
      </c>
    </row>
    <row r="669" spans="1:5">
      <c r="A669" s="201">
        <v>42009</v>
      </c>
      <c r="B669" s="202">
        <v>1234.25</v>
      </c>
      <c r="C669" s="202">
        <v>129.79</v>
      </c>
      <c r="D669" s="202">
        <v>25.87</v>
      </c>
      <c r="E669" s="203">
        <v>4.22</v>
      </c>
    </row>
    <row r="670" spans="1:5">
      <c r="A670" s="201">
        <v>42008</v>
      </c>
      <c r="B670" s="202">
        <v>1221.1500000000001</v>
      </c>
      <c r="C670" s="202">
        <v>128.5</v>
      </c>
      <c r="D670" s="202">
        <v>28.58</v>
      </c>
      <c r="E670" s="203">
        <v>4.18</v>
      </c>
    </row>
    <row r="671" spans="1:5">
      <c r="A671" s="201">
        <v>42007</v>
      </c>
      <c r="B671" s="202">
        <v>1226.58</v>
      </c>
      <c r="C671" s="202">
        <v>128.44999999999999</v>
      </c>
      <c r="D671" s="202">
        <v>28.79</v>
      </c>
      <c r="E671" s="203">
        <v>4.1500000000000004</v>
      </c>
    </row>
    <row r="672" spans="1:5">
      <c r="A672" s="201">
        <v>42006</v>
      </c>
      <c r="B672" s="202">
        <v>1216.53</v>
      </c>
      <c r="C672" s="202">
        <v>127.68</v>
      </c>
      <c r="D672" s="202">
        <v>30.57</v>
      </c>
      <c r="E672" s="203">
        <v>4.234</v>
      </c>
    </row>
    <row r="673" spans="1:5">
      <c r="A673" s="201">
        <v>42005</v>
      </c>
      <c r="B673" s="202">
        <v>1233.4000000000001</v>
      </c>
      <c r="C673" s="202">
        <v>123.9</v>
      </c>
      <c r="D673" s="202">
        <v>33.729999999999997</v>
      </c>
      <c r="E673" s="203">
        <v>4.1109999999999998</v>
      </c>
    </row>
    <row r="674" spans="1:5">
      <c r="A674" s="201">
        <v>42004</v>
      </c>
      <c r="B674" s="202">
        <v>1236.58</v>
      </c>
      <c r="C674" s="202">
        <v>123.72</v>
      </c>
      <c r="D674" s="202">
        <v>33.700000000000003</v>
      </c>
      <c r="E674" s="203">
        <v>4.1109999999999998</v>
      </c>
    </row>
    <row r="675" spans="1:5">
      <c r="A675" s="201">
        <v>42003</v>
      </c>
      <c r="B675" s="202">
        <v>1240.3499999999999</v>
      </c>
      <c r="C675" s="202">
        <v>124.13</v>
      </c>
      <c r="D675" s="202">
        <v>36.57</v>
      </c>
      <c r="E675" s="203">
        <v>4.0819999999999999</v>
      </c>
    </row>
    <row r="676" spans="1:5">
      <c r="A676" s="201">
        <v>42002</v>
      </c>
      <c r="B676" s="202">
        <v>1220.03</v>
      </c>
      <c r="C676" s="202">
        <v>125.28</v>
      </c>
      <c r="D676" s="202">
        <v>35.479999999999997</v>
      </c>
      <c r="E676" s="203">
        <v>4.1310000000000002</v>
      </c>
    </row>
    <row r="677" spans="1:5">
      <c r="A677" s="201">
        <v>42001</v>
      </c>
      <c r="B677" s="202">
        <v>1206.55</v>
      </c>
      <c r="C677" s="202">
        <v>127.96</v>
      </c>
      <c r="D677" s="202">
        <v>29.46</v>
      </c>
      <c r="E677" s="203">
        <v>4.2709999999999999</v>
      </c>
    </row>
    <row r="678" spans="1:5">
      <c r="A678" s="201">
        <v>42000</v>
      </c>
      <c r="B678" s="202">
        <v>1223.55</v>
      </c>
      <c r="C678" s="202">
        <v>127.41</v>
      </c>
      <c r="D678" s="202">
        <v>30.17</v>
      </c>
      <c r="E678" s="203">
        <v>4.24</v>
      </c>
    </row>
    <row r="679" spans="1:5">
      <c r="A679" s="201">
        <v>41999</v>
      </c>
      <c r="B679" s="202">
        <v>1225.78</v>
      </c>
      <c r="C679" s="202">
        <v>124.34</v>
      </c>
      <c r="D679" s="202">
        <v>35.54</v>
      </c>
      <c r="E679" s="203">
        <v>4.18</v>
      </c>
    </row>
    <row r="680" spans="1:5">
      <c r="A680" s="201">
        <v>41998</v>
      </c>
      <c r="B680" s="202">
        <v>1216.3</v>
      </c>
      <c r="C680" s="202">
        <v>125.26</v>
      </c>
      <c r="D680" s="202">
        <v>32.07</v>
      </c>
      <c r="E680" s="203">
        <v>4.2050000000000001</v>
      </c>
    </row>
    <row r="681" spans="1:5">
      <c r="A681" s="201">
        <v>41997</v>
      </c>
      <c r="B681" s="202">
        <v>1214.73</v>
      </c>
      <c r="C681" s="202">
        <v>125.26</v>
      </c>
      <c r="D681" s="202">
        <v>32.07</v>
      </c>
      <c r="E681" s="203">
        <v>4.21</v>
      </c>
    </row>
    <row r="682" spans="1:5">
      <c r="A682" s="201">
        <v>41996</v>
      </c>
      <c r="B682" s="202">
        <v>1212.6300000000001</v>
      </c>
      <c r="C682" s="202">
        <v>126.39</v>
      </c>
      <c r="D682" s="202">
        <v>29.68</v>
      </c>
      <c r="E682" s="203">
        <v>4.2560000000000002</v>
      </c>
    </row>
    <row r="683" spans="1:5">
      <c r="A683" s="201">
        <v>41995</v>
      </c>
      <c r="B683" s="202">
        <v>1211.7</v>
      </c>
      <c r="C683" s="202">
        <v>123.23</v>
      </c>
      <c r="D683" s="202">
        <v>35.020000000000003</v>
      </c>
      <c r="E683" s="203">
        <v>4.093</v>
      </c>
    </row>
    <row r="684" spans="1:5">
      <c r="A684" s="201">
        <v>41994</v>
      </c>
      <c r="B684" s="202">
        <v>1204.3499999999999</v>
      </c>
      <c r="C684" s="202">
        <v>124.52</v>
      </c>
      <c r="D684" s="202">
        <v>34.61</v>
      </c>
      <c r="E684" s="203">
        <v>4.0579999999999998</v>
      </c>
    </row>
    <row r="685" spans="1:5">
      <c r="A685" s="201">
        <v>41993</v>
      </c>
      <c r="B685" s="202">
        <v>1191.73</v>
      </c>
      <c r="C685" s="202">
        <v>124.45</v>
      </c>
      <c r="D685" s="202">
        <v>38.32</v>
      </c>
      <c r="E685" s="203">
        <v>4.085</v>
      </c>
    </row>
    <row r="686" spans="1:5">
      <c r="A686" s="201">
        <v>41992</v>
      </c>
      <c r="B686" s="202">
        <v>1177.08</v>
      </c>
      <c r="C686" s="202">
        <v>125.42</v>
      </c>
      <c r="D686" s="202">
        <v>40.1</v>
      </c>
      <c r="E686" s="203">
        <v>4.0999999999999996</v>
      </c>
    </row>
    <row r="687" spans="1:5">
      <c r="A687" s="201">
        <v>41991</v>
      </c>
      <c r="B687" s="202">
        <v>1182.45</v>
      </c>
      <c r="C687" s="202">
        <v>123.8</v>
      </c>
      <c r="D687" s="202">
        <v>45.79</v>
      </c>
      <c r="E687" s="203">
        <v>4.0890000000000004</v>
      </c>
    </row>
    <row r="688" spans="1:5">
      <c r="A688" s="201">
        <v>41990</v>
      </c>
      <c r="B688" s="202">
        <v>1193.73</v>
      </c>
      <c r="C688" s="202">
        <v>128.86000000000001</v>
      </c>
      <c r="D688" s="202">
        <v>35.32</v>
      </c>
      <c r="E688" s="203">
        <v>4.2439999999999998</v>
      </c>
    </row>
    <row r="689" spans="1:5">
      <c r="A689" s="201">
        <v>41989</v>
      </c>
      <c r="B689" s="202">
        <v>1225.18</v>
      </c>
      <c r="C689" s="202">
        <v>129.94999999999999</v>
      </c>
      <c r="D689" s="202">
        <v>33.549999999999997</v>
      </c>
      <c r="E689" s="203">
        <v>4.2300000000000004</v>
      </c>
    </row>
    <row r="690" spans="1:5">
      <c r="A690" s="201">
        <v>41988</v>
      </c>
      <c r="B690" s="202">
        <v>1222.3</v>
      </c>
      <c r="C690" s="202">
        <v>130.44</v>
      </c>
      <c r="D690" s="202">
        <v>30.84</v>
      </c>
      <c r="E690" s="203">
        <v>4.3600000000000003</v>
      </c>
    </row>
    <row r="691" spans="1:5">
      <c r="A691" s="201">
        <v>41987</v>
      </c>
      <c r="B691" s="202">
        <v>1232.98</v>
      </c>
      <c r="C691" s="202">
        <v>131.19</v>
      </c>
      <c r="D691" s="202">
        <v>31.24</v>
      </c>
      <c r="E691" s="203">
        <v>4.3410000000000002</v>
      </c>
    </row>
    <row r="692" spans="1:5">
      <c r="A692" s="201">
        <v>41986</v>
      </c>
      <c r="B692" s="202">
        <v>1232.6500000000001</v>
      </c>
      <c r="C692" s="202">
        <v>131.47999999999999</v>
      </c>
      <c r="D692" s="202">
        <v>26.68</v>
      </c>
      <c r="E692" s="203">
        <v>4.4279999999999999</v>
      </c>
    </row>
    <row r="693" spans="1:5">
      <c r="A693" s="201">
        <v>41985</v>
      </c>
      <c r="B693" s="202">
        <v>1239</v>
      </c>
      <c r="C693" s="202">
        <v>132.68</v>
      </c>
      <c r="D693" s="202">
        <v>25.52</v>
      </c>
      <c r="E693" s="203">
        <v>4.4809999999999999</v>
      </c>
    </row>
    <row r="694" spans="1:5">
      <c r="A694" s="201">
        <v>41984</v>
      </c>
      <c r="B694" s="202">
        <v>1232.7</v>
      </c>
      <c r="C694" s="202">
        <v>126.89</v>
      </c>
      <c r="D694" s="202">
        <v>28.32</v>
      </c>
      <c r="E694" s="203">
        <v>4.4210000000000003</v>
      </c>
    </row>
    <row r="695" spans="1:5">
      <c r="A695" s="201">
        <v>41983</v>
      </c>
      <c r="B695" s="202">
        <v>1203.1400000000001</v>
      </c>
      <c r="C695" s="202">
        <v>126.27</v>
      </c>
      <c r="D695" s="202">
        <v>28.84</v>
      </c>
      <c r="E695" s="203">
        <v>4.4109999999999996</v>
      </c>
    </row>
    <row r="696" spans="1:5">
      <c r="A696" s="201">
        <v>41982</v>
      </c>
      <c r="B696" s="202">
        <v>1208.4000000000001</v>
      </c>
      <c r="C696" s="202">
        <v>122.1</v>
      </c>
      <c r="D696" s="202">
        <v>40.950000000000003</v>
      </c>
      <c r="E696" s="203">
        <v>4.2759999999999998</v>
      </c>
    </row>
    <row r="697" spans="1:5">
      <c r="A697" s="201">
        <v>41981</v>
      </c>
      <c r="B697" s="202">
        <v>1208.7</v>
      </c>
      <c r="C697" s="202">
        <v>123.92</v>
      </c>
      <c r="D697" s="202">
        <v>32.799999999999997</v>
      </c>
      <c r="E697" s="203">
        <v>4.2009999999999996</v>
      </c>
    </row>
    <row r="698" spans="1:5">
      <c r="A698" s="201">
        <v>41980</v>
      </c>
      <c r="B698" s="202">
        <v>1175.08</v>
      </c>
      <c r="C698" s="202">
        <v>127.46</v>
      </c>
      <c r="D698" s="202">
        <v>24.91</v>
      </c>
      <c r="E698" s="203">
        <v>4.3860000000000001</v>
      </c>
    </row>
    <row r="699" spans="1:5">
      <c r="A699" s="201">
        <v>41979</v>
      </c>
      <c r="B699" s="202">
        <v>1171.01</v>
      </c>
      <c r="C699" s="202">
        <v>128.12</v>
      </c>
      <c r="D699" s="202">
        <v>23.84</v>
      </c>
      <c r="E699" s="203">
        <v>4.4130000000000003</v>
      </c>
    </row>
    <row r="700" spans="1:5">
      <c r="A700" s="201">
        <v>41978</v>
      </c>
      <c r="B700" s="202">
        <v>1182.23</v>
      </c>
      <c r="C700" s="202">
        <v>129.6</v>
      </c>
      <c r="D700" s="202">
        <v>20.190000000000001</v>
      </c>
      <c r="E700" s="203">
        <v>4.5280000000000005</v>
      </c>
    </row>
    <row r="701" spans="1:5">
      <c r="A701" s="201">
        <v>41977</v>
      </c>
      <c r="B701" s="202">
        <v>1179.03</v>
      </c>
      <c r="C701" s="202">
        <v>129</v>
      </c>
      <c r="D701" s="202">
        <v>22.05</v>
      </c>
      <c r="E701" s="203">
        <v>4.5179999999999998</v>
      </c>
    </row>
    <row r="702" spans="1:5">
      <c r="A702" s="201">
        <v>41976</v>
      </c>
      <c r="B702" s="202">
        <v>1167.03</v>
      </c>
      <c r="C702" s="202">
        <v>130.46</v>
      </c>
      <c r="D702" s="202">
        <v>18.440000000000001</v>
      </c>
      <c r="E702" s="203">
        <v>4.59</v>
      </c>
    </row>
    <row r="703" spans="1:5">
      <c r="A703" s="201">
        <v>41975</v>
      </c>
      <c r="B703" s="202">
        <v>1165.78</v>
      </c>
      <c r="C703" s="202">
        <v>130.1</v>
      </c>
      <c r="D703" s="202">
        <v>21.08</v>
      </c>
      <c r="E703" s="203">
        <v>4.6280000000000001</v>
      </c>
    </row>
    <row r="704" spans="1:5">
      <c r="A704" s="201">
        <v>41974</v>
      </c>
      <c r="B704" s="202">
        <v>1167.95</v>
      </c>
      <c r="C704" s="202">
        <v>128.82</v>
      </c>
      <c r="D704" s="202">
        <v>22.81</v>
      </c>
      <c r="E704" s="203">
        <v>4.577</v>
      </c>
    </row>
    <row r="705" spans="1:5">
      <c r="A705" s="201">
        <v>41973</v>
      </c>
      <c r="B705" s="202">
        <v>1153.53</v>
      </c>
      <c r="C705" s="202">
        <v>130.72999999999999</v>
      </c>
      <c r="D705" s="202">
        <v>17.47</v>
      </c>
      <c r="E705" s="203">
        <v>4.6660000000000004</v>
      </c>
    </row>
    <row r="706" spans="1:5">
      <c r="A706" s="201">
        <v>41972</v>
      </c>
      <c r="B706" s="202">
        <v>1157.73</v>
      </c>
      <c r="C706" s="202">
        <v>129.99</v>
      </c>
      <c r="D706" s="202">
        <v>16.62</v>
      </c>
      <c r="E706" s="203">
        <v>4.6609999999999996</v>
      </c>
    </row>
    <row r="707" spans="1:5">
      <c r="A707" s="201">
        <v>41971</v>
      </c>
      <c r="B707" s="202">
        <v>1141.58</v>
      </c>
      <c r="C707" s="202">
        <v>129.13</v>
      </c>
      <c r="D707" s="202">
        <v>16.47</v>
      </c>
      <c r="E707" s="203">
        <v>4.6370000000000005</v>
      </c>
    </row>
    <row r="708" spans="1:5">
      <c r="A708" s="201">
        <v>41970</v>
      </c>
      <c r="B708" s="202">
        <v>1146.78</v>
      </c>
      <c r="C708" s="202">
        <v>128.99</v>
      </c>
      <c r="D708" s="202">
        <v>16.32</v>
      </c>
      <c r="E708" s="203">
        <v>4.617</v>
      </c>
    </row>
    <row r="709" spans="1:5">
      <c r="A709" s="201">
        <v>41969</v>
      </c>
      <c r="B709" s="202">
        <v>1140.76</v>
      </c>
      <c r="C709" s="202">
        <v>129.69</v>
      </c>
      <c r="D709" s="202">
        <v>15.73</v>
      </c>
      <c r="E709" s="203">
        <v>4.6740000000000004</v>
      </c>
    </row>
    <row r="710" spans="1:5">
      <c r="A710" s="201">
        <v>41968</v>
      </c>
      <c r="B710" s="202">
        <v>1135.75</v>
      </c>
      <c r="C710" s="202">
        <v>132.22999999999999</v>
      </c>
      <c r="D710" s="202">
        <v>17.34</v>
      </c>
      <c r="E710" s="203">
        <v>4.6950000000000003</v>
      </c>
    </row>
    <row r="711" spans="1:5">
      <c r="A711" s="201">
        <v>41967</v>
      </c>
      <c r="B711" s="202">
        <v>1137.4100000000001</v>
      </c>
      <c r="C711" s="202">
        <v>130.63</v>
      </c>
      <c r="D711" s="202">
        <v>18.36</v>
      </c>
      <c r="E711" s="203">
        <v>4.6710000000000003</v>
      </c>
    </row>
    <row r="712" spans="1:5">
      <c r="A712" s="201">
        <v>41966</v>
      </c>
      <c r="B712" s="202">
        <v>1159.26</v>
      </c>
      <c r="C712" s="202">
        <v>130.88999999999999</v>
      </c>
      <c r="D712" s="202">
        <v>15.89</v>
      </c>
      <c r="E712" s="203">
        <v>4.7160000000000002</v>
      </c>
    </row>
    <row r="713" spans="1:5">
      <c r="A713" s="201">
        <v>41965</v>
      </c>
      <c r="B713" s="202">
        <v>1155.4000000000001</v>
      </c>
      <c r="C713" s="202">
        <v>131.25</v>
      </c>
      <c r="D713" s="202">
        <v>15.59</v>
      </c>
      <c r="E713" s="203">
        <v>4.7309999999999999</v>
      </c>
    </row>
    <row r="714" spans="1:5">
      <c r="A714" s="201">
        <v>41964</v>
      </c>
      <c r="B714" s="202">
        <v>1150.68</v>
      </c>
      <c r="C714" s="202">
        <v>129.03</v>
      </c>
      <c r="D714" s="202">
        <v>16.2</v>
      </c>
      <c r="E714" s="203">
        <v>4.6820000000000004</v>
      </c>
    </row>
    <row r="715" spans="1:5">
      <c r="A715" s="201">
        <v>41963</v>
      </c>
      <c r="B715" s="202">
        <v>1156.3</v>
      </c>
      <c r="C715" s="202">
        <v>128.36000000000001</v>
      </c>
      <c r="D715" s="202">
        <v>15.58</v>
      </c>
      <c r="E715" s="203">
        <v>4.6970000000000001</v>
      </c>
    </row>
    <row r="716" spans="1:5">
      <c r="A716" s="201">
        <v>41962</v>
      </c>
      <c r="B716" s="202">
        <v>1161.75</v>
      </c>
      <c r="C716" s="202">
        <v>128.76</v>
      </c>
      <c r="D716" s="202">
        <v>16.14</v>
      </c>
      <c r="E716" s="203">
        <v>4.7409999999999997</v>
      </c>
    </row>
    <row r="717" spans="1:5">
      <c r="A717" s="201">
        <v>41961</v>
      </c>
      <c r="B717" s="202">
        <v>1150.6099999999999</v>
      </c>
      <c r="C717" s="202">
        <v>127.61</v>
      </c>
      <c r="D717" s="202">
        <v>16.48</v>
      </c>
      <c r="E717" s="203">
        <v>4.7539999999999996</v>
      </c>
    </row>
    <row r="718" spans="1:5">
      <c r="A718" s="201">
        <v>41960</v>
      </c>
      <c r="B718" s="202">
        <v>1149.4000000000001</v>
      </c>
      <c r="C718" s="202">
        <v>128.47999999999999</v>
      </c>
      <c r="D718" s="202">
        <v>16.62</v>
      </c>
      <c r="E718" s="203">
        <v>4.7389999999999999</v>
      </c>
    </row>
    <row r="719" spans="1:5">
      <c r="A719" s="201">
        <v>41959</v>
      </c>
      <c r="B719" s="202">
        <v>1134.28</v>
      </c>
      <c r="C719" s="202">
        <v>128.93</v>
      </c>
      <c r="D719" s="202">
        <v>16.23</v>
      </c>
      <c r="E719" s="203">
        <v>4.8330000000000002</v>
      </c>
    </row>
    <row r="720" spans="1:5">
      <c r="A720" s="201">
        <v>41958</v>
      </c>
      <c r="B720" s="202">
        <v>1131.8499999999999</v>
      </c>
      <c r="C720" s="202">
        <v>129.35</v>
      </c>
      <c r="D720" s="202">
        <v>17.02</v>
      </c>
      <c r="E720" s="203">
        <v>4.8410000000000002</v>
      </c>
    </row>
    <row r="721" spans="1:5">
      <c r="A721" s="201">
        <v>41957</v>
      </c>
      <c r="B721" s="202">
        <v>1123.8</v>
      </c>
      <c r="C721" s="202">
        <v>128.25</v>
      </c>
      <c r="D721" s="202">
        <v>17.47</v>
      </c>
      <c r="E721" s="203">
        <v>4.8070000000000004</v>
      </c>
    </row>
    <row r="722" spans="1:5">
      <c r="A722" s="201">
        <v>41956</v>
      </c>
      <c r="B722" s="202">
        <v>1126.78</v>
      </c>
      <c r="C722" s="202">
        <v>128.25</v>
      </c>
      <c r="D722" s="202">
        <v>17.47</v>
      </c>
      <c r="E722" s="203">
        <v>4.7290000000000001</v>
      </c>
    </row>
    <row r="723" spans="1:5">
      <c r="A723" s="201">
        <v>41955</v>
      </c>
      <c r="B723" s="202">
        <v>1113.25</v>
      </c>
      <c r="C723" s="202">
        <v>128.25</v>
      </c>
      <c r="D723" s="202">
        <v>17.59</v>
      </c>
      <c r="E723" s="203">
        <v>4.7140000000000004</v>
      </c>
    </row>
    <row r="724" spans="1:5">
      <c r="A724" s="201">
        <v>41954</v>
      </c>
      <c r="B724" s="202">
        <v>1103.55</v>
      </c>
      <c r="C724" s="202">
        <v>128.77000000000001</v>
      </c>
      <c r="D724" s="202">
        <v>17.13</v>
      </c>
      <c r="E724" s="203">
        <v>4.7469999999999999</v>
      </c>
    </row>
    <row r="725" spans="1:5">
      <c r="A725" s="201">
        <v>41953</v>
      </c>
      <c r="B725" s="202">
        <v>1109.78</v>
      </c>
      <c r="C725" s="202">
        <v>128.59</v>
      </c>
      <c r="D725" s="202">
        <v>17.59</v>
      </c>
      <c r="E725" s="203">
        <v>4.7690000000000001</v>
      </c>
    </row>
    <row r="726" spans="1:5">
      <c r="A726" s="201">
        <v>41952</v>
      </c>
      <c r="B726" s="202">
        <v>1107.25</v>
      </c>
      <c r="C726" s="202">
        <v>129.26</v>
      </c>
      <c r="D726" s="202">
        <v>17.77</v>
      </c>
      <c r="E726" s="203">
        <v>4.7469999999999999</v>
      </c>
    </row>
    <row r="727" spans="1:5">
      <c r="A727" s="201">
        <v>41951</v>
      </c>
      <c r="B727" s="202">
        <v>1090.5</v>
      </c>
      <c r="C727" s="202">
        <v>129.24</v>
      </c>
      <c r="D727" s="202">
        <v>18.399999999999999</v>
      </c>
      <c r="E727" s="203">
        <v>4.7590000000000003</v>
      </c>
    </row>
    <row r="728" spans="1:5">
      <c r="A728" s="201">
        <v>41950</v>
      </c>
      <c r="B728" s="202">
        <v>1086.7</v>
      </c>
      <c r="C728" s="202">
        <v>128.53</v>
      </c>
      <c r="D728" s="202">
        <v>17.55</v>
      </c>
      <c r="E728" s="203">
        <v>4.7329999999999997</v>
      </c>
    </row>
    <row r="729" spans="1:5">
      <c r="A729" s="201">
        <v>41949</v>
      </c>
      <c r="B729" s="202">
        <v>1105.18</v>
      </c>
      <c r="C729" s="202">
        <v>129.37</v>
      </c>
      <c r="D729" s="202">
        <v>16.350000000000001</v>
      </c>
      <c r="E729" s="203">
        <v>4.6059999999999999</v>
      </c>
    </row>
    <row r="730" spans="1:5">
      <c r="A730" s="201">
        <v>41948</v>
      </c>
      <c r="B730" s="202">
        <v>1102.2</v>
      </c>
      <c r="C730" s="202">
        <v>127.98</v>
      </c>
      <c r="D730" s="202">
        <v>16.87</v>
      </c>
      <c r="E730" s="203">
        <v>4.569</v>
      </c>
    </row>
    <row r="731" spans="1:5">
      <c r="A731" s="201">
        <v>41947</v>
      </c>
      <c r="B731" s="202">
        <v>1107.05</v>
      </c>
      <c r="C731" s="202">
        <v>127.71</v>
      </c>
      <c r="D731" s="202">
        <v>16.97</v>
      </c>
      <c r="E731" s="203">
        <v>4.58</v>
      </c>
    </row>
    <row r="732" spans="1:5">
      <c r="A732" s="201">
        <v>41946</v>
      </c>
      <c r="B732" s="202">
        <v>1127.4000000000001</v>
      </c>
      <c r="C732" s="202">
        <v>128.38</v>
      </c>
      <c r="D732" s="202">
        <v>16.62</v>
      </c>
      <c r="E732" s="203">
        <v>4.5919999999999996</v>
      </c>
    </row>
    <row r="733" spans="1:5">
      <c r="A733" s="201">
        <v>41945</v>
      </c>
      <c r="B733" s="202">
        <v>1120.43</v>
      </c>
      <c r="C733" s="202">
        <v>127.76</v>
      </c>
      <c r="D733" s="202">
        <v>16.91</v>
      </c>
      <c r="E733" s="203">
        <v>4.5670000000000002</v>
      </c>
    </row>
    <row r="734" spans="1:5">
      <c r="A734" s="201">
        <v>41944</v>
      </c>
      <c r="B734" s="202">
        <v>1127.78</v>
      </c>
      <c r="C734" s="202">
        <v>128.66999999999999</v>
      </c>
      <c r="D734" s="202">
        <v>17.690000000000001</v>
      </c>
      <c r="E734" s="203">
        <v>4.5880000000000001</v>
      </c>
    </row>
    <row r="735" spans="1:5">
      <c r="A735" s="201">
        <v>41943</v>
      </c>
      <c r="B735" s="202">
        <v>1108.45</v>
      </c>
      <c r="C735" s="202">
        <v>127.83</v>
      </c>
      <c r="D735" s="202">
        <v>18</v>
      </c>
      <c r="E735" s="203">
        <v>4.6280000000000001</v>
      </c>
    </row>
    <row r="736" spans="1:5">
      <c r="A736" s="201">
        <v>41942</v>
      </c>
      <c r="B736" s="202">
        <v>1101.8499999999999</v>
      </c>
      <c r="C736" s="202">
        <v>127.94</v>
      </c>
      <c r="D736" s="202">
        <v>17.579999999999998</v>
      </c>
      <c r="E736" s="203">
        <v>4.6260000000000003</v>
      </c>
    </row>
    <row r="737" spans="1:5">
      <c r="A737" s="201">
        <v>41941</v>
      </c>
      <c r="B737" s="202">
        <v>1109.55</v>
      </c>
      <c r="C737" s="202">
        <v>127.6</v>
      </c>
      <c r="D737" s="202">
        <v>18.059999999999999</v>
      </c>
      <c r="E737" s="203">
        <v>4.6680000000000001</v>
      </c>
    </row>
    <row r="738" spans="1:5">
      <c r="A738" s="201">
        <v>41940</v>
      </c>
      <c r="B738" s="202">
        <v>1108.5</v>
      </c>
      <c r="C738" s="202">
        <v>125.62</v>
      </c>
      <c r="D738" s="202">
        <v>18.57</v>
      </c>
      <c r="E738" s="203">
        <v>4.6920000000000002</v>
      </c>
    </row>
    <row r="739" spans="1:5">
      <c r="A739" s="201">
        <v>41939</v>
      </c>
      <c r="B739" s="202">
        <v>1121.8499999999999</v>
      </c>
      <c r="C739" s="202">
        <v>125.55</v>
      </c>
      <c r="D739" s="202">
        <v>17.920000000000002</v>
      </c>
      <c r="E739" s="203">
        <v>4.6760000000000002</v>
      </c>
    </row>
    <row r="740" spans="1:5">
      <c r="A740" s="201">
        <v>41938</v>
      </c>
      <c r="B740" s="202">
        <v>1123.6300000000001</v>
      </c>
      <c r="C740" s="202">
        <v>126.41</v>
      </c>
      <c r="D740" s="202">
        <v>17.79</v>
      </c>
      <c r="E740" s="203">
        <v>4.6870000000000003</v>
      </c>
    </row>
    <row r="741" spans="1:5">
      <c r="A741" s="201">
        <v>41937</v>
      </c>
      <c r="B741" s="202">
        <v>1134.9000000000001</v>
      </c>
      <c r="C741" s="202">
        <v>127.25</v>
      </c>
      <c r="D741" s="202">
        <v>17.420000000000002</v>
      </c>
      <c r="E741" s="203">
        <v>4.6429999999999998</v>
      </c>
    </row>
    <row r="742" spans="1:5">
      <c r="A742" s="201">
        <v>41936</v>
      </c>
      <c r="B742" s="202">
        <v>1132.0999999999999</v>
      </c>
      <c r="C742" s="202">
        <v>126.72</v>
      </c>
      <c r="D742" s="202">
        <v>18.72</v>
      </c>
      <c r="E742" s="203">
        <v>4.5570000000000004</v>
      </c>
    </row>
    <row r="743" spans="1:5">
      <c r="A743" s="201">
        <v>41935</v>
      </c>
      <c r="B743" s="202">
        <v>1139.95</v>
      </c>
      <c r="C743" s="202">
        <v>126.88</v>
      </c>
      <c r="D743" s="202">
        <v>18.829999999999998</v>
      </c>
      <c r="E743" s="203">
        <v>4.5860000000000003</v>
      </c>
    </row>
    <row r="744" spans="1:5">
      <c r="A744" s="201">
        <v>41934</v>
      </c>
      <c r="B744" s="202">
        <v>1134.6500000000001</v>
      </c>
      <c r="C744" s="202">
        <v>127.42</v>
      </c>
      <c r="D744" s="202">
        <v>19.059999999999999</v>
      </c>
      <c r="E744" s="203">
        <v>4.5679999999999996</v>
      </c>
    </row>
    <row r="745" spans="1:5">
      <c r="A745" s="201">
        <v>41933</v>
      </c>
      <c r="B745" s="202">
        <v>1118.8499999999999</v>
      </c>
      <c r="C745" s="202">
        <v>128.57</v>
      </c>
      <c r="D745" s="202">
        <v>19.260000000000002</v>
      </c>
      <c r="E745" s="203">
        <v>4.5590000000000002</v>
      </c>
    </row>
    <row r="746" spans="1:5">
      <c r="A746" s="201">
        <v>41932</v>
      </c>
      <c r="B746" s="202">
        <v>1117.5899999999999</v>
      </c>
      <c r="C746" s="202">
        <v>127.16</v>
      </c>
      <c r="D746" s="202">
        <v>19.5</v>
      </c>
      <c r="E746" s="203">
        <v>4.5579999999999998</v>
      </c>
    </row>
    <row r="747" spans="1:5">
      <c r="A747" s="201">
        <v>41931</v>
      </c>
      <c r="B747" s="202">
        <v>1106.2</v>
      </c>
      <c r="C747" s="202">
        <v>127.07</v>
      </c>
      <c r="D747" s="202">
        <v>20.100000000000001</v>
      </c>
      <c r="E747" s="203">
        <v>4.5759999999999996</v>
      </c>
    </row>
    <row r="748" spans="1:5">
      <c r="A748" s="201">
        <v>41930</v>
      </c>
      <c r="B748" s="202">
        <v>1097.6300000000001</v>
      </c>
      <c r="C748" s="202">
        <v>127.59</v>
      </c>
      <c r="D748" s="202">
        <v>20.27</v>
      </c>
      <c r="E748" s="203">
        <v>4.6370000000000005</v>
      </c>
    </row>
    <row r="749" spans="1:5">
      <c r="A749" s="201">
        <v>41929</v>
      </c>
      <c r="B749" s="202">
        <v>1103.33</v>
      </c>
      <c r="C749" s="202">
        <v>126.46</v>
      </c>
      <c r="D749" s="202">
        <v>21.37</v>
      </c>
      <c r="E749" s="203">
        <v>4.6310000000000002</v>
      </c>
    </row>
    <row r="750" spans="1:5">
      <c r="A750" s="201">
        <v>41928</v>
      </c>
      <c r="B750" s="202">
        <v>1114.28</v>
      </c>
      <c r="C750" s="202">
        <v>126.85</v>
      </c>
      <c r="D750" s="202">
        <v>19.940000000000001</v>
      </c>
      <c r="E750" s="203">
        <v>4.7279999999999998</v>
      </c>
    </row>
    <row r="751" spans="1:5">
      <c r="A751" s="201">
        <v>41927</v>
      </c>
      <c r="B751" s="202">
        <v>1119.2</v>
      </c>
      <c r="C751" s="202">
        <v>127.19</v>
      </c>
      <c r="D751" s="202">
        <v>20.02</v>
      </c>
      <c r="E751" s="203">
        <v>4.7039999999999997</v>
      </c>
    </row>
    <row r="752" spans="1:5">
      <c r="A752" s="201">
        <v>41926</v>
      </c>
      <c r="B752" s="202">
        <v>1109</v>
      </c>
      <c r="C752" s="202">
        <v>127.81</v>
      </c>
      <c r="D752" s="202">
        <v>20.63</v>
      </c>
      <c r="E752" s="203">
        <v>4.7320000000000002</v>
      </c>
    </row>
    <row r="753" spans="1:5">
      <c r="A753" s="201">
        <v>41925</v>
      </c>
      <c r="B753" s="202">
        <v>1106.8499999999999</v>
      </c>
      <c r="C753" s="202">
        <v>126.33</v>
      </c>
      <c r="D753" s="202">
        <v>21.72</v>
      </c>
      <c r="E753" s="203">
        <v>4.6980000000000004</v>
      </c>
    </row>
    <row r="754" spans="1:5">
      <c r="A754" s="201">
        <v>41924</v>
      </c>
      <c r="B754" s="202">
        <v>1119.4000000000001</v>
      </c>
      <c r="C754" s="202">
        <v>125.23</v>
      </c>
      <c r="D754" s="202">
        <v>22.25</v>
      </c>
      <c r="E754" s="203">
        <v>4.633</v>
      </c>
    </row>
    <row r="755" spans="1:5">
      <c r="A755" s="201">
        <v>41923</v>
      </c>
      <c r="B755" s="202">
        <v>1100.9000000000001</v>
      </c>
      <c r="C755" s="202">
        <v>124</v>
      </c>
      <c r="D755" s="202">
        <v>22.73</v>
      </c>
      <c r="E755" s="203">
        <v>4.6500000000000004</v>
      </c>
    </row>
    <row r="756" spans="1:5">
      <c r="A756" s="201">
        <v>41922</v>
      </c>
      <c r="B756" s="202">
        <v>1097.0999999999999</v>
      </c>
      <c r="C756" s="202">
        <v>124</v>
      </c>
      <c r="D756" s="202">
        <v>22.73</v>
      </c>
      <c r="E756" s="203">
        <v>4.6509999999999998</v>
      </c>
    </row>
    <row r="757" spans="1:5">
      <c r="A757" s="201">
        <v>41921</v>
      </c>
      <c r="B757" s="202">
        <v>1095.47</v>
      </c>
      <c r="C757" s="202">
        <v>123.73</v>
      </c>
      <c r="D757" s="202">
        <v>23.96</v>
      </c>
      <c r="E757" s="203">
        <v>4.6660000000000004</v>
      </c>
    </row>
    <row r="758" spans="1:5">
      <c r="A758" s="201">
        <v>41920</v>
      </c>
      <c r="B758" s="202">
        <v>1072.0999999999999</v>
      </c>
      <c r="C758" s="202">
        <v>122.81</v>
      </c>
      <c r="D758" s="202">
        <v>25.4</v>
      </c>
      <c r="E758" s="203">
        <v>4.6370000000000005</v>
      </c>
    </row>
    <row r="759" spans="1:5">
      <c r="A759" s="201">
        <v>41919</v>
      </c>
      <c r="B759" s="202">
        <v>1078.0999999999999</v>
      </c>
      <c r="C759" s="202">
        <v>123.21</v>
      </c>
      <c r="D759" s="202">
        <v>26</v>
      </c>
      <c r="E759" s="203">
        <v>4.585</v>
      </c>
    </row>
    <row r="760" spans="1:5">
      <c r="A760" s="201">
        <v>41918</v>
      </c>
      <c r="B760" s="202">
        <v>1062.8499999999999</v>
      </c>
      <c r="C760" s="202">
        <v>121.88</v>
      </c>
      <c r="D760" s="202">
        <v>26.51</v>
      </c>
      <c r="E760" s="203">
        <v>4.4980000000000002</v>
      </c>
    </row>
    <row r="761" spans="1:5">
      <c r="A761" s="201">
        <v>41917</v>
      </c>
      <c r="B761" s="202">
        <v>1066.25</v>
      </c>
      <c r="C761" s="202">
        <v>123.52</v>
      </c>
      <c r="D761" s="202">
        <v>26.11</v>
      </c>
      <c r="E761" s="203">
        <v>4.5199999999999996</v>
      </c>
    </row>
    <row r="762" spans="1:5">
      <c r="A762" s="201">
        <v>41916</v>
      </c>
      <c r="B762" s="202">
        <v>1063.53</v>
      </c>
      <c r="C762" s="202">
        <v>123</v>
      </c>
      <c r="D762" s="202">
        <v>26.08</v>
      </c>
      <c r="E762" s="203">
        <v>4.5510000000000002</v>
      </c>
    </row>
    <row r="763" spans="1:5">
      <c r="A763" s="201">
        <v>41915</v>
      </c>
      <c r="B763" s="202">
        <v>1109.8</v>
      </c>
      <c r="C763" s="202">
        <v>125.66</v>
      </c>
      <c r="D763" s="202">
        <v>21.6</v>
      </c>
      <c r="E763" s="203">
        <v>4.6390000000000002</v>
      </c>
    </row>
    <row r="764" spans="1:5">
      <c r="A764" s="201">
        <v>41914</v>
      </c>
      <c r="B764" s="202">
        <v>1114.45</v>
      </c>
      <c r="C764" s="202">
        <v>125.53</v>
      </c>
      <c r="D764" s="202">
        <v>21.48</v>
      </c>
      <c r="E764" s="203">
        <v>4.5600000000000005</v>
      </c>
    </row>
    <row r="765" spans="1:5">
      <c r="A765" s="201">
        <v>41913</v>
      </c>
      <c r="B765" s="202">
        <v>1105.55</v>
      </c>
      <c r="C765" s="202">
        <v>124.67</v>
      </c>
      <c r="D765" s="202">
        <v>22.59</v>
      </c>
      <c r="E765" s="203">
        <v>4.5629999999999997</v>
      </c>
    </row>
    <row r="766" spans="1:5">
      <c r="A766" s="201">
        <v>41912</v>
      </c>
      <c r="B766" s="202">
        <v>1081.2</v>
      </c>
      <c r="C766" s="202">
        <v>122.39</v>
      </c>
      <c r="D766" s="202">
        <v>24.62</v>
      </c>
      <c r="E766" s="203">
        <v>4.4889999999999999</v>
      </c>
    </row>
    <row r="767" spans="1:5">
      <c r="A767" s="201">
        <v>41911</v>
      </c>
      <c r="B767" s="202">
        <v>1086.95</v>
      </c>
      <c r="C767" s="202">
        <v>123.75</v>
      </c>
      <c r="D767" s="202">
        <v>23.73</v>
      </c>
      <c r="E767" s="203">
        <v>4.55</v>
      </c>
    </row>
    <row r="768" spans="1:5">
      <c r="A768" s="201">
        <v>41910</v>
      </c>
      <c r="B768" s="202">
        <v>1087.95</v>
      </c>
      <c r="C768" s="202">
        <v>126.33</v>
      </c>
      <c r="D768" s="202">
        <v>23.14</v>
      </c>
      <c r="E768" s="203">
        <v>4.5640000000000001</v>
      </c>
    </row>
    <row r="769" spans="1:5">
      <c r="A769" s="201">
        <v>41909</v>
      </c>
      <c r="B769" s="202">
        <v>1097.6500000000001</v>
      </c>
      <c r="C769" s="202">
        <v>125.75</v>
      </c>
      <c r="D769" s="202">
        <v>24.55</v>
      </c>
      <c r="E769" s="203">
        <v>4.5540000000000003</v>
      </c>
    </row>
    <row r="770" spans="1:5">
      <c r="A770" s="201">
        <v>41908</v>
      </c>
      <c r="B770" s="202">
        <v>1098.4000000000001</v>
      </c>
      <c r="C770" s="202">
        <v>126.12</v>
      </c>
      <c r="D770" s="202">
        <v>25.41</v>
      </c>
      <c r="E770" s="203">
        <v>4.548</v>
      </c>
    </row>
    <row r="771" spans="1:5">
      <c r="A771" s="201">
        <v>41907</v>
      </c>
      <c r="B771" s="202">
        <v>1093.23</v>
      </c>
      <c r="C771" s="202">
        <v>125.5</v>
      </c>
      <c r="D771" s="202">
        <v>27.31</v>
      </c>
      <c r="E771" s="203">
        <v>4.532</v>
      </c>
    </row>
    <row r="772" spans="1:5">
      <c r="A772" s="201">
        <v>41906</v>
      </c>
      <c r="B772" s="202">
        <v>1094.05</v>
      </c>
      <c r="C772" s="202">
        <v>129</v>
      </c>
      <c r="D772" s="202">
        <v>22.27</v>
      </c>
      <c r="E772" s="203">
        <v>4.4939999999999998</v>
      </c>
    </row>
    <row r="773" spans="1:5">
      <c r="A773" s="201">
        <v>41905</v>
      </c>
      <c r="B773" s="202">
        <v>1111.3</v>
      </c>
      <c r="C773" s="202">
        <v>130.25</v>
      </c>
      <c r="D773" s="202">
        <v>18.68</v>
      </c>
      <c r="E773" s="203">
        <v>4.5350000000000001</v>
      </c>
    </row>
    <row r="774" spans="1:5">
      <c r="A774" s="201">
        <v>41904</v>
      </c>
      <c r="B774" s="202">
        <v>1138.3499999999999</v>
      </c>
      <c r="C774" s="202">
        <v>134.13999999999999</v>
      </c>
      <c r="D774" s="202">
        <v>17.579999999999998</v>
      </c>
      <c r="E774" s="203">
        <v>4.5880000000000001</v>
      </c>
    </row>
    <row r="775" spans="1:5">
      <c r="A775" s="201">
        <v>41903</v>
      </c>
      <c r="B775" s="202">
        <v>1134.0999999999999</v>
      </c>
      <c r="C775" s="202">
        <v>131.78</v>
      </c>
      <c r="D775" s="202">
        <v>17.91</v>
      </c>
      <c r="E775" s="203">
        <v>4.5819999999999999</v>
      </c>
    </row>
    <row r="776" spans="1:5">
      <c r="A776" s="201">
        <v>41902</v>
      </c>
      <c r="B776" s="202">
        <v>1130.93</v>
      </c>
      <c r="C776" s="202">
        <v>131.78</v>
      </c>
      <c r="D776" s="202">
        <v>17.91</v>
      </c>
      <c r="E776" s="203">
        <v>4.5819999999999999</v>
      </c>
    </row>
    <row r="777" spans="1:5">
      <c r="A777" s="201">
        <v>41901</v>
      </c>
      <c r="B777" s="202">
        <v>1142.75</v>
      </c>
      <c r="C777" s="202">
        <v>132.31</v>
      </c>
      <c r="D777" s="202">
        <v>17.63</v>
      </c>
      <c r="E777" s="203">
        <v>4.6280000000000001</v>
      </c>
    </row>
    <row r="778" spans="1:5">
      <c r="A778" s="201">
        <v>41900</v>
      </c>
      <c r="B778" s="202">
        <v>1138.18</v>
      </c>
      <c r="C778" s="202">
        <v>130.22999999999999</v>
      </c>
      <c r="D778" s="202">
        <v>17.850000000000001</v>
      </c>
      <c r="E778" s="203">
        <v>4.7130000000000001</v>
      </c>
    </row>
    <row r="779" spans="1:5">
      <c r="A779" s="201">
        <v>41899</v>
      </c>
      <c r="B779" s="202">
        <v>1128.48</v>
      </c>
      <c r="C779" s="202">
        <v>130.51</v>
      </c>
      <c r="D779" s="202">
        <v>18.25</v>
      </c>
      <c r="E779" s="203">
        <v>4.6180000000000003</v>
      </c>
    </row>
    <row r="780" spans="1:5">
      <c r="A780" s="201">
        <v>41898</v>
      </c>
      <c r="B780" s="202">
        <v>1151.8499999999999</v>
      </c>
      <c r="C780" s="202">
        <v>129.47999999999999</v>
      </c>
      <c r="D780" s="202">
        <v>17.55</v>
      </c>
      <c r="E780" s="203">
        <v>4.7320000000000002</v>
      </c>
    </row>
    <row r="781" spans="1:5">
      <c r="A781" s="201">
        <v>41897</v>
      </c>
      <c r="B781" s="202">
        <v>1138.23</v>
      </c>
      <c r="C781" s="202">
        <v>130.85</v>
      </c>
      <c r="D781" s="202">
        <v>18.13</v>
      </c>
      <c r="E781" s="203">
        <v>4.7160000000000002</v>
      </c>
    </row>
    <row r="782" spans="1:5">
      <c r="A782" s="201">
        <v>41896</v>
      </c>
      <c r="B782" s="202">
        <v>1131.75</v>
      </c>
      <c r="C782" s="202">
        <v>129.55000000000001</v>
      </c>
      <c r="D782" s="202">
        <v>19.059999999999999</v>
      </c>
      <c r="E782" s="203">
        <v>4.6859999999999999</v>
      </c>
    </row>
    <row r="783" spans="1:5">
      <c r="A783" s="201">
        <v>41895</v>
      </c>
      <c r="B783" s="202">
        <v>1138.25</v>
      </c>
      <c r="C783" s="202">
        <v>130</v>
      </c>
      <c r="D783" s="202">
        <v>19.16</v>
      </c>
      <c r="E783" s="203">
        <v>4.6890000000000001</v>
      </c>
    </row>
    <row r="784" spans="1:5">
      <c r="A784" s="201">
        <v>41894</v>
      </c>
      <c r="B784" s="202">
        <v>1118.05</v>
      </c>
      <c r="C784" s="202">
        <v>130.85</v>
      </c>
      <c r="D784" s="202">
        <v>19.350000000000001</v>
      </c>
      <c r="E784" s="203">
        <v>4.6100000000000003</v>
      </c>
    </row>
    <row r="785" spans="1:5">
      <c r="A785" s="201">
        <v>41893</v>
      </c>
      <c r="B785" s="202">
        <v>1121.28</v>
      </c>
      <c r="C785" s="202">
        <v>132.44999999999999</v>
      </c>
      <c r="D785" s="202">
        <v>20.04</v>
      </c>
      <c r="E785" s="203">
        <v>4.6440000000000001</v>
      </c>
    </row>
    <row r="786" spans="1:5">
      <c r="A786" s="201">
        <v>41892</v>
      </c>
      <c r="B786" s="202">
        <v>1097.3499999999999</v>
      </c>
      <c r="C786" s="202">
        <v>130.9</v>
      </c>
      <c r="D786" s="202">
        <v>21.68</v>
      </c>
      <c r="E786" s="203">
        <v>4.6289999999999996</v>
      </c>
    </row>
    <row r="787" spans="1:5">
      <c r="A787" s="201">
        <v>41891</v>
      </c>
      <c r="B787" s="202">
        <v>1096.98</v>
      </c>
      <c r="C787" s="202">
        <v>130.9</v>
      </c>
      <c r="D787" s="202">
        <v>21.68</v>
      </c>
      <c r="E787" s="203">
        <v>4.6420000000000003</v>
      </c>
    </row>
    <row r="788" spans="1:5">
      <c r="A788" s="201">
        <v>41890</v>
      </c>
      <c r="B788" s="202">
        <v>1092.9000000000001</v>
      </c>
      <c r="C788" s="202">
        <v>132.57</v>
      </c>
      <c r="D788" s="202">
        <v>19.96</v>
      </c>
      <c r="E788" s="203">
        <v>4.6100000000000003</v>
      </c>
    </row>
    <row r="789" spans="1:5">
      <c r="A789" s="201">
        <v>41889</v>
      </c>
      <c r="B789" s="202">
        <v>1096.83</v>
      </c>
      <c r="C789" s="202">
        <v>131.85</v>
      </c>
      <c r="D789" s="202">
        <v>20.010000000000002</v>
      </c>
      <c r="E789" s="203">
        <v>4.6379999999999999</v>
      </c>
    </row>
    <row r="790" spans="1:5">
      <c r="A790" s="201">
        <v>41888</v>
      </c>
      <c r="B790" s="202">
        <v>1107.0999999999999</v>
      </c>
      <c r="C790" s="202">
        <v>132.31</v>
      </c>
      <c r="D790" s="202">
        <v>19.93</v>
      </c>
      <c r="E790" s="203">
        <v>4.6899999999999995</v>
      </c>
    </row>
    <row r="791" spans="1:5">
      <c r="A791" s="201">
        <v>41887</v>
      </c>
      <c r="B791" s="202">
        <v>1105.45</v>
      </c>
      <c r="C791" s="202">
        <v>130.57</v>
      </c>
      <c r="D791" s="202">
        <v>19.47</v>
      </c>
      <c r="E791" s="203">
        <v>4.6840000000000002</v>
      </c>
    </row>
    <row r="792" spans="1:5">
      <c r="A792" s="201">
        <v>41886</v>
      </c>
      <c r="B792" s="202">
        <v>1105.5</v>
      </c>
      <c r="C792" s="202">
        <v>130.57</v>
      </c>
      <c r="D792" s="202">
        <v>19.47</v>
      </c>
      <c r="E792" s="203">
        <v>4.6840000000000002</v>
      </c>
    </row>
    <row r="793" spans="1:5">
      <c r="A793" s="201">
        <v>41885</v>
      </c>
      <c r="B793" s="202">
        <v>1087.6500000000001</v>
      </c>
      <c r="C793" s="202">
        <v>130</v>
      </c>
      <c r="D793" s="202">
        <v>19.71</v>
      </c>
      <c r="E793" s="203">
        <v>4.6079999999999997</v>
      </c>
    </row>
    <row r="794" spans="1:5">
      <c r="A794" s="201">
        <v>41884</v>
      </c>
      <c r="B794" s="202">
        <v>1083.9000000000001</v>
      </c>
      <c r="C794" s="202">
        <v>129.93</v>
      </c>
      <c r="D794" s="202">
        <v>19.54</v>
      </c>
      <c r="E794" s="203">
        <v>4.6109999999999998</v>
      </c>
    </row>
    <row r="795" spans="1:5">
      <c r="A795" s="201">
        <v>41883</v>
      </c>
      <c r="B795" s="202">
        <v>1093.45</v>
      </c>
      <c r="C795" s="202">
        <v>128.65</v>
      </c>
      <c r="D795" s="202">
        <v>20.49</v>
      </c>
      <c r="E795" s="203">
        <v>4.5600000000000005</v>
      </c>
    </row>
    <row r="796" spans="1:5">
      <c r="A796" s="201">
        <v>41882</v>
      </c>
      <c r="B796" s="202">
        <v>1113.2</v>
      </c>
      <c r="C796" s="202">
        <v>127.91</v>
      </c>
      <c r="D796" s="202">
        <v>21.68</v>
      </c>
      <c r="E796" s="203">
        <v>4.4580000000000002</v>
      </c>
    </row>
    <row r="797" spans="1:5">
      <c r="A797" s="201">
        <v>41881</v>
      </c>
      <c r="B797" s="202">
        <v>1098.9000000000001</v>
      </c>
      <c r="C797" s="202">
        <v>127.4</v>
      </c>
      <c r="D797" s="202">
        <v>22.51</v>
      </c>
      <c r="E797" s="203">
        <v>4.4169999999999998</v>
      </c>
    </row>
    <row r="798" spans="1:5">
      <c r="A798" s="201">
        <v>41880</v>
      </c>
      <c r="B798" s="202">
        <v>1137.9000000000001</v>
      </c>
      <c r="C798" s="202">
        <v>128.71</v>
      </c>
      <c r="D798" s="202">
        <v>20.54</v>
      </c>
      <c r="E798" s="203">
        <v>4.5250000000000004</v>
      </c>
    </row>
    <row r="799" spans="1:5">
      <c r="A799" s="201">
        <v>41879</v>
      </c>
      <c r="B799" s="202">
        <v>1125.0999999999999</v>
      </c>
      <c r="C799" s="202">
        <v>128.49</v>
      </c>
      <c r="D799" s="202">
        <v>21.49</v>
      </c>
      <c r="E799" s="203">
        <v>4.5220000000000002</v>
      </c>
    </row>
    <row r="800" spans="1:5">
      <c r="A800" s="201">
        <v>41878</v>
      </c>
      <c r="B800" s="202">
        <v>1126.78</v>
      </c>
      <c r="C800" s="202">
        <v>129.93</v>
      </c>
      <c r="D800" s="202">
        <v>21.15</v>
      </c>
      <c r="E800" s="203">
        <v>4.4829999999999997</v>
      </c>
    </row>
    <row r="801" spans="1:5">
      <c r="A801" s="201">
        <v>41877</v>
      </c>
      <c r="B801" s="202">
        <v>1115.3800000000001</v>
      </c>
      <c r="C801" s="202">
        <v>129.68</v>
      </c>
      <c r="D801" s="202">
        <v>21.59</v>
      </c>
      <c r="E801" s="203">
        <v>4.5019999999999998</v>
      </c>
    </row>
    <row r="802" spans="1:5">
      <c r="A802" s="201">
        <v>41876</v>
      </c>
      <c r="B802" s="202">
        <v>1131.03</v>
      </c>
      <c r="C802" s="202">
        <v>129.34</v>
      </c>
      <c r="D802" s="202">
        <v>22.32</v>
      </c>
      <c r="E802" s="203">
        <v>4.5069999999999997</v>
      </c>
    </row>
    <row r="803" spans="1:5">
      <c r="A803" s="201">
        <v>41875</v>
      </c>
      <c r="B803" s="202">
        <v>1128.5999999999999</v>
      </c>
      <c r="C803" s="202">
        <v>128.38999999999999</v>
      </c>
      <c r="D803" s="202">
        <v>22.66</v>
      </c>
      <c r="E803" s="203">
        <v>4.4189999999999996</v>
      </c>
    </row>
    <row r="804" spans="1:5">
      <c r="A804" s="201">
        <v>41874</v>
      </c>
      <c r="B804" s="202">
        <v>1128.4000000000001</v>
      </c>
      <c r="C804" s="202">
        <v>126.8</v>
      </c>
      <c r="D804" s="202">
        <v>23.69</v>
      </c>
      <c r="E804" s="203">
        <v>4.375</v>
      </c>
    </row>
    <row r="805" spans="1:5">
      <c r="A805" s="201">
        <v>41873</v>
      </c>
      <c r="B805" s="202">
        <v>1158.0999999999999</v>
      </c>
      <c r="C805" s="202">
        <v>127.04</v>
      </c>
      <c r="D805" s="202">
        <v>22.1</v>
      </c>
      <c r="E805" s="203">
        <v>4.3849999999999998</v>
      </c>
    </row>
    <row r="806" spans="1:5">
      <c r="A806" s="201">
        <v>41872</v>
      </c>
      <c r="B806" s="202">
        <v>1161.43</v>
      </c>
      <c r="C806" s="202">
        <v>127.25</v>
      </c>
      <c r="D806" s="202">
        <v>21.25</v>
      </c>
      <c r="E806" s="203">
        <v>4.3959999999999999</v>
      </c>
    </row>
    <row r="807" spans="1:5">
      <c r="A807" s="201">
        <v>41871</v>
      </c>
      <c r="B807" s="202">
        <v>1207.45</v>
      </c>
      <c r="C807" s="202">
        <v>127.55</v>
      </c>
      <c r="D807" s="202">
        <v>22.46</v>
      </c>
      <c r="E807" s="203">
        <v>4.3330000000000002</v>
      </c>
    </row>
    <row r="808" spans="1:5">
      <c r="A808" s="201">
        <v>41870</v>
      </c>
      <c r="B808" s="202">
        <v>1215.8499999999999</v>
      </c>
      <c r="C808" s="202">
        <v>127.21</v>
      </c>
      <c r="D808" s="202">
        <v>21.12</v>
      </c>
      <c r="E808" s="203">
        <v>4.2519999999999998</v>
      </c>
    </row>
    <row r="809" spans="1:5">
      <c r="A809" s="201">
        <v>41869</v>
      </c>
      <c r="B809" s="202">
        <v>1196.51</v>
      </c>
      <c r="C809" s="202">
        <v>127.94</v>
      </c>
      <c r="D809" s="202">
        <v>21.92</v>
      </c>
      <c r="E809" s="203">
        <v>4.274</v>
      </c>
    </row>
    <row r="810" spans="1:5">
      <c r="A810" s="201">
        <v>41868</v>
      </c>
      <c r="B810" s="202">
        <v>1179.6300000000001</v>
      </c>
      <c r="C810" s="202">
        <v>126.35</v>
      </c>
      <c r="D810" s="202">
        <v>24.51</v>
      </c>
      <c r="E810" s="203">
        <v>4.1929999999999996</v>
      </c>
    </row>
    <row r="811" spans="1:5">
      <c r="A811" s="201">
        <v>41867</v>
      </c>
      <c r="B811" s="202">
        <v>1177.6300000000001</v>
      </c>
      <c r="C811" s="202">
        <v>125.7</v>
      </c>
      <c r="D811" s="202">
        <v>24.74</v>
      </c>
      <c r="E811" s="203">
        <v>4.2009999999999996</v>
      </c>
    </row>
    <row r="812" spans="1:5">
      <c r="A812" s="201">
        <v>41866</v>
      </c>
      <c r="B812" s="202">
        <v>1193.06</v>
      </c>
      <c r="C812" s="202">
        <v>127.28</v>
      </c>
      <c r="D812" s="202">
        <v>20.48</v>
      </c>
      <c r="E812" s="203">
        <v>4.2359999999999998</v>
      </c>
    </row>
    <row r="813" spans="1:5">
      <c r="A813" s="201">
        <v>41865</v>
      </c>
      <c r="B813" s="202">
        <v>1191.6600000000001</v>
      </c>
      <c r="C813" s="202">
        <v>127.28</v>
      </c>
      <c r="D813" s="202">
        <v>20.48</v>
      </c>
      <c r="E813" s="203">
        <v>4.234</v>
      </c>
    </row>
    <row r="814" spans="1:5">
      <c r="A814" s="201">
        <v>41864</v>
      </c>
      <c r="B814" s="202">
        <v>1169.4100000000001</v>
      </c>
      <c r="C814" s="202">
        <v>127.93</v>
      </c>
      <c r="D814" s="202">
        <v>20.47</v>
      </c>
      <c r="E814" s="203">
        <v>4.2469999999999999</v>
      </c>
    </row>
    <row r="815" spans="1:5">
      <c r="A815" s="201">
        <v>41863</v>
      </c>
      <c r="B815" s="202">
        <v>1166</v>
      </c>
      <c r="C815" s="202">
        <v>128.19999999999999</v>
      </c>
      <c r="D815" s="202">
        <v>21.16</v>
      </c>
      <c r="E815" s="203">
        <v>4.2770000000000001</v>
      </c>
    </row>
    <row r="816" spans="1:5">
      <c r="A816" s="201">
        <v>41862</v>
      </c>
      <c r="B816" s="202">
        <v>1150.5999999999999</v>
      </c>
      <c r="C816" s="202">
        <v>126.96</v>
      </c>
      <c r="D816" s="202">
        <v>22.19</v>
      </c>
      <c r="E816" s="203">
        <v>4.2960000000000003</v>
      </c>
    </row>
    <row r="817" spans="1:5">
      <c r="A817" s="201">
        <v>41861</v>
      </c>
      <c r="B817" s="202">
        <v>1144.5999999999999</v>
      </c>
      <c r="C817" s="202">
        <v>127.54</v>
      </c>
      <c r="D817" s="202">
        <v>22.63</v>
      </c>
      <c r="E817" s="203">
        <v>4.2780000000000005</v>
      </c>
    </row>
    <row r="818" spans="1:5">
      <c r="A818" s="201">
        <v>41860</v>
      </c>
      <c r="B818" s="202">
        <v>1145.5999999999999</v>
      </c>
      <c r="C818" s="202">
        <v>128.15</v>
      </c>
      <c r="D818" s="202">
        <v>21.63</v>
      </c>
      <c r="E818" s="203">
        <v>4.2990000000000004</v>
      </c>
    </row>
    <row r="819" spans="1:5">
      <c r="A819" s="201">
        <v>41859</v>
      </c>
      <c r="B819" s="202">
        <v>1141.3800000000001</v>
      </c>
      <c r="C819" s="202">
        <v>128.63</v>
      </c>
      <c r="D819" s="202">
        <v>22.41</v>
      </c>
      <c r="E819" s="203">
        <v>4.258</v>
      </c>
    </row>
    <row r="820" spans="1:5">
      <c r="A820" s="201">
        <v>41858</v>
      </c>
      <c r="B820" s="202">
        <v>1139.3</v>
      </c>
      <c r="C820" s="202">
        <v>128.21</v>
      </c>
      <c r="D820" s="202">
        <v>22.89</v>
      </c>
      <c r="E820" s="203">
        <v>4.2750000000000004</v>
      </c>
    </row>
    <row r="821" spans="1:5">
      <c r="A821" s="201">
        <v>41857</v>
      </c>
      <c r="B821" s="202">
        <v>1118.6500000000001</v>
      </c>
      <c r="C821" s="202">
        <v>127.03</v>
      </c>
      <c r="D821" s="202">
        <v>23.36</v>
      </c>
      <c r="E821" s="203">
        <v>4.3570000000000002</v>
      </c>
    </row>
    <row r="822" spans="1:5">
      <c r="A822" s="201">
        <v>41856</v>
      </c>
      <c r="B822" s="202">
        <v>1103.5999999999999</v>
      </c>
      <c r="C822" s="202">
        <v>126.26</v>
      </c>
      <c r="D822" s="202">
        <v>24.24</v>
      </c>
      <c r="E822" s="203">
        <v>4.3920000000000003</v>
      </c>
    </row>
    <row r="823" spans="1:5">
      <c r="A823" s="201">
        <v>41855</v>
      </c>
      <c r="B823" s="202">
        <v>1117.3</v>
      </c>
      <c r="C823" s="202">
        <v>127.19</v>
      </c>
      <c r="D823" s="202">
        <v>23.04</v>
      </c>
      <c r="E823" s="203">
        <v>4.4130000000000003</v>
      </c>
    </row>
    <row r="824" spans="1:5">
      <c r="A824" s="201">
        <v>41854</v>
      </c>
      <c r="B824" s="202">
        <v>1105.8499999999999</v>
      </c>
      <c r="C824" s="202">
        <v>126.91</v>
      </c>
      <c r="D824" s="202">
        <v>22.84</v>
      </c>
      <c r="E824" s="203">
        <v>4.4130000000000003</v>
      </c>
    </row>
    <row r="825" spans="1:5">
      <c r="A825" s="201">
        <v>41853</v>
      </c>
      <c r="B825" s="202">
        <v>1104.0999999999999</v>
      </c>
      <c r="C825" s="202">
        <v>126</v>
      </c>
      <c r="D825" s="202">
        <v>23.15</v>
      </c>
      <c r="E825" s="203">
        <v>4.4000000000000004</v>
      </c>
    </row>
    <row r="826" spans="1:5">
      <c r="A826" s="201">
        <v>41852</v>
      </c>
      <c r="B826" s="202">
        <v>1095.2</v>
      </c>
      <c r="C826" s="202">
        <v>123.49</v>
      </c>
      <c r="D826" s="202">
        <v>24.19</v>
      </c>
      <c r="E826" s="203">
        <v>4.3979999999999997</v>
      </c>
    </row>
    <row r="827" spans="1:5">
      <c r="A827" s="201">
        <v>41851</v>
      </c>
      <c r="B827" s="202">
        <v>1090.3499999999999</v>
      </c>
      <c r="C827" s="202">
        <v>123.1</v>
      </c>
      <c r="D827" s="202">
        <v>25.43</v>
      </c>
      <c r="E827" s="203">
        <v>4.399</v>
      </c>
    </row>
    <row r="828" spans="1:5">
      <c r="A828" s="201">
        <v>41850</v>
      </c>
      <c r="B828" s="202">
        <v>1092.05</v>
      </c>
      <c r="C828" s="202">
        <v>121.29</v>
      </c>
      <c r="D828" s="202">
        <v>27.72</v>
      </c>
      <c r="E828" s="203">
        <v>4.4000000000000004</v>
      </c>
    </row>
    <row r="829" spans="1:5">
      <c r="A829" s="201">
        <v>41849</v>
      </c>
      <c r="B829" s="202">
        <v>1084.23</v>
      </c>
      <c r="C829" s="202">
        <v>121.16</v>
      </c>
      <c r="D829" s="202">
        <v>28.81</v>
      </c>
      <c r="E829" s="203">
        <v>4.33</v>
      </c>
    </row>
    <row r="830" spans="1:5">
      <c r="A830" s="201">
        <v>41848</v>
      </c>
      <c r="B830" s="202">
        <v>1059.5</v>
      </c>
      <c r="C830" s="202">
        <v>120.56</v>
      </c>
      <c r="D830" s="202">
        <v>29.78</v>
      </c>
      <c r="E830" s="203">
        <v>4.2610000000000001</v>
      </c>
    </row>
    <row r="831" spans="1:5">
      <c r="A831" s="201">
        <v>41847</v>
      </c>
      <c r="B831" s="202">
        <v>1045.45</v>
      </c>
      <c r="C831" s="202">
        <v>120.61</v>
      </c>
      <c r="D831" s="202">
        <v>30.69</v>
      </c>
      <c r="E831" s="203">
        <v>4.226</v>
      </c>
    </row>
    <row r="832" spans="1:5">
      <c r="A832" s="201">
        <v>41846</v>
      </c>
      <c r="B832" s="202">
        <v>1046.95</v>
      </c>
      <c r="C832" s="202">
        <v>122.87</v>
      </c>
      <c r="D832" s="202">
        <v>24.76</v>
      </c>
      <c r="E832" s="203">
        <v>4.3360000000000003</v>
      </c>
    </row>
    <row r="833" spans="1:5">
      <c r="A833" s="201">
        <v>41845</v>
      </c>
      <c r="B833" s="202">
        <v>1028.0999999999999</v>
      </c>
      <c r="C833" s="202">
        <v>121.5</v>
      </c>
      <c r="D833" s="202">
        <v>27.91</v>
      </c>
      <c r="E833" s="203">
        <v>4.26</v>
      </c>
    </row>
    <row r="834" spans="1:5">
      <c r="A834" s="201">
        <v>41844</v>
      </c>
      <c r="B834" s="202">
        <v>1040</v>
      </c>
      <c r="C834" s="202">
        <v>120.65</v>
      </c>
      <c r="D834" s="202">
        <v>24.83</v>
      </c>
      <c r="E834" s="203">
        <v>4.2770000000000001</v>
      </c>
    </row>
    <row r="835" spans="1:5">
      <c r="A835" s="201">
        <v>41843</v>
      </c>
      <c r="B835" s="202">
        <v>1038.6500000000001</v>
      </c>
      <c r="C835" s="202">
        <v>120.11</v>
      </c>
      <c r="D835" s="202">
        <v>24.31</v>
      </c>
      <c r="E835" s="203">
        <v>4.3659999999999997</v>
      </c>
    </row>
    <row r="836" spans="1:5">
      <c r="A836" s="201">
        <v>41842</v>
      </c>
      <c r="B836" s="202">
        <v>1055.45</v>
      </c>
      <c r="C836" s="202">
        <v>120.36</v>
      </c>
      <c r="D836" s="202">
        <v>22.27</v>
      </c>
      <c r="E836" s="203">
        <v>4.2930000000000001</v>
      </c>
    </row>
    <row r="837" spans="1:5">
      <c r="A837" s="201">
        <v>41841</v>
      </c>
      <c r="B837" s="202">
        <v>1060</v>
      </c>
      <c r="C837" s="202">
        <v>122.69</v>
      </c>
      <c r="D837" s="202">
        <v>20.69</v>
      </c>
      <c r="E837" s="203">
        <v>4.2370000000000001</v>
      </c>
    </row>
    <row r="838" spans="1:5">
      <c r="A838" s="201">
        <v>41840</v>
      </c>
      <c r="B838" s="202">
        <v>1058.9000000000001</v>
      </c>
      <c r="C838" s="202">
        <v>120.87</v>
      </c>
      <c r="D838" s="202">
        <v>22.22</v>
      </c>
      <c r="E838" s="203">
        <v>4.2080000000000002</v>
      </c>
    </row>
    <row r="839" spans="1:5">
      <c r="A839" s="201">
        <v>41839</v>
      </c>
      <c r="B839" s="202">
        <v>1055.03</v>
      </c>
      <c r="C839" s="202">
        <v>122.82</v>
      </c>
      <c r="D839" s="202">
        <v>20.9</v>
      </c>
      <c r="E839" s="203">
        <v>4.1669999999999998</v>
      </c>
    </row>
    <row r="840" spans="1:5">
      <c r="A840" s="201">
        <v>41838</v>
      </c>
      <c r="B840" s="202">
        <v>1064.2</v>
      </c>
      <c r="C840" s="202">
        <v>123.06</v>
      </c>
      <c r="D840" s="202">
        <v>21.49</v>
      </c>
      <c r="E840" s="203">
        <v>4.2</v>
      </c>
    </row>
    <row r="841" spans="1:5">
      <c r="A841" s="201">
        <v>41837</v>
      </c>
      <c r="B841" s="202">
        <v>1053.55</v>
      </c>
      <c r="C841" s="202">
        <v>121.64</v>
      </c>
      <c r="D841" s="202">
        <v>21.43</v>
      </c>
      <c r="E841" s="203">
        <v>4.2450000000000001</v>
      </c>
    </row>
    <row r="842" spans="1:5">
      <c r="A842" s="201">
        <v>41836</v>
      </c>
      <c r="B842" s="202">
        <v>1050.4000000000001</v>
      </c>
      <c r="C842" s="202">
        <v>127.98</v>
      </c>
      <c r="D842" s="202">
        <v>21.72</v>
      </c>
      <c r="E842" s="203">
        <v>4.3029999999999999</v>
      </c>
    </row>
    <row r="843" spans="1:5">
      <c r="A843" s="201">
        <v>41835</v>
      </c>
      <c r="B843" s="202">
        <v>1062.25</v>
      </c>
      <c r="C843" s="202">
        <v>128.35</v>
      </c>
      <c r="D843" s="202">
        <v>22.86</v>
      </c>
      <c r="E843" s="203">
        <v>4.2640000000000002</v>
      </c>
    </row>
    <row r="844" spans="1:5">
      <c r="A844" s="201">
        <v>41834</v>
      </c>
      <c r="B844" s="202">
        <v>1064.2</v>
      </c>
      <c r="C844" s="202">
        <v>127.02</v>
      </c>
      <c r="D844" s="202">
        <v>22.99</v>
      </c>
      <c r="E844" s="203">
        <v>4.2</v>
      </c>
    </row>
    <row r="845" spans="1:5">
      <c r="A845" s="201">
        <v>41833</v>
      </c>
      <c r="B845" s="202">
        <v>1057.03</v>
      </c>
      <c r="C845" s="202">
        <v>127.04</v>
      </c>
      <c r="D845" s="202">
        <v>23.01</v>
      </c>
      <c r="E845" s="203">
        <v>4.2290000000000001</v>
      </c>
    </row>
    <row r="846" spans="1:5">
      <c r="A846" s="201">
        <v>41832</v>
      </c>
      <c r="B846" s="202">
        <v>1049.25</v>
      </c>
      <c r="C846" s="202">
        <v>125.93</v>
      </c>
      <c r="D846" s="202">
        <v>23.12</v>
      </c>
      <c r="E846" s="203">
        <v>4.2240000000000002</v>
      </c>
    </row>
    <row r="847" spans="1:5">
      <c r="A847" s="201">
        <v>41831</v>
      </c>
      <c r="B847" s="202">
        <v>1055.1099999999999</v>
      </c>
      <c r="C847" s="202">
        <v>122.29</v>
      </c>
      <c r="D847" s="202">
        <v>24.18</v>
      </c>
      <c r="E847" s="203">
        <v>4.0890000000000004</v>
      </c>
    </row>
    <row r="848" spans="1:5">
      <c r="A848" s="201">
        <v>41830</v>
      </c>
      <c r="B848" s="202">
        <v>1044.05</v>
      </c>
      <c r="C848" s="202">
        <v>122.78</v>
      </c>
      <c r="D848" s="202">
        <v>24.68</v>
      </c>
      <c r="E848" s="203">
        <v>4.0030000000000001</v>
      </c>
    </row>
    <row r="849" spans="1:5">
      <c r="A849" s="201">
        <v>41829</v>
      </c>
      <c r="B849" s="202">
        <v>1042.0999999999999</v>
      </c>
      <c r="C849" s="202">
        <v>121.35</v>
      </c>
      <c r="D849" s="202">
        <v>25.7</v>
      </c>
      <c r="E849" s="203">
        <v>4.0670000000000002</v>
      </c>
    </row>
    <row r="850" spans="1:5">
      <c r="A850" s="201">
        <v>41828</v>
      </c>
      <c r="B850" s="202">
        <v>1017.3</v>
      </c>
      <c r="C850" s="202">
        <v>119.75</v>
      </c>
      <c r="D850" s="202">
        <v>26.84</v>
      </c>
      <c r="E850" s="203">
        <v>4.0170000000000003</v>
      </c>
    </row>
    <row r="851" spans="1:5">
      <c r="A851" s="201">
        <v>41827</v>
      </c>
      <c r="B851" s="202">
        <v>1002.75</v>
      </c>
      <c r="C851" s="202">
        <v>119.02</v>
      </c>
      <c r="D851" s="202">
        <v>28.68</v>
      </c>
      <c r="E851" s="203">
        <v>3.9969999999999999</v>
      </c>
    </row>
    <row r="852" spans="1:5">
      <c r="A852" s="201">
        <v>41826</v>
      </c>
      <c r="B852" s="202">
        <v>999.15</v>
      </c>
      <c r="C852" s="202">
        <v>117.9</v>
      </c>
      <c r="D852" s="202">
        <v>28.27</v>
      </c>
      <c r="E852" s="203">
        <v>3.9569999999999999</v>
      </c>
    </row>
    <row r="853" spans="1:5">
      <c r="A853" s="201">
        <v>41825</v>
      </c>
      <c r="B853" s="202">
        <v>1007.7</v>
      </c>
      <c r="C853" s="202">
        <v>119.61</v>
      </c>
      <c r="D853" s="202">
        <v>25.61</v>
      </c>
      <c r="E853" s="203">
        <v>4.0510000000000002</v>
      </c>
    </row>
    <row r="854" spans="1:5">
      <c r="A854" s="201">
        <v>41824</v>
      </c>
      <c r="B854" s="202">
        <v>992.3</v>
      </c>
      <c r="C854" s="202">
        <v>118.81</v>
      </c>
      <c r="D854" s="202">
        <v>25.19</v>
      </c>
      <c r="E854" s="203">
        <v>4.0179999999999998</v>
      </c>
    </row>
    <row r="855" spans="1:5">
      <c r="A855" s="201">
        <v>41823</v>
      </c>
      <c r="B855" s="202">
        <v>990.98</v>
      </c>
      <c r="C855" s="202">
        <v>119.33</v>
      </c>
      <c r="D855" s="202">
        <v>24.88</v>
      </c>
      <c r="E855" s="203">
        <v>4.0330000000000004</v>
      </c>
    </row>
    <row r="856" spans="1:5">
      <c r="A856" s="201">
        <v>41822</v>
      </c>
      <c r="B856" s="202">
        <v>990.9</v>
      </c>
      <c r="C856" s="202">
        <v>121.08</v>
      </c>
      <c r="D856" s="202">
        <v>25.61</v>
      </c>
      <c r="E856" s="203">
        <v>4.0910000000000002</v>
      </c>
    </row>
    <row r="857" spans="1:5">
      <c r="A857" s="201">
        <v>41821</v>
      </c>
      <c r="B857" s="202">
        <v>993.93</v>
      </c>
      <c r="C857" s="202">
        <v>120.94</v>
      </c>
      <c r="D857" s="202">
        <v>24.95</v>
      </c>
      <c r="E857" s="203">
        <v>4.173</v>
      </c>
    </row>
    <row r="858" spans="1:5">
      <c r="A858" s="201">
        <v>41820</v>
      </c>
      <c r="B858" s="202">
        <v>1008.28</v>
      </c>
      <c r="C858" s="202">
        <v>120.82</v>
      </c>
      <c r="D858" s="202">
        <v>23.49</v>
      </c>
      <c r="E858" s="203">
        <v>4.1980000000000004</v>
      </c>
    </row>
    <row r="859" spans="1:5">
      <c r="A859" s="201">
        <v>41819</v>
      </c>
      <c r="B859" s="202">
        <v>1014.4</v>
      </c>
      <c r="C859" s="202">
        <v>121.61</v>
      </c>
      <c r="D859" s="202">
        <v>23.08</v>
      </c>
      <c r="E859" s="203">
        <v>4.1970000000000001</v>
      </c>
    </row>
    <row r="860" spans="1:5">
      <c r="A860" s="201">
        <v>41818</v>
      </c>
      <c r="B860" s="202">
        <v>1003.7</v>
      </c>
      <c r="C860" s="202">
        <v>121.57</v>
      </c>
      <c r="D860" s="202">
        <v>24.06</v>
      </c>
      <c r="E860" s="203">
        <v>4.2359999999999998</v>
      </c>
    </row>
    <row r="861" spans="1:5">
      <c r="A861" s="201">
        <v>41817</v>
      </c>
      <c r="B861" s="202">
        <v>1007.47</v>
      </c>
      <c r="C861" s="202">
        <v>122.11</v>
      </c>
      <c r="D861" s="202">
        <v>23.92</v>
      </c>
      <c r="E861" s="203">
        <v>4.218</v>
      </c>
    </row>
    <row r="862" spans="1:5">
      <c r="A862" s="201">
        <v>41816</v>
      </c>
      <c r="B862" s="202">
        <v>1013.63</v>
      </c>
      <c r="C862" s="202">
        <v>121.88</v>
      </c>
      <c r="D862" s="202">
        <v>23.65</v>
      </c>
      <c r="E862" s="203">
        <v>4.1660000000000004</v>
      </c>
    </row>
    <row r="863" spans="1:5">
      <c r="A863" s="201">
        <v>41815</v>
      </c>
      <c r="B863" s="202">
        <v>1017.08</v>
      </c>
      <c r="C863" s="202">
        <v>121.82</v>
      </c>
      <c r="D863" s="202">
        <v>23.69</v>
      </c>
      <c r="E863" s="203">
        <v>4.258</v>
      </c>
    </row>
    <row r="864" spans="1:5">
      <c r="A864" s="201">
        <v>41814</v>
      </c>
      <c r="B864" s="202">
        <v>1007.55</v>
      </c>
      <c r="C864" s="202">
        <v>119.35</v>
      </c>
      <c r="D864" s="202">
        <v>23.42</v>
      </c>
      <c r="E864" s="203">
        <v>4.266</v>
      </c>
    </row>
    <row r="865" spans="1:5">
      <c r="A865" s="201">
        <v>41813</v>
      </c>
      <c r="B865" s="202">
        <v>1000.2</v>
      </c>
      <c r="C865" s="202">
        <v>118.88</v>
      </c>
      <c r="D865" s="202">
        <v>23.86</v>
      </c>
      <c r="E865" s="203">
        <v>4.2300000000000004</v>
      </c>
    </row>
    <row r="866" spans="1:5">
      <c r="A866" s="201">
        <v>41812</v>
      </c>
      <c r="B866" s="202">
        <v>1005.3</v>
      </c>
      <c r="C866" s="202">
        <v>118.05</v>
      </c>
      <c r="D866" s="202">
        <v>24.15</v>
      </c>
      <c r="E866" s="203">
        <v>4.181</v>
      </c>
    </row>
    <row r="867" spans="1:5">
      <c r="A867" s="201">
        <v>41811</v>
      </c>
      <c r="B867" s="202">
        <v>996.6</v>
      </c>
      <c r="C867" s="202">
        <v>117.67</v>
      </c>
      <c r="D867" s="202">
        <v>23.55</v>
      </c>
      <c r="E867" s="203">
        <v>4.1989999999999998</v>
      </c>
    </row>
    <row r="868" spans="1:5">
      <c r="A868" s="201">
        <v>41810</v>
      </c>
      <c r="B868" s="202">
        <v>992.3</v>
      </c>
      <c r="C868" s="202">
        <v>116.76</v>
      </c>
      <c r="D868" s="202">
        <v>24.32</v>
      </c>
      <c r="E868" s="203">
        <v>4.3289999999999997</v>
      </c>
    </row>
    <row r="869" spans="1:5">
      <c r="A869" s="201">
        <v>41809</v>
      </c>
      <c r="B869" s="202">
        <v>995.5</v>
      </c>
      <c r="C869" s="202">
        <v>117.16</v>
      </c>
      <c r="D869" s="202">
        <v>25.62</v>
      </c>
      <c r="E869" s="203">
        <v>4.319</v>
      </c>
    </row>
    <row r="870" spans="1:5">
      <c r="A870" s="201">
        <v>41808</v>
      </c>
      <c r="B870" s="202">
        <v>995.25</v>
      </c>
      <c r="C870" s="202">
        <v>117.46</v>
      </c>
      <c r="D870" s="202">
        <v>25.26</v>
      </c>
      <c r="E870" s="203">
        <v>4.2699999999999996</v>
      </c>
    </row>
    <row r="871" spans="1:5">
      <c r="A871" s="201">
        <v>41807</v>
      </c>
      <c r="B871" s="202">
        <v>994.4</v>
      </c>
      <c r="C871" s="202">
        <v>117.46</v>
      </c>
      <c r="D871" s="202">
        <v>25.26</v>
      </c>
      <c r="E871" s="203">
        <v>4.2679999999999998</v>
      </c>
    </row>
    <row r="872" spans="1:5">
      <c r="A872" s="201">
        <v>41806</v>
      </c>
      <c r="B872" s="202">
        <v>991.85</v>
      </c>
      <c r="C872" s="202">
        <v>116.33</v>
      </c>
      <c r="D872" s="202">
        <v>27.1</v>
      </c>
      <c r="E872" s="203">
        <v>4.1609999999999996</v>
      </c>
    </row>
    <row r="873" spans="1:5">
      <c r="A873" s="201">
        <v>41805</v>
      </c>
      <c r="B873" s="202">
        <v>978.55</v>
      </c>
      <c r="C873" s="202">
        <v>116.09</v>
      </c>
      <c r="D873" s="202">
        <v>28.9</v>
      </c>
      <c r="E873" s="203">
        <v>4.1210000000000004</v>
      </c>
    </row>
    <row r="874" spans="1:5">
      <c r="A874" s="201">
        <v>41804</v>
      </c>
      <c r="B874" s="202">
        <v>956.47</v>
      </c>
      <c r="C874" s="202">
        <v>116.69</v>
      </c>
      <c r="D874" s="202">
        <v>29.15</v>
      </c>
      <c r="E874" s="203">
        <v>4.1929999999999996</v>
      </c>
    </row>
    <row r="875" spans="1:5">
      <c r="A875" s="201">
        <v>41803</v>
      </c>
      <c r="B875" s="202">
        <v>951.19</v>
      </c>
      <c r="C875" s="202">
        <v>118.05</v>
      </c>
      <c r="D875" s="202">
        <v>26.01</v>
      </c>
      <c r="E875" s="203">
        <v>4.1790000000000003</v>
      </c>
    </row>
    <row r="876" spans="1:5">
      <c r="A876" s="201">
        <v>41802</v>
      </c>
      <c r="B876" s="202">
        <v>955.1</v>
      </c>
      <c r="C876" s="202">
        <v>118.22</v>
      </c>
      <c r="D876" s="202">
        <v>24.76</v>
      </c>
      <c r="E876" s="203">
        <v>4.2009999999999996</v>
      </c>
    </row>
    <row r="877" spans="1:5">
      <c r="A877" s="201">
        <v>41801</v>
      </c>
      <c r="B877" s="202">
        <v>948.08</v>
      </c>
      <c r="C877" s="202">
        <v>119.43</v>
      </c>
      <c r="D877" s="202">
        <v>24.68</v>
      </c>
      <c r="E877" s="203">
        <v>4.2249999999999996</v>
      </c>
    </row>
    <row r="878" spans="1:5">
      <c r="A878" s="201">
        <v>41800</v>
      </c>
      <c r="B878" s="202">
        <v>945.55</v>
      </c>
      <c r="C878" s="202">
        <v>119.47</v>
      </c>
      <c r="D878" s="202">
        <v>24.95</v>
      </c>
      <c r="E878" s="203">
        <v>4.1959999999999997</v>
      </c>
    </row>
    <row r="879" spans="1:5">
      <c r="A879" s="201">
        <v>41799</v>
      </c>
      <c r="B879" s="202">
        <v>944.75</v>
      </c>
      <c r="C879" s="202">
        <v>118.83</v>
      </c>
      <c r="D879" s="202">
        <v>24.92</v>
      </c>
      <c r="E879" s="203">
        <v>4.2240000000000002</v>
      </c>
    </row>
    <row r="880" spans="1:5">
      <c r="A880" s="201">
        <v>41798</v>
      </c>
      <c r="B880" s="202">
        <v>941.55</v>
      </c>
      <c r="C880" s="202">
        <v>119.32</v>
      </c>
      <c r="D880" s="202">
        <v>25.14</v>
      </c>
      <c r="E880" s="203">
        <v>4.2670000000000003</v>
      </c>
    </row>
    <row r="881" spans="1:5">
      <c r="A881" s="201">
        <v>41797</v>
      </c>
      <c r="B881" s="202">
        <v>953.78</v>
      </c>
      <c r="C881" s="202">
        <v>119.9</v>
      </c>
      <c r="D881" s="202">
        <v>25.01</v>
      </c>
      <c r="E881" s="203">
        <v>4.3760000000000003</v>
      </c>
    </row>
    <row r="882" spans="1:5">
      <c r="A882" s="201">
        <v>41796</v>
      </c>
      <c r="B882" s="202">
        <v>940.65</v>
      </c>
      <c r="C882" s="202">
        <v>118.95</v>
      </c>
      <c r="D882" s="202">
        <v>25.09</v>
      </c>
      <c r="E882" s="203">
        <v>4.2430000000000003</v>
      </c>
    </row>
    <row r="883" spans="1:5">
      <c r="A883" s="201">
        <v>41795</v>
      </c>
      <c r="B883" s="202">
        <v>941.97</v>
      </c>
      <c r="C883" s="202">
        <v>118.57</v>
      </c>
      <c r="D883" s="202">
        <v>26.26</v>
      </c>
      <c r="E883" s="203">
        <v>4.2919999999999998</v>
      </c>
    </row>
    <row r="884" spans="1:5">
      <c r="A884" s="201">
        <v>41794</v>
      </c>
      <c r="B884" s="202">
        <v>938.65</v>
      </c>
      <c r="C884" s="202">
        <v>117.63</v>
      </c>
      <c r="D884" s="202">
        <v>26.18</v>
      </c>
      <c r="E884" s="203">
        <v>4.3540000000000001</v>
      </c>
    </row>
    <row r="885" spans="1:5">
      <c r="A885" s="201">
        <v>41793</v>
      </c>
      <c r="B885" s="202">
        <v>934.68</v>
      </c>
      <c r="C885" s="202">
        <v>116.86</v>
      </c>
      <c r="D885" s="202">
        <v>27.89</v>
      </c>
      <c r="E885" s="203">
        <v>4.3250000000000002</v>
      </c>
    </row>
    <row r="886" spans="1:5">
      <c r="A886" s="201">
        <v>41792</v>
      </c>
      <c r="B886" s="202">
        <v>948.67</v>
      </c>
      <c r="C886" s="202">
        <v>118.57</v>
      </c>
      <c r="D886" s="202">
        <v>24.27</v>
      </c>
      <c r="E886" s="203">
        <v>4.4260000000000002</v>
      </c>
    </row>
    <row r="887" spans="1:5">
      <c r="A887" s="201">
        <v>41791</v>
      </c>
      <c r="B887" s="202">
        <v>954.87</v>
      </c>
      <c r="C887" s="202">
        <v>119.58</v>
      </c>
      <c r="D887" s="202">
        <v>24.71</v>
      </c>
      <c r="E887" s="203">
        <v>4.4279999999999999</v>
      </c>
    </row>
    <row r="888" spans="1:5">
      <c r="A888" s="201">
        <v>41790</v>
      </c>
      <c r="B888" s="202">
        <v>947.1</v>
      </c>
      <c r="C888" s="202">
        <v>119.29</v>
      </c>
      <c r="D888" s="202">
        <v>25.45</v>
      </c>
      <c r="E888" s="203">
        <v>4.5380000000000003</v>
      </c>
    </row>
    <row r="889" spans="1:5">
      <c r="A889" s="201">
        <v>41789</v>
      </c>
      <c r="B889" s="202">
        <v>946.1</v>
      </c>
      <c r="C889" s="202">
        <v>117.79</v>
      </c>
      <c r="D889" s="202">
        <v>25.99</v>
      </c>
      <c r="E889" s="203">
        <v>4.4370000000000003</v>
      </c>
    </row>
    <row r="890" spans="1:5">
      <c r="A890" s="201">
        <v>41788</v>
      </c>
      <c r="B890" s="202">
        <v>946.42</v>
      </c>
      <c r="C890" s="202">
        <v>118.7</v>
      </c>
      <c r="D890" s="202">
        <v>24.99</v>
      </c>
      <c r="E890" s="203">
        <v>4.532</v>
      </c>
    </row>
    <row r="891" spans="1:5">
      <c r="A891" s="201">
        <v>41787</v>
      </c>
      <c r="B891" s="202">
        <v>954.95</v>
      </c>
      <c r="C891" s="202">
        <v>119.33</v>
      </c>
      <c r="D891" s="202">
        <v>24.76</v>
      </c>
      <c r="E891" s="203">
        <v>4.6059999999999999</v>
      </c>
    </row>
    <row r="892" spans="1:5">
      <c r="A892" s="201">
        <v>41786</v>
      </c>
      <c r="B892" s="202">
        <v>963.15</v>
      </c>
      <c r="C892" s="202">
        <v>117.38</v>
      </c>
      <c r="D892" s="202">
        <v>25.67</v>
      </c>
      <c r="E892" s="203">
        <v>4.5339999999999998</v>
      </c>
    </row>
    <row r="893" spans="1:5">
      <c r="A893" s="201">
        <v>41785</v>
      </c>
      <c r="B893" s="202">
        <v>963.58</v>
      </c>
      <c r="C893" s="202">
        <v>118.47</v>
      </c>
      <c r="D893" s="202">
        <v>24.9</v>
      </c>
      <c r="E893" s="203">
        <v>4.55</v>
      </c>
    </row>
    <row r="894" spans="1:5">
      <c r="A894" s="201">
        <v>41784</v>
      </c>
      <c r="B894" s="202">
        <v>966.83</v>
      </c>
      <c r="C894" s="202">
        <v>119.6</v>
      </c>
      <c r="D894" s="202">
        <v>24.89</v>
      </c>
      <c r="E894" s="203">
        <v>4.4640000000000004</v>
      </c>
    </row>
    <row r="895" spans="1:5">
      <c r="A895" s="201">
        <v>41783</v>
      </c>
      <c r="B895" s="202">
        <v>956.8</v>
      </c>
      <c r="C895" s="202">
        <v>119.92</v>
      </c>
      <c r="D895" s="202">
        <v>25.56</v>
      </c>
      <c r="E895" s="203">
        <v>4.4050000000000002</v>
      </c>
    </row>
    <row r="896" spans="1:5">
      <c r="A896" s="201">
        <v>41782</v>
      </c>
      <c r="B896" s="202">
        <v>954</v>
      </c>
      <c r="C896" s="202">
        <v>117.93</v>
      </c>
      <c r="D896" s="202">
        <v>25.92</v>
      </c>
      <c r="E896" s="203">
        <v>4.2990000000000004</v>
      </c>
    </row>
    <row r="897" spans="1:5">
      <c r="A897" s="201">
        <v>41781</v>
      </c>
      <c r="B897" s="202">
        <v>934.4</v>
      </c>
      <c r="C897" s="202">
        <v>117.86</v>
      </c>
      <c r="D897" s="202">
        <v>25.4</v>
      </c>
      <c r="E897" s="203">
        <v>4.4119999999999999</v>
      </c>
    </row>
    <row r="898" spans="1:5">
      <c r="A898" s="201">
        <v>41780</v>
      </c>
      <c r="B898" s="202">
        <v>930</v>
      </c>
      <c r="C898" s="202">
        <v>117.26</v>
      </c>
      <c r="D898" s="202">
        <v>25.61</v>
      </c>
      <c r="E898" s="203">
        <v>4.508</v>
      </c>
    </row>
    <row r="899" spans="1:5">
      <c r="A899" s="201">
        <v>41779</v>
      </c>
      <c r="B899" s="202">
        <v>937.58</v>
      </c>
      <c r="C899" s="202">
        <v>117.28</v>
      </c>
      <c r="D899" s="202">
        <v>25.01</v>
      </c>
      <c r="E899" s="203">
        <v>4.55</v>
      </c>
    </row>
    <row r="900" spans="1:5">
      <c r="A900" s="201">
        <v>41778</v>
      </c>
      <c r="B900" s="202">
        <v>953.82</v>
      </c>
      <c r="C900" s="202">
        <v>117.63</v>
      </c>
      <c r="D900" s="202">
        <v>24.28</v>
      </c>
      <c r="E900" s="203">
        <v>4.6269999999999998</v>
      </c>
    </row>
    <row r="901" spans="1:5">
      <c r="A901" s="201">
        <v>41777</v>
      </c>
      <c r="B901" s="202">
        <v>951.35</v>
      </c>
      <c r="C901" s="202">
        <v>117.64</v>
      </c>
      <c r="D901" s="202">
        <v>23.09</v>
      </c>
      <c r="E901" s="203">
        <v>4.54</v>
      </c>
    </row>
    <row r="902" spans="1:5">
      <c r="A902" s="201">
        <v>41776</v>
      </c>
      <c r="B902" s="202">
        <v>949.2</v>
      </c>
      <c r="C902" s="202">
        <v>117.06</v>
      </c>
      <c r="D902" s="202">
        <v>23.43</v>
      </c>
      <c r="E902" s="203">
        <v>4.5510000000000002</v>
      </c>
    </row>
    <row r="903" spans="1:5">
      <c r="A903" s="201">
        <v>41775</v>
      </c>
      <c r="B903" s="202">
        <v>951.25</v>
      </c>
      <c r="C903" s="202">
        <v>115.57</v>
      </c>
      <c r="D903" s="202">
        <v>23.47</v>
      </c>
      <c r="E903" s="203">
        <v>4.4480000000000004</v>
      </c>
    </row>
    <row r="904" spans="1:5">
      <c r="A904" s="201">
        <v>41774</v>
      </c>
      <c r="B904" s="202">
        <v>948.53</v>
      </c>
      <c r="C904" s="202">
        <v>117.04</v>
      </c>
      <c r="D904" s="202">
        <v>23.87</v>
      </c>
      <c r="E904" s="203">
        <v>4.391</v>
      </c>
    </row>
    <row r="905" spans="1:5">
      <c r="A905" s="201">
        <v>41773</v>
      </c>
      <c r="B905" s="202">
        <v>948.75</v>
      </c>
      <c r="C905" s="202">
        <v>116.44</v>
      </c>
      <c r="D905" s="202">
        <v>24.4</v>
      </c>
      <c r="E905" s="203">
        <v>4.5149999999999997</v>
      </c>
    </row>
    <row r="906" spans="1:5">
      <c r="A906" s="201">
        <v>41772</v>
      </c>
      <c r="B906" s="202">
        <v>937.5</v>
      </c>
      <c r="C906" s="202">
        <v>115.42</v>
      </c>
      <c r="D906" s="202">
        <v>24.34</v>
      </c>
      <c r="E906" s="203">
        <v>4.5359999999999996</v>
      </c>
    </row>
    <row r="907" spans="1:5">
      <c r="A907" s="201">
        <v>41771</v>
      </c>
      <c r="B907" s="202">
        <v>937.4</v>
      </c>
      <c r="C907" s="202">
        <v>110.64</v>
      </c>
      <c r="D907" s="202">
        <v>25.42</v>
      </c>
      <c r="E907" s="203">
        <v>4.4480000000000004</v>
      </c>
    </row>
    <row r="908" spans="1:5">
      <c r="A908" s="201">
        <v>41770</v>
      </c>
      <c r="B908" s="202">
        <v>939.1</v>
      </c>
      <c r="C908" s="202">
        <v>107.22</v>
      </c>
      <c r="D908" s="202">
        <v>25.89</v>
      </c>
      <c r="E908" s="203">
        <v>4.49</v>
      </c>
    </row>
    <row r="909" spans="1:5">
      <c r="A909" s="201">
        <v>41769</v>
      </c>
      <c r="B909" s="202">
        <v>925.68</v>
      </c>
      <c r="C909" s="202">
        <v>103.25</v>
      </c>
      <c r="D909" s="202">
        <v>25.02</v>
      </c>
      <c r="E909" s="203">
        <v>4.375</v>
      </c>
    </row>
    <row r="910" spans="1:5">
      <c r="A910" s="201">
        <v>41768</v>
      </c>
      <c r="B910" s="202">
        <v>920.3</v>
      </c>
      <c r="C910" s="202">
        <v>103.62</v>
      </c>
      <c r="D910" s="202">
        <v>26.31</v>
      </c>
      <c r="E910" s="203">
        <v>4.2329999999999997</v>
      </c>
    </row>
    <row r="911" spans="1:5">
      <c r="A911" s="201">
        <v>41767</v>
      </c>
      <c r="B911" s="202">
        <v>913.05</v>
      </c>
      <c r="C911" s="202">
        <v>100.83</v>
      </c>
      <c r="D911" s="202">
        <v>29.02</v>
      </c>
      <c r="E911" s="203">
        <v>4.2</v>
      </c>
    </row>
    <row r="912" spans="1:5">
      <c r="A912" s="201">
        <v>41766</v>
      </c>
      <c r="B912" s="202">
        <v>912.28</v>
      </c>
      <c r="C912" s="202">
        <v>102.08</v>
      </c>
      <c r="D912" s="202">
        <v>29.78</v>
      </c>
      <c r="E912" s="203">
        <v>4.3010000000000002</v>
      </c>
    </row>
    <row r="913" spans="1:5">
      <c r="A913" s="201">
        <v>41765</v>
      </c>
      <c r="B913" s="202">
        <v>909.5</v>
      </c>
      <c r="C913" s="202">
        <v>100.68</v>
      </c>
      <c r="D913" s="202">
        <v>31.3</v>
      </c>
      <c r="E913" s="203">
        <v>4.194</v>
      </c>
    </row>
    <row r="914" spans="1:5">
      <c r="A914" s="201">
        <v>41764</v>
      </c>
      <c r="B914" s="202">
        <v>924.68</v>
      </c>
      <c r="C914" s="202">
        <v>100.19</v>
      </c>
      <c r="D914" s="202">
        <v>30.85</v>
      </c>
      <c r="E914" s="203">
        <v>4.3099999999999996</v>
      </c>
    </row>
    <row r="915" spans="1:5">
      <c r="A915" s="201">
        <v>41763</v>
      </c>
      <c r="B915" s="202">
        <v>925.1</v>
      </c>
      <c r="C915" s="202">
        <v>101.65</v>
      </c>
      <c r="D915" s="202">
        <v>29</v>
      </c>
      <c r="E915" s="203">
        <v>4.359</v>
      </c>
    </row>
    <row r="916" spans="1:5">
      <c r="A916" s="201">
        <v>41762</v>
      </c>
      <c r="B916" s="202">
        <v>932.5</v>
      </c>
      <c r="C916" s="202">
        <v>101.73</v>
      </c>
      <c r="D916" s="202">
        <v>27.95</v>
      </c>
      <c r="E916" s="203">
        <v>4.3220000000000001</v>
      </c>
    </row>
    <row r="917" spans="1:5">
      <c r="A917" s="201">
        <v>41761</v>
      </c>
      <c r="B917" s="202">
        <v>929.8</v>
      </c>
      <c r="C917" s="202">
        <v>101.73</v>
      </c>
      <c r="D917" s="202">
        <v>27.95</v>
      </c>
      <c r="E917" s="203">
        <v>4.319</v>
      </c>
    </row>
    <row r="918" spans="1:5">
      <c r="A918" s="201">
        <v>41760</v>
      </c>
      <c r="B918" s="202">
        <v>940.8</v>
      </c>
      <c r="C918" s="202">
        <v>104.84</v>
      </c>
      <c r="D918" s="202">
        <v>26.22</v>
      </c>
      <c r="E918" s="203">
        <v>4.3289999999999997</v>
      </c>
    </row>
    <row r="919" spans="1:5">
      <c r="A919" s="201">
        <v>41759</v>
      </c>
      <c r="B919" s="202">
        <v>926.5</v>
      </c>
      <c r="C919" s="202">
        <v>104.42</v>
      </c>
      <c r="D919" s="202">
        <v>26.35</v>
      </c>
      <c r="E919" s="203">
        <v>4.33</v>
      </c>
    </row>
    <row r="920" spans="1:5">
      <c r="A920" s="201">
        <v>41758</v>
      </c>
      <c r="B920" s="202">
        <v>937.95</v>
      </c>
      <c r="C920" s="202">
        <v>105.83</v>
      </c>
      <c r="D920" s="202">
        <v>25.35</v>
      </c>
      <c r="E920" s="203">
        <v>4.2880000000000003</v>
      </c>
    </row>
    <row r="921" spans="1:5">
      <c r="A921" s="201">
        <v>41757</v>
      </c>
      <c r="B921" s="202">
        <v>939.6</v>
      </c>
      <c r="C921" s="202">
        <v>105.68</v>
      </c>
      <c r="D921" s="202">
        <v>25.93</v>
      </c>
      <c r="E921" s="203">
        <v>4.3369999999999997</v>
      </c>
    </row>
    <row r="922" spans="1:5">
      <c r="A922" s="201">
        <v>41756</v>
      </c>
      <c r="B922" s="202">
        <v>939.25</v>
      </c>
      <c r="C922" s="202">
        <v>106.06</v>
      </c>
      <c r="D922" s="202">
        <v>26.36</v>
      </c>
      <c r="E922" s="203">
        <v>4.335</v>
      </c>
    </row>
    <row r="923" spans="1:5">
      <c r="A923" s="201">
        <v>41755</v>
      </c>
      <c r="B923" s="202">
        <v>931.43</v>
      </c>
      <c r="C923" s="202">
        <v>104.15</v>
      </c>
      <c r="D923" s="202">
        <v>29.05</v>
      </c>
      <c r="E923" s="203">
        <v>4.4279999999999999</v>
      </c>
    </row>
    <row r="924" spans="1:5">
      <c r="A924" s="201">
        <v>41754</v>
      </c>
      <c r="B924" s="202">
        <v>925.9</v>
      </c>
      <c r="C924" s="202">
        <v>104.44</v>
      </c>
      <c r="D924" s="202">
        <v>30.58</v>
      </c>
      <c r="E924" s="203">
        <v>4.3579999999999997</v>
      </c>
    </row>
    <row r="925" spans="1:5">
      <c r="A925" s="201">
        <v>41753</v>
      </c>
      <c r="B925" s="202">
        <v>922.73</v>
      </c>
      <c r="C925" s="202">
        <v>104.52</v>
      </c>
      <c r="D925" s="202">
        <v>31.17</v>
      </c>
      <c r="E925" s="203">
        <v>4.4390000000000001</v>
      </c>
    </row>
    <row r="926" spans="1:5">
      <c r="A926" s="201">
        <v>41752</v>
      </c>
      <c r="B926" s="202">
        <v>934.03</v>
      </c>
      <c r="C926" s="202">
        <v>105.89</v>
      </c>
      <c r="D926" s="202">
        <v>27.99</v>
      </c>
      <c r="E926" s="203">
        <v>4.5049999999999999</v>
      </c>
    </row>
    <row r="927" spans="1:5">
      <c r="A927" s="201">
        <v>41751</v>
      </c>
      <c r="B927" s="202">
        <v>933.2</v>
      </c>
      <c r="C927" s="202">
        <v>106.33</v>
      </c>
      <c r="D927" s="202">
        <v>30.03</v>
      </c>
      <c r="E927" s="203">
        <v>4.6050000000000004</v>
      </c>
    </row>
    <row r="928" spans="1:5">
      <c r="A928" s="201">
        <v>41750</v>
      </c>
      <c r="B928" s="202">
        <v>938.6</v>
      </c>
      <c r="C928" s="202">
        <v>107</v>
      </c>
      <c r="D928" s="202">
        <v>31.54</v>
      </c>
      <c r="E928" s="203">
        <v>4.5110000000000001</v>
      </c>
    </row>
    <row r="929" spans="1:5">
      <c r="A929" s="201">
        <v>41749</v>
      </c>
      <c r="B929" s="202">
        <v>934.8</v>
      </c>
      <c r="C929" s="202">
        <v>107.32</v>
      </c>
      <c r="D929" s="202">
        <v>32.68</v>
      </c>
      <c r="E929" s="203">
        <v>4.4740000000000002</v>
      </c>
    </row>
    <row r="930" spans="1:5">
      <c r="A930" s="201">
        <v>41748</v>
      </c>
      <c r="B930" s="202">
        <v>928.3</v>
      </c>
      <c r="C930" s="202">
        <v>107.62</v>
      </c>
      <c r="D930" s="202">
        <v>30.81</v>
      </c>
      <c r="E930" s="203">
        <v>4.5620000000000003</v>
      </c>
    </row>
    <row r="931" spans="1:5">
      <c r="A931" s="201">
        <v>41747</v>
      </c>
      <c r="B931" s="202">
        <v>939.3</v>
      </c>
      <c r="C931" s="202">
        <v>108.21</v>
      </c>
      <c r="D931" s="202">
        <v>28.15</v>
      </c>
      <c r="E931" s="203">
        <v>4.6449999999999996</v>
      </c>
    </row>
    <row r="932" spans="1:5">
      <c r="A932" s="201">
        <v>41746</v>
      </c>
      <c r="B932" s="202">
        <v>954.93</v>
      </c>
      <c r="C932" s="202">
        <v>109.4</v>
      </c>
      <c r="D932" s="202">
        <v>28.11</v>
      </c>
      <c r="E932" s="203">
        <v>4.6980000000000004</v>
      </c>
    </row>
    <row r="933" spans="1:5">
      <c r="A933" s="201">
        <v>41745</v>
      </c>
      <c r="B933" s="202">
        <v>954.5</v>
      </c>
      <c r="C933" s="202">
        <v>108.35</v>
      </c>
      <c r="D933" s="202">
        <v>28.46</v>
      </c>
      <c r="E933" s="203">
        <v>4.7629999999999999</v>
      </c>
    </row>
    <row r="934" spans="1:5">
      <c r="A934" s="201">
        <v>41744</v>
      </c>
      <c r="B934" s="202">
        <v>954.55</v>
      </c>
      <c r="C934" s="202">
        <v>108.14</v>
      </c>
      <c r="D934" s="202">
        <v>28.27</v>
      </c>
      <c r="E934" s="203">
        <v>4.6530000000000005</v>
      </c>
    </row>
    <row r="935" spans="1:5">
      <c r="A935" s="201">
        <v>41743</v>
      </c>
      <c r="B935" s="202">
        <v>951.85</v>
      </c>
      <c r="C935" s="202">
        <v>107.49</v>
      </c>
      <c r="D935" s="202">
        <v>29.77</v>
      </c>
      <c r="E935" s="203">
        <v>4.6150000000000002</v>
      </c>
    </row>
    <row r="936" spans="1:5">
      <c r="A936" s="201">
        <v>41742</v>
      </c>
      <c r="B936" s="202">
        <v>955.33</v>
      </c>
      <c r="C936" s="202">
        <v>107.24</v>
      </c>
      <c r="D936" s="202">
        <v>29.62</v>
      </c>
      <c r="E936" s="203">
        <v>4.6340000000000003</v>
      </c>
    </row>
    <row r="937" spans="1:5">
      <c r="A937" s="201">
        <v>41741</v>
      </c>
      <c r="B937" s="202">
        <v>980.28</v>
      </c>
      <c r="C937" s="202">
        <v>106.33</v>
      </c>
      <c r="D937" s="202">
        <v>30.18</v>
      </c>
      <c r="E937" s="203">
        <v>4.58</v>
      </c>
    </row>
    <row r="938" spans="1:5">
      <c r="A938" s="201">
        <v>41740</v>
      </c>
      <c r="B938" s="202">
        <v>963.05</v>
      </c>
      <c r="C938" s="202">
        <v>106.49</v>
      </c>
      <c r="D938" s="202">
        <v>31.02</v>
      </c>
      <c r="E938" s="203">
        <v>4.4459999999999997</v>
      </c>
    </row>
    <row r="939" spans="1:5">
      <c r="A939" s="201">
        <v>41739</v>
      </c>
      <c r="B939" s="202">
        <v>981.85</v>
      </c>
      <c r="C939" s="202">
        <v>106.83</v>
      </c>
      <c r="D939" s="202">
        <v>29.63</v>
      </c>
      <c r="E939" s="203">
        <v>4.4829999999999997</v>
      </c>
    </row>
    <row r="940" spans="1:5">
      <c r="A940" s="201">
        <v>41738</v>
      </c>
      <c r="B940" s="202">
        <v>975.05</v>
      </c>
      <c r="C940" s="202">
        <v>108.37</v>
      </c>
      <c r="D940" s="202">
        <v>30.04</v>
      </c>
      <c r="E940" s="203">
        <v>4.5350000000000001</v>
      </c>
    </row>
    <row r="941" spans="1:5">
      <c r="A941" s="201">
        <v>41737</v>
      </c>
      <c r="B941" s="202">
        <v>979.18</v>
      </c>
      <c r="C941" s="202">
        <v>106.28</v>
      </c>
      <c r="D941" s="202">
        <v>28.92</v>
      </c>
      <c r="E941" s="203">
        <v>4.3369999999999997</v>
      </c>
    </row>
    <row r="942" spans="1:5">
      <c r="A942" s="201">
        <v>41736</v>
      </c>
      <c r="B942" s="202">
        <v>959.43</v>
      </c>
      <c r="C942" s="202">
        <v>104.69</v>
      </c>
      <c r="D942" s="202">
        <v>31.67</v>
      </c>
      <c r="E942" s="203">
        <v>4.4879999999999995</v>
      </c>
    </row>
    <row r="943" spans="1:5">
      <c r="A943" s="201">
        <v>41735</v>
      </c>
      <c r="B943" s="202">
        <v>949.8</v>
      </c>
      <c r="C943" s="202">
        <v>102.93</v>
      </c>
      <c r="D943" s="202">
        <v>32.36</v>
      </c>
      <c r="E943" s="203">
        <v>4.633</v>
      </c>
    </row>
    <row r="944" spans="1:5">
      <c r="A944" s="201">
        <v>41734</v>
      </c>
      <c r="B944" s="202">
        <v>952</v>
      </c>
      <c r="C944" s="202">
        <v>105.02</v>
      </c>
      <c r="D944" s="202">
        <v>30.62</v>
      </c>
      <c r="E944" s="203">
        <v>4.492</v>
      </c>
    </row>
    <row r="945" spans="1:5">
      <c r="A945" s="201">
        <v>41733</v>
      </c>
      <c r="B945" s="202">
        <v>958.8</v>
      </c>
      <c r="C945" s="202">
        <v>101.89</v>
      </c>
      <c r="D945" s="202">
        <v>32.630000000000003</v>
      </c>
      <c r="E945" s="203">
        <v>4.3849999999999998</v>
      </c>
    </row>
    <row r="946" spans="1:5">
      <c r="A946" s="201">
        <v>41732</v>
      </c>
      <c r="B946" s="202">
        <v>957.35</v>
      </c>
      <c r="C946" s="202">
        <v>101.89</v>
      </c>
      <c r="D946" s="202">
        <v>32.630000000000003</v>
      </c>
      <c r="E946" s="203">
        <v>4.3849999999999998</v>
      </c>
    </row>
    <row r="947" spans="1:5">
      <c r="A947" s="201">
        <v>41731</v>
      </c>
      <c r="B947" s="202">
        <v>953.78</v>
      </c>
      <c r="C947" s="202">
        <v>102.82</v>
      </c>
      <c r="D947" s="202">
        <v>31.35</v>
      </c>
      <c r="E947" s="203">
        <v>4.3129999999999997</v>
      </c>
    </row>
    <row r="948" spans="1:5">
      <c r="A948" s="201">
        <v>41730</v>
      </c>
      <c r="B948" s="202">
        <v>938.65</v>
      </c>
      <c r="C948" s="202">
        <v>104.05</v>
      </c>
      <c r="D948" s="202">
        <v>29.03</v>
      </c>
      <c r="E948" s="203">
        <v>4.1449999999999996</v>
      </c>
    </row>
    <row r="949" spans="1:5">
      <c r="A949" s="201">
        <v>41729</v>
      </c>
      <c r="B949" s="202">
        <v>924.98</v>
      </c>
      <c r="C949" s="202">
        <v>105.51</v>
      </c>
      <c r="D949" s="202">
        <v>28.8</v>
      </c>
      <c r="E949" s="203">
        <v>4.2089999999999996</v>
      </c>
    </row>
    <row r="950" spans="1:5">
      <c r="A950" s="201">
        <v>41728</v>
      </c>
      <c r="B950" s="202">
        <v>918.25</v>
      </c>
      <c r="C950" s="202">
        <v>104.58</v>
      </c>
      <c r="D950" s="202">
        <v>30.24</v>
      </c>
      <c r="E950" s="203">
        <v>4.1989999999999998</v>
      </c>
    </row>
    <row r="951" spans="1:5">
      <c r="A951" s="201">
        <v>41727</v>
      </c>
      <c r="B951" s="202">
        <v>931.78</v>
      </c>
      <c r="C951" s="202">
        <v>101.37</v>
      </c>
      <c r="D951" s="202">
        <v>33.119999999999997</v>
      </c>
      <c r="E951" s="203">
        <v>4.085</v>
      </c>
    </row>
    <row r="952" spans="1:5">
      <c r="A952" s="201">
        <v>41726</v>
      </c>
      <c r="B952" s="202">
        <v>926.5</v>
      </c>
      <c r="C952" s="202">
        <v>101.05</v>
      </c>
      <c r="D952" s="202">
        <v>31.37</v>
      </c>
      <c r="E952" s="203">
        <v>4.0490000000000004</v>
      </c>
    </row>
    <row r="953" spans="1:5">
      <c r="A953" s="201">
        <v>41725</v>
      </c>
      <c r="B953" s="202">
        <v>926.33</v>
      </c>
      <c r="C953" s="202">
        <v>102.26</v>
      </c>
      <c r="D953" s="202">
        <v>33.65</v>
      </c>
      <c r="E953" s="203">
        <v>4.0999999999999996</v>
      </c>
    </row>
    <row r="954" spans="1:5">
      <c r="A954" s="201">
        <v>41724</v>
      </c>
      <c r="B954" s="202">
        <v>923.3</v>
      </c>
      <c r="C954" s="202">
        <v>103.94</v>
      </c>
      <c r="D954" s="202">
        <v>31.8</v>
      </c>
      <c r="E954" s="203">
        <v>4.16</v>
      </c>
    </row>
    <row r="955" spans="1:5">
      <c r="A955" s="201">
        <v>41723</v>
      </c>
      <c r="B955" s="202">
        <v>913.6</v>
      </c>
      <c r="C955" s="202">
        <v>102.9</v>
      </c>
      <c r="D955" s="202">
        <v>32.869999999999997</v>
      </c>
      <c r="E955" s="203">
        <v>4.1859999999999999</v>
      </c>
    </row>
    <row r="956" spans="1:5">
      <c r="A956" s="201">
        <v>41722</v>
      </c>
      <c r="B956" s="202">
        <v>916.65</v>
      </c>
      <c r="C956" s="202">
        <v>101.49</v>
      </c>
      <c r="D956" s="202">
        <v>32.049999999999997</v>
      </c>
      <c r="E956" s="203">
        <v>4.2699999999999996</v>
      </c>
    </row>
    <row r="957" spans="1:5">
      <c r="A957" s="201">
        <v>41721</v>
      </c>
      <c r="B957" s="202">
        <v>910.82</v>
      </c>
      <c r="C957" s="202">
        <v>102.59</v>
      </c>
      <c r="D957" s="202">
        <v>33.44</v>
      </c>
      <c r="E957" s="203">
        <v>4.3070000000000004</v>
      </c>
    </row>
    <row r="958" spans="1:5">
      <c r="A958" s="201">
        <v>41720</v>
      </c>
      <c r="B958" s="202">
        <v>911.35</v>
      </c>
      <c r="C958" s="202">
        <v>104.62</v>
      </c>
      <c r="D958" s="202">
        <v>32.450000000000003</v>
      </c>
      <c r="E958" s="203">
        <v>4.0960000000000001</v>
      </c>
    </row>
    <row r="959" spans="1:5">
      <c r="A959" s="201">
        <v>41719</v>
      </c>
      <c r="B959" s="202">
        <v>897.15</v>
      </c>
      <c r="C959" s="202">
        <v>105.85</v>
      </c>
      <c r="D959" s="202">
        <v>33.36</v>
      </c>
      <c r="E959" s="203">
        <v>4.0670000000000002</v>
      </c>
    </row>
    <row r="960" spans="1:5">
      <c r="A960" s="201">
        <v>41718</v>
      </c>
      <c r="B960" s="202">
        <v>902.15</v>
      </c>
      <c r="C960" s="202">
        <v>106.19</v>
      </c>
      <c r="D960" s="202">
        <v>34.53</v>
      </c>
      <c r="E960" s="203">
        <v>4.0490000000000004</v>
      </c>
    </row>
    <row r="961" spans="1:5">
      <c r="A961" s="201">
        <v>41717</v>
      </c>
      <c r="B961" s="202">
        <v>886.55</v>
      </c>
      <c r="C961" s="202">
        <v>104.61</v>
      </c>
      <c r="D961" s="202">
        <v>35.299999999999997</v>
      </c>
      <c r="E961" s="203">
        <v>4.0709999999999997</v>
      </c>
    </row>
    <row r="962" spans="1:5">
      <c r="A962" s="201">
        <v>41716</v>
      </c>
      <c r="B962" s="202">
        <v>888.2</v>
      </c>
      <c r="C962" s="202">
        <v>103.21</v>
      </c>
      <c r="D962" s="202">
        <v>36.5</v>
      </c>
      <c r="E962" s="203">
        <v>4.0330000000000004</v>
      </c>
    </row>
    <row r="963" spans="1:5">
      <c r="A963" s="201">
        <v>41715</v>
      </c>
      <c r="B963" s="202">
        <v>898</v>
      </c>
      <c r="C963" s="202">
        <v>104.04</v>
      </c>
      <c r="D963" s="202">
        <v>36.08</v>
      </c>
      <c r="E963" s="203">
        <v>4.0279999999999996</v>
      </c>
    </row>
    <row r="964" spans="1:5">
      <c r="A964" s="201">
        <v>41714</v>
      </c>
      <c r="B964" s="202">
        <v>893.38</v>
      </c>
      <c r="C964" s="202">
        <v>101.94</v>
      </c>
      <c r="D964" s="202">
        <v>37.950000000000003</v>
      </c>
      <c r="E964" s="203">
        <v>3.9550000000000001</v>
      </c>
    </row>
    <row r="965" spans="1:5">
      <c r="A965" s="201">
        <v>41713</v>
      </c>
      <c r="B965" s="202">
        <v>906.48</v>
      </c>
      <c r="C965" s="202">
        <v>99.95</v>
      </c>
      <c r="D965" s="202">
        <v>38.32</v>
      </c>
      <c r="E965" s="203">
        <v>3.83</v>
      </c>
    </row>
    <row r="966" spans="1:5">
      <c r="A966" s="201">
        <v>41712</v>
      </c>
      <c r="B966" s="202">
        <v>912.83</v>
      </c>
      <c r="C966" s="202">
        <v>100.08</v>
      </c>
      <c r="D966" s="202">
        <v>36.82</v>
      </c>
      <c r="E966" s="203">
        <v>3.8820000000000001</v>
      </c>
    </row>
    <row r="967" spans="1:5">
      <c r="A967" s="201">
        <v>41711</v>
      </c>
      <c r="B967" s="202">
        <v>904.28</v>
      </c>
      <c r="C967" s="202">
        <v>101.42</v>
      </c>
      <c r="D967" s="202">
        <v>37.15</v>
      </c>
      <c r="E967" s="203">
        <v>3.7930000000000001</v>
      </c>
    </row>
    <row r="968" spans="1:5">
      <c r="A968" s="201">
        <v>41710</v>
      </c>
      <c r="B968" s="202">
        <v>889.75</v>
      </c>
      <c r="C968" s="202">
        <v>102.55</v>
      </c>
      <c r="D968" s="202">
        <v>38.1</v>
      </c>
      <c r="E968" s="203">
        <v>3.8050000000000002</v>
      </c>
    </row>
    <row r="969" spans="1:5">
      <c r="A969" s="201">
        <v>41709</v>
      </c>
      <c r="B969" s="202">
        <v>883.8</v>
      </c>
      <c r="C969" s="202">
        <v>102.31</v>
      </c>
      <c r="D969" s="202">
        <v>37.14</v>
      </c>
      <c r="E969" s="203">
        <v>3.74</v>
      </c>
    </row>
    <row r="970" spans="1:5">
      <c r="A970" s="201">
        <v>41708</v>
      </c>
      <c r="B970" s="202">
        <v>884.5</v>
      </c>
      <c r="C970" s="202">
        <v>100.43</v>
      </c>
      <c r="D970" s="202">
        <v>39.18</v>
      </c>
      <c r="E970" s="203">
        <v>3.69</v>
      </c>
    </row>
    <row r="971" spans="1:5">
      <c r="A971" s="201">
        <v>41707</v>
      </c>
      <c r="B971" s="202">
        <v>868.85</v>
      </c>
      <c r="C971" s="202">
        <v>101.27</v>
      </c>
      <c r="D971" s="202">
        <v>33.94</v>
      </c>
      <c r="E971" s="203">
        <v>3.7989999999999999</v>
      </c>
    </row>
    <row r="972" spans="1:5">
      <c r="A972" s="201">
        <v>41706</v>
      </c>
      <c r="B972" s="202">
        <v>875.65</v>
      </c>
      <c r="C972" s="202">
        <v>101.43</v>
      </c>
      <c r="D972" s="202">
        <v>35.79</v>
      </c>
      <c r="E972" s="203">
        <v>3.7149999999999999</v>
      </c>
    </row>
    <row r="973" spans="1:5">
      <c r="A973" s="201">
        <v>41705</v>
      </c>
      <c r="B973" s="202">
        <v>891.03</v>
      </c>
      <c r="C973" s="202">
        <v>98.85</v>
      </c>
      <c r="D973" s="202">
        <v>36.17</v>
      </c>
      <c r="E973" s="203">
        <v>3.6630000000000003</v>
      </c>
    </row>
    <row r="974" spans="1:5">
      <c r="A974" s="201">
        <v>41704</v>
      </c>
      <c r="B974" s="202">
        <v>890.45</v>
      </c>
      <c r="C974" s="202">
        <v>99.27</v>
      </c>
      <c r="D974" s="202">
        <v>37.67</v>
      </c>
      <c r="E974" s="203">
        <v>3.6550000000000002</v>
      </c>
    </row>
    <row r="975" spans="1:5">
      <c r="A975" s="201">
        <v>41703</v>
      </c>
      <c r="B975" s="202">
        <v>893.85</v>
      </c>
      <c r="C975" s="202">
        <v>99.95</v>
      </c>
      <c r="D975" s="202">
        <v>37.81</v>
      </c>
      <c r="E975" s="203">
        <v>3.7109999999999999</v>
      </c>
    </row>
    <row r="976" spans="1:5">
      <c r="A976" s="201">
        <v>41702</v>
      </c>
      <c r="B976" s="202">
        <v>881.65</v>
      </c>
      <c r="C976" s="202">
        <v>101.7</v>
      </c>
      <c r="D976" s="202">
        <v>36.53</v>
      </c>
      <c r="E976" s="203">
        <v>3.7509999999999999</v>
      </c>
    </row>
    <row r="977" spans="1:5">
      <c r="A977" s="201">
        <v>41701</v>
      </c>
      <c r="B977" s="202">
        <v>879.35</v>
      </c>
      <c r="C977" s="202">
        <v>101.7</v>
      </c>
      <c r="D977" s="202">
        <v>36.53</v>
      </c>
      <c r="E977" s="203">
        <v>3.7530000000000001</v>
      </c>
    </row>
    <row r="978" spans="1:5">
      <c r="A978" s="201">
        <v>41700</v>
      </c>
      <c r="B978" s="202">
        <v>880.5</v>
      </c>
      <c r="C978" s="202">
        <v>101.19</v>
      </c>
      <c r="D978" s="202">
        <v>38.85</v>
      </c>
      <c r="E978" s="203">
        <v>3.67</v>
      </c>
    </row>
    <row r="979" spans="1:5">
      <c r="A979" s="201">
        <v>41699</v>
      </c>
      <c r="B979" s="202">
        <v>881.05</v>
      </c>
      <c r="C979" s="202">
        <v>98.75</v>
      </c>
      <c r="D979" s="202">
        <v>40.39</v>
      </c>
      <c r="E979" s="203">
        <v>3.7149999999999999</v>
      </c>
    </row>
    <row r="980" spans="1:5">
      <c r="A980" s="201">
        <v>41698</v>
      </c>
      <c r="B980" s="202">
        <v>868.9</v>
      </c>
      <c r="C980" s="202">
        <v>101.56</v>
      </c>
      <c r="D980" s="202">
        <v>40.93</v>
      </c>
      <c r="E980" s="203">
        <v>3.726</v>
      </c>
    </row>
    <row r="981" spans="1:5">
      <c r="A981" s="201">
        <v>41697</v>
      </c>
      <c r="B981" s="202">
        <v>893.15</v>
      </c>
      <c r="C981" s="202">
        <v>102.22</v>
      </c>
      <c r="D981" s="202">
        <v>39.700000000000003</v>
      </c>
      <c r="E981" s="203">
        <v>3.6909999999999998</v>
      </c>
    </row>
    <row r="982" spans="1:5">
      <c r="A982" s="201">
        <v>41696</v>
      </c>
      <c r="B982" s="202">
        <v>904.05</v>
      </c>
      <c r="C982" s="202">
        <v>100.82</v>
      </c>
      <c r="D982" s="202">
        <v>42.04</v>
      </c>
      <c r="E982" s="203">
        <v>3.5979999999999999</v>
      </c>
    </row>
    <row r="983" spans="1:5">
      <c r="A983" s="201">
        <v>41695</v>
      </c>
      <c r="B983" s="202">
        <v>927.4</v>
      </c>
      <c r="C983" s="202">
        <v>97.61</v>
      </c>
      <c r="D983" s="202">
        <v>42.28</v>
      </c>
      <c r="E983" s="203">
        <v>3.5019999999999998</v>
      </c>
    </row>
    <row r="984" spans="1:5">
      <c r="A984" s="201">
        <v>41694</v>
      </c>
      <c r="B984" s="202">
        <v>919.35</v>
      </c>
      <c r="C984" s="202">
        <v>96.89</v>
      </c>
      <c r="D984" s="202">
        <v>44.14</v>
      </c>
      <c r="E984" s="203">
        <v>3.5350000000000001</v>
      </c>
    </row>
    <row r="985" spans="1:5">
      <c r="A985" s="201">
        <v>41693</v>
      </c>
      <c r="B985" s="202">
        <v>917.3</v>
      </c>
      <c r="C985" s="202">
        <v>94.52</v>
      </c>
      <c r="D985" s="202">
        <v>45.54</v>
      </c>
      <c r="E985" s="203">
        <v>3.5990000000000002</v>
      </c>
    </row>
    <row r="986" spans="1:5">
      <c r="A986" s="201">
        <v>41692</v>
      </c>
      <c r="B986" s="202">
        <v>923.15</v>
      </c>
      <c r="C986" s="202">
        <v>94.15</v>
      </c>
      <c r="D986" s="202">
        <v>41.04</v>
      </c>
      <c r="E986" s="203">
        <v>3.613</v>
      </c>
    </row>
    <row r="987" spans="1:5">
      <c r="A987" s="201">
        <v>41691</v>
      </c>
      <c r="B987" s="202">
        <v>934.45</v>
      </c>
      <c r="C987" s="202">
        <v>98.78</v>
      </c>
      <c r="D987" s="202">
        <v>40.36</v>
      </c>
      <c r="E987" s="203">
        <v>3.653</v>
      </c>
    </row>
    <row r="988" spans="1:5">
      <c r="A988" s="201">
        <v>41690</v>
      </c>
      <c r="B988" s="202">
        <v>934.2</v>
      </c>
      <c r="C988" s="202">
        <v>97.95</v>
      </c>
      <c r="D988" s="202">
        <v>42.25</v>
      </c>
      <c r="E988" s="203">
        <v>3.742</v>
      </c>
    </row>
    <row r="989" spans="1:5">
      <c r="A989" s="201">
        <v>41689</v>
      </c>
      <c r="B989" s="202">
        <v>925.75</v>
      </c>
      <c r="C989" s="202">
        <v>98.3</v>
      </c>
      <c r="D989" s="202">
        <v>42.93</v>
      </c>
      <c r="E989" s="203">
        <v>3.6390000000000002</v>
      </c>
    </row>
    <row r="990" spans="1:5">
      <c r="A990" s="201">
        <v>41688</v>
      </c>
      <c r="B990" s="202">
        <v>939.5</v>
      </c>
      <c r="C990" s="202">
        <v>98.71</v>
      </c>
      <c r="D990" s="202">
        <v>43.23</v>
      </c>
      <c r="E990" s="203">
        <v>3.6920000000000002</v>
      </c>
    </row>
    <row r="991" spans="1:5">
      <c r="A991" s="201">
        <v>41687</v>
      </c>
      <c r="B991" s="202">
        <v>952.23</v>
      </c>
      <c r="C991" s="202">
        <v>92.51</v>
      </c>
      <c r="D991" s="202">
        <v>45.89</v>
      </c>
      <c r="E991" s="203">
        <v>3.661</v>
      </c>
    </row>
    <row r="992" spans="1:5">
      <c r="A992" s="201">
        <v>41686</v>
      </c>
      <c r="B992" s="202">
        <v>959.85</v>
      </c>
      <c r="C992" s="202">
        <v>92.66</v>
      </c>
      <c r="D992" s="202">
        <v>43.68</v>
      </c>
      <c r="E992" s="203">
        <v>3.63</v>
      </c>
    </row>
    <row r="993" spans="1:5">
      <c r="A993" s="201">
        <v>41685</v>
      </c>
      <c r="B993" s="202">
        <v>942</v>
      </c>
      <c r="C993" s="202">
        <v>91.95</v>
      </c>
      <c r="D993" s="202">
        <v>40.06</v>
      </c>
      <c r="E993" s="203">
        <v>3.5329999999999999</v>
      </c>
    </row>
    <row r="994" spans="1:5">
      <c r="A994" s="201">
        <v>41684</v>
      </c>
      <c r="B994" s="202">
        <v>915.2</v>
      </c>
      <c r="C994" s="202">
        <v>92.91</v>
      </c>
      <c r="D994" s="202">
        <v>40.799999999999997</v>
      </c>
      <c r="E994" s="203">
        <v>3.8260000000000001</v>
      </c>
    </row>
    <row r="995" spans="1:5">
      <c r="A995" s="201">
        <v>41683</v>
      </c>
      <c r="B995" s="202">
        <v>923.07</v>
      </c>
      <c r="C995" s="202">
        <v>91.22</v>
      </c>
      <c r="D995" s="202">
        <v>43.74</v>
      </c>
      <c r="E995" s="203">
        <v>3.7589999999999999</v>
      </c>
    </row>
    <row r="996" spans="1:5">
      <c r="A996" s="201">
        <v>41682</v>
      </c>
      <c r="B996" s="202">
        <v>929.73</v>
      </c>
      <c r="C996" s="202">
        <v>90.36</v>
      </c>
      <c r="D996" s="202">
        <v>42.36</v>
      </c>
      <c r="E996" s="203">
        <v>3.6739999999999999</v>
      </c>
    </row>
    <row r="997" spans="1:5">
      <c r="A997" s="201">
        <v>41681</v>
      </c>
      <c r="B997" s="202">
        <v>927.15</v>
      </c>
      <c r="C997" s="202">
        <v>90.4</v>
      </c>
      <c r="D997" s="202">
        <v>41.18</v>
      </c>
      <c r="E997" s="203">
        <v>3.6109999999999998</v>
      </c>
    </row>
    <row r="998" spans="1:5">
      <c r="A998" s="201">
        <v>41680</v>
      </c>
      <c r="B998" s="202">
        <v>909.25</v>
      </c>
      <c r="C998" s="202">
        <v>88.62</v>
      </c>
      <c r="D998" s="202">
        <v>43.61</v>
      </c>
      <c r="E998" s="203">
        <v>3.6619999999999999</v>
      </c>
    </row>
    <row r="999" spans="1:5">
      <c r="A999" s="201">
        <v>41679</v>
      </c>
      <c r="B999" s="202">
        <v>898.15</v>
      </c>
      <c r="C999" s="202">
        <v>87.25</v>
      </c>
      <c r="D999" s="202">
        <v>44.37</v>
      </c>
      <c r="E999" s="203">
        <v>3.726</v>
      </c>
    </row>
    <row r="1000" spans="1:5">
      <c r="A1000" s="201">
        <v>41678</v>
      </c>
      <c r="B1000" s="202">
        <v>922.35</v>
      </c>
      <c r="C1000" s="202">
        <v>83.48</v>
      </c>
      <c r="D1000" s="202">
        <v>49.68</v>
      </c>
      <c r="E1000" s="203">
        <v>3.5670000000000002</v>
      </c>
    </row>
    <row r="1001" spans="1:5">
      <c r="A1001" s="201">
        <v>41677</v>
      </c>
      <c r="B1001" s="202">
        <v>939.37</v>
      </c>
      <c r="C1001" s="202">
        <v>85.81</v>
      </c>
      <c r="D1001" s="202">
        <v>49.33</v>
      </c>
      <c r="E1001" s="203">
        <v>3.5540000000000003</v>
      </c>
    </row>
    <row r="1002" spans="1:5">
      <c r="A1002" s="201">
        <v>41676</v>
      </c>
      <c r="B1002" s="202">
        <v>932.4</v>
      </c>
      <c r="C1002" s="202">
        <v>87.48</v>
      </c>
      <c r="D1002" s="202">
        <v>50.17</v>
      </c>
      <c r="E1002" s="203">
        <v>3.4889999999999999</v>
      </c>
    </row>
    <row r="1003" spans="1:5">
      <c r="A1003" s="201">
        <v>41675</v>
      </c>
      <c r="B1003" s="202">
        <v>906.5</v>
      </c>
      <c r="C1003" s="202">
        <v>89.49</v>
      </c>
      <c r="D1003" s="202">
        <v>47.56</v>
      </c>
      <c r="E1003" s="203">
        <v>3.6680000000000001</v>
      </c>
    </row>
    <row r="1004" spans="1:5">
      <c r="A1004" s="201">
        <v>41674</v>
      </c>
      <c r="B1004" s="202">
        <v>916.07</v>
      </c>
      <c r="C1004" s="202">
        <v>87.77</v>
      </c>
      <c r="D1004" s="202">
        <v>50.93</v>
      </c>
      <c r="E1004" s="203">
        <v>3.6019999999999999</v>
      </c>
    </row>
    <row r="1005" spans="1:5">
      <c r="A1005" s="201">
        <v>41673</v>
      </c>
      <c r="B1005" s="202">
        <v>926</v>
      </c>
      <c r="C1005" s="202">
        <v>89.05</v>
      </c>
      <c r="D1005" s="202">
        <v>52.65</v>
      </c>
      <c r="E1005" s="203">
        <v>3.6109999999999998</v>
      </c>
    </row>
    <row r="1006" spans="1:5">
      <c r="A1006" s="201">
        <v>41672</v>
      </c>
      <c r="B1006" s="202">
        <v>942.32</v>
      </c>
      <c r="C1006" s="202">
        <v>92.03</v>
      </c>
      <c r="D1006" s="202">
        <v>46.35</v>
      </c>
      <c r="E1006" s="203">
        <v>3.7090000000000001</v>
      </c>
    </row>
    <row r="1007" spans="1:5">
      <c r="A1007" s="201">
        <v>41671</v>
      </c>
      <c r="B1007" s="202">
        <v>945.82</v>
      </c>
      <c r="C1007" s="202">
        <v>88.97</v>
      </c>
      <c r="D1007" s="202">
        <v>44.66</v>
      </c>
      <c r="E1007" s="203">
        <v>3.6749999999999998</v>
      </c>
    </row>
    <row r="1008" spans="1:5">
      <c r="A1008" s="201">
        <v>41670</v>
      </c>
      <c r="B1008" s="202">
        <v>953.48</v>
      </c>
      <c r="C1008" s="202">
        <v>85.9</v>
      </c>
      <c r="D1008" s="202">
        <v>44.67</v>
      </c>
      <c r="E1008" s="203">
        <v>3.5880000000000001</v>
      </c>
    </row>
    <row r="1009" spans="1:5">
      <c r="A1009" s="201">
        <v>41669</v>
      </c>
      <c r="B1009" s="202">
        <v>962.45</v>
      </c>
      <c r="C1009" s="202">
        <v>86.4</v>
      </c>
      <c r="D1009" s="202">
        <v>45.49</v>
      </c>
      <c r="E1009" s="203">
        <v>3.4929999999999999</v>
      </c>
    </row>
    <row r="1010" spans="1:5">
      <c r="A1010" s="201">
        <v>41668</v>
      </c>
      <c r="B1010" s="202">
        <v>991.65</v>
      </c>
      <c r="C1010" s="202">
        <v>84.37</v>
      </c>
      <c r="D1010" s="202">
        <v>52.62</v>
      </c>
      <c r="E1010" s="203">
        <v>3.508</v>
      </c>
    </row>
    <row r="1011" spans="1:5">
      <c r="A1011" s="201">
        <v>41667</v>
      </c>
      <c r="B1011" s="202">
        <v>992.9</v>
      </c>
      <c r="C1011" s="202">
        <v>88.79</v>
      </c>
      <c r="D1011" s="202">
        <v>49.3</v>
      </c>
      <c r="E1011" s="203">
        <v>3.5680000000000001</v>
      </c>
    </row>
    <row r="1012" spans="1:5">
      <c r="A1012" s="201">
        <v>41666</v>
      </c>
      <c r="B1012" s="202">
        <v>974.7</v>
      </c>
      <c r="C1012" s="202">
        <v>88.93</v>
      </c>
      <c r="D1012" s="202">
        <v>47.08</v>
      </c>
      <c r="E1012" s="203">
        <v>3.6710000000000003</v>
      </c>
    </row>
    <row r="1013" spans="1:5">
      <c r="A1013" s="201">
        <v>41665</v>
      </c>
      <c r="B1013" s="202">
        <v>984.55</v>
      </c>
      <c r="C1013" s="202">
        <v>91.51</v>
      </c>
      <c r="D1013" s="202">
        <v>48.46</v>
      </c>
      <c r="E1013" s="203">
        <v>3.548</v>
      </c>
    </row>
    <row r="1014" spans="1:5">
      <c r="A1014" s="201">
        <v>41664</v>
      </c>
      <c r="B1014" s="202">
        <v>970.25</v>
      </c>
      <c r="C1014" s="202">
        <v>90.67</v>
      </c>
      <c r="D1014" s="202">
        <v>48.66</v>
      </c>
      <c r="E1014" s="203">
        <v>3.4809999999999999</v>
      </c>
    </row>
    <row r="1015" spans="1:5">
      <c r="A1015" s="201">
        <v>41663</v>
      </c>
      <c r="B1015" s="202">
        <v>941.75</v>
      </c>
      <c r="C1015" s="202">
        <v>93.84</v>
      </c>
      <c r="D1015" s="202">
        <v>42.93</v>
      </c>
      <c r="E1015" s="203">
        <v>3.6720000000000002</v>
      </c>
    </row>
    <row r="1016" spans="1:5">
      <c r="A1016" s="201">
        <v>41662</v>
      </c>
      <c r="B1016" s="202">
        <v>941.7</v>
      </c>
      <c r="C1016" s="202">
        <v>93.84</v>
      </c>
      <c r="D1016" s="202">
        <v>42.93</v>
      </c>
      <c r="E1016" s="203">
        <v>3.6779999999999999</v>
      </c>
    </row>
    <row r="1017" spans="1:5">
      <c r="A1017" s="201">
        <v>41661</v>
      </c>
      <c r="B1017" s="202">
        <v>946.75</v>
      </c>
      <c r="C1017" s="202">
        <v>95.07</v>
      </c>
      <c r="D1017" s="202">
        <v>41.25</v>
      </c>
      <c r="E1017" s="203">
        <v>3.52</v>
      </c>
    </row>
    <row r="1018" spans="1:5">
      <c r="A1018" s="201">
        <v>41660</v>
      </c>
      <c r="B1018" s="202">
        <v>938.85</v>
      </c>
      <c r="C1018" s="202">
        <v>95.16</v>
      </c>
      <c r="D1018" s="202">
        <v>44.53</v>
      </c>
      <c r="E1018" s="203">
        <v>3.4449999999999998</v>
      </c>
    </row>
    <row r="1019" spans="1:5">
      <c r="A1019" s="201">
        <v>41659</v>
      </c>
      <c r="B1019" s="202">
        <v>915.4</v>
      </c>
      <c r="C1019" s="202">
        <v>93.27</v>
      </c>
      <c r="D1019" s="202">
        <v>46.67</v>
      </c>
      <c r="E1019" s="203">
        <v>3.488</v>
      </c>
    </row>
    <row r="1020" spans="1:5">
      <c r="A1020" s="201">
        <v>41658</v>
      </c>
      <c r="B1020" s="202">
        <v>894.5</v>
      </c>
      <c r="C1020" s="202">
        <v>96.82</v>
      </c>
      <c r="D1020" s="202">
        <v>43.64</v>
      </c>
      <c r="E1020" s="203">
        <v>3.6459999999999999</v>
      </c>
    </row>
    <row r="1021" spans="1:5">
      <c r="A1021" s="201">
        <v>41657</v>
      </c>
      <c r="B1021" s="202">
        <v>911.5</v>
      </c>
      <c r="C1021" s="202">
        <v>96.14</v>
      </c>
      <c r="D1021" s="202">
        <v>43.37</v>
      </c>
      <c r="E1021" s="203">
        <v>3.6970000000000001</v>
      </c>
    </row>
    <row r="1022" spans="1:5">
      <c r="A1022" s="201">
        <v>41656</v>
      </c>
      <c r="B1022" s="202">
        <v>914.55</v>
      </c>
      <c r="C1022" s="202">
        <v>92.41</v>
      </c>
      <c r="D1022" s="202">
        <v>43.73</v>
      </c>
      <c r="E1022" s="203">
        <v>3.6480000000000001</v>
      </c>
    </row>
    <row r="1023" spans="1:5">
      <c r="A1023" s="201">
        <v>41655</v>
      </c>
      <c r="B1023" s="202">
        <v>905.85</v>
      </c>
      <c r="C1023" s="202">
        <v>92.83</v>
      </c>
      <c r="D1023" s="202">
        <v>43.85</v>
      </c>
      <c r="E1023" s="203">
        <v>3.6819999999999999</v>
      </c>
    </row>
    <row r="1024" spans="1:5">
      <c r="A1024" s="201">
        <v>41654</v>
      </c>
      <c r="B1024" s="202">
        <v>900.35</v>
      </c>
      <c r="C1024" s="202">
        <v>93.48</v>
      </c>
      <c r="D1024" s="202">
        <v>43.06</v>
      </c>
      <c r="E1024" s="203">
        <v>3.6779999999999999</v>
      </c>
    </row>
    <row r="1025" spans="1:5">
      <c r="A1025" s="201">
        <v>41653</v>
      </c>
      <c r="B1025" s="202">
        <v>905</v>
      </c>
      <c r="C1025" s="202">
        <v>90.93</v>
      </c>
      <c r="D1025" s="202">
        <v>45.52</v>
      </c>
      <c r="E1025" s="203">
        <v>3.4750000000000001</v>
      </c>
    </row>
    <row r="1026" spans="1:5">
      <c r="A1026" s="201">
        <v>41652</v>
      </c>
      <c r="B1026" s="202">
        <v>927.85</v>
      </c>
      <c r="C1026" s="202">
        <v>91.65</v>
      </c>
      <c r="D1026" s="202">
        <v>44.84</v>
      </c>
      <c r="E1026" s="203">
        <v>3.6040000000000001</v>
      </c>
    </row>
    <row r="1027" spans="1:5">
      <c r="A1027" s="201">
        <v>41651</v>
      </c>
      <c r="B1027" s="202">
        <v>908.65</v>
      </c>
      <c r="C1027" s="202">
        <v>92.51</v>
      </c>
      <c r="D1027" s="202">
        <v>42.63</v>
      </c>
      <c r="E1027" s="203">
        <v>3.6070000000000002</v>
      </c>
    </row>
    <row r="1028" spans="1:5">
      <c r="A1028" s="201">
        <v>41650</v>
      </c>
      <c r="B1028" s="202">
        <v>887.47</v>
      </c>
      <c r="C1028" s="202">
        <v>94.82</v>
      </c>
      <c r="D1028" s="202">
        <v>39.659999999999997</v>
      </c>
      <c r="E1028" s="203">
        <v>3.4239999999999999</v>
      </c>
    </row>
    <row r="1029" spans="1:5">
      <c r="A1029" s="201">
        <v>41649</v>
      </c>
      <c r="B1029" s="202">
        <v>899.15</v>
      </c>
      <c r="C1029" s="202">
        <v>91.66</v>
      </c>
      <c r="D1029" s="202">
        <v>42.25</v>
      </c>
      <c r="E1029" s="203">
        <v>3.2439999999999998</v>
      </c>
    </row>
    <row r="1030" spans="1:5">
      <c r="A1030" s="201">
        <v>41648</v>
      </c>
      <c r="B1030" s="202">
        <v>903.37</v>
      </c>
      <c r="C1030" s="202">
        <v>91.6</v>
      </c>
      <c r="D1030" s="202">
        <v>45.69</v>
      </c>
      <c r="E1030" s="203">
        <v>3.3780000000000001</v>
      </c>
    </row>
    <row r="1031" spans="1:5">
      <c r="A1031" s="201">
        <v>41647</v>
      </c>
      <c r="B1031" s="202">
        <v>899.78</v>
      </c>
      <c r="C1031" s="202">
        <v>89.49</v>
      </c>
      <c r="D1031" s="202">
        <v>47.27</v>
      </c>
      <c r="E1031" s="203">
        <v>3.3220000000000001</v>
      </c>
    </row>
    <row r="1032" spans="1:5">
      <c r="A1032" s="201">
        <v>41646</v>
      </c>
      <c r="B1032" s="202">
        <v>856.98</v>
      </c>
      <c r="C1032" s="202">
        <v>90.07</v>
      </c>
      <c r="D1032" s="202">
        <v>47.29</v>
      </c>
      <c r="E1032" s="203">
        <v>3.258</v>
      </c>
    </row>
    <row r="1033" spans="1:5">
      <c r="A1033" s="201">
        <v>41645</v>
      </c>
      <c r="B1033" s="202">
        <v>854.2</v>
      </c>
      <c r="C1033" s="202">
        <v>91.42</v>
      </c>
      <c r="D1033" s="202">
        <v>46.42</v>
      </c>
      <c r="E1033" s="203">
        <v>3.1589999999999998</v>
      </c>
    </row>
    <row r="1034" spans="1:5">
      <c r="A1034" s="201">
        <v>41644</v>
      </c>
      <c r="B1034" s="202">
        <v>857.33</v>
      </c>
      <c r="C1034" s="202">
        <v>81.98</v>
      </c>
      <c r="D1034" s="202">
        <v>56.65</v>
      </c>
      <c r="E1034" s="203">
        <v>2.9809999999999999</v>
      </c>
    </row>
    <row r="1035" spans="1:5">
      <c r="A1035" s="201">
        <v>41643</v>
      </c>
      <c r="B1035" s="202">
        <v>835.9</v>
      </c>
      <c r="C1035" s="202">
        <v>84.92</v>
      </c>
      <c r="D1035" s="202">
        <v>46.11</v>
      </c>
      <c r="E1035" s="203">
        <v>2.875</v>
      </c>
    </row>
    <row r="1036" spans="1:5">
      <c r="A1036" s="201">
        <v>41642</v>
      </c>
      <c r="B1036" s="202">
        <v>843.15</v>
      </c>
      <c r="C1036" s="202">
        <v>84.92</v>
      </c>
      <c r="D1036" s="202">
        <v>46.11</v>
      </c>
      <c r="E1036" s="203">
        <v>2.875</v>
      </c>
    </row>
    <row r="1037" spans="1:5">
      <c r="A1037" s="201">
        <v>41641</v>
      </c>
      <c r="B1037" s="202">
        <v>817.8</v>
      </c>
      <c r="C1037" s="202">
        <v>84.12</v>
      </c>
      <c r="D1037" s="202">
        <v>51</v>
      </c>
      <c r="E1037" s="203">
        <v>2.8679999999999999</v>
      </c>
    </row>
    <row r="1038" spans="1:5">
      <c r="A1038" s="201">
        <v>41640</v>
      </c>
      <c r="B1038" s="202">
        <v>811.7</v>
      </c>
      <c r="C1038" s="202">
        <v>83.19</v>
      </c>
      <c r="D1038" s="202">
        <v>49.14</v>
      </c>
      <c r="E1038" s="203">
        <v>2.887</v>
      </c>
    </row>
    <row r="1039" spans="1:5">
      <c r="A1039" s="201">
        <v>41639</v>
      </c>
      <c r="B1039" s="202">
        <v>822</v>
      </c>
      <c r="C1039" s="202">
        <v>85.34</v>
      </c>
      <c r="D1039" s="202">
        <v>43.27</v>
      </c>
      <c r="E1039" s="203">
        <v>3.0030000000000001</v>
      </c>
    </row>
    <row r="1040" spans="1:5">
      <c r="A1040" s="201">
        <v>41638</v>
      </c>
      <c r="B1040" s="202">
        <v>821</v>
      </c>
      <c r="C1040" s="202">
        <v>85.71</v>
      </c>
      <c r="D1040" s="202">
        <v>45.84</v>
      </c>
      <c r="E1040" s="203">
        <v>2.99</v>
      </c>
    </row>
    <row r="1041" spans="1:5">
      <c r="A1041" s="201">
        <v>41637</v>
      </c>
      <c r="B1041" s="202">
        <v>854.2</v>
      </c>
      <c r="C1041" s="202">
        <v>84.7</v>
      </c>
      <c r="D1041" s="202">
        <v>42.82</v>
      </c>
      <c r="E1041" s="203">
        <v>3.0609999999999999</v>
      </c>
    </row>
    <row r="1042" spans="1:5">
      <c r="A1042" s="201">
        <v>41636</v>
      </c>
      <c r="B1042" s="202">
        <v>857.4</v>
      </c>
      <c r="C1042" s="202">
        <v>87.18</v>
      </c>
      <c r="D1042" s="202">
        <v>42.56</v>
      </c>
      <c r="E1042" s="203">
        <v>3.0459999999999998</v>
      </c>
    </row>
    <row r="1043" spans="1:5">
      <c r="A1043" s="201">
        <v>41635</v>
      </c>
      <c r="B1043" s="202">
        <v>842.98</v>
      </c>
      <c r="C1043" s="202">
        <v>87.79</v>
      </c>
      <c r="D1043" s="202">
        <v>43.39</v>
      </c>
      <c r="E1043" s="203">
        <v>3.0369999999999999</v>
      </c>
    </row>
    <row r="1044" spans="1:5">
      <c r="A1044" s="201">
        <v>41634</v>
      </c>
      <c r="B1044" s="202">
        <v>863.9</v>
      </c>
      <c r="C1044" s="202">
        <v>89.23</v>
      </c>
      <c r="D1044" s="202">
        <v>38.56</v>
      </c>
      <c r="E1044" s="203">
        <v>2.996</v>
      </c>
    </row>
    <row r="1045" spans="1:5">
      <c r="A1045" s="201">
        <v>41633</v>
      </c>
      <c r="B1045" s="202">
        <v>859.48</v>
      </c>
      <c r="C1045" s="202">
        <v>86.82</v>
      </c>
      <c r="D1045" s="202">
        <v>39.08</v>
      </c>
      <c r="E1045" s="203">
        <v>3.0289999999999999</v>
      </c>
    </row>
    <row r="1046" spans="1:5">
      <c r="A1046" s="201">
        <v>41632</v>
      </c>
      <c r="B1046" s="202">
        <v>875.4</v>
      </c>
      <c r="C1046" s="202">
        <v>87.37</v>
      </c>
      <c r="D1046" s="202">
        <v>39.19</v>
      </c>
      <c r="E1046" s="203">
        <v>2.7949999999999999</v>
      </c>
    </row>
    <row r="1047" spans="1:5">
      <c r="A1047" s="201">
        <v>41631</v>
      </c>
      <c r="B1047" s="202">
        <v>881.45</v>
      </c>
      <c r="C1047" s="202">
        <v>84.16</v>
      </c>
      <c r="D1047" s="202">
        <v>40</v>
      </c>
      <c r="E1047" s="203">
        <v>2.6760000000000002</v>
      </c>
    </row>
    <row r="1048" spans="1:5">
      <c r="A1048" s="201">
        <v>41630</v>
      </c>
      <c r="B1048" s="202">
        <v>882.05</v>
      </c>
      <c r="C1048" s="202">
        <v>84.16</v>
      </c>
      <c r="D1048" s="202">
        <v>40</v>
      </c>
      <c r="E1048" s="203">
        <v>2.6760000000000002</v>
      </c>
    </row>
    <row r="1049" spans="1:5">
      <c r="A1049" s="201">
        <v>41629</v>
      </c>
      <c r="B1049" s="202">
        <v>873.73</v>
      </c>
      <c r="C1049" s="202">
        <v>83.55</v>
      </c>
      <c r="D1049" s="202">
        <v>41.63</v>
      </c>
      <c r="E1049" s="203">
        <v>2.5550000000000002</v>
      </c>
    </row>
    <row r="1050" spans="1:5">
      <c r="A1050" s="201">
        <v>41628</v>
      </c>
      <c r="B1050" s="202">
        <v>880.28</v>
      </c>
      <c r="C1050" s="202">
        <v>81.25</v>
      </c>
      <c r="D1050" s="202">
        <v>43.9</v>
      </c>
      <c r="E1050" s="203">
        <v>2.633</v>
      </c>
    </row>
    <row r="1051" spans="1:5">
      <c r="A1051" s="201">
        <v>41627</v>
      </c>
      <c r="B1051" s="202">
        <v>869.3</v>
      </c>
      <c r="C1051" s="202">
        <v>81.33</v>
      </c>
      <c r="D1051" s="202">
        <v>43.38</v>
      </c>
      <c r="E1051" s="203">
        <v>2.6059999999999999</v>
      </c>
    </row>
    <row r="1052" spans="1:5">
      <c r="A1052" s="201">
        <v>41626</v>
      </c>
      <c r="B1052" s="202">
        <v>842</v>
      </c>
      <c r="C1052" s="202">
        <v>80.52</v>
      </c>
      <c r="D1052" s="202">
        <v>44.21</v>
      </c>
      <c r="E1052" s="203">
        <v>2.6320000000000001</v>
      </c>
    </row>
    <row r="1053" spans="1:5">
      <c r="A1053" s="201">
        <v>41625</v>
      </c>
      <c r="B1053" s="202">
        <v>848</v>
      </c>
      <c r="C1053" s="202">
        <v>80.52</v>
      </c>
      <c r="D1053" s="202">
        <v>44.21</v>
      </c>
      <c r="E1053" s="203">
        <v>2.6320000000000001</v>
      </c>
    </row>
    <row r="1054" spans="1:5">
      <c r="A1054" s="201">
        <v>41624</v>
      </c>
      <c r="B1054" s="202">
        <v>840.2</v>
      </c>
      <c r="C1054" s="202">
        <v>80.599999999999994</v>
      </c>
      <c r="D1054" s="202">
        <v>45.02</v>
      </c>
      <c r="E1054" s="203">
        <v>2.6379999999999999</v>
      </c>
    </row>
    <row r="1055" spans="1:5">
      <c r="A1055" s="201">
        <v>41623</v>
      </c>
      <c r="B1055" s="202">
        <v>848.05</v>
      </c>
      <c r="C1055" s="202">
        <v>81.99</v>
      </c>
      <c r="D1055" s="202">
        <v>44.56</v>
      </c>
      <c r="E1055" s="203">
        <v>2.617</v>
      </c>
    </row>
    <row r="1056" spans="1:5">
      <c r="A1056" s="201">
        <v>41622</v>
      </c>
      <c r="B1056" s="202">
        <v>838.25</v>
      </c>
      <c r="C1056" s="202">
        <v>83.52</v>
      </c>
      <c r="D1056" s="202">
        <v>44.93</v>
      </c>
      <c r="E1056" s="203">
        <v>2.5510000000000002</v>
      </c>
    </row>
    <row r="1057" spans="1:5">
      <c r="A1057" s="201">
        <v>41621</v>
      </c>
      <c r="B1057" s="202">
        <v>853.05</v>
      </c>
      <c r="C1057" s="202">
        <v>84</v>
      </c>
      <c r="D1057" s="202">
        <v>47.34</v>
      </c>
      <c r="E1057" s="203">
        <v>2.5220000000000002</v>
      </c>
    </row>
    <row r="1058" spans="1:5">
      <c r="A1058" s="201">
        <v>41620</v>
      </c>
      <c r="B1058" s="202">
        <v>867.9</v>
      </c>
      <c r="C1058" s="202">
        <v>85.84</v>
      </c>
      <c r="D1058" s="202">
        <v>49.84</v>
      </c>
      <c r="E1058" s="203">
        <v>2.6509999999999998</v>
      </c>
    </row>
    <row r="1059" spans="1:5">
      <c r="A1059" s="201">
        <v>41619</v>
      </c>
      <c r="B1059" s="202">
        <v>858.1</v>
      </c>
      <c r="C1059" s="202">
        <v>86.4</v>
      </c>
      <c r="D1059" s="202">
        <v>52.37</v>
      </c>
      <c r="E1059" s="203">
        <v>2.7359999999999998</v>
      </c>
    </row>
    <row r="1060" spans="1:5">
      <c r="A1060" s="201">
        <v>41618</v>
      </c>
      <c r="B1060" s="202">
        <v>838.45</v>
      </c>
      <c r="C1060" s="202">
        <v>82.77</v>
      </c>
      <c r="D1060" s="202">
        <v>56.76</v>
      </c>
      <c r="E1060" s="203">
        <v>2.956</v>
      </c>
    </row>
    <row r="1061" spans="1:5">
      <c r="A1061" s="201">
        <v>41617</v>
      </c>
      <c r="B1061" s="202">
        <v>822.4</v>
      </c>
      <c r="C1061" s="202">
        <v>82.2</v>
      </c>
      <c r="D1061" s="202">
        <v>54.28</v>
      </c>
      <c r="E1061" s="203">
        <v>3.044</v>
      </c>
    </row>
    <row r="1062" spans="1:5">
      <c r="A1062" s="201">
        <v>41616</v>
      </c>
      <c r="B1062" s="202">
        <v>821.35</v>
      </c>
      <c r="C1062" s="202">
        <v>80.58</v>
      </c>
      <c r="D1062" s="202">
        <v>55.78</v>
      </c>
      <c r="E1062" s="203">
        <v>3.0619999999999998</v>
      </c>
    </row>
    <row r="1063" spans="1:5">
      <c r="A1063" s="201">
        <v>41615</v>
      </c>
      <c r="B1063" s="202">
        <v>810.6</v>
      </c>
      <c r="C1063" s="202">
        <v>82.86</v>
      </c>
      <c r="D1063" s="202">
        <v>55.73</v>
      </c>
      <c r="E1063" s="203">
        <v>3.0859999999999999</v>
      </c>
    </row>
    <row r="1064" spans="1:5">
      <c r="A1064" s="201">
        <v>41614</v>
      </c>
      <c r="B1064" s="202">
        <v>776.93</v>
      </c>
      <c r="C1064" s="202">
        <v>82.69</v>
      </c>
      <c r="D1064" s="202">
        <v>58.91</v>
      </c>
      <c r="E1064" s="203">
        <v>3.0419999999999998</v>
      </c>
    </row>
    <row r="1065" spans="1:5">
      <c r="A1065" s="201">
        <v>41613</v>
      </c>
      <c r="B1065" s="202">
        <v>772.7</v>
      </c>
      <c r="C1065" s="202">
        <v>84.86</v>
      </c>
      <c r="D1065" s="202">
        <v>58.49</v>
      </c>
      <c r="E1065" s="203">
        <v>3.1509999999999998</v>
      </c>
    </row>
    <row r="1066" spans="1:5">
      <c r="A1066" s="201">
        <v>41612</v>
      </c>
      <c r="B1066" s="202">
        <v>756.45</v>
      </c>
      <c r="C1066" s="202">
        <v>80.59</v>
      </c>
      <c r="D1066" s="202">
        <v>59.93</v>
      </c>
      <c r="E1066" s="203">
        <v>3.1259999999999999</v>
      </c>
    </row>
    <row r="1067" spans="1:5">
      <c r="A1067" s="201">
        <v>41611</v>
      </c>
      <c r="B1067" s="202">
        <v>767</v>
      </c>
      <c r="C1067" s="202">
        <v>77.44</v>
      </c>
      <c r="D1067" s="202">
        <v>63.64</v>
      </c>
      <c r="E1067" s="203">
        <v>3.0419999999999998</v>
      </c>
    </row>
    <row r="1068" spans="1:5">
      <c r="A1068" s="201">
        <v>41610</v>
      </c>
      <c r="B1068" s="202">
        <v>773.95</v>
      </c>
      <c r="C1068" s="202">
        <v>80.67</v>
      </c>
      <c r="D1068" s="202">
        <v>60.72</v>
      </c>
      <c r="E1068" s="203">
        <v>3.1629999999999998</v>
      </c>
    </row>
    <row r="1069" spans="1:5">
      <c r="A1069" s="201">
        <v>41609</v>
      </c>
      <c r="B1069" s="202">
        <v>782.37</v>
      </c>
      <c r="C1069" s="202">
        <v>79.84</v>
      </c>
      <c r="D1069" s="202">
        <v>62.98</v>
      </c>
      <c r="E1069" s="203">
        <v>3.1749999999999998</v>
      </c>
    </row>
    <row r="1070" spans="1:5">
      <c r="A1070" s="201">
        <v>41608</v>
      </c>
      <c r="B1070" s="202">
        <v>768.95</v>
      </c>
      <c r="C1070" s="202">
        <v>76.900000000000006</v>
      </c>
      <c r="D1070" s="202">
        <v>68.510000000000005</v>
      </c>
      <c r="E1070" s="203">
        <v>3.214</v>
      </c>
    </row>
    <row r="1071" spans="1:5">
      <c r="A1071" s="201">
        <v>41607</v>
      </c>
      <c r="B1071" s="202">
        <v>818.05</v>
      </c>
      <c r="C1071" s="202">
        <v>81.599999999999994</v>
      </c>
      <c r="D1071" s="202">
        <v>55.28</v>
      </c>
      <c r="E1071" s="203">
        <v>3.4380000000000002</v>
      </c>
    </row>
    <row r="1072" spans="1:5">
      <c r="A1072" s="201">
        <v>41606</v>
      </c>
      <c r="B1072" s="202">
        <v>816.2</v>
      </c>
      <c r="C1072" s="202">
        <v>81.67</v>
      </c>
      <c r="D1072" s="202">
        <v>54.92</v>
      </c>
      <c r="E1072" s="203">
        <v>3.5230000000000001</v>
      </c>
    </row>
    <row r="1073" spans="1:5">
      <c r="A1073" s="201">
        <v>41605</v>
      </c>
      <c r="B1073" s="202">
        <v>812.9</v>
      </c>
      <c r="C1073" s="202">
        <v>81.67</v>
      </c>
      <c r="D1073" s="202">
        <v>54.92</v>
      </c>
      <c r="E1073" s="203">
        <v>3.5230000000000001</v>
      </c>
    </row>
    <row r="1074" spans="1:5">
      <c r="A1074" s="201">
        <v>41604</v>
      </c>
      <c r="B1074" s="202">
        <v>821.03</v>
      </c>
      <c r="C1074" s="202">
        <v>80.650000000000006</v>
      </c>
      <c r="D1074" s="202">
        <v>60.9</v>
      </c>
      <c r="E1074" s="203">
        <v>3.62</v>
      </c>
    </row>
    <row r="1075" spans="1:5">
      <c r="A1075" s="201">
        <v>41603</v>
      </c>
      <c r="B1075" s="202">
        <v>821.62</v>
      </c>
      <c r="C1075" s="202">
        <v>79.89</v>
      </c>
      <c r="D1075" s="202">
        <v>64.7</v>
      </c>
      <c r="E1075" s="203">
        <v>3.7810000000000001</v>
      </c>
    </row>
    <row r="1076" spans="1:5">
      <c r="A1076" s="201">
        <v>41602</v>
      </c>
      <c r="B1076" s="202">
        <v>800.45</v>
      </c>
      <c r="C1076" s="202">
        <v>74.88</v>
      </c>
      <c r="D1076" s="202">
        <v>72.67</v>
      </c>
      <c r="E1076" s="203">
        <v>3.694</v>
      </c>
    </row>
    <row r="1077" spans="1:5">
      <c r="A1077" s="201">
        <v>41601</v>
      </c>
      <c r="B1077" s="202">
        <v>746.6</v>
      </c>
      <c r="C1077" s="202">
        <v>71.739999999999995</v>
      </c>
      <c r="D1077" s="202">
        <v>80.86</v>
      </c>
      <c r="E1077" s="203">
        <v>3.4859999999999998</v>
      </c>
    </row>
    <row r="1078" spans="1:5">
      <c r="A1078" s="201">
        <v>41600</v>
      </c>
      <c r="B1078" s="202">
        <v>734.62</v>
      </c>
      <c r="C1078" s="202">
        <v>75.97</v>
      </c>
      <c r="D1078" s="202">
        <v>74.260000000000005</v>
      </c>
      <c r="E1078" s="203">
        <v>3.9060000000000001</v>
      </c>
    </row>
    <row r="1079" spans="1:5">
      <c r="A1079" s="201">
        <v>41599</v>
      </c>
      <c r="B1079" s="202">
        <v>738.2</v>
      </c>
      <c r="C1079" s="202">
        <v>80.08</v>
      </c>
      <c r="D1079" s="202">
        <v>67.64</v>
      </c>
      <c r="E1079" s="203">
        <v>4.1150000000000002</v>
      </c>
    </row>
    <row r="1080" spans="1:5">
      <c r="A1080" s="201">
        <v>41598</v>
      </c>
      <c r="B1080" s="202">
        <v>738.05</v>
      </c>
      <c r="C1080" s="202">
        <v>77.48</v>
      </c>
      <c r="D1080" s="202">
        <v>69.150000000000006</v>
      </c>
      <c r="E1080" s="203">
        <v>4.1929999999999996</v>
      </c>
    </row>
    <row r="1081" spans="1:5">
      <c r="A1081" s="201">
        <v>41597</v>
      </c>
      <c r="B1081" s="202">
        <v>742.1</v>
      </c>
      <c r="C1081" s="202">
        <v>80.33</v>
      </c>
      <c r="D1081" s="202">
        <v>66.31</v>
      </c>
      <c r="E1081" s="203">
        <v>4.2290000000000001</v>
      </c>
    </row>
    <row r="1082" spans="1:5">
      <c r="A1082" s="201">
        <v>41596</v>
      </c>
      <c r="B1082" s="202">
        <v>736.5</v>
      </c>
      <c r="C1082" s="202">
        <v>84.21</v>
      </c>
      <c r="D1082" s="202">
        <v>59.83</v>
      </c>
      <c r="E1082" s="203">
        <v>4.3570000000000002</v>
      </c>
    </row>
    <row r="1083" spans="1:5">
      <c r="A1083" s="201">
        <v>41595</v>
      </c>
      <c r="B1083" s="202">
        <v>712.25</v>
      </c>
      <c r="C1083" s="202">
        <v>79.739999999999995</v>
      </c>
      <c r="D1083" s="202">
        <v>66.459999999999994</v>
      </c>
      <c r="E1083" s="203">
        <v>4.17</v>
      </c>
    </row>
    <row r="1084" spans="1:5">
      <c r="A1084" s="201">
        <v>41594</v>
      </c>
      <c r="B1084" s="202">
        <v>731.65</v>
      </c>
      <c r="C1084" s="202">
        <v>82.74</v>
      </c>
      <c r="D1084" s="202">
        <v>61.44</v>
      </c>
      <c r="E1084" s="203">
        <v>4.1929999999999996</v>
      </c>
    </row>
    <row r="1085" spans="1:5">
      <c r="A1085" s="201">
        <v>41593</v>
      </c>
      <c r="B1085" s="202">
        <v>746.2</v>
      </c>
      <c r="C1085" s="202">
        <v>83.87</v>
      </c>
      <c r="D1085" s="202">
        <v>59.98</v>
      </c>
      <c r="E1085" s="203">
        <v>4.1929999999999996</v>
      </c>
    </row>
    <row r="1086" spans="1:5">
      <c r="A1086" s="201">
        <v>41592</v>
      </c>
      <c r="B1086" s="202">
        <v>736.65</v>
      </c>
      <c r="C1086" s="202">
        <v>86.27</v>
      </c>
      <c r="D1086" s="202">
        <v>56.1</v>
      </c>
      <c r="E1086" s="203">
        <v>4.274</v>
      </c>
    </row>
    <row r="1087" spans="1:5">
      <c r="A1087" s="201">
        <v>41591</v>
      </c>
      <c r="B1087" s="202">
        <v>732.8</v>
      </c>
      <c r="C1087" s="202">
        <v>85.15</v>
      </c>
      <c r="D1087" s="202">
        <v>63.68</v>
      </c>
      <c r="E1087" s="203">
        <v>4.1989999999999998</v>
      </c>
    </row>
    <row r="1088" spans="1:5">
      <c r="A1088" s="201">
        <v>41590</v>
      </c>
      <c r="B1088" s="202">
        <v>740.45</v>
      </c>
      <c r="C1088" s="202">
        <v>89.94</v>
      </c>
      <c r="D1088" s="202">
        <v>54.56</v>
      </c>
      <c r="E1088" s="203">
        <v>4.1760000000000002</v>
      </c>
    </row>
    <row r="1089" spans="1:5">
      <c r="A1089" s="201">
        <v>41589</v>
      </c>
      <c r="B1089" s="202">
        <v>763.27</v>
      </c>
      <c r="C1089" s="202">
        <v>93.4</v>
      </c>
      <c r="D1089" s="202">
        <v>47.73</v>
      </c>
      <c r="E1089" s="203">
        <v>4.1929999999999996</v>
      </c>
    </row>
    <row r="1090" spans="1:5">
      <c r="A1090" s="201">
        <v>41588</v>
      </c>
      <c r="B1090" s="202">
        <v>723.55</v>
      </c>
      <c r="C1090" s="202">
        <v>92.68</v>
      </c>
      <c r="D1090" s="202">
        <v>53.68</v>
      </c>
      <c r="E1090" s="203">
        <v>4.3230000000000004</v>
      </c>
    </row>
    <row r="1091" spans="1:5">
      <c r="A1091" s="201">
        <v>41587</v>
      </c>
      <c r="B1091" s="202">
        <v>723.85</v>
      </c>
      <c r="C1091" s="202">
        <v>92.97</v>
      </c>
      <c r="D1091" s="202">
        <v>59.89</v>
      </c>
      <c r="E1091" s="203">
        <v>4.367</v>
      </c>
    </row>
    <row r="1092" spans="1:5">
      <c r="A1092" s="201">
        <v>41586</v>
      </c>
      <c r="B1092" s="202">
        <v>738.75</v>
      </c>
      <c r="C1092" s="202">
        <v>90.69</v>
      </c>
      <c r="D1092" s="202">
        <v>62.9</v>
      </c>
      <c r="E1092" s="203">
        <v>4.3310000000000004</v>
      </c>
    </row>
    <row r="1093" spans="1:5">
      <c r="A1093" s="201">
        <v>41585</v>
      </c>
      <c r="B1093" s="202">
        <v>754.95</v>
      </c>
      <c r="C1093" s="202">
        <v>88.2</v>
      </c>
      <c r="D1093" s="202">
        <v>69.959999999999994</v>
      </c>
      <c r="E1093" s="203">
        <v>4.2379999999999995</v>
      </c>
    </row>
    <row r="1094" spans="1:5">
      <c r="A1094" s="201">
        <v>41584</v>
      </c>
      <c r="B1094" s="202">
        <v>746.95</v>
      </c>
      <c r="C1094" s="202">
        <v>87.28</v>
      </c>
      <c r="D1094" s="202">
        <v>66.959999999999994</v>
      </c>
      <c r="E1094" s="203">
        <v>4.1920000000000002</v>
      </c>
    </row>
    <row r="1095" spans="1:5">
      <c r="A1095" s="201">
        <v>41583</v>
      </c>
      <c r="B1095" s="202">
        <v>730.8</v>
      </c>
      <c r="C1095" s="202">
        <v>79.66</v>
      </c>
      <c r="D1095" s="202">
        <v>80.06</v>
      </c>
      <c r="E1095" s="203">
        <v>4.0460000000000003</v>
      </c>
    </row>
    <row r="1096" spans="1:5">
      <c r="A1096" s="201">
        <v>41582</v>
      </c>
      <c r="B1096" s="202">
        <v>734.7</v>
      </c>
      <c r="C1096" s="202">
        <v>82.07</v>
      </c>
      <c r="D1096" s="202">
        <v>79.13</v>
      </c>
      <c r="E1096" s="203">
        <v>4.07</v>
      </c>
    </row>
    <row r="1097" spans="1:5">
      <c r="A1097" s="201">
        <v>41581</v>
      </c>
      <c r="B1097" s="202">
        <v>721.37</v>
      </c>
      <c r="C1097" s="202">
        <v>84.35</v>
      </c>
      <c r="D1097" s="202">
        <v>67.8</v>
      </c>
      <c r="E1097" s="203">
        <v>4.0510000000000002</v>
      </c>
    </row>
    <row r="1098" spans="1:5">
      <c r="A1098" s="201">
        <v>41580</v>
      </c>
      <c r="B1098" s="202">
        <v>730.5</v>
      </c>
      <c r="C1098" s="202">
        <v>83.6</v>
      </c>
      <c r="D1098" s="202">
        <v>69.650000000000006</v>
      </c>
      <c r="E1098" s="203">
        <v>4.056</v>
      </c>
    </row>
    <row r="1099" spans="1:5">
      <c r="A1099" s="201">
        <v>41579</v>
      </c>
      <c r="B1099" s="202">
        <v>771.65</v>
      </c>
      <c r="C1099" s="202">
        <v>88.86</v>
      </c>
      <c r="D1099" s="202">
        <v>53.11</v>
      </c>
      <c r="E1099" s="203">
        <v>4.2169999999999996</v>
      </c>
    </row>
    <row r="1100" spans="1:5">
      <c r="A1100" s="201">
        <v>41578</v>
      </c>
      <c r="B1100" s="202">
        <v>796.93</v>
      </c>
      <c r="C1100" s="202">
        <v>92.51</v>
      </c>
      <c r="D1100" s="202">
        <v>52.97</v>
      </c>
      <c r="E1100" s="203">
        <v>4.2560000000000002</v>
      </c>
    </row>
    <row r="1101" spans="1:5">
      <c r="A1101" s="201">
        <v>41577</v>
      </c>
      <c r="B1101" s="202">
        <v>783.35</v>
      </c>
      <c r="C1101" s="202">
        <v>90.78</v>
      </c>
      <c r="D1101" s="202">
        <v>70.33</v>
      </c>
      <c r="E1101" s="203">
        <v>4.3239999999999998</v>
      </c>
    </row>
    <row r="1102" spans="1:5">
      <c r="A1102" s="201">
        <v>41576</v>
      </c>
      <c r="B1102" s="202">
        <v>804.6</v>
      </c>
      <c r="C1102" s="202">
        <v>91.52</v>
      </c>
      <c r="D1102" s="202">
        <v>67.61</v>
      </c>
      <c r="E1102" s="203">
        <v>4.2569999999999997</v>
      </c>
    </row>
    <row r="1103" spans="1:5">
      <c r="A1103" s="201">
        <v>41575</v>
      </c>
      <c r="B1103" s="202">
        <v>847.28</v>
      </c>
      <c r="C1103" s="202">
        <v>88.29</v>
      </c>
      <c r="D1103" s="202">
        <v>69.25</v>
      </c>
      <c r="E1103" s="203">
        <v>4.1920000000000002</v>
      </c>
    </row>
    <row r="1104" spans="1:5">
      <c r="A1104" s="201">
        <v>41574</v>
      </c>
      <c r="B1104" s="202">
        <v>836.85</v>
      </c>
      <c r="C1104" s="202">
        <v>93.6</v>
      </c>
      <c r="D1104" s="202">
        <v>55.13</v>
      </c>
      <c r="E1104" s="203">
        <v>4.2770000000000001</v>
      </c>
    </row>
    <row r="1105" spans="1:5">
      <c r="A1105" s="201">
        <v>41573</v>
      </c>
      <c r="B1105" s="202">
        <v>833.07</v>
      </c>
      <c r="C1105" s="202">
        <v>92.21</v>
      </c>
      <c r="D1105" s="202">
        <v>54.99</v>
      </c>
      <c r="E1105" s="203">
        <v>4.1370000000000005</v>
      </c>
    </row>
    <row r="1106" spans="1:5">
      <c r="A1106" s="201">
        <v>41572</v>
      </c>
      <c r="B1106" s="202">
        <v>850.1</v>
      </c>
      <c r="C1106" s="202">
        <v>87.75</v>
      </c>
      <c r="D1106" s="202">
        <v>69.95</v>
      </c>
      <c r="E1106" s="203">
        <v>4.1370000000000005</v>
      </c>
    </row>
    <row r="1107" spans="1:5">
      <c r="A1107" s="201">
        <v>41571</v>
      </c>
      <c r="B1107" s="202">
        <v>913.25</v>
      </c>
      <c r="C1107" s="202">
        <v>89</v>
      </c>
      <c r="D1107" s="202">
        <v>63.92</v>
      </c>
      <c r="E1107" s="203">
        <v>4.1029999999999998</v>
      </c>
    </row>
    <row r="1108" spans="1:5">
      <c r="A1108" s="201">
        <v>41570</v>
      </c>
      <c r="B1108" s="202">
        <v>907.62</v>
      </c>
      <c r="C1108" s="202">
        <v>90.55</v>
      </c>
      <c r="D1108" s="202">
        <v>57.53</v>
      </c>
      <c r="E1108" s="203">
        <v>4.0490000000000004</v>
      </c>
    </row>
    <row r="1109" spans="1:5">
      <c r="A1109" s="201">
        <v>41569</v>
      </c>
      <c r="B1109" s="202">
        <v>887.1</v>
      </c>
      <c r="C1109" s="202">
        <v>95.65</v>
      </c>
      <c r="D1109" s="202">
        <v>53.68</v>
      </c>
      <c r="E1109" s="203">
        <v>4.0309999999999997</v>
      </c>
    </row>
    <row r="1110" spans="1:5">
      <c r="A1110" s="201">
        <v>41568</v>
      </c>
      <c r="B1110" s="202">
        <v>859.75</v>
      </c>
      <c r="C1110" s="202">
        <v>100.62</v>
      </c>
      <c r="D1110" s="202">
        <v>52.05</v>
      </c>
      <c r="E1110" s="203">
        <v>3.9729999999999999</v>
      </c>
    </row>
    <row r="1111" spans="1:5">
      <c r="A1111" s="201">
        <v>41567</v>
      </c>
      <c r="B1111" s="202">
        <v>835.58</v>
      </c>
      <c r="C1111" s="202">
        <v>103.44</v>
      </c>
      <c r="D1111" s="202">
        <v>45.14</v>
      </c>
      <c r="E1111" s="203">
        <v>4.0880000000000001</v>
      </c>
    </row>
    <row r="1112" spans="1:5">
      <c r="A1112" s="201">
        <v>41566</v>
      </c>
      <c r="B1112" s="202">
        <v>836.45</v>
      </c>
      <c r="C1112" s="202">
        <v>104.74</v>
      </c>
      <c r="D1112" s="202">
        <v>45.26</v>
      </c>
      <c r="E1112" s="203">
        <v>4.1520000000000001</v>
      </c>
    </row>
    <row r="1113" spans="1:5">
      <c r="A1113" s="201">
        <v>41565</v>
      </c>
      <c r="B1113" s="202">
        <v>870.87</v>
      </c>
      <c r="C1113" s="202">
        <v>110.13</v>
      </c>
      <c r="D1113" s="202">
        <v>39.81</v>
      </c>
      <c r="E1113" s="203">
        <v>4.2160000000000002</v>
      </c>
    </row>
    <row r="1114" spans="1:5">
      <c r="A1114" s="201">
        <v>41564</v>
      </c>
      <c r="B1114" s="202">
        <v>870.95</v>
      </c>
      <c r="C1114" s="202">
        <v>116.96</v>
      </c>
      <c r="D1114" s="202">
        <v>39.39</v>
      </c>
      <c r="E1114" s="203">
        <v>4.3120000000000003</v>
      </c>
    </row>
    <row r="1115" spans="1:5">
      <c r="A1115" s="201">
        <v>41563</v>
      </c>
      <c r="B1115" s="202">
        <v>908.75</v>
      </c>
      <c r="C1115" s="202">
        <v>114.46</v>
      </c>
      <c r="D1115" s="202">
        <v>46.72</v>
      </c>
      <c r="E1115" s="203">
        <v>4.1139999999999999</v>
      </c>
    </row>
    <row r="1116" spans="1:5">
      <c r="A1116" s="201">
        <v>41562</v>
      </c>
      <c r="B1116" s="202">
        <v>878.75</v>
      </c>
      <c r="C1116" s="202">
        <v>119.42</v>
      </c>
      <c r="D1116" s="202">
        <v>34.74</v>
      </c>
      <c r="E1116" s="203">
        <v>4.3710000000000004</v>
      </c>
    </row>
    <row r="1117" spans="1:5">
      <c r="A1117" s="201">
        <v>41561</v>
      </c>
      <c r="B1117" s="202">
        <v>877.83</v>
      </c>
      <c r="C1117" s="202">
        <v>120.11</v>
      </c>
      <c r="D1117" s="202">
        <v>32.82</v>
      </c>
      <c r="E1117" s="203">
        <v>4.41</v>
      </c>
    </row>
    <row r="1118" spans="1:5">
      <c r="A1118" s="201">
        <v>41560</v>
      </c>
      <c r="B1118" s="202">
        <v>883</v>
      </c>
      <c r="C1118" s="202">
        <v>116.46</v>
      </c>
      <c r="D1118" s="202">
        <v>35.19</v>
      </c>
      <c r="E1118" s="203">
        <v>4.4130000000000003</v>
      </c>
    </row>
    <row r="1119" spans="1:5">
      <c r="A1119" s="201">
        <v>41559</v>
      </c>
      <c r="B1119" s="202">
        <v>892.15</v>
      </c>
      <c r="C1119" s="202">
        <v>115.36</v>
      </c>
      <c r="D1119" s="202">
        <v>35.72</v>
      </c>
      <c r="E1119" s="203">
        <v>4.3810000000000002</v>
      </c>
    </row>
    <row r="1120" spans="1:5">
      <c r="A1120" s="201">
        <v>41558</v>
      </c>
      <c r="B1120" s="202">
        <v>897</v>
      </c>
      <c r="C1120" s="202">
        <v>116.21</v>
      </c>
      <c r="D1120" s="202">
        <v>33.85</v>
      </c>
      <c r="E1120" s="203">
        <v>4.4219999999999997</v>
      </c>
    </row>
    <row r="1121" spans="1:5">
      <c r="A1121" s="201">
        <v>41557</v>
      </c>
      <c r="B1121" s="202">
        <v>873.55</v>
      </c>
      <c r="C1121" s="202">
        <v>118.85</v>
      </c>
      <c r="D1121" s="202">
        <v>32.07</v>
      </c>
      <c r="E1121" s="203">
        <v>4.383</v>
      </c>
    </row>
    <row r="1122" spans="1:5">
      <c r="A1122" s="201">
        <v>41556</v>
      </c>
      <c r="B1122" s="202">
        <v>852.8</v>
      </c>
      <c r="C1122" s="202">
        <v>115.12</v>
      </c>
      <c r="D1122" s="202">
        <v>33.1</v>
      </c>
      <c r="E1122" s="203">
        <v>4.1900000000000004</v>
      </c>
    </row>
    <row r="1123" spans="1:5">
      <c r="A1123" s="201">
        <v>41555</v>
      </c>
      <c r="B1123" s="202">
        <v>863.85</v>
      </c>
      <c r="C1123" s="202">
        <v>111.47</v>
      </c>
      <c r="D1123" s="202">
        <v>36.22</v>
      </c>
      <c r="E1123" s="203">
        <v>4.0739999999999998</v>
      </c>
    </row>
    <row r="1124" spans="1:5">
      <c r="A1124" s="201">
        <v>41554</v>
      </c>
      <c r="B1124" s="202">
        <v>779.73</v>
      </c>
      <c r="C1124" s="202">
        <v>116.05</v>
      </c>
      <c r="D1124" s="202">
        <v>30.3</v>
      </c>
      <c r="E1124" s="203">
        <v>4.0919999999999996</v>
      </c>
    </row>
    <row r="1125" spans="1:5">
      <c r="A1125" s="201">
        <v>41553</v>
      </c>
      <c r="B1125" s="202">
        <v>786.65</v>
      </c>
      <c r="C1125" s="202">
        <v>115.19</v>
      </c>
      <c r="D1125" s="202">
        <v>31.7</v>
      </c>
      <c r="E1125" s="203">
        <v>4.024</v>
      </c>
    </row>
    <row r="1126" spans="1:5">
      <c r="A1126" s="201">
        <v>41552</v>
      </c>
      <c r="B1126" s="202">
        <v>765.5</v>
      </c>
      <c r="C1126" s="202">
        <v>118.97</v>
      </c>
      <c r="D1126" s="202">
        <v>25.66</v>
      </c>
      <c r="E1126" s="203">
        <v>4.3159999999999998</v>
      </c>
    </row>
    <row r="1127" spans="1:5">
      <c r="A1127" s="201">
        <v>41551</v>
      </c>
      <c r="B1127" s="202">
        <v>746.85</v>
      </c>
      <c r="C1127" s="202">
        <v>119.2</v>
      </c>
      <c r="D1127" s="202">
        <v>24.39</v>
      </c>
      <c r="E1127" s="203">
        <v>4.2220000000000004</v>
      </c>
    </row>
    <row r="1128" spans="1:5">
      <c r="A1128" s="201">
        <v>41550</v>
      </c>
      <c r="B1128" s="202">
        <v>752.45</v>
      </c>
      <c r="C1128" s="202">
        <v>118.04</v>
      </c>
      <c r="D1128" s="202">
        <v>24.52</v>
      </c>
      <c r="E1128" s="203">
        <v>4.2270000000000003</v>
      </c>
    </row>
    <row r="1129" spans="1:5">
      <c r="A1129" s="201">
        <v>41549</v>
      </c>
      <c r="B1129" s="202">
        <v>777.25</v>
      </c>
      <c r="C1129" s="202">
        <v>115.04</v>
      </c>
      <c r="D1129" s="202">
        <v>25.47</v>
      </c>
      <c r="E1129" s="203">
        <v>4.1710000000000003</v>
      </c>
    </row>
    <row r="1130" spans="1:5">
      <c r="A1130" s="201">
        <v>41548</v>
      </c>
      <c r="B1130" s="202">
        <v>802.3</v>
      </c>
      <c r="C1130" s="202">
        <v>117.29</v>
      </c>
      <c r="D1130" s="202">
        <v>22.64</v>
      </c>
      <c r="E1130" s="203">
        <v>4.2670000000000003</v>
      </c>
    </row>
    <row r="1131" spans="1:5">
      <c r="A1131" s="201">
        <v>41547</v>
      </c>
      <c r="B1131" s="202">
        <v>803.5</v>
      </c>
      <c r="C1131" s="202">
        <v>114.33</v>
      </c>
      <c r="D1131" s="202">
        <v>23.06</v>
      </c>
      <c r="E1131" s="203">
        <v>4.3029999999999999</v>
      </c>
    </row>
    <row r="1132" spans="1:5">
      <c r="A1132" s="201">
        <v>41546</v>
      </c>
      <c r="B1132" s="202">
        <v>796.45</v>
      </c>
      <c r="C1132" s="202">
        <v>115</v>
      </c>
      <c r="D1132" s="202">
        <v>24.03</v>
      </c>
      <c r="E1132" s="203">
        <v>4.26</v>
      </c>
    </row>
    <row r="1133" spans="1:5">
      <c r="A1133" s="201">
        <v>41545</v>
      </c>
      <c r="B1133" s="202">
        <v>801.3</v>
      </c>
      <c r="C1133" s="202">
        <v>118.34</v>
      </c>
      <c r="D1133" s="202">
        <v>21.43</v>
      </c>
      <c r="E1133" s="203">
        <v>4.319</v>
      </c>
    </row>
    <row r="1134" spans="1:5">
      <c r="A1134" s="201">
        <v>41544</v>
      </c>
      <c r="B1134" s="202">
        <v>805.35</v>
      </c>
      <c r="C1134" s="202">
        <v>118.41</v>
      </c>
      <c r="D1134" s="202">
        <v>21.99</v>
      </c>
      <c r="E1134" s="203">
        <v>4.3559999999999999</v>
      </c>
    </row>
    <row r="1135" spans="1:5">
      <c r="A1135" s="201">
        <v>41543</v>
      </c>
      <c r="B1135" s="202">
        <v>817.68</v>
      </c>
      <c r="C1135" s="202">
        <v>121.73</v>
      </c>
      <c r="D1135" s="202">
        <v>20.65</v>
      </c>
      <c r="E1135" s="203">
        <v>4.4240000000000004</v>
      </c>
    </row>
    <row r="1136" spans="1:5">
      <c r="A1136" s="201">
        <v>41542</v>
      </c>
      <c r="B1136" s="202">
        <v>831.15</v>
      </c>
      <c r="C1136" s="202">
        <v>121.73</v>
      </c>
      <c r="D1136" s="202">
        <v>20.65</v>
      </c>
      <c r="E1136" s="203">
        <v>4.4240000000000004</v>
      </c>
    </row>
    <row r="1137" spans="1:5">
      <c r="A1137" s="201">
        <v>41541</v>
      </c>
      <c r="B1137" s="202">
        <v>834.03</v>
      </c>
      <c r="C1137" s="202">
        <v>124.58</v>
      </c>
      <c r="D1137" s="202">
        <v>19.43</v>
      </c>
      <c r="E1137" s="203">
        <v>4.3769999999999998</v>
      </c>
    </row>
    <row r="1138" spans="1:5">
      <c r="A1138" s="201">
        <v>41540</v>
      </c>
      <c r="B1138" s="202">
        <v>826.9</v>
      </c>
      <c r="C1138" s="202">
        <v>123.38</v>
      </c>
      <c r="D1138" s="202">
        <v>19.760000000000002</v>
      </c>
      <c r="E1138" s="203">
        <v>4.3819999999999997</v>
      </c>
    </row>
    <row r="1139" spans="1:5">
      <c r="A1139" s="201">
        <v>41539</v>
      </c>
      <c r="B1139" s="202">
        <v>824.93</v>
      </c>
      <c r="C1139" s="202">
        <v>122.5</v>
      </c>
      <c r="D1139" s="202">
        <v>20.49</v>
      </c>
      <c r="E1139" s="203">
        <v>4.3879999999999999</v>
      </c>
    </row>
    <row r="1140" spans="1:5">
      <c r="A1140" s="201">
        <v>41538</v>
      </c>
      <c r="B1140" s="202">
        <v>821.95</v>
      </c>
      <c r="C1140" s="202">
        <v>122.86</v>
      </c>
      <c r="D1140" s="202">
        <v>20.97</v>
      </c>
      <c r="E1140" s="203">
        <v>4.3949999999999996</v>
      </c>
    </row>
    <row r="1141" spans="1:5">
      <c r="A1141" s="201">
        <v>41537</v>
      </c>
      <c r="B1141" s="202">
        <v>823.03</v>
      </c>
      <c r="C1141" s="202">
        <v>124.93</v>
      </c>
      <c r="D1141" s="202">
        <v>18.809999999999999</v>
      </c>
      <c r="E1141" s="203">
        <v>4.4669999999999996</v>
      </c>
    </row>
    <row r="1142" spans="1:5">
      <c r="A1142" s="201">
        <v>41536</v>
      </c>
      <c r="B1142" s="202">
        <v>836.88</v>
      </c>
      <c r="C1142" s="202">
        <v>122.99</v>
      </c>
      <c r="D1142" s="202">
        <v>19.82</v>
      </c>
      <c r="E1142" s="203">
        <v>4.4630000000000001</v>
      </c>
    </row>
    <row r="1143" spans="1:5">
      <c r="A1143" s="201">
        <v>41535</v>
      </c>
      <c r="B1143" s="202">
        <v>813.55</v>
      </c>
      <c r="C1143" s="202">
        <v>122.51</v>
      </c>
      <c r="D1143" s="202">
        <v>20.420000000000002</v>
      </c>
      <c r="E1143" s="203">
        <v>4.4459999999999997</v>
      </c>
    </row>
    <row r="1144" spans="1:5">
      <c r="A1144" s="201">
        <v>41534</v>
      </c>
      <c r="B1144" s="202">
        <v>814.2</v>
      </c>
      <c r="C1144" s="202">
        <v>122.56</v>
      </c>
      <c r="D1144" s="202">
        <v>21.28</v>
      </c>
      <c r="E1144" s="203">
        <v>4.4660000000000002</v>
      </c>
    </row>
    <row r="1145" spans="1:5">
      <c r="A1145" s="201">
        <v>41533</v>
      </c>
      <c r="B1145" s="202">
        <v>800.07</v>
      </c>
      <c r="C1145" s="202">
        <v>124.59</v>
      </c>
      <c r="D1145" s="202">
        <v>20.98</v>
      </c>
      <c r="E1145" s="203">
        <v>4.4390000000000001</v>
      </c>
    </row>
    <row r="1146" spans="1:5">
      <c r="A1146" s="201">
        <v>41532</v>
      </c>
      <c r="B1146" s="202">
        <v>787.7</v>
      </c>
      <c r="C1146" s="202">
        <v>126.36</v>
      </c>
      <c r="D1146" s="202">
        <v>19.579999999999998</v>
      </c>
      <c r="E1146" s="203">
        <v>4.468</v>
      </c>
    </row>
    <row r="1147" spans="1:5">
      <c r="A1147" s="201">
        <v>41531</v>
      </c>
      <c r="B1147" s="202">
        <v>806.05</v>
      </c>
      <c r="C1147" s="202">
        <v>126.94</v>
      </c>
      <c r="D1147" s="202">
        <v>20.34</v>
      </c>
      <c r="E1147" s="203">
        <v>4.5220000000000002</v>
      </c>
    </row>
    <row r="1148" spans="1:5">
      <c r="A1148" s="201">
        <v>41530</v>
      </c>
      <c r="B1148" s="202">
        <v>826.8</v>
      </c>
      <c r="C1148" s="202">
        <v>125.8</v>
      </c>
      <c r="D1148" s="202">
        <v>21.55</v>
      </c>
      <c r="E1148" s="203">
        <v>4.5640000000000001</v>
      </c>
    </row>
    <row r="1149" spans="1:5">
      <c r="A1149" s="201">
        <v>41529</v>
      </c>
      <c r="B1149" s="202">
        <v>812.93</v>
      </c>
      <c r="C1149" s="202">
        <v>125.22</v>
      </c>
      <c r="D1149" s="202">
        <v>21.17</v>
      </c>
      <c r="E1149" s="203">
        <v>4.5380000000000003</v>
      </c>
    </row>
    <row r="1150" spans="1:5">
      <c r="A1150" s="201">
        <v>41528</v>
      </c>
      <c r="B1150" s="202">
        <v>823.82</v>
      </c>
      <c r="C1150" s="202">
        <v>126.6</v>
      </c>
      <c r="D1150" s="202">
        <v>20.12</v>
      </c>
      <c r="E1150" s="203">
        <v>4.6070000000000002</v>
      </c>
    </row>
    <row r="1151" spans="1:5">
      <c r="A1151" s="201">
        <v>41527</v>
      </c>
      <c r="B1151" s="202">
        <v>856.6</v>
      </c>
      <c r="C1151" s="202">
        <v>128.81</v>
      </c>
      <c r="D1151" s="202">
        <v>20.66</v>
      </c>
      <c r="E1151" s="203">
        <v>4.5380000000000003</v>
      </c>
    </row>
    <row r="1152" spans="1:5">
      <c r="A1152" s="201">
        <v>41526</v>
      </c>
      <c r="B1152" s="202">
        <v>873.07</v>
      </c>
      <c r="C1152" s="202">
        <v>129.05000000000001</v>
      </c>
      <c r="D1152" s="202">
        <v>21.15</v>
      </c>
      <c r="E1152" s="203">
        <v>4.556</v>
      </c>
    </row>
    <row r="1153" spans="1:5">
      <c r="A1153" s="201">
        <v>41525</v>
      </c>
      <c r="B1153" s="202">
        <v>879.8</v>
      </c>
      <c r="C1153" s="202">
        <v>129.16</v>
      </c>
      <c r="D1153" s="202">
        <v>20.23</v>
      </c>
      <c r="E1153" s="203">
        <v>4.694</v>
      </c>
    </row>
    <row r="1154" spans="1:5">
      <c r="A1154" s="201">
        <v>41524</v>
      </c>
      <c r="B1154" s="202">
        <v>874.4</v>
      </c>
      <c r="C1154" s="202">
        <v>128.87</v>
      </c>
      <c r="D1154" s="202">
        <v>21.14</v>
      </c>
      <c r="E1154" s="203">
        <v>4.6420000000000003</v>
      </c>
    </row>
    <row r="1155" spans="1:5">
      <c r="A1155" s="201">
        <v>41523</v>
      </c>
      <c r="B1155" s="202">
        <v>894.8</v>
      </c>
      <c r="C1155" s="202">
        <v>127.56</v>
      </c>
      <c r="D1155" s="202">
        <v>23.49</v>
      </c>
      <c r="E1155" s="203">
        <v>4.5910000000000002</v>
      </c>
    </row>
    <row r="1156" spans="1:5">
      <c r="A1156" s="201">
        <v>41522</v>
      </c>
      <c r="B1156" s="202">
        <v>910.95</v>
      </c>
      <c r="C1156" s="202">
        <v>126.64</v>
      </c>
      <c r="D1156" s="202">
        <v>22.57</v>
      </c>
      <c r="E1156" s="203">
        <v>4.5620000000000003</v>
      </c>
    </row>
    <row r="1157" spans="1:5">
      <c r="A1157" s="201">
        <v>41521</v>
      </c>
      <c r="B1157" s="202">
        <v>914.1</v>
      </c>
      <c r="C1157" s="202">
        <v>127.98</v>
      </c>
      <c r="D1157" s="202">
        <v>22.94</v>
      </c>
      <c r="E1157" s="203">
        <v>4.5739999999999998</v>
      </c>
    </row>
    <row r="1158" spans="1:5">
      <c r="A1158" s="201">
        <v>41520</v>
      </c>
      <c r="B1158" s="202">
        <v>906.1</v>
      </c>
      <c r="C1158" s="202">
        <v>128.86000000000001</v>
      </c>
      <c r="D1158" s="202">
        <v>21.21</v>
      </c>
      <c r="E1158" s="203">
        <v>4.6459999999999999</v>
      </c>
    </row>
    <row r="1159" spans="1:5">
      <c r="A1159" s="201">
        <v>41519</v>
      </c>
      <c r="B1159" s="202">
        <v>918.9</v>
      </c>
      <c r="C1159" s="202">
        <v>127.66</v>
      </c>
      <c r="D1159" s="202">
        <v>22.03</v>
      </c>
      <c r="E1159" s="203">
        <v>4.625</v>
      </c>
    </row>
    <row r="1160" spans="1:5">
      <c r="A1160" s="201">
        <v>41518</v>
      </c>
      <c r="B1160" s="202">
        <v>930.6</v>
      </c>
      <c r="C1160" s="202">
        <v>126.25</v>
      </c>
      <c r="D1160" s="202">
        <v>24.23</v>
      </c>
      <c r="E1160" s="203">
        <v>4.6020000000000003</v>
      </c>
    </row>
    <row r="1161" spans="1:5">
      <c r="A1161" s="201">
        <v>41517</v>
      </c>
      <c r="B1161" s="202">
        <v>929.85</v>
      </c>
      <c r="C1161" s="202">
        <v>128.53</v>
      </c>
      <c r="D1161" s="202">
        <v>22.91</v>
      </c>
      <c r="E1161" s="203">
        <v>4.6859999999999999</v>
      </c>
    </row>
    <row r="1162" spans="1:5">
      <c r="A1162" s="201">
        <v>41516</v>
      </c>
      <c r="B1162" s="202">
        <v>928.05</v>
      </c>
      <c r="C1162" s="202">
        <v>130</v>
      </c>
      <c r="D1162" s="202">
        <v>23.44</v>
      </c>
      <c r="E1162" s="203">
        <v>4.6020000000000003</v>
      </c>
    </row>
    <row r="1163" spans="1:5">
      <c r="A1163" s="201">
        <v>41515</v>
      </c>
      <c r="B1163" s="202">
        <v>920.85</v>
      </c>
      <c r="C1163" s="202">
        <v>129.52000000000001</v>
      </c>
      <c r="D1163" s="202">
        <v>21.31</v>
      </c>
      <c r="E1163" s="203">
        <v>4.6749999999999998</v>
      </c>
    </row>
    <row r="1164" spans="1:5">
      <c r="A1164" s="201">
        <v>41514</v>
      </c>
      <c r="B1164" s="202">
        <v>946.35</v>
      </c>
      <c r="C1164" s="202">
        <v>130</v>
      </c>
      <c r="D1164" s="202">
        <v>21.18</v>
      </c>
      <c r="E1164" s="203">
        <v>4.66</v>
      </c>
    </row>
    <row r="1165" spans="1:5">
      <c r="A1165" s="201">
        <v>41513</v>
      </c>
      <c r="B1165" s="202">
        <v>965.55</v>
      </c>
      <c r="C1165" s="202">
        <v>128.66</v>
      </c>
      <c r="D1165" s="202">
        <v>23.05</v>
      </c>
      <c r="E1165" s="203">
        <v>4.6219999999999999</v>
      </c>
    </row>
    <row r="1166" spans="1:5">
      <c r="A1166" s="201">
        <v>41512</v>
      </c>
      <c r="B1166" s="202">
        <v>955</v>
      </c>
      <c r="C1166" s="202">
        <v>129.88999999999999</v>
      </c>
      <c r="D1166" s="202">
        <v>24.05</v>
      </c>
      <c r="E1166" s="203">
        <v>4.649</v>
      </c>
    </row>
    <row r="1167" spans="1:5">
      <c r="A1167" s="201">
        <v>41511</v>
      </c>
      <c r="B1167" s="202">
        <v>957.45</v>
      </c>
      <c r="C1167" s="202">
        <v>126.52</v>
      </c>
      <c r="D1167" s="202">
        <v>25.01</v>
      </c>
      <c r="E1167" s="203">
        <v>4.6079999999999997</v>
      </c>
    </row>
    <row r="1168" spans="1:5">
      <c r="A1168" s="201">
        <v>41510</v>
      </c>
      <c r="B1168" s="202">
        <v>959.95</v>
      </c>
      <c r="C1168" s="202">
        <v>125.94</v>
      </c>
      <c r="D1168" s="202">
        <v>25.1</v>
      </c>
      <c r="E1168" s="203">
        <v>4.5860000000000003</v>
      </c>
    </row>
    <row r="1169" spans="1:5">
      <c r="A1169" s="201">
        <v>41509</v>
      </c>
      <c r="B1169" s="202">
        <v>977.5</v>
      </c>
      <c r="C1169" s="202">
        <v>123.2</v>
      </c>
      <c r="D1169" s="202">
        <v>28.54</v>
      </c>
      <c r="E1169" s="203">
        <v>4.4589999999999996</v>
      </c>
    </row>
    <row r="1170" spans="1:5">
      <c r="A1170" s="201">
        <v>41508</v>
      </c>
      <c r="B1170" s="202">
        <v>972.6</v>
      </c>
      <c r="C1170" s="202">
        <v>121.54</v>
      </c>
      <c r="D1170" s="202">
        <v>28.48</v>
      </c>
      <c r="E1170" s="203">
        <v>4.4470000000000001</v>
      </c>
    </row>
    <row r="1171" spans="1:5">
      <c r="A1171" s="201">
        <v>41507</v>
      </c>
      <c r="B1171" s="202">
        <v>964.2</v>
      </c>
      <c r="C1171" s="202">
        <v>122.12</v>
      </c>
      <c r="D1171" s="202">
        <v>27.49</v>
      </c>
      <c r="E1171" s="203">
        <v>4.5410000000000004</v>
      </c>
    </row>
    <row r="1172" spans="1:5">
      <c r="A1172" s="201">
        <v>41506</v>
      </c>
      <c r="B1172" s="202">
        <v>947.15</v>
      </c>
      <c r="C1172" s="202">
        <v>123.18</v>
      </c>
      <c r="D1172" s="202">
        <v>25.59</v>
      </c>
      <c r="E1172" s="203">
        <v>4.415</v>
      </c>
    </row>
    <row r="1173" spans="1:5">
      <c r="A1173" s="201">
        <v>41505</v>
      </c>
      <c r="B1173" s="202">
        <v>928.6</v>
      </c>
      <c r="C1173" s="202">
        <v>120.4</v>
      </c>
      <c r="D1173" s="202">
        <v>25.23</v>
      </c>
      <c r="E1173" s="203">
        <v>4.4189999999999996</v>
      </c>
    </row>
    <row r="1174" spans="1:5">
      <c r="A1174" s="201">
        <v>41504</v>
      </c>
      <c r="B1174" s="202">
        <v>919.6</v>
      </c>
      <c r="C1174" s="202">
        <v>123.88</v>
      </c>
      <c r="D1174" s="202">
        <v>23.15</v>
      </c>
      <c r="E1174" s="203">
        <v>4.4509999999999996</v>
      </c>
    </row>
    <row r="1175" spans="1:5">
      <c r="A1175" s="201">
        <v>41503</v>
      </c>
      <c r="B1175" s="202">
        <v>925.82</v>
      </c>
      <c r="C1175" s="202">
        <v>121.5</v>
      </c>
      <c r="D1175" s="202">
        <v>25.78</v>
      </c>
      <c r="E1175" s="203">
        <v>4.4850000000000003</v>
      </c>
    </row>
    <row r="1176" spans="1:5">
      <c r="A1176" s="201">
        <v>41502</v>
      </c>
      <c r="B1176" s="202">
        <v>933.3</v>
      </c>
      <c r="C1176" s="202">
        <v>119.54</v>
      </c>
      <c r="D1176" s="202">
        <v>24.78</v>
      </c>
      <c r="E1176" s="203">
        <v>4.5339999999999998</v>
      </c>
    </row>
    <row r="1177" spans="1:5">
      <c r="A1177" s="201">
        <v>41501</v>
      </c>
      <c r="B1177" s="202">
        <v>934.17</v>
      </c>
      <c r="C1177" s="202">
        <v>119.54</v>
      </c>
      <c r="D1177" s="202">
        <v>24.78</v>
      </c>
      <c r="E1177" s="203">
        <v>4.5359999999999996</v>
      </c>
    </row>
    <row r="1178" spans="1:5">
      <c r="A1178" s="201">
        <v>41500</v>
      </c>
      <c r="B1178" s="202">
        <v>945.15</v>
      </c>
      <c r="C1178" s="202">
        <v>119.1</v>
      </c>
      <c r="D1178" s="202">
        <v>25.92</v>
      </c>
      <c r="E1178" s="203">
        <v>4.5030000000000001</v>
      </c>
    </row>
    <row r="1179" spans="1:5">
      <c r="A1179" s="201">
        <v>41499</v>
      </c>
      <c r="B1179" s="202">
        <v>939.65</v>
      </c>
      <c r="C1179" s="202">
        <v>119.27</v>
      </c>
      <c r="D1179" s="202">
        <v>23.65</v>
      </c>
      <c r="E1179" s="203">
        <v>4.5490000000000004</v>
      </c>
    </row>
    <row r="1180" spans="1:5">
      <c r="A1180" s="201">
        <v>41498</v>
      </c>
      <c r="B1180" s="202">
        <v>925.4</v>
      </c>
      <c r="C1180" s="202">
        <v>118.53</v>
      </c>
      <c r="D1180" s="202">
        <v>23.95</v>
      </c>
      <c r="E1180" s="203">
        <v>4.5250000000000004</v>
      </c>
    </row>
    <row r="1181" spans="1:5">
      <c r="A1181" s="201">
        <v>41497</v>
      </c>
      <c r="B1181" s="202">
        <v>927.8</v>
      </c>
      <c r="C1181" s="202">
        <v>120.05</v>
      </c>
      <c r="D1181" s="202">
        <v>23.44</v>
      </c>
      <c r="E1181" s="203">
        <v>4.5220000000000002</v>
      </c>
    </row>
    <row r="1182" spans="1:5">
      <c r="A1182" s="201">
        <v>41496</v>
      </c>
      <c r="B1182" s="202">
        <v>917.3</v>
      </c>
      <c r="C1182" s="202">
        <v>121.13</v>
      </c>
      <c r="D1182" s="202">
        <v>23.93</v>
      </c>
      <c r="E1182" s="203">
        <v>4.6020000000000003</v>
      </c>
    </row>
    <row r="1183" spans="1:5">
      <c r="A1183" s="201">
        <v>41495</v>
      </c>
      <c r="B1183" s="202">
        <v>886.4</v>
      </c>
      <c r="C1183" s="202">
        <v>124.58</v>
      </c>
      <c r="D1183" s="202">
        <v>21.14</v>
      </c>
      <c r="E1183" s="203">
        <v>4.6440000000000001</v>
      </c>
    </row>
    <row r="1184" spans="1:5">
      <c r="A1184" s="201">
        <v>41494</v>
      </c>
      <c r="B1184" s="202">
        <v>889.6</v>
      </c>
      <c r="C1184" s="202">
        <v>123.46</v>
      </c>
      <c r="D1184" s="202">
        <v>22.42</v>
      </c>
      <c r="E1184" s="203">
        <v>4.6370000000000005</v>
      </c>
    </row>
    <row r="1185" spans="1:5">
      <c r="A1185" s="201">
        <v>41493</v>
      </c>
      <c r="B1185" s="202">
        <v>883.8</v>
      </c>
      <c r="C1185" s="202">
        <v>123.46</v>
      </c>
      <c r="D1185" s="202">
        <v>22.64</v>
      </c>
      <c r="E1185" s="203">
        <v>4.702</v>
      </c>
    </row>
    <row r="1186" spans="1:5">
      <c r="A1186" s="201">
        <v>41492</v>
      </c>
      <c r="B1186" s="202">
        <v>902.3</v>
      </c>
      <c r="C1186" s="202">
        <v>122.74</v>
      </c>
      <c r="D1186" s="202">
        <v>22.87</v>
      </c>
      <c r="E1186" s="203">
        <v>4.7249999999999996</v>
      </c>
    </row>
    <row r="1187" spans="1:5">
      <c r="A1187" s="201">
        <v>41491</v>
      </c>
      <c r="B1187" s="202">
        <v>898.5</v>
      </c>
      <c r="C1187" s="202">
        <v>125.02</v>
      </c>
      <c r="D1187" s="202">
        <v>21.58</v>
      </c>
      <c r="E1187" s="203">
        <v>4.7590000000000003</v>
      </c>
    </row>
    <row r="1188" spans="1:5">
      <c r="A1188" s="201">
        <v>41490</v>
      </c>
      <c r="B1188" s="202">
        <v>894.35</v>
      </c>
      <c r="C1188" s="202">
        <v>124.16</v>
      </c>
      <c r="D1188" s="202">
        <v>22.24</v>
      </c>
      <c r="E1188" s="203">
        <v>4.7140000000000004</v>
      </c>
    </row>
    <row r="1189" spans="1:5">
      <c r="A1189" s="201">
        <v>41489</v>
      </c>
      <c r="B1189" s="202">
        <v>882.75</v>
      </c>
      <c r="C1189" s="202">
        <v>125.1</v>
      </c>
      <c r="D1189" s="202">
        <v>21.13</v>
      </c>
      <c r="E1189" s="203">
        <v>4.7690000000000001</v>
      </c>
    </row>
    <row r="1190" spans="1:5">
      <c r="A1190" s="201">
        <v>41488</v>
      </c>
      <c r="B1190" s="202">
        <v>882.4</v>
      </c>
      <c r="C1190" s="202">
        <v>126.71</v>
      </c>
      <c r="D1190" s="202">
        <v>20.95</v>
      </c>
      <c r="E1190" s="203">
        <v>4.7919999999999998</v>
      </c>
    </row>
    <row r="1191" spans="1:5">
      <c r="A1191" s="201">
        <v>41487</v>
      </c>
      <c r="B1191" s="202">
        <v>871.55</v>
      </c>
      <c r="C1191" s="202">
        <v>126.15</v>
      </c>
      <c r="D1191" s="202">
        <v>21.22</v>
      </c>
      <c r="E1191" s="203">
        <v>4.79</v>
      </c>
    </row>
    <row r="1192" spans="1:5">
      <c r="A1192" s="201">
        <v>41486</v>
      </c>
      <c r="B1192" s="202">
        <v>868.2</v>
      </c>
      <c r="C1192" s="202">
        <v>123.85</v>
      </c>
      <c r="D1192" s="202">
        <v>23.33</v>
      </c>
      <c r="E1192" s="203">
        <v>4.758</v>
      </c>
    </row>
    <row r="1193" spans="1:5">
      <c r="A1193" s="201">
        <v>41485</v>
      </c>
      <c r="B1193" s="202">
        <v>880.35</v>
      </c>
      <c r="C1193" s="202">
        <v>123.25</v>
      </c>
      <c r="D1193" s="202">
        <v>24.12</v>
      </c>
      <c r="E1193" s="203">
        <v>4.6950000000000003</v>
      </c>
    </row>
    <row r="1194" spans="1:5">
      <c r="A1194" s="201">
        <v>41484</v>
      </c>
      <c r="B1194" s="202">
        <v>867</v>
      </c>
      <c r="C1194" s="202">
        <v>125.94</v>
      </c>
      <c r="D1194" s="202">
        <v>23.18</v>
      </c>
      <c r="E1194" s="203">
        <v>4.7</v>
      </c>
    </row>
    <row r="1195" spans="1:5">
      <c r="A1195" s="201">
        <v>41483</v>
      </c>
      <c r="B1195" s="202">
        <v>892.93</v>
      </c>
      <c r="C1195" s="202">
        <v>125.86</v>
      </c>
      <c r="D1195" s="202">
        <v>23.12</v>
      </c>
      <c r="E1195" s="203">
        <v>4.6310000000000002</v>
      </c>
    </row>
    <row r="1196" spans="1:5">
      <c r="A1196" s="201">
        <v>41482</v>
      </c>
      <c r="B1196" s="202">
        <v>902.25</v>
      </c>
      <c r="C1196" s="202">
        <v>124.94</v>
      </c>
      <c r="D1196" s="202">
        <v>23.56</v>
      </c>
      <c r="E1196" s="203">
        <v>4.625</v>
      </c>
    </row>
    <row r="1197" spans="1:5">
      <c r="A1197" s="201">
        <v>41481</v>
      </c>
      <c r="B1197" s="202">
        <v>877.2</v>
      </c>
      <c r="C1197" s="202">
        <v>128.47</v>
      </c>
      <c r="D1197" s="202">
        <v>18.63</v>
      </c>
      <c r="E1197" s="203">
        <v>4.7370000000000001</v>
      </c>
    </row>
    <row r="1198" spans="1:5">
      <c r="A1198" s="201">
        <v>41480</v>
      </c>
      <c r="B1198" s="202">
        <v>879.45</v>
      </c>
      <c r="C1198" s="202">
        <v>127.55</v>
      </c>
      <c r="D1198" s="202">
        <v>20.8</v>
      </c>
      <c r="E1198" s="203">
        <v>4.6989999999999998</v>
      </c>
    </row>
    <row r="1199" spans="1:5">
      <c r="A1199" s="201">
        <v>41479</v>
      </c>
      <c r="B1199" s="202">
        <v>880.55</v>
      </c>
      <c r="C1199" s="202">
        <v>127.84</v>
      </c>
      <c r="D1199" s="202">
        <v>20.239999999999998</v>
      </c>
      <c r="E1199" s="203">
        <v>4.6219999999999999</v>
      </c>
    </row>
    <row r="1200" spans="1:5">
      <c r="A1200" s="201">
        <v>41478</v>
      </c>
      <c r="B1200" s="202">
        <v>891.4</v>
      </c>
      <c r="C1200" s="202">
        <v>127.36</v>
      </c>
      <c r="D1200" s="202">
        <v>19.829999999999998</v>
      </c>
      <c r="E1200" s="203">
        <v>4.6710000000000003</v>
      </c>
    </row>
    <row r="1201" spans="1:5">
      <c r="A1201" s="201">
        <v>41477</v>
      </c>
      <c r="B1201" s="202">
        <v>886.5</v>
      </c>
      <c r="C1201" s="202">
        <v>129.43</v>
      </c>
      <c r="D1201" s="202">
        <v>17.829999999999998</v>
      </c>
      <c r="E1201" s="203">
        <v>4.7160000000000002</v>
      </c>
    </row>
    <row r="1202" spans="1:5">
      <c r="A1202" s="201">
        <v>41476</v>
      </c>
      <c r="B1202" s="202">
        <v>877.9</v>
      </c>
      <c r="C1202" s="202">
        <v>129.71</v>
      </c>
      <c r="D1202" s="202">
        <v>18.14</v>
      </c>
      <c r="E1202" s="203">
        <v>4.7489999999999997</v>
      </c>
    </row>
    <row r="1203" spans="1:5">
      <c r="A1203" s="201">
        <v>41475</v>
      </c>
      <c r="B1203" s="202">
        <v>900.9</v>
      </c>
      <c r="C1203" s="202">
        <v>129.54</v>
      </c>
      <c r="D1203" s="202">
        <v>19.07</v>
      </c>
      <c r="E1203" s="203">
        <v>4.6890000000000001</v>
      </c>
    </row>
    <row r="1204" spans="1:5">
      <c r="A1204" s="201">
        <v>41474</v>
      </c>
      <c r="B1204" s="202">
        <v>906.45</v>
      </c>
      <c r="C1204" s="202">
        <v>127.32</v>
      </c>
      <c r="D1204" s="202">
        <v>19.64</v>
      </c>
      <c r="E1204" s="203">
        <v>4.6420000000000003</v>
      </c>
    </row>
    <row r="1205" spans="1:5">
      <c r="A1205" s="201">
        <v>41473</v>
      </c>
      <c r="B1205" s="202">
        <v>929.1</v>
      </c>
      <c r="C1205" s="202">
        <v>124.2</v>
      </c>
      <c r="D1205" s="202">
        <v>19.55</v>
      </c>
      <c r="E1205" s="203">
        <v>4.5739999999999998</v>
      </c>
    </row>
    <row r="1206" spans="1:5">
      <c r="A1206" s="201">
        <v>41472</v>
      </c>
      <c r="B1206" s="202">
        <v>925.1</v>
      </c>
      <c r="C1206" s="202">
        <v>124.2</v>
      </c>
      <c r="D1206" s="202">
        <v>19.55</v>
      </c>
      <c r="E1206" s="203">
        <v>4.569</v>
      </c>
    </row>
    <row r="1207" spans="1:5">
      <c r="A1207" s="201">
        <v>41471</v>
      </c>
      <c r="B1207" s="202">
        <v>921.85</v>
      </c>
      <c r="C1207" s="202">
        <v>124.7</v>
      </c>
      <c r="D1207" s="202">
        <v>18.05</v>
      </c>
      <c r="E1207" s="203">
        <v>4.6219999999999999</v>
      </c>
    </row>
    <row r="1208" spans="1:5">
      <c r="A1208" s="201">
        <v>41470</v>
      </c>
      <c r="B1208" s="202">
        <v>932.55</v>
      </c>
      <c r="C1208" s="202">
        <v>123.62</v>
      </c>
      <c r="D1208" s="202">
        <v>18.59</v>
      </c>
      <c r="E1208" s="203">
        <v>4.54</v>
      </c>
    </row>
    <row r="1209" spans="1:5">
      <c r="A1209" s="201">
        <v>41469</v>
      </c>
      <c r="B1209" s="202">
        <v>919.25</v>
      </c>
      <c r="C1209" s="202">
        <v>125.18</v>
      </c>
      <c r="D1209" s="202">
        <v>17.579999999999998</v>
      </c>
      <c r="E1209" s="203">
        <v>4.53</v>
      </c>
    </row>
    <row r="1210" spans="1:5">
      <c r="A1210" s="201">
        <v>41468</v>
      </c>
      <c r="B1210" s="202">
        <v>905.2</v>
      </c>
      <c r="C1210" s="202">
        <v>126.49</v>
      </c>
      <c r="D1210" s="202">
        <v>17.010000000000002</v>
      </c>
      <c r="E1210" s="203">
        <v>4.5730000000000004</v>
      </c>
    </row>
    <row r="1211" spans="1:5">
      <c r="A1211" s="201">
        <v>41467</v>
      </c>
      <c r="B1211" s="202">
        <v>902.4</v>
      </c>
      <c r="C1211" s="202">
        <v>127.82</v>
      </c>
      <c r="D1211" s="202">
        <v>16.47</v>
      </c>
      <c r="E1211" s="203">
        <v>4.5750000000000002</v>
      </c>
    </row>
    <row r="1212" spans="1:5">
      <c r="A1212" s="201">
        <v>41466</v>
      </c>
      <c r="B1212" s="202">
        <v>881.65</v>
      </c>
      <c r="C1212" s="202">
        <v>128.46</v>
      </c>
      <c r="D1212" s="202">
        <v>16.3</v>
      </c>
      <c r="E1212" s="203">
        <v>4.5519999999999996</v>
      </c>
    </row>
    <row r="1213" spans="1:5">
      <c r="A1213" s="201">
        <v>41465</v>
      </c>
      <c r="B1213" s="202">
        <v>864</v>
      </c>
      <c r="C1213" s="202">
        <v>127.52</v>
      </c>
      <c r="D1213" s="202">
        <v>17.66</v>
      </c>
      <c r="E1213" s="203">
        <v>4.6139999999999999</v>
      </c>
    </row>
    <row r="1214" spans="1:5">
      <c r="A1214" s="201">
        <v>41464</v>
      </c>
      <c r="B1214" s="202">
        <v>866.95</v>
      </c>
      <c r="C1214" s="202">
        <v>126.58</v>
      </c>
      <c r="D1214" s="202">
        <v>17.98</v>
      </c>
      <c r="E1214" s="203">
        <v>4.6390000000000002</v>
      </c>
    </row>
    <row r="1215" spans="1:5">
      <c r="A1215" s="201">
        <v>41463</v>
      </c>
      <c r="B1215" s="202">
        <v>882.7</v>
      </c>
      <c r="C1215" s="202">
        <v>125.24</v>
      </c>
      <c r="D1215" s="202">
        <v>17.79</v>
      </c>
      <c r="E1215" s="203">
        <v>4.5350000000000001</v>
      </c>
    </row>
    <row r="1216" spans="1:5">
      <c r="A1216" s="201">
        <v>41462</v>
      </c>
      <c r="B1216" s="202">
        <v>884.85</v>
      </c>
      <c r="C1216" s="202">
        <v>124.06</v>
      </c>
      <c r="D1216" s="202">
        <v>19.41</v>
      </c>
      <c r="E1216" s="203">
        <v>4.5229999999999997</v>
      </c>
    </row>
    <row r="1217" spans="1:5">
      <c r="A1217" s="201">
        <v>41461</v>
      </c>
      <c r="B1217" s="202">
        <v>881.85</v>
      </c>
      <c r="C1217" s="202">
        <v>124.92</v>
      </c>
      <c r="D1217" s="202">
        <v>19.399999999999999</v>
      </c>
      <c r="E1217" s="203">
        <v>4.5430000000000001</v>
      </c>
    </row>
    <row r="1218" spans="1:5">
      <c r="A1218" s="201">
        <v>41460</v>
      </c>
      <c r="B1218" s="202">
        <v>868.75</v>
      </c>
      <c r="C1218" s="202">
        <v>124.14</v>
      </c>
      <c r="D1218" s="202">
        <v>19.73</v>
      </c>
      <c r="E1218" s="203">
        <v>4.6059999999999999</v>
      </c>
    </row>
    <row r="1219" spans="1:5">
      <c r="A1219" s="201">
        <v>41459</v>
      </c>
      <c r="B1219" s="202">
        <v>876.4</v>
      </c>
      <c r="C1219" s="202">
        <v>122.82</v>
      </c>
      <c r="D1219" s="202">
        <v>18.21</v>
      </c>
      <c r="E1219" s="203">
        <v>4.6639999999999997</v>
      </c>
    </row>
    <row r="1220" spans="1:5">
      <c r="A1220" s="201">
        <v>41458</v>
      </c>
      <c r="B1220" s="202">
        <v>874.2</v>
      </c>
      <c r="C1220" s="202">
        <v>122.03</v>
      </c>
      <c r="D1220" s="202">
        <v>18.899999999999999</v>
      </c>
      <c r="E1220" s="203">
        <v>4.6020000000000003</v>
      </c>
    </row>
    <row r="1221" spans="1:5">
      <c r="A1221" s="201">
        <v>41457</v>
      </c>
      <c r="B1221" s="202">
        <v>856.45</v>
      </c>
      <c r="C1221" s="202">
        <v>123.18</v>
      </c>
      <c r="D1221" s="202">
        <v>18.18</v>
      </c>
      <c r="E1221" s="203">
        <v>4.5789999999999997</v>
      </c>
    </row>
    <row r="1222" spans="1:5">
      <c r="A1222" s="201">
        <v>41456</v>
      </c>
      <c r="B1222" s="202">
        <v>852.7</v>
      </c>
      <c r="C1222" s="202">
        <v>123.61</v>
      </c>
      <c r="D1222" s="202">
        <v>18.88</v>
      </c>
      <c r="E1222" s="203">
        <v>4.5</v>
      </c>
    </row>
    <row r="1223" spans="1:5">
      <c r="A1223" s="201">
        <v>41455</v>
      </c>
      <c r="B1223" s="202">
        <v>877.55</v>
      </c>
      <c r="C1223" s="202">
        <v>120.7</v>
      </c>
      <c r="D1223" s="202">
        <v>20.79</v>
      </c>
      <c r="E1223" s="203">
        <v>4.468</v>
      </c>
    </row>
    <row r="1224" spans="1:5">
      <c r="A1224" s="201">
        <v>41454</v>
      </c>
      <c r="B1224" s="202">
        <v>870.5</v>
      </c>
      <c r="C1224" s="202">
        <v>122.85</v>
      </c>
      <c r="D1224" s="202">
        <v>20.239999999999998</v>
      </c>
      <c r="E1224" s="203">
        <v>4.5519999999999996</v>
      </c>
    </row>
    <row r="1225" spans="1:5">
      <c r="A1225" s="201">
        <v>41453</v>
      </c>
      <c r="B1225" s="202">
        <v>893.25</v>
      </c>
      <c r="C1225" s="202">
        <v>121.69</v>
      </c>
      <c r="D1225" s="202">
        <v>19.64</v>
      </c>
      <c r="E1225" s="203">
        <v>4.5609999999999999</v>
      </c>
    </row>
    <row r="1226" spans="1:5">
      <c r="A1226" s="201">
        <v>41452</v>
      </c>
      <c r="B1226" s="202">
        <v>886.3</v>
      </c>
      <c r="C1226" s="202">
        <v>123.08</v>
      </c>
      <c r="D1226" s="202">
        <v>19.59</v>
      </c>
      <c r="E1226" s="203">
        <v>4.5919999999999996</v>
      </c>
    </row>
    <row r="1227" spans="1:5">
      <c r="A1227" s="201">
        <v>41451</v>
      </c>
      <c r="B1227" s="202">
        <v>886.25</v>
      </c>
      <c r="C1227" s="202">
        <v>124.19</v>
      </c>
      <c r="D1227" s="202">
        <v>20.059999999999999</v>
      </c>
      <c r="E1227" s="203">
        <v>4.5469999999999997</v>
      </c>
    </row>
    <row r="1228" spans="1:5">
      <c r="A1228" s="201">
        <v>41450</v>
      </c>
      <c r="B1228" s="202">
        <v>904.25</v>
      </c>
      <c r="C1228" s="202">
        <v>123.6</v>
      </c>
      <c r="D1228" s="202">
        <v>20.260000000000002</v>
      </c>
      <c r="E1228" s="203">
        <v>4.492</v>
      </c>
    </row>
    <row r="1229" spans="1:5">
      <c r="A1229" s="201">
        <v>41449</v>
      </c>
      <c r="B1229" s="202">
        <v>915.9</v>
      </c>
      <c r="C1229" s="202">
        <v>123.67</v>
      </c>
      <c r="D1229" s="202">
        <v>20.87</v>
      </c>
      <c r="E1229" s="203">
        <v>4.4450000000000003</v>
      </c>
    </row>
    <row r="1230" spans="1:5">
      <c r="A1230" s="201">
        <v>41448</v>
      </c>
      <c r="B1230" s="202">
        <v>914.2</v>
      </c>
      <c r="C1230" s="202">
        <v>124.35</v>
      </c>
      <c r="D1230" s="202">
        <v>20.5</v>
      </c>
      <c r="E1230" s="203">
        <v>4.4889999999999999</v>
      </c>
    </row>
    <row r="1231" spans="1:5">
      <c r="A1231" s="201">
        <v>41447</v>
      </c>
      <c r="B1231" s="202">
        <v>916.9</v>
      </c>
      <c r="C1231" s="202">
        <v>124.4</v>
      </c>
      <c r="D1231" s="202">
        <v>20.13</v>
      </c>
      <c r="E1231" s="203">
        <v>4.4969999999999999</v>
      </c>
    </row>
    <row r="1232" spans="1:5">
      <c r="A1232" s="201">
        <v>41446</v>
      </c>
      <c r="B1232" s="202">
        <v>938.8</v>
      </c>
      <c r="C1232" s="202">
        <v>123.08</v>
      </c>
      <c r="D1232" s="202">
        <v>20.37</v>
      </c>
      <c r="E1232" s="203">
        <v>4.5270000000000001</v>
      </c>
    </row>
    <row r="1233" spans="1:5">
      <c r="A1233" s="201">
        <v>41445</v>
      </c>
      <c r="B1233" s="202">
        <v>944.4</v>
      </c>
      <c r="C1233" s="202">
        <v>120.47</v>
      </c>
      <c r="D1233" s="202">
        <v>20.53</v>
      </c>
      <c r="E1233" s="203">
        <v>4.4939999999999998</v>
      </c>
    </row>
    <row r="1234" spans="1:5">
      <c r="A1234" s="201">
        <v>41444</v>
      </c>
      <c r="B1234" s="202">
        <v>927.9</v>
      </c>
      <c r="C1234" s="202">
        <v>117.17</v>
      </c>
      <c r="D1234" s="202">
        <v>22.78</v>
      </c>
      <c r="E1234" s="203">
        <v>4.4420000000000002</v>
      </c>
    </row>
    <row r="1235" spans="1:5">
      <c r="A1235" s="201">
        <v>41443</v>
      </c>
      <c r="B1235" s="202">
        <v>924.5</v>
      </c>
      <c r="C1235" s="202">
        <v>117.28</v>
      </c>
      <c r="D1235" s="202">
        <v>23.82</v>
      </c>
      <c r="E1235" s="203">
        <v>4.3499999999999996</v>
      </c>
    </row>
    <row r="1236" spans="1:5">
      <c r="A1236" s="201">
        <v>41442</v>
      </c>
      <c r="B1236" s="202">
        <v>925.3</v>
      </c>
      <c r="C1236" s="202">
        <v>116</v>
      </c>
      <c r="D1236" s="202">
        <v>23.46</v>
      </c>
      <c r="E1236" s="203">
        <v>4.3</v>
      </c>
    </row>
    <row r="1237" spans="1:5">
      <c r="A1237" s="201">
        <v>41441</v>
      </c>
      <c r="B1237" s="202">
        <v>928.8</v>
      </c>
      <c r="C1237" s="202">
        <v>118.78</v>
      </c>
      <c r="D1237" s="202">
        <v>21.98</v>
      </c>
      <c r="E1237" s="203">
        <v>4.3490000000000002</v>
      </c>
    </row>
    <row r="1238" spans="1:5">
      <c r="A1238" s="201">
        <v>41440</v>
      </c>
      <c r="B1238" s="202">
        <v>934</v>
      </c>
      <c r="C1238" s="202">
        <v>116.77</v>
      </c>
      <c r="D1238" s="202">
        <v>22.81</v>
      </c>
      <c r="E1238" s="203">
        <v>4.3209999999999997</v>
      </c>
    </row>
    <row r="1239" spans="1:5">
      <c r="A1239" s="201">
        <v>41439</v>
      </c>
      <c r="B1239" s="202">
        <v>914.9</v>
      </c>
      <c r="C1239" s="202">
        <v>116.27</v>
      </c>
      <c r="D1239" s="202">
        <v>22.36</v>
      </c>
      <c r="E1239" s="203">
        <v>4.38</v>
      </c>
    </row>
    <row r="1240" spans="1:5">
      <c r="A1240" s="201">
        <v>41438</v>
      </c>
      <c r="B1240" s="202">
        <v>920</v>
      </c>
      <c r="C1240" s="202">
        <v>116.31</v>
      </c>
      <c r="D1240" s="202">
        <v>22.42</v>
      </c>
      <c r="E1240" s="203">
        <v>4.3460000000000001</v>
      </c>
    </row>
    <row r="1241" spans="1:5">
      <c r="A1241" s="201">
        <v>41437</v>
      </c>
      <c r="B1241" s="202">
        <v>913.8</v>
      </c>
      <c r="C1241" s="202">
        <v>115.76</v>
      </c>
      <c r="D1241" s="202">
        <v>22.45</v>
      </c>
      <c r="E1241" s="203">
        <v>4.306</v>
      </c>
    </row>
    <row r="1242" spans="1:5">
      <c r="A1242" s="201">
        <v>41436</v>
      </c>
      <c r="B1242" s="202">
        <v>902.9</v>
      </c>
      <c r="C1242" s="202">
        <v>116.02</v>
      </c>
      <c r="D1242" s="202">
        <v>23.21</v>
      </c>
      <c r="E1242" s="203">
        <v>4.3789999999999996</v>
      </c>
    </row>
    <row r="1243" spans="1:5">
      <c r="A1243" s="201">
        <v>41435</v>
      </c>
      <c r="B1243" s="202">
        <v>904.5</v>
      </c>
      <c r="C1243" s="202">
        <v>114.81</v>
      </c>
      <c r="D1243" s="202">
        <v>23.43</v>
      </c>
      <c r="E1243" s="203">
        <v>4.4059999999999997</v>
      </c>
    </row>
    <row r="1244" spans="1:5">
      <c r="A1244" s="201">
        <v>41434</v>
      </c>
      <c r="B1244" s="202">
        <v>882.7</v>
      </c>
      <c r="C1244" s="202">
        <v>116.49</v>
      </c>
      <c r="D1244" s="202">
        <v>22.68</v>
      </c>
      <c r="E1244" s="203">
        <v>4.4000000000000004</v>
      </c>
    </row>
    <row r="1245" spans="1:5">
      <c r="A1245" s="201">
        <v>41433</v>
      </c>
      <c r="B1245" s="202">
        <v>916.9</v>
      </c>
      <c r="C1245" s="202">
        <v>115.14</v>
      </c>
      <c r="D1245" s="202">
        <v>25.61</v>
      </c>
      <c r="E1245" s="203">
        <v>4.2930000000000001</v>
      </c>
    </row>
    <row r="1246" spans="1:5">
      <c r="A1246" s="201">
        <v>41432</v>
      </c>
      <c r="B1246" s="202">
        <v>931.4</v>
      </c>
      <c r="C1246" s="202">
        <v>114.57</v>
      </c>
      <c r="D1246" s="202">
        <v>25.71</v>
      </c>
      <c r="E1246" s="203">
        <v>4.319</v>
      </c>
    </row>
    <row r="1247" spans="1:5">
      <c r="A1247" s="201">
        <v>41431</v>
      </c>
      <c r="B1247" s="202">
        <v>947.3</v>
      </c>
      <c r="C1247" s="202">
        <v>115.52</v>
      </c>
      <c r="D1247" s="202">
        <v>25.88</v>
      </c>
      <c r="E1247" s="203">
        <v>4.391</v>
      </c>
    </row>
    <row r="1248" spans="1:5">
      <c r="A1248" s="201">
        <v>41430</v>
      </c>
      <c r="B1248" s="202">
        <v>954</v>
      </c>
      <c r="C1248" s="202">
        <v>116.91</v>
      </c>
      <c r="D1248" s="202">
        <v>26.08</v>
      </c>
      <c r="E1248" s="203">
        <v>4.3070000000000004</v>
      </c>
    </row>
    <row r="1249" spans="1:5">
      <c r="A1249" s="201">
        <v>41429</v>
      </c>
      <c r="B1249" s="202">
        <v>939</v>
      </c>
      <c r="C1249" s="202">
        <v>117.97</v>
      </c>
      <c r="D1249" s="202">
        <v>25.72</v>
      </c>
      <c r="E1249" s="203">
        <v>4.3040000000000003</v>
      </c>
    </row>
    <row r="1250" spans="1:5">
      <c r="A1250" s="201">
        <v>41428</v>
      </c>
      <c r="B1250" s="202">
        <v>915.3</v>
      </c>
      <c r="C1250" s="202">
        <v>119.06</v>
      </c>
      <c r="D1250" s="202">
        <v>25.73</v>
      </c>
      <c r="E1250" s="203">
        <v>4.3650000000000002</v>
      </c>
    </row>
    <row r="1251" spans="1:5">
      <c r="A1251" s="201">
        <v>41427</v>
      </c>
      <c r="B1251" s="202">
        <v>919.5</v>
      </c>
      <c r="C1251" s="202">
        <v>118.33</v>
      </c>
      <c r="D1251" s="202">
        <v>26.62</v>
      </c>
      <c r="E1251" s="203">
        <v>4.1609999999999996</v>
      </c>
    </row>
    <row r="1252" spans="1:5">
      <c r="A1252" s="201">
        <v>41426</v>
      </c>
      <c r="B1252" s="202">
        <v>910.4</v>
      </c>
      <c r="C1252" s="202">
        <v>118.33</v>
      </c>
      <c r="D1252" s="202">
        <v>26.62</v>
      </c>
      <c r="E1252" s="203">
        <v>4.1609999999999996</v>
      </c>
    </row>
    <row r="1253" spans="1:5">
      <c r="A1253" s="201">
        <v>41425</v>
      </c>
      <c r="B1253" s="202">
        <v>944.1</v>
      </c>
      <c r="C1253" s="202">
        <v>116.94</v>
      </c>
      <c r="D1253" s="202">
        <v>29.84</v>
      </c>
      <c r="E1253" s="203">
        <v>4.2110000000000003</v>
      </c>
    </row>
    <row r="1254" spans="1:5">
      <c r="A1254" s="201">
        <v>41424</v>
      </c>
      <c r="B1254" s="202">
        <v>981.4</v>
      </c>
      <c r="C1254" s="202">
        <v>118.41</v>
      </c>
      <c r="D1254" s="202">
        <v>25.79</v>
      </c>
      <c r="E1254" s="203">
        <v>4.3490000000000002</v>
      </c>
    </row>
    <row r="1255" spans="1:5">
      <c r="A1255" s="201">
        <v>41423</v>
      </c>
      <c r="B1255" s="202">
        <v>1002.7</v>
      </c>
      <c r="C1255" s="202">
        <v>115.55</v>
      </c>
      <c r="D1255" s="202">
        <v>32.24</v>
      </c>
      <c r="E1255" s="203">
        <v>4.2859999999999996</v>
      </c>
    </row>
    <row r="1256" spans="1:5">
      <c r="A1256" s="201">
        <v>41422</v>
      </c>
      <c r="B1256" s="202">
        <v>1002.9</v>
      </c>
      <c r="C1256" s="202">
        <v>115.23009999999999</v>
      </c>
      <c r="D1256" s="202">
        <v>31.16</v>
      </c>
      <c r="E1256" s="203">
        <v>4.3639999999999999</v>
      </c>
    </row>
    <row r="1257" spans="1:5">
      <c r="A1257" s="201">
        <v>41421</v>
      </c>
      <c r="B1257" s="202">
        <v>994.8</v>
      </c>
      <c r="C1257" s="202">
        <v>115.91</v>
      </c>
      <c r="D1257" s="202">
        <v>27.29</v>
      </c>
      <c r="E1257" s="203">
        <v>4.4480000000000004</v>
      </c>
    </row>
    <row r="1258" spans="1:5">
      <c r="A1258" s="201">
        <v>41420</v>
      </c>
      <c r="B1258" s="202">
        <v>982.9</v>
      </c>
      <c r="C1258" s="202">
        <v>117.07</v>
      </c>
      <c r="D1258" s="202">
        <v>27.22</v>
      </c>
      <c r="E1258" s="203">
        <v>4.4109999999999996</v>
      </c>
    </row>
    <row r="1259" spans="1:5">
      <c r="A1259" s="201">
        <v>41419</v>
      </c>
      <c r="B1259" s="202">
        <v>973.3</v>
      </c>
      <c r="C1259" s="202">
        <v>116.49</v>
      </c>
      <c r="D1259" s="202">
        <v>26.36</v>
      </c>
      <c r="E1259" s="203">
        <v>4.5090000000000003</v>
      </c>
    </row>
    <row r="1260" spans="1:5">
      <c r="A1260" s="201">
        <v>41418</v>
      </c>
      <c r="B1260" s="202">
        <v>972.9</v>
      </c>
      <c r="C1260" s="202">
        <v>114.01</v>
      </c>
      <c r="D1260" s="202">
        <v>29.38</v>
      </c>
      <c r="E1260" s="203">
        <v>4.4640000000000004</v>
      </c>
    </row>
    <row r="1261" spans="1:5">
      <c r="A1261" s="201">
        <v>41417</v>
      </c>
      <c r="B1261" s="202">
        <v>973.2</v>
      </c>
      <c r="C1261" s="202">
        <v>113.94</v>
      </c>
      <c r="D1261" s="202">
        <v>27.49</v>
      </c>
      <c r="E1261" s="203">
        <v>4.5410000000000004</v>
      </c>
    </row>
    <row r="1262" spans="1:5">
      <c r="A1262" s="201">
        <v>41416</v>
      </c>
      <c r="B1262" s="202">
        <v>979</v>
      </c>
      <c r="C1262" s="202">
        <v>112.52</v>
      </c>
      <c r="D1262" s="202">
        <v>27.55</v>
      </c>
      <c r="E1262" s="203">
        <v>4.5609999999999999</v>
      </c>
    </row>
    <row r="1263" spans="1:5">
      <c r="A1263" s="201">
        <v>41415</v>
      </c>
      <c r="B1263" s="202">
        <v>989.8</v>
      </c>
      <c r="C1263" s="202">
        <v>115.39</v>
      </c>
      <c r="D1263" s="202">
        <v>24.6</v>
      </c>
      <c r="E1263" s="203">
        <v>4.5990000000000002</v>
      </c>
    </row>
    <row r="1264" spans="1:5">
      <c r="A1264" s="201">
        <v>41414</v>
      </c>
      <c r="B1264" s="202">
        <v>964</v>
      </c>
      <c r="C1264" s="202">
        <v>115.71</v>
      </c>
      <c r="D1264" s="202">
        <v>25.52</v>
      </c>
      <c r="E1264" s="203">
        <v>4.508</v>
      </c>
    </row>
    <row r="1265" spans="1:5">
      <c r="A1265" s="201">
        <v>41413</v>
      </c>
      <c r="B1265" s="202">
        <v>983.7</v>
      </c>
      <c r="C1265" s="202">
        <v>114.23</v>
      </c>
      <c r="D1265" s="202">
        <v>26.28</v>
      </c>
      <c r="E1265" s="203">
        <v>4.4340000000000002</v>
      </c>
    </row>
    <row r="1266" spans="1:5">
      <c r="A1266" s="201">
        <v>41412</v>
      </c>
      <c r="B1266" s="202">
        <v>973.9</v>
      </c>
      <c r="C1266" s="202">
        <v>113.86</v>
      </c>
      <c r="D1266" s="202">
        <v>26.54</v>
      </c>
      <c r="E1266" s="203">
        <v>4.4030000000000005</v>
      </c>
    </row>
    <row r="1267" spans="1:5">
      <c r="A1267" s="201">
        <v>41411</v>
      </c>
      <c r="B1267" s="202">
        <v>970.9</v>
      </c>
      <c r="C1267" s="202">
        <v>115.24</v>
      </c>
      <c r="D1267" s="202">
        <v>23.53</v>
      </c>
      <c r="E1267" s="203">
        <v>4.5220000000000002</v>
      </c>
    </row>
    <row r="1268" spans="1:5">
      <c r="A1268" s="201">
        <v>41410</v>
      </c>
      <c r="B1268" s="202">
        <v>957.9</v>
      </c>
      <c r="C1268" s="202">
        <v>116.46</v>
      </c>
      <c r="D1268" s="202">
        <v>22.69</v>
      </c>
      <c r="E1268" s="203">
        <v>4.6509999999999998</v>
      </c>
    </row>
    <row r="1269" spans="1:5">
      <c r="A1269" s="201">
        <v>41409</v>
      </c>
      <c r="B1269" s="202">
        <v>948.1</v>
      </c>
      <c r="C1269" s="202">
        <v>114.38</v>
      </c>
      <c r="D1269" s="202">
        <v>21.9</v>
      </c>
      <c r="E1269" s="203">
        <v>4.657</v>
      </c>
    </row>
    <row r="1270" spans="1:5">
      <c r="A1270" s="201">
        <v>41408</v>
      </c>
      <c r="B1270" s="202">
        <v>939.6</v>
      </c>
      <c r="C1270" s="202">
        <v>110.08</v>
      </c>
      <c r="D1270" s="202">
        <v>23.03</v>
      </c>
      <c r="E1270" s="203">
        <v>4.6559999999999997</v>
      </c>
    </row>
    <row r="1271" spans="1:5">
      <c r="A1271" s="201">
        <v>41407</v>
      </c>
      <c r="B1271" s="202">
        <v>945.2</v>
      </c>
      <c r="C1271" s="202">
        <v>108.07</v>
      </c>
      <c r="D1271" s="202">
        <v>24.06</v>
      </c>
      <c r="E1271" s="203">
        <v>4.5739999999999998</v>
      </c>
    </row>
    <row r="1272" spans="1:5">
      <c r="A1272" s="201">
        <v>41406</v>
      </c>
      <c r="B1272" s="202">
        <v>946.1</v>
      </c>
      <c r="C1272" s="202">
        <v>106.93</v>
      </c>
      <c r="D1272" s="202">
        <v>25.12</v>
      </c>
      <c r="E1272" s="203">
        <v>4.5449999999999999</v>
      </c>
    </row>
    <row r="1273" spans="1:5">
      <c r="A1273" s="201">
        <v>41405</v>
      </c>
      <c r="B1273" s="202">
        <v>944</v>
      </c>
      <c r="C1273" s="202">
        <v>107.85</v>
      </c>
      <c r="D1273" s="202">
        <v>24.4</v>
      </c>
      <c r="E1273" s="203">
        <v>4.609</v>
      </c>
    </row>
    <row r="1274" spans="1:5">
      <c r="A1274" s="201">
        <v>41404</v>
      </c>
      <c r="B1274" s="202">
        <v>927.8</v>
      </c>
      <c r="C1274" s="202">
        <v>105</v>
      </c>
      <c r="D1274" s="202">
        <v>25.59</v>
      </c>
      <c r="E1274" s="203">
        <v>4.6660000000000004</v>
      </c>
    </row>
    <row r="1275" spans="1:5">
      <c r="A1275" s="201">
        <v>41403</v>
      </c>
      <c r="B1275" s="202">
        <v>905.2</v>
      </c>
      <c r="C1275" s="202">
        <v>106.16</v>
      </c>
      <c r="D1275" s="202">
        <v>25.02</v>
      </c>
      <c r="E1275" s="203">
        <v>4.577</v>
      </c>
    </row>
    <row r="1276" spans="1:5">
      <c r="A1276" s="201">
        <v>41402</v>
      </c>
      <c r="B1276" s="202">
        <v>902.5</v>
      </c>
      <c r="C1276" s="202">
        <v>106.16</v>
      </c>
      <c r="D1276" s="202">
        <v>25.02</v>
      </c>
      <c r="E1276" s="203">
        <v>4.577</v>
      </c>
    </row>
    <row r="1277" spans="1:5">
      <c r="A1277" s="201">
        <v>41401</v>
      </c>
      <c r="B1277" s="202">
        <v>908.2</v>
      </c>
      <c r="C1277" s="202">
        <v>106.13</v>
      </c>
      <c r="D1277" s="202">
        <v>25.54</v>
      </c>
      <c r="E1277" s="203">
        <v>4.6379999999999999</v>
      </c>
    </row>
    <row r="1278" spans="1:5">
      <c r="A1278" s="201">
        <v>41400</v>
      </c>
      <c r="B1278" s="202">
        <v>906.6</v>
      </c>
      <c r="C1278" s="202">
        <v>108.42</v>
      </c>
      <c r="D1278" s="202">
        <v>24.88</v>
      </c>
      <c r="E1278" s="203">
        <v>4.5380000000000003</v>
      </c>
    </row>
    <row r="1279" spans="1:5">
      <c r="A1279" s="201">
        <v>41399</v>
      </c>
      <c r="B1279" s="202">
        <v>906.4</v>
      </c>
      <c r="C1279" s="202">
        <v>106.53</v>
      </c>
      <c r="D1279" s="202">
        <v>26.33</v>
      </c>
      <c r="E1279" s="203">
        <v>4.4589999999999996</v>
      </c>
    </row>
    <row r="1280" spans="1:5">
      <c r="A1280" s="201">
        <v>41398</v>
      </c>
      <c r="B1280" s="202">
        <v>923.45</v>
      </c>
      <c r="C1280" s="202">
        <v>105.14</v>
      </c>
      <c r="D1280" s="202">
        <v>27.6</v>
      </c>
      <c r="E1280" s="203">
        <v>4.4000000000000004</v>
      </c>
    </row>
    <row r="1281" spans="1:5">
      <c r="A1281" s="201">
        <v>41397</v>
      </c>
      <c r="B1281" s="202">
        <v>922.95</v>
      </c>
      <c r="C1281" s="202">
        <v>103.27</v>
      </c>
      <c r="D1281" s="202">
        <v>28.01</v>
      </c>
      <c r="E1281" s="203">
        <v>4.4210000000000003</v>
      </c>
    </row>
    <row r="1282" spans="1:5">
      <c r="A1282" s="201">
        <v>41396</v>
      </c>
      <c r="B1282" s="202">
        <v>910.7</v>
      </c>
      <c r="C1282" s="202">
        <v>102.34</v>
      </c>
      <c r="D1282" s="202">
        <v>27.66</v>
      </c>
      <c r="E1282" s="203">
        <v>4.5190000000000001</v>
      </c>
    </row>
    <row r="1283" spans="1:5">
      <c r="A1283" s="201">
        <v>41395</v>
      </c>
      <c r="B1283" s="202">
        <v>900.3</v>
      </c>
      <c r="C1283" s="202">
        <v>103.59</v>
      </c>
      <c r="D1283" s="202">
        <v>28.97</v>
      </c>
      <c r="E1283" s="203">
        <v>4.3559999999999999</v>
      </c>
    </row>
    <row r="1284" spans="1:5">
      <c r="A1284" s="201">
        <v>41394</v>
      </c>
      <c r="B1284" s="202">
        <v>888.2</v>
      </c>
      <c r="C1284" s="202">
        <v>105.02</v>
      </c>
      <c r="D1284" s="202">
        <v>28.24</v>
      </c>
      <c r="E1284" s="203">
        <v>4.327</v>
      </c>
    </row>
    <row r="1285" spans="1:5">
      <c r="A1285" s="201">
        <v>41393</v>
      </c>
      <c r="B1285" s="202">
        <v>903.6</v>
      </c>
      <c r="C1285" s="202">
        <v>107.93</v>
      </c>
      <c r="D1285" s="202">
        <v>25.99</v>
      </c>
      <c r="E1285" s="203">
        <v>4.3789999999999996</v>
      </c>
    </row>
    <row r="1286" spans="1:5">
      <c r="A1286" s="201">
        <v>41392</v>
      </c>
      <c r="B1286" s="202">
        <v>905.3</v>
      </c>
      <c r="C1286" s="202">
        <v>109.08</v>
      </c>
      <c r="D1286" s="202">
        <v>24.02</v>
      </c>
      <c r="E1286" s="203">
        <v>4.3090000000000002</v>
      </c>
    </row>
    <row r="1287" spans="1:5">
      <c r="A1287" s="201">
        <v>41391</v>
      </c>
      <c r="B1287" s="202">
        <v>926.1</v>
      </c>
      <c r="C1287" s="202">
        <v>107.11</v>
      </c>
      <c r="D1287" s="202">
        <v>26.2</v>
      </c>
      <c r="E1287" s="203">
        <v>4.3230000000000004</v>
      </c>
    </row>
    <row r="1288" spans="1:5">
      <c r="A1288" s="201">
        <v>41390</v>
      </c>
      <c r="B1288" s="202">
        <v>929.4</v>
      </c>
      <c r="C1288" s="202">
        <v>105.65</v>
      </c>
      <c r="D1288" s="202">
        <v>27.62</v>
      </c>
      <c r="E1288" s="203">
        <v>4.3849999999999998</v>
      </c>
    </row>
    <row r="1289" spans="1:5">
      <c r="A1289" s="201">
        <v>41389</v>
      </c>
      <c r="B1289" s="202">
        <v>923.44</v>
      </c>
      <c r="C1289" s="202">
        <v>106.1</v>
      </c>
      <c r="D1289" s="202">
        <v>27.32</v>
      </c>
      <c r="E1289" s="203">
        <v>4.3559999999999999</v>
      </c>
    </row>
    <row r="1290" spans="1:5">
      <c r="A1290" s="201">
        <v>41388</v>
      </c>
      <c r="B1290" s="202">
        <v>928.38</v>
      </c>
      <c r="C1290" s="202">
        <v>104.98</v>
      </c>
      <c r="D1290" s="202">
        <v>27.78</v>
      </c>
      <c r="E1290" s="203">
        <v>4.2789999999999999</v>
      </c>
    </row>
    <row r="1291" spans="1:5">
      <c r="A1291" s="201">
        <v>41387</v>
      </c>
      <c r="B1291" s="202">
        <v>913.9</v>
      </c>
      <c r="C1291" s="202">
        <v>104.52</v>
      </c>
      <c r="D1291" s="202">
        <v>29.08</v>
      </c>
      <c r="E1291" s="203">
        <v>4.2640000000000002</v>
      </c>
    </row>
    <row r="1292" spans="1:5">
      <c r="A1292" s="201">
        <v>41386</v>
      </c>
      <c r="B1292" s="202">
        <v>912.9</v>
      </c>
      <c r="C1292" s="202">
        <v>106.91</v>
      </c>
      <c r="D1292" s="202">
        <v>27.78</v>
      </c>
      <c r="E1292" s="203">
        <v>4.3929999999999998</v>
      </c>
    </row>
    <row r="1293" spans="1:5">
      <c r="A1293" s="201">
        <v>41385</v>
      </c>
      <c r="B1293" s="202">
        <v>891.07</v>
      </c>
      <c r="C1293" s="202">
        <v>106.1</v>
      </c>
      <c r="D1293" s="202">
        <v>29.02</v>
      </c>
      <c r="E1293" s="203">
        <v>4.3150000000000004</v>
      </c>
    </row>
    <row r="1294" spans="1:5">
      <c r="A1294" s="201">
        <v>41384</v>
      </c>
      <c r="B1294" s="202">
        <v>892.3</v>
      </c>
      <c r="C1294" s="202">
        <v>101.22</v>
      </c>
      <c r="D1294" s="202">
        <v>31.01</v>
      </c>
      <c r="E1294" s="203">
        <v>4.1950000000000003</v>
      </c>
    </row>
    <row r="1295" spans="1:5">
      <c r="A1295" s="201">
        <v>41383</v>
      </c>
      <c r="B1295" s="202">
        <v>865</v>
      </c>
      <c r="C1295" s="202">
        <v>103.4</v>
      </c>
      <c r="D1295" s="202">
        <v>27.18</v>
      </c>
      <c r="E1295" s="203">
        <v>4.282</v>
      </c>
    </row>
    <row r="1296" spans="1:5">
      <c r="A1296" s="201">
        <v>41382</v>
      </c>
      <c r="B1296" s="202">
        <v>883.1</v>
      </c>
      <c r="C1296" s="202">
        <v>103.4</v>
      </c>
      <c r="D1296" s="202">
        <v>27.18</v>
      </c>
      <c r="E1296" s="203">
        <v>4.282</v>
      </c>
    </row>
    <row r="1297" spans="1:5">
      <c r="A1297" s="201">
        <v>41381</v>
      </c>
      <c r="B1297" s="202">
        <v>877.8</v>
      </c>
      <c r="C1297" s="202">
        <v>101.1</v>
      </c>
      <c r="D1297" s="202">
        <v>28.46</v>
      </c>
      <c r="E1297" s="203">
        <v>4.2560000000000002</v>
      </c>
    </row>
    <row r="1298" spans="1:5">
      <c r="A1298" s="201">
        <v>41380</v>
      </c>
      <c r="B1298" s="202">
        <v>877</v>
      </c>
      <c r="C1298" s="202">
        <v>101.63</v>
      </c>
      <c r="D1298" s="202">
        <v>24.38</v>
      </c>
      <c r="E1298" s="203">
        <v>4.343</v>
      </c>
    </row>
    <row r="1299" spans="1:5">
      <c r="A1299" s="201">
        <v>41379</v>
      </c>
      <c r="B1299" s="202">
        <v>887.9</v>
      </c>
      <c r="C1299" s="202">
        <v>101.83</v>
      </c>
      <c r="D1299" s="202">
        <v>23.34</v>
      </c>
      <c r="E1299" s="203">
        <v>4.2729999999999997</v>
      </c>
    </row>
    <row r="1300" spans="1:5">
      <c r="A1300" s="201">
        <v>41378</v>
      </c>
      <c r="B1300" s="202">
        <v>904</v>
      </c>
      <c r="C1300" s="202">
        <v>102.93</v>
      </c>
      <c r="D1300" s="202">
        <v>22.9</v>
      </c>
      <c r="E1300" s="203">
        <v>4.359</v>
      </c>
    </row>
    <row r="1301" spans="1:5">
      <c r="A1301" s="201">
        <v>41377</v>
      </c>
      <c r="B1301" s="202">
        <v>895.4</v>
      </c>
      <c r="C1301" s="202">
        <v>97.67</v>
      </c>
      <c r="D1301" s="202">
        <v>23.68</v>
      </c>
      <c r="E1301" s="203">
        <v>4.3760000000000003</v>
      </c>
    </row>
    <row r="1302" spans="1:5">
      <c r="A1302" s="201">
        <v>41376</v>
      </c>
      <c r="B1302" s="202">
        <v>893.3</v>
      </c>
      <c r="C1302" s="202">
        <v>99.92</v>
      </c>
      <c r="D1302" s="202">
        <v>23.45</v>
      </c>
      <c r="E1302" s="203">
        <v>4.4509999999999996</v>
      </c>
    </row>
    <row r="1303" spans="1:5">
      <c r="A1303" s="201">
        <v>41375</v>
      </c>
      <c r="B1303" s="202">
        <v>878.8</v>
      </c>
      <c r="C1303" s="202">
        <v>98.31</v>
      </c>
      <c r="D1303" s="202">
        <v>24.12</v>
      </c>
      <c r="E1303" s="203">
        <v>4.3419999999999996</v>
      </c>
    </row>
    <row r="1304" spans="1:5">
      <c r="A1304" s="201">
        <v>41374</v>
      </c>
      <c r="B1304" s="202">
        <v>878</v>
      </c>
      <c r="C1304" s="202">
        <v>97.59</v>
      </c>
      <c r="D1304" s="202">
        <v>25.43</v>
      </c>
      <c r="E1304" s="203">
        <v>4.3109999999999999</v>
      </c>
    </row>
    <row r="1305" spans="1:5">
      <c r="A1305" s="201">
        <v>41373</v>
      </c>
      <c r="B1305" s="202">
        <v>858.1</v>
      </c>
      <c r="C1305" s="202">
        <v>100.05</v>
      </c>
      <c r="D1305" s="202">
        <v>23.79</v>
      </c>
      <c r="E1305" s="203">
        <v>4.3390000000000004</v>
      </c>
    </row>
    <row r="1306" spans="1:5">
      <c r="A1306" s="201">
        <v>41372</v>
      </c>
      <c r="B1306" s="202">
        <v>859.6</v>
      </c>
      <c r="C1306" s="202">
        <v>101.13</v>
      </c>
      <c r="D1306" s="202">
        <v>23.94</v>
      </c>
      <c r="E1306" s="203">
        <v>4.3769999999999998</v>
      </c>
    </row>
    <row r="1307" spans="1:5">
      <c r="A1307" s="201">
        <v>41371</v>
      </c>
      <c r="B1307" s="202">
        <v>864.9</v>
      </c>
      <c r="C1307" s="202">
        <v>104.9</v>
      </c>
      <c r="D1307" s="202">
        <v>22.49</v>
      </c>
      <c r="E1307" s="203">
        <v>4.3650000000000002</v>
      </c>
    </row>
    <row r="1308" spans="1:5">
      <c r="A1308" s="201">
        <v>41370</v>
      </c>
      <c r="B1308" s="202">
        <v>857.5</v>
      </c>
      <c r="C1308" s="202">
        <v>104.69</v>
      </c>
      <c r="D1308" s="202">
        <v>23.17</v>
      </c>
      <c r="E1308" s="203">
        <v>4.3529999999999998</v>
      </c>
    </row>
    <row r="1309" spans="1:5">
      <c r="A1309" s="201">
        <v>41369</v>
      </c>
      <c r="B1309" s="202">
        <v>833.7</v>
      </c>
      <c r="C1309" s="202">
        <v>108.1</v>
      </c>
      <c r="D1309" s="202">
        <v>22.5</v>
      </c>
      <c r="E1309" s="203">
        <v>4.4530000000000003</v>
      </c>
    </row>
    <row r="1310" spans="1:5">
      <c r="A1310" s="201">
        <v>41368</v>
      </c>
      <c r="B1310" s="202">
        <v>833.7</v>
      </c>
      <c r="C1310" s="202">
        <v>108.1</v>
      </c>
      <c r="D1310" s="202">
        <v>22.5</v>
      </c>
      <c r="E1310" s="203">
        <v>4.4530000000000003</v>
      </c>
    </row>
    <row r="1311" spans="1:5">
      <c r="A1311" s="201">
        <v>41367</v>
      </c>
      <c r="B1311" s="202">
        <v>840.5</v>
      </c>
      <c r="C1311" s="202">
        <v>110.09</v>
      </c>
      <c r="D1311" s="202">
        <v>20.74</v>
      </c>
      <c r="E1311" s="203">
        <v>4.4960000000000004</v>
      </c>
    </row>
    <row r="1312" spans="1:5">
      <c r="A1312" s="201">
        <v>41366</v>
      </c>
      <c r="B1312" s="202">
        <v>825.6</v>
      </c>
      <c r="C1312" s="202">
        <v>109.6</v>
      </c>
      <c r="D1312" s="202">
        <v>20.260000000000002</v>
      </c>
      <c r="E1312" s="203">
        <v>4.6120000000000001</v>
      </c>
    </row>
    <row r="1313" spans="1:5">
      <c r="A1313" s="201">
        <v>41365</v>
      </c>
      <c r="B1313" s="202">
        <v>824.5</v>
      </c>
      <c r="C1313" s="202">
        <v>111.56</v>
      </c>
      <c r="D1313" s="202">
        <v>18.66</v>
      </c>
      <c r="E1313" s="203">
        <v>4.6710000000000003</v>
      </c>
    </row>
    <row r="1314" spans="1:5">
      <c r="A1314" s="201">
        <v>41364</v>
      </c>
      <c r="B1314" s="202">
        <v>807</v>
      </c>
      <c r="C1314" s="202">
        <v>111.65</v>
      </c>
      <c r="D1314" s="202">
        <v>18.600000000000001</v>
      </c>
      <c r="E1314" s="203">
        <v>4.6159999999999997</v>
      </c>
    </row>
    <row r="1315" spans="1:5">
      <c r="A1315" s="201">
        <v>41363</v>
      </c>
      <c r="B1315" s="202">
        <v>811.8</v>
      </c>
      <c r="C1315" s="202">
        <v>111.65</v>
      </c>
      <c r="D1315" s="202">
        <v>18.600000000000001</v>
      </c>
      <c r="E1315" s="203">
        <v>4.6159999999999997</v>
      </c>
    </row>
    <row r="1316" spans="1:5">
      <c r="A1316" s="201">
        <v>41362</v>
      </c>
      <c r="B1316" s="202">
        <v>811.8</v>
      </c>
      <c r="C1316" s="202">
        <v>111.05</v>
      </c>
      <c r="D1316" s="202">
        <v>18.47</v>
      </c>
      <c r="E1316" s="203">
        <v>4.5830000000000002</v>
      </c>
    </row>
    <row r="1317" spans="1:5">
      <c r="A1317" s="201">
        <v>41361</v>
      </c>
      <c r="B1317" s="202">
        <v>796.4</v>
      </c>
      <c r="C1317" s="202">
        <v>108.84</v>
      </c>
      <c r="D1317" s="202">
        <v>20.58</v>
      </c>
      <c r="E1317" s="203">
        <v>4.4800000000000004</v>
      </c>
    </row>
    <row r="1318" spans="1:5">
      <c r="A1318" s="201">
        <v>41360</v>
      </c>
      <c r="B1318" s="202">
        <v>802.3</v>
      </c>
      <c r="C1318" s="202">
        <v>107.14</v>
      </c>
      <c r="D1318" s="202">
        <v>21.68</v>
      </c>
      <c r="E1318" s="203">
        <v>4.4480000000000004</v>
      </c>
    </row>
    <row r="1319" spans="1:5">
      <c r="A1319" s="201">
        <v>41359</v>
      </c>
      <c r="B1319" s="202">
        <v>802.75</v>
      </c>
      <c r="C1319" s="202">
        <v>106.31</v>
      </c>
      <c r="D1319" s="202">
        <v>22.64</v>
      </c>
      <c r="E1319" s="203">
        <v>4.5359999999999996</v>
      </c>
    </row>
    <row r="1320" spans="1:5">
      <c r="A1320" s="201">
        <v>41358</v>
      </c>
      <c r="B1320" s="202">
        <v>793.3</v>
      </c>
      <c r="C1320" s="202">
        <v>104.53</v>
      </c>
      <c r="D1320" s="202">
        <v>24.52</v>
      </c>
      <c r="E1320" s="203">
        <v>4.58</v>
      </c>
    </row>
    <row r="1321" spans="1:5">
      <c r="A1321" s="201">
        <v>41357</v>
      </c>
      <c r="B1321" s="202">
        <v>794.87</v>
      </c>
      <c r="C1321" s="202">
        <v>105.77</v>
      </c>
      <c r="D1321" s="202">
        <v>23.27</v>
      </c>
      <c r="E1321" s="203">
        <v>4.6589999999999998</v>
      </c>
    </row>
    <row r="1322" spans="1:5">
      <c r="A1322" s="201">
        <v>41356</v>
      </c>
      <c r="B1322" s="202">
        <v>797.3</v>
      </c>
      <c r="C1322" s="202">
        <v>108.18</v>
      </c>
      <c r="D1322" s="202">
        <v>22.56</v>
      </c>
      <c r="E1322" s="203">
        <v>4.6109999999999998</v>
      </c>
    </row>
    <row r="1323" spans="1:5">
      <c r="A1323" s="201">
        <v>41355</v>
      </c>
      <c r="B1323" s="202">
        <v>813.6</v>
      </c>
      <c r="C1323" s="202">
        <v>108.47</v>
      </c>
      <c r="D1323" s="202">
        <v>22.47</v>
      </c>
      <c r="E1323" s="203">
        <v>4.5419999999999998</v>
      </c>
    </row>
    <row r="1324" spans="1:5">
      <c r="A1324" s="201">
        <v>41354</v>
      </c>
      <c r="B1324" s="202">
        <v>797.1</v>
      </c>
      <c r="C1324" s="202">
        <v>106.99</v>
      </c>
      <c r="D1324" s="202">
        <v>23.59</v>
      </c>
      <c r="E1324" s="203">
        <v>4.4669999999999996</v>
      </c>
    </row>
    <row r="1325" spans="1:5">
      <c r="A1325" s="201">
        <v>41353</v>
      </c>
      <c r="B1325" s="202">
        <v>808.2</v>
      </c>
      <c r="C1325" s="202">
        <v>109.39</v>
      </c>
      <c r="D1325" s="202">
        <v>20.74</v>
      </c>
      <c r="E1325" s="203">
        <v>4.62</v>
      </c>
    </row>
    <row r="1326" spans="1:5">
      <c r="A1326" s="201">
        <v>41352</v>
      </c>
      <c r="B1326" s="202">
        <v>794.8</v>
      </c>
      <c r="C1326" s="202">
        <v>108.86</v>
      </c>
      <c r="D1326" s="202">
        <v>20.85</v>
      </c>
      <c r="E1326" s="203">
        <v>4.5709999999999997</v>
      </c>
    </row>
    <row r="1327" spans="1:5">
      <c r="A1327" s="201">
        <v>41351</v>
      </c>
      <c r="B1327" s="202">
        <v>802.2</v>
      </c>
      <c r="C1327" s="202">
        <v>109.7</v>
      </c>
      <c r="D1327" s="202">
        <v>20.96</v>
      </c>
      <c r="E1327" s="203">
        <v>4.476</v>
      </c>
    </row>
    <row r="1328" spans="1:5">
      <c r="A1328" s="201">
        <v>41350</v>
      </c>
      <c r="B1328" s="202">
        <v>795.4</v>
      </c>
      <c r="C1328" s="202">
        <v>108.16</v>
      </c>
      <c r="D1328" s="202">
        <v>22.53</v>
      </c>
      <c r="E1328" s="203">
        <v>4.4420000000000002</v>
      </c>
    </row>
    <row r="1329" spans="1:5">
      <c r="A1329" s="201">
        <v>41349</v>
      </c>
      <c r="B1329" s="202">
        <v>801.7</v>
      </c>
      <c r="C1329" s="202">
        <v>106.63</v>
      </c>
      <c r="D1329" s="202">
        <v>23.79</v>
      </c>
      <c r="E1329" s="203">
        <v>4.3570000000000002</v>
      </c>
    </row>
    <row r="1330" spans="1:5">
      <c r="A1330" s="201">
        <v>41348</v>
      </c>
      <c r="B1330" s="202">
        <v>794.3</v>
      </c>
      <c r="C1330" s="202">
        <v>105.83</v>
      </c>
      <c r="D1330" s="202">
        <v>23.61</v>
      </c>
      <c r="E1330" s="203">
        <v>4.3259999999999996</v>
      </c>
    </row>
    <row r="1331" spans="1:5">
      <c r="A1331" s="201">
        <v>41347</v>
      </c>
      <c r="B1331" s="202">
        <v>783.55</v>
      </c>
      <c r="C1331" s="202">
        <v>105.18</v>
      </c>
      <c r="D1331" s="202">
        <v>22.87</v>
      </c>
      <c r="E1331" s="203">
        <v>4.38</v>
      </c>
    </row>
    <row r="1332" spans="1:5">
      <c r="A1332" s="201">
        <v>41346</v>
      </c>
      <c r="B1332" s="202">
        <v>793.4</v>
      </c>
      <c r="C1332" s="202">
        <v>107.5</v>
      </c>
      <c r="D1332" s="202">
        <v>23.97</v>
      </c>
      <c r="E1332" s="203">
        <v>4.3460000000000001</v>
      </c>
    </row>
    <row r="1333" spans="1:5">
      <c r="A1333" s="201">
        <v>41345</v>
      </c>
      <c r="B1333" s="202">
        <v>804.5</v>
      </c>
      <c r="C1333" s="202">
        <v>107.37</v>
      </c>
      <c r="D1333" s="202">
        <v>24.11</v>
      </c>
      <c r="E1333" s="203">
        <v>4.4189999999999996</v>
      </c>
    </row>
    <row r="1334" spans="1:5">
      <c r="A1334" s="201">
        <v>41344</v>
      </c>
      <c r="B1334" s="202">
        <v>812.6</v>
      </c>
      <c r="C1334" s="202">
        <v>103.83</v>
      </c>
      <c r="D1334" s="202">
        <v>26.28</v>
      </c>
      <c r="E1334" s="203">
        <v>4.3639999999999999</v>
      </c>
    </row>
    <row r="1335" spans="1:5">
      <c r="A1335" s="201">
        <v>41343</v>
      </c>
      <c r="B1335" s="202">
        <v>824.6</v>
      </c>
      <c r="C1335" s="202">
        <v>101.97</v>
      </c>
      <c r="D1335" s="202">
        <v>28.91</v>
      </c>
      <c r="E1335" s="203">
        <v>4.2910000000000004</v>
      </c>
    </row>
    <row r="1336" spans="1:5">
      <c r="A1336" s="201">
        <v>41342</v>
      </c>
      <c r="B1336" s="202">
        <v>823.8</v>
      </c>
      <c r="C1336" s="202">
        <v>104.05</v>
      </c>
      <c r="D1336" s="202">
        <v>25.61</v>
      </c>
      <c r="E1336" s="203">
        <v>4.4260000000000002</v>
      </c>
    </row>
    <row r="1337" spans="1:5">
      <c r="A1337" s="201">
        <v>41341</v>
      </c>
      <c r="B1337" s="202">
        <v>804.6</v>
      </c>
      <c r="C1337" s="202">
        <v>102.22</v>
      </c>
      <c r="D1337" s="202">
        <v>26.84</v>
      </c>
      <c r="E1337" s="203">
        <v>4.46</v>
      </c>
    </row>
    <row r="1338" spans="1:5">
      <c r="A1338" s="201">
        <v>41340</v>
      </c>
      <c r="B1338" s="202">
        <v>800.22</v>
      </c>
      <c r="C1338" s="202">
        <v>102.22</v>
      </c>
      <c r="D1338" s="202">
        <v>26.84</v>
      </c>
      <c r="E1338" s="203">
        <v>4.46</v>
      </c>
    </row>
    <row r="1339" spans="1:5">
      <c r="A1339" s="201">
        <v>41339</v>
      </c>
      <c r="B1339" s="202">
        <v>802.8</v>
      </c>
      <c r="C1339" s="202">
        <v>103.42</v>
      </c>
      <c r="D1339" s="202">
        <v>24.88</v>
      </c>
      <c r="E1339" s="203">
        <v>4.4989999999999997</v>
      </c>
    </row>
    <row r="1340" spans="1:5">
      <c r="A1340" s="201">
        <v>41338</v>
      </c>
      <c r="B1340" s="202">
        <v>782</v>
      </c>
      <c r="C1340" s="202">
        <v>102.22</v>
      </c>
      <c r="D1340" s="202">
        <v>26.01</v>
      </c>
      <c r="E1340" s="203">
        <v>4.4770000000000003</v>
      </c>
    </row>
    <row r="1341" spans="1:5">
      <c r="A1341" s="201">
        <v>41337</v>
      </c>
      <c r="B1341" s="202">
        <v>786.3</v>
      </c>
      <c r="C1341" s="202">
        <v>104.79</v>
      </c>
      <c r="D1341" s="202">
        <v>25.49</v>
      </c>
      <c r="E1341" s="203">
        <v>4.5350000000000001</v>
      </c>
    </row>
    <row r="1342" spans="1:5">
      <c r="A1342" s="201">
        <v>41336</v>
      </c>
      <c r="B1342" s="202">
        <v>788.3</v>
      </c>
      <c r="C1342" s="202">
        <v>103.6</v>
      </c>
      <c r="D1342" s="202">
        <v>28.06</v>
      </c>
      <c r="E1342" s="203">
        <v>4.5199999999999996</v>
      </c>
    </row>
    <row r="1343" spans="1:5">
      <c r="A1343" s="201">
        <v>41335</v>
      </c>
      <c r="B1343" s="202">
        <v>812</v>
      </c>
      <c r="C1343" s="202">
        <v>103.44</v>
      </c>
      <c r="D1343" s="202">
        <v>25.94</v>
      </c>
      <c r="E1343" s="203">
        <v>4.5979999999999999</v>
      </c>
    </row>
    <row r="1344" spans="1:5">
      <c r="A1344" s="201">
        <v>41334</v>
      </c>
      <c r="B1344" s="202">
        <v>802</v>
      </c>
      <c r="C1344" s="202">
        <v>105.27</v>
      </c>
      <c r="D1344" s="202">
        <v>24.1</v>
      </c>
      <c r="E1344" s="203">
        <v>4.6159999999999997</v>
      </c>
    </row>
    <row r="1345" spans="1:5">
      <c r="A1345" s="201">
        <v>41333</v>
      </c>
      <c r="B1345" s="202">
        <v>793.5</v>
      </c>
      <c r="C1345" s="202">
        <v>101.45</v>
      </c>
      <c r="D1345" s="202">
        <v>31.09</v>
      </c>
      <c r="E1345" s="203">
        <v>4.6040000000000001</v>
      </c>
    </row>
    <row r="1346" spans="1:5">
      <c r="A1346" s="201">
        <v>41332</v>
      </c>
      <c r="B1346" s="202">
        <v>832</v>
      </c>
      <c r="C1346" s="202">
        <v>100.2542</v>
      </c>
      <c r="D1346" s="202">
        <v>28.5</v>
      </c>
      <c r="E1346" s="203">
        <v>4.6040000000000001</v>
      </c>
    </row>
    <row r="1347" spans="1:5">
      <c r="A1347" s="201">
        <v>41331</v>
      </c>
      <c r="B1347" s="202">
        <v>833.6</v>
      </c>
      <c r="C1347" s="202">
        <v>106.11</v>
      </c>
      <c r="D1347" s="202">
        <v>26.16</v>
      </c>
      <c r="E1347" s="203">
        <v>4.6680000000000001</v>
      </c>
    </row>
    <row r="1348" spans="1:5">
      <c r="A1348" s="201">
        <v>41330</v>
      </c>
      <c r="B1348" s="202">
        <v>831.1</v>
      </c>
      <c r="C1348" s="202">
        <v>111.08</v>
      </c>
      <c r="D1348" s="202">
        <v>26.49</v>
      </c>
      <c r="E1348" s="203">
        <v>4.6539999999999999</v>
      </c>
    </row>
    <row r="1349" spans="1:5">
      <c r="A1349" s="201">
        <v>41329</v>
      </c>
      <c r="B1349" s="202">
        <v>825</v>
      </c>
      <c r="C1349" s="202">
        <v>113.17</v>
      </c>
      <c r="D1349" s="202">
        <v>21.39</v>
      </c>
      <c r="E1349" s="203">
        <v>4.6680000000000001</v>
      </c>
    </row>
    <row r="1350" spans="1:5">
      <c r="A1350" s="201">
        <v>41328</v>
      </c>
      <c r="B1350" s="202">
        <v>806.5</v>
      </c>
      <c r="C1350" s="202">
        <v>113.4</v>
      </c>
      <c r="D1350" s="202">
        <v>24.31</v>
      </c>
      <c r="E1350" s="203">
        <v>4.6280000000000001</v>
      </c>
    </row>
    <row r="1351" spans="1:5">
      <c r="A1351" s="201">
        <v>41327</v>
      </c>
      <c r="B1351" s="202">
        <v>807</v>
      </c>
      <c r="C1351" s="202">
        <v>114.59</v>
      </c>
      <c r="D1351" s="202">
        <v>23.01</v>
      </c>
      <c r="E1351" s="203">
        <v>4.617</v>
      </c>
    </row>
    <row r="1352" spans="1:5">
      <c r="A1352" s="201">
        <v>41326</v>
      </c>
      <c r="B1352" s="202">
        <v>787.3</v>
      </c>
      <c r="C1352" s="202">
        <v>113.65</v>
      </c>
      <c r="D1352" s="202">
        <v>23.21</v>
      </c>
      <c r="E1352" s="203">
        <v>4.6370000000000005</v>
      </c>
    </row>
    <row r="1353" spans="1:5">
      <c r="A1353" s="201">
        <v>41325</v>
      </c>
      <c r="B1353" s="202">
        <v>796.8</v>
      </c>
      <c r="C1353" s="202">
        <v>116.12</v>
      </c>
      <c r="D1353" s="202">
        <v>18.53</v>
      </c>
      <c r="E1353" s="203">
        <v>4.7469999999999999</v>
      </c>
    </row>
    <row r="1354" spans="1:5">
      <c r="A1354" s="201">
        <v>41324</v>
      </c>
      <c r="B1354" s="202">
        <v>782.1</v>
      </c>
      <c r="C1354" s="202">
        <v>114.12</v>
      </c>
      <c r="D1354" s="202">
        <v>21.07</v>
      </c>
      <c r="E1354" s="203">
        <v>4.6749999999999998</v>
      </c>
    </row>
    <row r="1355" spans="1:5">
      <c r="A1355" s="201">
        <v>41323</v>
      </c>
      <c r="B1355" s="202">
        <v>791.8</v>
      </c>
      <c r="C1355" s="202">
        <v>114.8</v>
      </c>
      <c r="D1355" s="202">
        <v>19.87</v>
      </c>
      <c r="E1355" s="203">
        <v>4.665</v>
      </c>
    </row>
    <row r="1356" spans="1:5">
      <c r="A1356" s="201">
        <v>41322</v>
      </c>
      <c r="B1356" s="202">
        <v>785.2</v>
      </c>
      <c r="C1356" s="202">
        <v>113.73</v>
      </c>
      <c r="D1356" s="202">
        <v>19.559999999999999</v>
      </c>
      <c r="E1356" s="203">
        <v>4.6989999999999998</v>
      </c>
    </row>
    <row r="1357" spans="1:5">
      <c r="A1357" s="201">
        <v>41321</v>
      </c>
      <c r="B1357" s="202">
        <v>769.3</v>
      </c>
      <c r="C1357" s="202">
        <v>112.81</v>
      </c>
      <c r="D1357" s="202">
        <v>21.17</v>
      </c>
      <c r="E1357" s="203">
        <v>4.6840000000000002</v>
      </c>
    </row>
    <row r="1358" spans="1:5">
      <c r="A1358" s="201">
        <v>41320</v>
      </c>
      <c r="B1358" s="202">
        <v>763.7</v>
      </c>
      <c r="C1358" s="202">
        <v>112.95</v>
      </c>
      <c r="D1358" s="202">
        <v>20.8</v>
      </c>
      <c r="E1358" s="203">
        <v>4.6429999999999998</v>
      </c>
    </row>
    <row r="1359" spans="1:5">
      <c r="A1359" s="201">
        <v>41319</v>
      </c>
      <c r="B1359" s="202">
        <v>759.7</v>
      </c>
      <c r="C1359" s="202">
        <v>114.68</v>
      </c>
      <c r="D1359" s="202">
        <v>20.41</v>
      </c>
      <c r="E1359" s="203">
        <v>4.6950000000000003</v>
      </c>
    </row>
    <row r="1360" spans="1:5">
      <c r="A1360" s="201">
        <v>41318</v>
      </c>
      <c r="B1360" s="202">
        <v>754.2</v>
      </c>
      <c r="C1360" s="202">
        <v>113.37</v>
      </c>
      <c r="D1360" s="202">
        <v>21.64</v>
      </c>
      <c r="E1360" s="203">
        <v>4.6890000000000001</v>
      </c>
    </row>
    <row r="1361" spans="1:5">
      <c r="A1361" s="201">
        <v>41317</v>
      </c>
      <c r="B1361" s="202">
        <v>765.2</v>
      </c>
      <c r="C1361" s="202">
        <v>112.28</v>
      </c>
      <c r="D1361" s="202">
        <v>22.96</v>
      </c>
      <c r="E1361" s="203">
        <v>4.6870000000000003</v>
      </c>
    </row>
    <row r="1362" spans="1:5">
      <c r="A1362" s="201">
        <v>41316</v>
      </c>
      <c r="B1362" s="202">
        <v>768.2</v>
      </c>
      <c r="C1362" s="202">
        <v>114.8</v>
      </c>
      <c r="D1362" s="202">
        <v>18.5</v>
      </c>
      <c r="E1362" s="203">
        <v>4.7709999999999999</v>
      </c>
    </row>
    <row r="1363" spans="1:5">
      <c r="A1363" s="201">
        <v>41315</v>
      </c>
      <c r="B1363" s="202">
        <v>754.8</v>
      </c>
      <c r="C1363" s="202">
        <v>115.78</v>
      </c>
      <c r="D1363" s="202">
        <v>18.54</v>
      </c>
      <c r="E1363" s="203">
        <v>4.8259999999999996</v>
      </c>
    </row>
    <row r="1364" spans="1:5">
      <c r="A1364" s="201">
        <v>41314</v>
      </c>
      <c r="B1364" s="202">
        <v>760.5</v>
      </c>
      <c r="C1364" s="202">
        <v>119.6</v>
      </c>
      <c r="D1364" s="202">
        <v>20.02</v>
      </c>
      <c r="E1364" s="203">
        <v>4.9039999999999999</v>
      </c>
    </row>
    <row r="1365" spans="1:5">
      <c r="A1365" s="201">
        <v>41313</v>
      </c>
      <c r="B1365" s="202">
        <v>759.4</v>
      </c>
      <c r="C1365" s="202">
        <v>118.03</v>
      </c>
      <c r="D1365" s="202">
        <v>19.25</v>
      </c>
      <c r="E1365" s="203">
        <v>4.9130000000000003</v>
      </c>
    </row>
    <row r="1366" spans="1:5">
      <c r="A1366" s="201">
        <v>41312</v>
      </c>
      <c r="B1366" s="202">
        <v>749.85</v>
      </c>
      <c r="C1366" s="202">
        <v>117.81</v>
      </c>
      <c r="D1366" s="202">
        <v>17.73</v>
      </c>
      <c r="E1366" s="203">
        <v>4.9020000000000001</v>
      </c>
    </row>
    <row r="1367" spans="1:5">
      <c r="A1367" s="201">
        <v>41311</v>
      </c>
      <c r="B1367" s="202">
        <v>747.85</v>
      </c>
      <c r="C1367" s="202">
        <v>118.05</v>
      </c>
      <c r="D1367" s="202">
        <v>18.88</v>
      </c>
      <c r="E1367" s="203">
        <v>4.8639999999999999</v>
      </c>
    </row>
    <row r="1368" spans="1:5">
      <c r="A1368" s="201">
        <v>41310</v>
      </c>
      <c r="B1368" s="202">
        <v>741.1</v>
      </c>
      <c r="C1368" s="202">
        <v>118.62</v>
      </c>
      <c r="D1368" s="202">
        <v>16.670000000000002</v>
      </c>
      <c r="E1368" s="203">
        <v>4.8680000000000003</v>
      </c>
    </row>
    <row r="1369" spans="1:5">
      <c r="A1369" s="201">
        <v>41309</v>
      </c>
      <c r="B1369" s="202">
        <v>737.9</v>
      </c>
      <c r="C1369" s="202">
        <v>118.3</v>
      </c>
      <c r="D1369" s="202">
        <v>16.12</v>
      </c>
      <c r="E1369" s="203">
        <v>4.8629999999999995</v>
      </c>
    </row>
    <row r="1370" spans="1:5">
      <c r="A1370" s="201">
        <v>41308</v>
      </c>
      <c r="B1370" s="202">
        <v>733.3</v>
      </c>
      <c r="C1370" s="202">
        <v>117.77</v>
      </c>
      <c r="D1370" s="202">
        <v>17.46</v>
      </c>
      <c r="E1370" s="203">
        <v>4.8659999999999997</v>
      </c>
    </row>
    <row r="1371" spans="1:5">
      <c r="A1371" s="201">
        <v>41307</v>
      </c>
      <c r="B1371" s="202">
        <v>742.7</v>
      </c>
      <c r="C1371" s="202">
        <v>116.3</v>
      </c>
      <c r="D1371" s="202">
        <v>16.91</v>
      </c>
      <c r="E1371" s="203">
        <v>4.8659999999999997</v>
      </c>
    </row>
    <row r="1372" spans="1:5">
      <c r="A1372" s="201">
        <v>41306</v>
      </c>
      <c r="B1372" s="202">
        <v>738</v>
      </c>
      <c r="C1372" s="202">
        <v>115.69</v>
      </c>
      <c r="D1372" s="202">
        <v>18.440000000000001</v>
      </c>
      <c r="E1372" s="203">
        <v>4.7569999999999997</v>
      </c>
    </row>
    <row r="1373" spans="1:5">
      <c r="A1373" s="201">
        <v>41305</v>
      </c>
      <c r="B1373" s="202">
        <v>727.9</v>
      </c>
      <c r="C1373" s="202">
        <v>116.4</v>
      </c>
      <c r="D1373" s="202">
        <v>18.8</v>
      </c>
      <c r="E1373" s="203">
        <v>4.7969999999999997</v>
      </c>
    </row>
    <row r="1374" spans="1:5">
      <c r="A1374" s="201">
        <v>41304</v>
      </c>
      <c r="B1374" s="202">
        <v>731.6</v>
      </c>
      <c r="C1374" s="202">
        <v>118.36</v>
      </c>
      <c r="D1374" s="202">
        <v>18.489999999999998</v>
      </c>
      <c r="E1374" s="203">
        <v>4.7679999999999998</v>
      </c>
    </row>
    <row r="1375" spans="1:5">
      <c r="A1375" s="201">
        <v>41303</v>
      </c>
      <c r="B1375" s="202">
        <v>747.2</v>
      </c>
      <c r="C1375" s="202">
        <v>119.03</v>
      </c>
      <c r="D1375" s="202">
        <v>17.84</v>
      </c>
      <c r="E1375" s="203">
        <v>4.7869999999999999</v>
      </c>
    </row>
    <row r="1376" spans="1:5">
      <c r="A1376" s="201">
        <v>41302</v>
      </c>
      <c r="B1376" s="202">
        <v>743.6</v>
      </c>
      <c r="C1376" s="202">
        <v>117.8</v>
      </c>
      <c r="D1376" s="202">
        <v>18</v>
      </c>
      <c r="E1376" s="203">
        <v>4.8369999999999997</v>
      </c>
    </row>
    <row r="1377" spans="1:5">
      <c r="A1377" s="201">
        <v>41301</v>
      </c>
      <c r="B1377" s="202">
        <v>734.5</v>
      </c>
      <c r="C1377" s="202">
        <v>117.71</v>
      </c>
      <c r="D1377" s="202">
        <v>17</v>
      </c>
      <c r="E1377" s="203">
        <v>4.835</v>
      </c>
    </row>
    <row r="1378" spans="1:5">
      <c r="A1378" s="201">
        <v>41300</v>
      </c>
      <c r="B1378" s="202">
        <v>728.8</v>
      </c>
      <c r="C1378" s="202">
        <v>117.3</v>
      </c>
      <c r="D1378" s="202">
        <v>17.63</v>
      </c>
      <c r="E1378" s="203">
        <v>4.8929999999999998</v>
      </c>
    </row>
    <row r="1379" spans="1:5">
      <c r="A1379" s="201">
        <v>41299</v>
      </c>
      <c r="B1379" s="202">
        <v>731.7</v>
      </c>
      <c r="C1379" s="202">
        <v>116.51</v>
      </c>
      <c r="D1379" s="202">
        <v>18.600000000000001</v>
      </c>
      <c r="E1379" s="203">
        <v>4.9030000000000005</v>
      </c>
    </row>
    <row r="1380" spans="1:5">
      <c r="A1380" s="201">
        <v>41298</v>
      </c>
      <c r="B1380" s="202">
        <v>730.5</v>
      </c>
      <c r="C1380" s="202">
        <v>116.25</v>
      </c>
      <c r="D1380" s="202">
        <v>19.37</v>
      </c>
      <c r="E1380" s="203">
        <v>4.883</v>
      </c>
    </row>
    <row r="1381" spans="1:5">
      <c r="A1381" s="201">
        <v>41297</v>
      </c>
      <c r="B1381" s="202">
        <v>731.5</v>
      </c>
      <c r="C1381" s="202">
        <v>116.78</v>
      </c>
      <c r="D1381" s="202">
        <v>19</v>
      </c>
      <c r="E1381" s="203">
        <v>4.8860000000000001</v>
      </c>
    </row>
    <row r="1382" spans="1:5">
      <c r="A1382" s="201">
        <v>41296</v>
      </c>
      <c r="B1382" s="202">
        <v>733.8</v>
      </c>
      <c r="C1382" s="202">
        <v>116.86</v>
      </c>
      <c r="D1382" s="202">
        <v>20.45</v>
      </c>
      <c r="E1382" s="203">
        <v>4.9649999999999999</v>
      </c>
    </row>
    <row r="1383" spans="1:5">
      <c r="A1383" s="201">
        <v>41295</v>
      </c>
      <c r="B1383" s="202">
        <v>721.3</v>
      </c>
      <c r="C1383" s="202">
        <v>116.67</v>
      </c>
      <c r="D1383" s="202">
        <v>20.03</v>
      </c>
      <c r="E1383" s="203">
        <v>4.8360000000000003</v>
      </c>
    </row>
    <row r="1384" spans="1:5">
      <c r="A1384" s="201">
        <v>41294</v>
      </c>
      <c r="B1384" s="202">
        <v>723.5</v>
      </c>
      <c r="C1384" s="202">
        <v>116.63</v>
      </c>
      <c r="D1384" s="202">
        <v>20.350000000000001</v>
      </c>
      <c r="E1384" s="203">
        <v>4.7549999999999999</v>
      </c>
    </row>
    <row r="1385" spans="1:5">
      <c r="A1385" s="201">
        <v>41293</v>
      </c>
      <c r="B1385" s="202">
        <v>717.9</v>
      </c>
      <c r="C1385" s="202">
        <v>114.52</v>
      </c>
      <c r="D1385" s="202">
        <v>26.48</v>
      </c>
      <c r="E1385" s="203">
        <v>4.6989999999999998</v>
      </c>
    </row>
    <row r="1386" spans="1:5">
      <c r="A1386" s="201">
        <v>41292</v>
      </c>
      <c r="B1386" s="202">
        <v>707.6</v>
      </c>
      <c r="C1386" s="202">
        <v>115.13</v>
      </c>
      <c r="D1386" s="202">
        <v>24.92</v>
      </c>
      <c r="E1386" s="203">
        <v>4.72</v>
      </c>
    </row>
    <row r="1387" spans="1:5">
      <c r="A1387" s="201">
        <v>41291</v>
      </c>
      <c r="B1387" s="202">
        <v>708.3</v>
      </c>
      <c r="C1387" s="202">
        <v>115.95</v>
      </c>
      <c r="D1387" s="202">
        <v>24.76</v>
      </c>
      <c r="E1387" s="203">
        <v>4.7329999999999997</v>
      </c>
    </row>
    <row r="1388" spans="1:5">
      <c r="A1388" s="201">
        <v>41290</v>
      </c>
      <c r="B1388" s="202">
        <v>711.6</v>
      </c>
      <c r="C1388" s="202">
        <v>116</v>
      </c>
      <c r="D1388" s="202">
        <v>24.96</v>
      </c>
      <c r="E1388" s="203">
        <v>4.6870000000000003</v>
      </c>
    </row>
    <row r="1389" spans="1:5">
      <c r="A1389" s="201">
        <v>41289</v>
      </c>
      <c r="B1389" s="202">
        <v>712.6</v>
      </c>
      <c r="C1389" s="202">
        <v>117.35</v>
      </c>
      <c r="D1389" s="202">
        <v>25.27</v>
      </c>
      <c r="E1389" s="203">
        <v>4.6539999999999999</v>
      </c>
    </row>
    <row r="1390" spans="1:5">
      <c r="A1390" s="201">
        <v>41288</v>
      </c>
      <c r="B1390" s="202">
        <v>703.1</v>
      </c>
      <c r="C1390" s="202">
        <v>115.8</v>
      </c>
      <c r="D1390" s="202">
        <v>27.38</v>
      </c>
      <c r="E1390" s="203">
        <v>4.6379999999999999</v>
      </c>
    </row>
    <row r="1391" spans="1:5">
      <c r="A1391" s="201">
        <v>41287</v>
      </c>
      <c r="B1391" s="202">
        <v>700.8</v>
      </c>
      <c r="C1391" s="202">
        <v>115.55</v>
      </c>
      <c r="D1391" s="202">
        <v>26.23</v>
      </c>
      <c r="E1391" s="203">
        <v>4.6980000000000004</v>
      </c>
    </row>
    <row r="1392" spans="1:5">
      <c r="A1392" s="201">
        <v>41286</v>
      </c>
      <c r="B1392" s="202">
        <v>695.4</v>
      </c>
      <c r="C1392" s="202">
        <v>117.62</v>
      </c>
      <c r="D1392" s="202">
        <v>23.99</v>
      </c>
      <c r="E1392" s="203">
        <v>4.7960000000000003</v>
      </c>
    </row>
    <row r="1393" spans="1:5">
      <c r="A1393" s="201">
        <v>41285</v>
      </c>
      <c r="B1393" s="202">
        <v>681.8</v>
      </c>
      <c r="C1393" s="202">
        <v>117.88</v>
      </c>
      <c r="D1393" s="202">
        <v>24.58</v>
      </c>
      <c r="E1393" s="203">
        <v>4.7709999999999999</v>
      </c>
    </row>
    <row r="1394" spans="1:5">
      <c r="A1394" s="201">
        <v>41284</v>
      </c>
      <c r="B1394" s="202">
        <v>681.8</v>
      </c>
      <c r="C1394" s="202">
        <v>118.19</v>
      </c>
      <c r="D1394" s="202">
        <v>22.78</v>
      </c>
      <c r="E1394" s="203">
        <v>4.8309999999999995</v>
      </c>
    </row>
    <row r="1395" spans="1:5">
      <c r="A1395" s="201">
        <v>41283</v>
      </c>
      <c r="B1395" s="202">
        <v>672.3</v>
      </c>
      <c r="C1395" s="202">
        <v>116.69</v>
      </c>
      <c r="D1395" s="202">
        <v>23.38</v>
      </c>
      <c r="E1395" s="203">
        <v>4.8230000000000004</v>
      </c>
    </row>
    <row r="1396" spans="1:5">
      <c r="A1396" s="201">
        <v>41282</v>
      </c>
      <c r="B1396" s="202">
        <v>673.3</v>
      </c>
      <c r="C1396" s="202">
        <v>116.69</v>
      </c>
      <c r="D1396" s="202">
        <v>23.38</v>
      </c>
      <c r="E1396" s="203">
        <v>4.8230000000000004</v>
      </c>
    </row>
    <row r="1397" spans="1:5">
      <c r="A1397" s="201">
        <v>41281</v>
      </c>
      <c r="B1397" s="202">
        <v>665.3</v>
      </c>
      <c r="C1397" s="202">
        <v>115.37</v>
      </c>
      <c r="D1397" s="202">
        <v>25.06</v>
      </c>
      <c r="E1397" s="203">
        <v>4.8250000000000002</v>
      </c>
    </row>
    <row r="1398" spans="1:5">
      <c r="A1398" s="201">
        <v>41280</v>
      </c>
      <c r="B1398" s="202">
        <v>667.5</v>
      </c>
      <c r="C1398" s="202">
        <v>114.57</v>
      </c>
      <c r="D1398" s="202">
        <v>23.81</v>
      </c>
      <c r="E1398" s="203">
        <v>4.88</v>
      </c>
    </row>
    <row r="1399" spans="1:5">
      <c r="A1399" s="201">
        <v>41279</v>
      </c>
      <c r="B1399" s="202">
        <v>662.5</v>
      </c>
      <c r="C1399" s="202">
        <v>112</v>
      </c>
      <c r="D1399" s="202">
        <v>26.3</v>
      </c>
      <c r="E1399" s="203">
        <v>4.8410000000000002</v>
      </c>
    </row>
    <row r="1400" spans="1:5">
      <c r="A1400" s="201">
        <v>41278</v>
      </c>
      <c r="B1400" s="202">
        <v>667.6</v>
      </c>
      <c r="C1400" s="202">
        <v>113.44</v>
      </c>
      <c r="D1400" s="202">
        <v>22.72</v>
      </c>
      <c r="E1400" s="203">
        <v>4.859</v>
      </c>
    </row>
    <row r="1401" spans="1:5">
      <c r="A1401" s="201">
        <v>41277</v>
      </c>
      <c r="B1401" s="202">
        <v>668.2</v>
      </c>
      <c r="C1401" s="202">
        <v>113.24</v>
      </c>
      <c r="D1401" s="202">
        <v>20.72</v>
      </c>
      <c r="E1401" s="203">
        <v>4.8849999999999998</v>
      </c>
    </row>
    <row r="1402" spans="1:5">
      <c r="A1402" s="201">
        <v>41276</v>
      </c>
      <c r="B1402" s="202">
        <v>660.1</v>
      </c>
      <c r="C1402" s="202">
        <v>111.45</v>
      </c>
      <c r="D1402" s="202">
        <v>22.62</v>
      </c>
      <c r="E1402" s="203">
        <v>4.9370000000000003</v>
      </c>
    </row>
    <row r="1403" spans="1:5">
      <c r="A1403" s="201">
        <v>41275</v>
      </c>
      <c r="B1403" s="202">
        <v>660.8</v>
      </c>
      <c r="C1403" s="202">
        <v>110</v>
      </c>
      <c r="D1403" s="202">
        <v>22.89</v>
      </c>
      <c r="E1403" s="203">
        <v>4.9619999999999997</v>
      </c>
    </row>
    <row r="1404" spans="1:5">
      <c r="A1404" s="201">
        <v>41274</v>
      </c>
      <c r="B1404" s="202">
        <v>657.3</v>
      </c>
      <c r="C1404" s="202">
        <v>109.04</v>
      </c>
      <c r="D1404" s="202">
        <v>25.25</v>
      </c>
      <c r="E1404" s="203">
        <v>4.9489999999999998</v>
      </c>
    </row>
    <row r="1405" spans="1:5">
      <c r="A1405" s="201">
        <v>41273</v>
      </c>
      <c r="B1405" s="202">
        <v>656.8</v>
      </c>
      <c r="C1405" s="202">
        <v>109.22</v>
      </c>
      <c r="D1405" s="202">
        <v>26.33</v>
      </c>
      <c r="E1405" s="203">
        <v>4.9660000000000002</v>
      </c>
    </row>
    <row r="1406" spans="1:5">
      <c r="A1406" s="201">
        <v>41272</v>
      </c>
      <c r="B1406" s="202">
        <v>657.8</v>
      </c>
      <c r="C1406" s="202">
        <v>110.9</v>
      </c>
      <c r="D1406" s="202">
        <v>29.99</v>
      </c>
      <c r="E1406" s="203">
        <v>4.9870000000000001</v>
      </c>
    </row>
    <row r="1407" spans="1:5">
      <c r="A1407" s="201">
        <v>41271</v>
      </c>
      <c r="B1407" s="202">
        <v>652.29999999999995</v>
      </c>
      <c r="C1407" s="202">
        <v>109.69</v>
      </c>
      <c r="D1407" s="202">
        <v>30.83</v>
      </c>
      <c r="E1407" s="203">
        <v>4.9589999999999996</v>
      </c>
    </row>
    <row r="1408" spans="1:5">
      <c r="A1408" s="201">
        <v>41270</v>
      </c>
      <c r="B1408" s="202">
        <v>667.7</v>
      </c>
      <c r="C1408" s="202">
        <v>111.23</v>
      </c>
      <c r="D1408" s="202">
        <v>30.67</v>
      </c>
      <c r="E1408" s="203">
        <v>5.0270000000000001</v>
      </c>
    </row>
    <row r="1409" spans="1:5">
      <c r="A1409" s="201">
        <v>41269</v>
      </c>
      <c r="B1409" s="202">
        <v>669.1</v>
      </c>
      <c r="C1409" s="202">
        <v>112.05</v>
      </c>
      <c r="D1409" s="202">
        <v>27.68</v>
      </c>
      <c r="E1409" s="203">
        <v>4.9889999999999999</v>
      </c>
    </row>
    <row r="1410" spans="1:5">
      <c r="A1410" s="201">
        <v>41268</v>
      </c>
      <c r="B1410" s="202">
        <v>669.5</v>
      </c>
      <c r="C1410" s="202">
        <v>112.71</v>
      </c>
      <c r="D1410" s="202">
        <v>26.57</v>
      </c>
      <c r="E1410" s="203">
        <v>5.0010000000000003</v>
      </c>
    </row>
    <row r="1411" spans="1:5">
      <c r="A1411" s="201">
        <v>41267</v>
      </c>
      <c r="B1411" s="202">
        <v>672.8</v>
      </c>
      <c r="C1411" s="202">
        <v>112.64</v>
      </c>
      <c r="D1411" s="202">
        <v>28.3</v>
      </c>
      <c r="E1411" s="203">
        <v>5.0339999999999998</v>
      </c>
    </row>
    <row r="1412" spans="1:5">
      <c r="A1412" s="201">
        <v>41266</v>
      </c>
      <c r="B1412" s="202">
        <v>662.1</v>
      </c>
      <c r="C1412" s="202">
        <v>110.73</v>
      </c>
      <c r="D1412" s="202">
        <v>26.48</v>
      </c>
      <c r="E1412" s="203">
        <v>5.0209999999999999</v>
      </c>
    </row>
    <row r="1413" spans="1:5">
      <c r="A1413" s="201">
        <v>41265</v>
      </c>
      <c r="B1413" s="202">
        <v>674.8</v>
      </c>
      <c r="C1413" s="202">
        <v>112.98</v>
      </c>
      <c r="D1413" s="202">
        <v>21.45</v>
      </c>
      <c r="E1413" s="203">
        <v>5.0419999999999998</v>
      </c>
    </row>
    <row r="1414" spans="1:5">
      <c r="A1414" s="201">
        <v>41264</v>
      </c>
      <c r="B1414" s="202">
        <v>672.4</v>
      </c>
      <c r="C1414" s="202">
        <v>113.53</v>
      </c>
      <c r="D1414" s="202">
        <v>21.56</v>
      </c>
      <c r="E1414" s="203">
        <v>4.9279999999999999</v>
      </c>
    </row>
    <row r="1415" spans="1:5">
      <c r="A1415" s="201">
        <v>41263</v>
      </c>
      <c r="B1415" s="202">
        <v>672.1</v>
      </c>
      <c r="C1415" s="202">
        <v>113.89</v>
      </c>
      <c r="D1415" s="202">
        <v>22.94</v>
      </c>
      <c r="E1415" s="203">
        <v>4.91</v>
      </c>
    </row>
    <row r="1416" spans="1:5">
      <c r="A1416" s="201">
        <v>41262</v>
      </c>
      <c r="B1416" s="202">
        <v>673</v>
      </c>
      <c r="C1416" s="202">
        <v>111.89</v>
      </c>
      <c r="D1416" s="202">
        <v>25.16</v>
      </c>
      <c r="E1416" s="203">
        <v>4.8659999999999997</v>
      </c>
    </row>
    <row r="1417" spans="1:5">
      <c r="A1417" s="201">
        <v>41261</v>
      </c>
      <c r="B1417" s="202">
        <v>665.6</v>
      </c>
      <c r="C1417" s="202">
        <v>113.23</v>
      </c>
      <c r="D1417" s="202">
        <v>21.22</v>
      </c>
      <c r="E1417" s="203">
        <v>4.9130000000000003</v>
      </c>
    </row>
    <row r="1418" spans="1:5">
      <c r="A1418" s="201">
        <v>41260</v>
      </c>
      <c r="B1418" s="202">
        <v>666.9</v>
      </c>
      <c r="C1418" s="202">
        <v>112.04</v>
      </c>
      <c r="D1418" s="202">
        <v>23.67</v>
      </c>
      <c r="E1418" s="203">
        <v>4.923</v>
      </c>
    </row>
    <row r="1419" spans="1:5">
      <c r="A1419" s="201">
        <v>41259</v>
      </c>
      <c r="B1419" s="202">
        <v>664.3</v>
      </c>
      <c r="C1419" s="202">
        <v>110.65</v>
      </c>
      <c r="D1419" s="202">
        <v>23.52</v>
      </c>
      <c r="E1419" s="203">
        <v>4.9030000000000005</v>
      </c>
    </row>
    <row r="1420" spans="1:5">
      <c r="A1420" s="201">
        <v>41258</v>
      </c>
      <c r="B1420" s="202">
        <v>665</v>
      </c>
      <c r="C1420" s="202">
        <v>114.52</v>
      </c>
      <c r="D1420" s="202">
        <v>20.87</v>
      </c>
      <c r="E1420" s="203">
        <v>4.9550000000000001</v>
      </c>
    </row>
    <row r="1421" spans="1:5">
      <c r="A1421" s="201">
        <v>41257</v>
      </c>
      <c r="B1421" s="202">
        <v>661.2</v>
      </c>
      <c r="C1421" s="202">
        <v>115.62</v>
      </c>
      <c r="D1421" s="202">
        <v>24.17</v>
      </c>
      <c r="E1421" s="203">
        <v>4.9329999999999998</v>
      </c>
    </row>
    <row r="1422" spans="1:5">
      <c r="A1422" s="201">
        <v>41256</v>
      </c>
      <c r="B1422" s="202">
        <v>662.9</v>
      </c>
      <c r="C1422" s="202">
        <v>116.53</v>
      </c>
      <c r="D1422" s="202">
        <v>20.74</v>
      </c>
      <c r="E1422" s="203">
        <v>4.9539999999999997</v>
      </c>
    </row>
    <row r="1423" spans="1:5">
      <c r="A1423" s="201">
        <v>41255</v>
      </c>
      <c r="B1423" s="202">
        <v>674.9</v>
      </c>
      <c r="C1423" s="202">
        <v>118.1</v>
      </c>
      <c r="D1423" s="202">
        <v>18.100000000000001</v>
      </c>
      <c r="E1423" s="203">
        <v>5.0250000000000004</v>
      </c>
    </row>
    <row r="1424" spans="1:5">
      <c r="A1424" s="201">
        <v>41254</v>
      </c>
      <c r="B1424" s="202">
        <v>681</v>
      </c>
      <c r="C1424" s="202">
        <v>116.17</v>
      </c>
      <c r="D1424" s="202">
        <v>18.55</v>
      </c>
      <c r="E1424" s="203">
        <v>5.0309999999999997</v>
      </c>
    </row>
    <row r="1425" spans="1:5">
      <c r="A1425" s="201">
        <v>41253</v>
      </c>
      <c r="B1425" s="202">
        <v>681.6</v>
      </c>
      <c r="C1425" s="202">
        <v>116.38</v>
      </c>
      <c r="D1425" s="202">
        <v>16.809999999999999</v>
      </c>
      <c r="E1425" s="203">
        <v>5.0579999999999998</v>
      </c>
    </row>
    <row r="1426" spans="1:5">
      <c r="A1426" s="201">
        <v>41252</v>
      </c>
      <c r="B1426" s="202">
        <v>683.4</v>
      </c>
      <c r="C1426" s="202">
        <v>114.81</v>
      </c>
      <c r="D1426" s="202">
        <v>16.95</v>
      </c>
      <c r="E1426" s="203">
        <v>5.0590000000000002</v>
      </c>
    </row>
    <row r="1427" spans="1:5">
      <c r="A1427" s="201">
        <v>41251</v>
      </c>
      <c r="B1427" s="202">
        <v>677.5</v>
      </c>
      <c r="C1427" s="202">
        <v>115.86</v>
      </c>
      <c r="D1427" s="202">
        <v>15.23</v>
      </c>
      <c r="E1427" s="203">
        <v>5.1100000000000003</v>
      </c>
    </row>
    <row r="1428" spans="1:5">
      <c r="A1428" s="201">
        <v>41250</v>
      </c>
      <c r="B1428" s="202">
        <v>673</v>
      </c>
      <c r="C1428" s="202">
        <v>111.08</v>
      </c>
      <c r="D1428" s="202">
        <v>16</v>
      </c>
      <c r="E1428" s="203">
        <v>5.1239999999999997</v>
      </c>
    </row>
    <row r="1429" spans="1:5">
      <c r="A1429" s="201">
        <v>41249</v>
      </c>
      <c r="B1429" s="202">
        <v>664.9</v>
      </c>
      <c r="C1429" s="202">
        <v>110.77</v>
      </c>
      <c r="D1429" s="202">
        <v>15.63</v>
      </c>
      <c r="E1429" s="203">
        <v>5.1390000000000002</v>
      </c>
    </row>
    <row r="1430" spans="1:5">
      <c r="A1430" s="201">
        <v>41248</v>
      </c>
      <c r="B1430" s="202">
        <v>664.9</v>
      </c>
      <c r="C1430" s="202">
        <v>109.66</v>
      </c>
      <c r="D1430" s="202">
        <v>15.59</v>
      </c>
      <c r="E1430" s="203">
        <v>5.1269999999999998</v>
      </c>
    </row>
    <row r="1431" spans="1:5">
      <c r="A1431" s="201">
        <v>41247</v>
      </c>
      <c r="B1431" s="202">
        <v>666.9</v>
      </c>
      <c r="C1431" s="202">
        <v>108.6</v>
      </c>
      <c r="D1431" s="202">
        <v>15.15</v>
      </c>
      <c r="E1431" s="203">
        <v>5.1859999999999999</v>
      </c>
    </row>
    <row r="1432" spans="1:5">
      <c r="A1432" s="201">
        <v>41246</v>
      </c>
      <c r="B1432" s="202">
        <v>666.8</v>
      </c>
      <c r="C1432" s="202">
        <v>109.28</v>
      </c>
      <c r="D1432" s="202">
        <v>15.54</v>
      </c>
      <c r="E1432" s="203">
        <v>5.2229999999999999</v>
      </c>
    </row>
    <row r="1433" spans="1:5">
      <c r="A1433" s="201">
        <v>41245</v>
      </c>
      <c r="B1433" s="202">
        <v>660.6</v>
      </c>
      <c r="C1433" s="202">
        <v>109.1</v>
      </c>
      <c r="D1433" s="202">
        <v>16.64</v>
      </c>
      <c r="E1433" s="203">
        <v>5.1909999999999998</v>
      </c>
    </row>
    <row r="1434" spans="1:5">
      <c r="A1434" s="201">
        <v>41244</v>
      </c>
      <c r="B1434" s="202">
        <v>663.3</v>
      </c>
      <c r="C1434" s="202">
        <v>108.63</v>
      </c>
      <c r="D1434" s="202">
        <v>17.57</v>
      </c>
      <c r="E1434" s="203">
        <v>5.1189999999999998</v>
      </c>
    </row>
    <row r="1435" spans="1:5">
      <c r="A1435" s="201">
        <v>41243</v>
      </c>
      <c r="B1435" s="202">
        <v>660.4</v>
      </c>
      <c r="C1435" s="202">
        <v>108.97</v>
      </c>
      <c r="D1435" s="202">
        <v>15.16</v>
      </c>
      <c r="E1435" s="203">
        <v>5.2370000000000001</v>
      </c>
    </row>
    <row r="1436" spans="1:5">
      <c r="A1436" s="201">
        <v>41242</v>
      </c>
      <c r="B1436" s="202">
        <v>655.9</v>
      </c>
      <c r="C1436" s="202">
        <v>109.03</v>
      </c>
      <c r="D1436" s="202">
        <v>14.72</v>
      </c>
      <c r="E1436" s="203">
        <v>5.27</v>
      </c>
    </row>
    <row r="1437" spans="1:5">
      <c r="A1437" s="201">
        <v>41241</v>
      </c>
      <c r="B1437" s="202">
        <v>649.5</v>
      </c>
      <c r="C1437" s="202">
        <v>108.05</v>
      </c>
      <c r="D1437" s="202">
        <v>15.48</v>
      </c>
      <c r="E1437" s="203">
        <v>5.2320000000000002</v>
      </c>
    </row>
    <row r="1438" spans="1:5">
      <c r="A1438" s="201">
        <v>41240</v>
      </c>
      <c r="B1438" s="202">
        <v>654.20000000000005</v>
      </c>
      <c r="C1438" s="202">
        <v>106.58</v>
      </c>
      <c r="D1438" s="202">
        <v>14.92</v>
      </c>
      <c r="E1438" s="203">
        <v>5.14</v>
      </c>
    </row>
    <row r="1439" spans="1:5">
      <c r="A1439" s="201">
        <v>41239</v>
      </c>
      <c r="B1439" s="202">
        <v>653.20000000000005</v>
      </c>
      <c r="C1439" s="202">
        <v>106.58</v>
      </c>
      <c r="D1439" s="202">
        <v>14.92</v>
      </c>
      <c r="E1439" s="203">
        <v>5.14</v>
      </c>
    </row>
    <row r="1440" spans="1:5">
      <c r="A1440" s="201">
        <v>41238</v>
      </c>
      <c r="B1440" s="202">
        <v>657.25</v>
      </c>
      <c r="C1440" s="202">
        <v>105.01</v>
      </c>
      <c r="D1440" s="202">
        <v>15.4</v>
      </c>
      <c r="E1440" s="203">
        <v>5.0910000000000002</v>
      </c>
    </row>
    <row r="1441" spans="1:5">
      <c r="A1441" s="201">
        <v>41237</v>
      </c>
      <c r="B1441" s="202">
        <v>649.65</v>
      </c>
      <c r="C1441" s="202">
        <v>105.25</v>
      </c>
      <c r="D1441" s="202">
        <v>16.23</v>
      </c>
      <c r="E1441" s="203">
        <v>5.125</v>
      </c>
    </row>
    <row r="1442" spans="1:5">
      <c r="A1442" s="201">
        <v>41236</v>
      </c>
      <c r="B1442" s="202">
        <v>648.95000000000005</v>
      </c>
      <c r="C1442" s="202">
        <v>105.95</v>
      </c>
      <c r="D1442" s="202">
        <v>15.54</v>
      </c>
      <c r="E1442" s="203">
        <v>5.2030000000000003</v>
      </c>
    </row>
    <row r="1443" spans="1:5">
      <c r="A1443" s="201">
        <v>41235</v>
      </c>
      <c r="B1443" s="202">
        <v>643.65</v>
      </c>
      <c r="C1443" s="202">
        <v>105.43</v>
      </c>
      <c r="D1443" s="202">
        <v>15.53</v>
      </c>
      <c r="E1443" s="203">
        <v>5.1950000000000003</v>
      </c>
    </row>
    <row r="1444" spans="1:5">
      <c r="A1444" s="201">
        <v>41234</v>
      </c>
      <c r="B1444" s="202">
        <v>640.9</v>
      </c>
      <c r="C1444" s="202">
        <v>105.33</v>
      </c>
      <c r="D1444" s="202">
        <v>18.89</v>
      </c>
      <c r="E1444" s="203">
        <v>5.2</v>
      </c>
    </row>
    <row r="1445" spans="1:5">
      <c r="A1445" s="201">
        <v>41233</v>
      </c>
      <c r="B1445" s="202">
        <v>651</v>
      </c>
      <c r="C1445" s="202">
        <v>105.1</v>
      </c>
      <c r="D1445" s="202">
        <v>16.649999999999999</v>
      </c>
      <c r="E1445" s="203">
        <v>5.2039999999999997</v>
      </c>
    </row>
    <row r="1446" spans="1:5">
      <c r="A1446" s="201">
        <v>41232</v>
      </c>
      <c r="B1446" s="202">
        <v>654.29999999999995</v>
      </c>
      <c r="C1446" s="202">
        <v>104.44</v>
      </c>
      <c r="D1446" s="202">
        <v>15.75</v>
      </c>
      <c r="E1446" s="203">
        <v>5.2489999999999997</v>
      </c>
    </row>
    <row r="1447" spans="1:5">
      <c r="A1447" s="201">
        <v>41231</v>
      </c>
      <c r="B1447" s="202">
        <v>652.04</v>
      </c>
      <c r="C1447" s="202">
        <v>106.6</v>
      </c>
      <c r="D1447" s="202">
        <v>14.21</v>
      </c>
      <c r="E1447" s="203">
        <v>5.3049999999999997</v>
      </c>
    </row>
    <row r="1448" spans="1:5">
      <c r="A1448" s="201">
        <v>41230</v>
      </c>
      <c r="B1448" s="202">
        <v>654.54999999999995</v>
      </c>
      <c r="C1448" s="202">
        <v>106</v>
      </c>
      <c r="D1448" s="202">
        <v>14.67</v>
      </c>
      <c r="E1448" s="203">
        <v>5.242</v>
      </c>
    </row>
    <row r="1449" spans="1:5">
      <c r="A1449" s="201">
        <v>41229</v>
      </c>
      <c r="B1449" s="202">
        <v>661.45</v>
      </c>
      <c r="C1449" s="202">
        <v>106.5</v>
      </c>
      <c r="D1449" s="202">
        <v>12.85</v>
      </c>
      <c r="E1449" s="203">
        <v>5.1959999999999997</v>
      </c>
    </row>
    <row r="1450" spans="1:5">
      <c r="A1450" s="201">
        <v>41228</v>
      </c>
      <c r="B1450" s="202">
        <v>656.35</v>
      </c>
      <c r="C1450" s="202">
        <v>105.33</v>
      </c>
      <c r="D1450" s="202">
        <v>13.42</v>
      </c>
      <c r="E1450" s="203">
        <v>5.2530000000000001</v>
      </c>
    </row>
    <row r="1451" spans="1:5">
      <c r="A1451" s="201">
        <v>41227</v>
      </c>
      <c r="B1451" s="202">
        <v>655.35</v>
      </c>
      <c r="C1451" s="202">
        <v>105.09</v>
      </c>
      <c r="D1451" s="202">
        <v>13.94</v>
      </c>
      <c r="E1451" s="203">
        <v>5.26</v>
      </c>
    </row>
    <row r="1452" spans="1:5">
      <c r="A1452" s="201">
        <v>41226</v>
      </c>
      <c r="B1452" s="202">
        <v>651.95000000000005</v>
      </c>
      <c r="C1452" s="202">
        <v>103.85</v>
      </c>
      <c r="D1452" s="202">
        <v>13.64</v>
      </c>
      <c r="E1452" s="203">
        <v>5.3019999999999996</v>
      </c>
    </row>
    <row r="1453" spans="1:5">
      <c r="A1453" s="201">
        <v>41225</v>
      </c>
      <c r="B1453" s="202">
        <v>651.75</v>
      </c>
      <c r="C1453" s="202">
        <v>103.12</v>
      </c>
      <c r="D1453" s="202">
        <v>14.73</v>
      </c>
      <c r="E1453" s="203">
        <v>5.28</v>
      </c>
    </row>
    <row r="1454" spans="1:5">
      <c r="A1454" s="201">
        <v>41224</v>
      </c>
      <c r="B1454" s="202">
        <v>647.25</v>
      </c>
      <c r="C1454" s="202">
        <v>102.34</v>
      </c>
      <c r="D1454" s="202">
        <v>16.670000000000002</v>
      </c>
      <c r="E1454" s="203">
        <v>5.4030000000000005</v>
      </c>
    </row>
    <row r="1455" spans="1:5">
      <c r="A1455" s="201">
        <v>41223</v>
      </c>
      <c r="B1455" s="202">
        <v>653.65</v>
      </c>
      <c r="C1455" s="202">
        <v>103.22</v>
      </c>
      <c r="D1455" s="202">
        <v>14.71</v>
      </c>
      <c r="E1455" s="203">
        <v>5.2569999999999997</v>
      </c>
    </row>
    <row r="1456" spans="1:5">
      <c r="A1456" s="201">
        <v>41222</v>
      </c>
      <c r="B1456" s="202">
        <v>648.85</v>
      </c>
      <c r="C1456" s="202">
        <v>103.07</v>
      </c>
      <c r="D1456" s="202">
        <v>14.84</v>
      </c>
      <c r="E1456" s="203">
        <v>5.2080000000000002</v>
      </c>
    </row>
    <row r="1457" spans="1:5">
      <c r="A1457" s="201">
        <v>41221</v>
      </c>
      <c r="B1457" s="202">
        <v>659.15</v>
      </c>
      <c r="C1457" s="202">
        <v>101.8</v>
      </c>
      <c r="D1457" s="202">
        <v>17.059999999999999</v>
      </c>
      <c r="E1457" s="203">
        <v>5.2309999999999999</v>
      </c>
    </row>
    <row r="1458" spans="1:5">
      <c r="A1458" s="201">
        <v>41220</v>
      </c>
      <c r="B1458" s="202">
        <v>670.75</v>
      </c>
      <c r="C1458" s="202">
        <v>102.41</v>
      </c>
      <c r="D1458" s="202">
        <v>14.87</v>
      </c>
      <c r="E1458" s="203">
        <v>5.0819999999999999</v>
      </c>
    </row>
    <row r="1459" spans="1:5">
      <c r="A1459" s="201">
        <v>41219</v>
      </c>
      <c r="B1459" s="202">
        <v>670.05</v>
      </c>
      <c r="C1459" s="202">
        <v>105.84</v>
      </c>
      <c r="D1459" s="202">
        <v>13.63</v>
      </c>
      <c r="E1459" s="203">
        <v>5.0880000000000001</v>
      </c>
    </row>
    <row r="1460" spans="1:5">
      <c r="A1460" s="201">
        <v>41218</v>
      </c>
      <c r="B1460" s="202">
        <v>671.15</v>
      </c>
      <c r="C1460" s="202">
        <v>106.23</v>
      </c>
      <c r="D1460" s="202">
        <v>13.29</v>
      </c>
      <c r="E1460" s="203">
        <v>5.0229999999999997</v>
      </c>
    </row>
    <row r="1461" spans="1:5">
      <c r="A1461" s="201">
        <v>41217</v>
      </c>
      <c r="B1461" s="202">
        <v>671.75</v>
      </c>
      <c r="C1461" s="202">
        <v>106.54</v>
      </c>
      <c r="D1461" s="202">
        <v>12.78</v>
      </c>
      <c r="E1461" s="203">
        <v>5.0579999999999998</v>
      </c>
    </row>
    <row r="1462" spans="1:5">
      <c r="A1462" s="201">
        <v>41216</v>
      </c>
      <c r="B1462" s="202">
        <v>660.5</v>
      </c>
      <c r="C1462" s="202">
        <v>106.6</v>
      </c>
      <c r="D1462" s="202">
        <v>13.05</v>
      </c>
      <c r="E1462" s="203">
        <v>5.0110000000000001</v>
      </c>
    </row>
    <row r="1463" spans="1:5">
      <c r="A1463" s="201">
        <v>41215</v>
      </c>
      <c r="B1463" s="202">
        <v>653.45000000000005</v>
      </c>
      <c r="C1463" s="202">
        <v>106.93</v>
      </c>
      <c r="D1463" s="202">
        <v>12.83</v>
      </c>
      <c r="E1463" s="203">
        <v>5.0019999999999998</v>
      </c>
    </row>
    <row r="1464" spans="1:5">
      <c r="A1464" s="201">
        <v>41214</v>
      </c>
      <c r="B1464" s="202">
        <v>656.85</v>
      </c>
      <c r="C1464" s="202">
        <v>105.91</v>
      </c>
      <c r="D1464" s="202">
        <v>13.53</v>
      </c>
      <c r="E1464" s="203">
        <v>5.0179999999999998</v>
      </c>
    </row>
    <row r="1465" spans="1:5">
      <c r="A1465" s="201">
        <v>41213</v>
      </c>
      <c r="B1465" s="202">
        <v>655.55</v>
      </c>
      <c r="C1465" s="202">
        <v>105.18</v>
      </c>
      <c r="D1465" s="202">
        <v>13.34</v>
      </c>
      <c r="E1465" s="203">
        <v>5.0030000000000001</v>
      </c>
    </row>
    <row r="1466" spans="1:5">
      <c r="A1466" s="201">
        <v>41212</v>
      </c>
      <c r="B1466" s="202">
        <v>656</v>
      </c>
      <c r="C1466" s="202">
        <v>105.18</v>
      </c>
      <c r="D1466" s="202">
        <v>13.34</v>
      </c>
      <c r="E1466" s="203">
        <v>5.0030000000000001</v>
      </c>
    </row>
    <row r="1467" spans="1:5">
      <c r="A1467" s="201">
        <v>41211</v>
      </c>
      <c r="B1467" s="202">
        <v>654.65</v>
      </c>
      <c r="C1467" s="202">
        <v>103.95</v>
      </c>
      <c r="D1467" s="202">
        <v>14.08</v>
      </c>
      <c r="E1467" s="203">
        <v>4.9909999999999997</v>
      </c>
    </row>
    <row r="1468" spans="1:5">
      <c r="A1468" s="201">
        <v>41210</v>
      </c>
      <c r="B1468" s="202">
        <v>661.85</v>
      </c>
      <c r="C1468" s="202">
        <v>105.58</v>
      </c>
      <c r="D1468" s="202">
        <v>13.24</v>
      </c>
      <c r="E1468" s="203">
        <v>5.0039999999999996</v>
      </c>
    </row>
    <row r="1469" spans="1:5">
      <c r="A1469" s="201">
        <v>41209</v>
      </c>
      <c r="B1469" s="202">
        <v>659.25</v>
      </c>
      <c r="C1469" s="202">
        <v>106.7</v>
      </c>
      <c r="D1469" s="202">
        <v>13.06</v>
      </c>
      <c r="E1469" s="203">
        <v>4.9809999999999999</v>
      </c>
    </row>
    <row r="1470" spans="1:5">
      <c r="A1470" s="201">
        <v>41208</v>
      </c>
      <c r="B1470" s="202">
        <v>663.25</v>
      </c>
      <c r="C1470" s="202">
        <v>107.04</v>
      </c>
      <c r="D1470" s="202">
        <v>13.3</v>
      </c>
      <c r="E1470" s="203">
        <v>4.9379999999999997</v>
      </c>
    </row>
    <row r="1471" spans="1:5">
      <c r="A1471" s="201">
        <v>41207</v>
      </c>
      <c r="B1471" s="202">
        <v>661.75</v>
      </c>
      <c r="C1471" s="202">
        <v>107.99</v>
      </c>
      <c r="D1471" s="202">
        <v>12.76</v>
      </c>
      <c r="E1471" s="203">
        <v>4.9589999999999996</v>
      </c>
    </row>
    <row r="1472" spans="1:5">
      <c r="A1472" s="201">
        <v>41206</v>
      </c>
      <c r="B1472" s="202">
        <v>657.65</v>
      </c>
      <c r="C1472" s="202">
        <v>105.31</v>
      </c>
      <c r="D1472" s="202">
        <v>13.51</v>
      </c>
      <c r="E1472" s="203">
        <v>4.9139999999999997</v>
      </c>
    </row>
    <row r="1473" spans="1:5">
      <c r="A1473" s="201">
        <v>41205</v>
      </c>
      <c r="B1473" s="202">
        <v>662.15</v>
      </c>
      <c r="C1473" s="202">
        <v>105.87</v>
      </c>
      <c r="D1473" s="202">
        <v>13.5</v>
      </c>
      <c r="E1473" s="203">
        <v>4.88</v>
      </c>
    </row>
    <row r="1474" spans="1:5">
      <c r="A1474" s="201">
        <v>41204</v>
      </c>
      <c r="B1474" s="202">
        <v>672.05</v>
      </c>
      <c r="C1474" s="202">
        <v>104.83</v>
      </c>
      <c r="D1474" s="202">
        <v>14.01</v>
      </c>
      <c r="E1474" s="203">
        <v>4.8760000000000003</v>
      </c>
    </row>
    <row r="1475" spans="1:5">
      <c r="A1475" s="201">
        <v>41203</v>
      </c>
      <c r="B1475" s="202">
        <v>669.75</v>
      </c>
      <c r="C1475" s="202">
        <v>105.57</v>
      </c>
      <c r="D1475" s="202">
        <v>13.96</v>
      </c>
      <c r="E1475" s="203">
        <v>4.8689999999999998</v>
      </c>
    </row>
    <row r="1476" spans="1:5">
      <c r="A1476" s="201">
        <v>41202</v>
      </c>
      <c r="B1476" s="202">
        <v>670.85</v>
      </c>
      <c r="C1476" s="202">
        <v>105.98</v>
      </c>
      <c r="D1476" s="202">
        <v>12.95</v>
      </c>
      <c r="E1476" s="203">
        <v>4.8499999999999996</v>
      </c>
    </row>
    <row r="1477" spans="1:5">
      <c r="A1477" s="201">
        <v>41201</v>
      </c>
      <c r="B1477" s="202">
        <v>665.65</v>
      </c>
      <c r="C1477" s="202">
        <v>104.68</v>
      </c>
      <c r="D1477" s="202">
        <v>13.6</v>
      </c>
      <c r="E1477" s="203">
        <v>4.8230000000000004</v>
      </c>
    </row>
    <row r="1478" spans="1:5">
      <c r="A1478" s="201">
        <v>41200</v>
      </c>
      <c r="B1478" s="202">
        <v>680.55</v>
      </c>
      <c r="C1478" s="202">
        <v>104.38</v>
      </c>
      <c r="D1478" s="202">
        <v>12.88</v>
      </c>
      <c r="E1478" s="203">
        <v>4.8369999999999997</v>
      </c>
    </row>
    <row r="1479" spans="1:5">
      <c r="A1479" s="201">
        <v>41199</v>
      </c>
      <c r="B1479" s="202">
        <v>685.65</v>
      </c>
      <c r="C1479" s="202">
        <v>103.29</v>
      </c>
      <c r="D1479" s="202">
        <v>13.21</v>
      </c>
      <c r="E1479" s="203">
        <v>4.8029999999999999</v>
      </c>
    </row>
    <row r="1480" spans="1:5">
      <c r="A1480" s="201">
        <v>41198</v>
      </c>
      <c r="B1480" s="202">
        <v>688.75</v>
      </c>
      <c r="C1480" s="202">
        <v>103.16</v>
      </c>
      <c r="D1480" s="202">
        <v>13.15</v>
      </c>
      <c r="E1480" s="203">
        <v>4.7830000000000004</v>
      </c>
    </row>
    <row r="1481" spans="1:5">
      <c r="A1481" s="201">
        <v>41197</v>
      </c>
      <c r="B1481" s="202">
        <v>688.85</v>
      </c>
      <c r="C1481" s="202">
        <v>102.96</v>
      </c>
      <c r="D1481" s="202">
        <v>12.91</v>
      </c>
      <c r="E1481" s="203">
        <v>4.806</v>
      </c>
    </row>
    <row r="1482" spans="1:5">
      <c r="A1482" s="201">
        <v>41196</v>
      </c>
      <c r="B1482" s="202">
        <v>682.35</v>
      </c>
      <c r="C1482" s="202">
        <v>102.8</v>
      </c>
      <c r="D1482" s="202">
        <v>13.09</v>
      </c>
      <c r="E1482" s="203">
        <v>4.8390000000000004</v>
      </c>
    </row>
    <row r="1483" spans="1:5">
      <c r="A1483" s="201">
        <v>41195</v>
      </c>
      <c r="B1483" s="202">
        <v>673.15</v>
      </c>
      <c r="C1483" s="202">
        <v>102.22</v>
      </c>
      <c r="D1483" s="202">
        <v>13.08</v>
      </c>
      <c r="E1483" s="203">
        <v>4.8159999999999998</v>
      </c>
    </row>
    <row r="1484" spans="1:5">
      <c r="A1484" s="201">
        <v>41194</v>
      </c>
      <c r="B1484" s="202">
        <v>673.45</v>
      </c>
      <c r="C1484" s="202">
        <v>103.17</v>
      </c>
      <c r="D1484" s="202">
        <v>13.51</v>
      </c>
      <c r="E1484" s="203">
        <v>4.8159999999999998</v>
      </c>
    </row>
    <row r="1485" spans="1:5">
      <c r="A1485" s="201">
        <v>41193</v>
      </c>
      <c r="B1485" s="202">
        <v>678.45</v>
      </c>
      <c r="C1485" s="202">
        <v>102.21</v>
      </c>
      <c r="D1485" s="202">
        <v>14.22</v>
      </c>
      <c r="E1485" s="203">
        <v>4.8140000000000001</v>
      </c>
    </row>
    <row r="1486" spans="1:5">
      <c r="A1486" s="201">
        <v>41192</v>
      </c>
      <c r="B1486" s="202">
        <v>681.55</v>
      </c>
      <c r="C1486" s="202">
        <v>101.17</v>
      </c>
      <c r="D1486" s="202">
        <v>12.45</v>
      </c>
      <c r="E1486" s="203">
        <v>4.8819999999999997</v>
      </c>
    </row>
    <row r="1487" spans="1:5">
      <c r="A1487" s="201">
        <v>41191</v>
      </c>
      <c r="B1487" s="202">
        <v>674.75</v>
      </c>
      <c r="C1487" s="202">
        <v>100.9</v>
      </c>
      <c r="D1487" s="202">
        <v>12.79</v>
      </c>
      <c r="E1487" s="203">
        <v>4.8819999999999997</v>
      </c>
    </row>
    <row r="1488" spans="1:5">
      <c r="A1488" s="201">
        <v>41190</v>
      </c>
      <c r="B1488" s="202">
        <v>686.25</v>
      </c>
      <c r="C1488" s="202">
        <v>101.46</v>
      </c>
      <c r="D1488" s="202">
        <v>13.21</v>
      </c>
      <c r="E1488" s="203">
        <v>4.8339999999999996</v>
      </c>
    </row>
    <row r="1489" spans="1:5">
      <c r="A1489" s="201">
        <v>41189</v>
      </c>
      <c r="B1489" s="202">
        <v>683.65</v>
      </c>
      <c r="C1489" s="202">
        <v>98.49</v>
      </c>
      <c r="D1489" s="202">
        <v>13.12</v>
      </c>
      <c r="E1489" s="203">
        <v>4.8070000000000004</v>
      </c>
    </row>
    <row r="1490" spans="1:5">
      <c r="A1490" s="201">
        <v>41188</v>
      </c>
      <c r="B1490" s="202">
        <v>689.15</v>
      </c>
      <c r="C1490" s="202">
        <v>95.21</v>
      </c>
      <c r="D1490" s="202">
        <v>13.04</v>
      </c>
      <c r="E1490" s="203">
        <v>4.8230000000000004</v>
      </c>
    </row>
    <row r="1491" spans="1:5">
      <c r="A1491" s="201">
        <v>41187</v>
      </c>
      <c r="B1491" s="202">
        <v>691.95</v>
      </c>
      <c r="C1491" s="202">
        <v>94.58</v>
      </c>
      <c r="D1491" s="202">
        <v>12.07</v>
      </c>
      <c r="E1491" s="203">
        <v>4.8460000000000001</v>
      </c>
    </row>
    <row r="1492" spans="1:5">
      <c r="A1492" s="201">
        <v>41186</v>
      </c>
      <c r="B1492" s="202">
        <v>682.95</v>
      </c>
      <c r="C1492" s="202">
        <v>94.29</v>
      </c>
      <c r="D1492" s="202">
        <v>12.54</v>
      </c>
      <c r="E1492" s="203">
        <v>4.8339999999999996</v>
      </c>
    </row>
    <row r="1493" spans="1:5">
      <c r="A1493" s="201">
        <v>41185</v>
      </c>
      <c r="B1493" s="202">
        <v>690.05</v>
      </c>
      <c r="C1493" s="202">
        <v>94.8</v>
      </c>
      <c r="D1493" s="202">
        <v>12.42</v>
      </c>
      <c r="E1493" s="203">
        <v>4.8159999999999998</v>
      </c>
    </row>
    <row r="1494" spans="1:5">
      <c r="A1494" s="201">
        <v>41184</v>
      </c>
      <c r="B1494" s="202">
        <v>686.55</v>
      </c>
      <c r="C1494" s="202">
        <v>97.12</v>
      </c>
      <c r="D1494" s="202">
        <v>12.14</v>
      </c>
      <c r="E1494" s="203">
        <v>4.8440000000000003</v>
      </c>
    </row>
    <row r="1495" spans="1:5">
      <c r="A1495" s="201">
        <v>41183</v>
      </c>
      <c r="B1495" s="202">
        <v>690.21</v>
      </c>
      <c r="C1495" s="202">
        <v>96.18</v>
      </c>
      <c r="D1495" s="202">
        <v>11.98</v>
      </c>
      <c r="E1495" s="203">
        <v>4.891</v>
      </c>
    </row>
    <row r="1496" spans="1:5">
      <c r="A1496" s="201">
        <v>41182</v>
      </c>
      <c r="B1496" s="202">
        <v>685.52</v>
      </c>
      <c r="C1496" s="202">
        <v>94.93</v>
      </c>
      <c r="D1496" s="202">
        <v>12.2</v>
      </c>
      <c r="E1496" s="203">
        <v>4.931</v>
      </c>
    </row>
    <row r="1497" spans="1:5">
      <c r="A1497" s="201">
        <v>41181</v>
      </c>
      <c r="B1497" s="202">
        <v>676.1</v>
      </c>
      <c r="C1497" s="202">
        <v>95.67</v>
      </c>
      <c r="D1497" s="202">
        <v>12.71</v>
      </c>
      <c r="E1497" s="203">
        <v>4.9080000000000004</v>
      </c>
    </row>
    <row r="1498" spans="1:5">
      <c r="A1498" s="201">
        <v>41180</v>
      </c>
      <c r="B1498" s="202">
        <v>677.3</v>
      </c>
      <c r="C1498" s="202">
        <v>95.16</v>
      </c>
      <c r="D1498" s="202">
        <v>13.49</v>
      </c>
      <c r="E1498" s="203">
        <v>4.9089999999999998</v>
      </c>
    </row>
    <row r="1499" spans="1:5">
      <c r="A1499" s="201">
        <v>41179</v>
      </c>
      <c r="B1499" s="202">
        <v>677.9</v>
      </c>
      <c r="C1499" s="202">
        <v>96.46</v>
      </c>
      <c r="D1499" s="202">
        <v>12.68</v>
      </c>
      <c r="E1499" s="203">
        <v>4.9050000000000002</v>
      </c>
    </row>
    <row r="1500" spans="1:5">
      <c r="A1500" s="201">
        <v>41178</v>
      </c>
      <c r="B1500" s="202">
        <v>670.75</v>
      </c>
      <c r="C1500" s="202">
        <v>96.62</v>
      </c>
      <c r="D1500" s="202">
        <v>13.14</v>
      </c>
      <c r="E1500" s="203">
        <v>4.9190000000000005</v>
      </c>
    </row>
    <row r="1501" spans="1:5">
      <c r="A1501" s="201">
        <v>41177</v>
      </c>
      <c r="B1501" s="202">
        <v>675</v>
      </c>
      <c r="C1501" s="202">
        <v>96.52</v>
      </c>
      <c r="D1501" s="202">
        <v>13.23</v>
      </c>
      <c r="E1501" s="203">
        <v>4.9210000000000003</v>
      </c>
    </row>
    <row r="1502" spans="1:5">
      <c r="A1502" s="201">
        <v>41176</v>
      </c>
      <c r="B1502" s="202">
        <v>674.45</v>
      </c>
      <c r="C1502" s="202">
        <v>96.52</v>
      </c>
      <c r="D1502" s="202">
        <v>13.23</v>
      </c>
      <c r="E1502" s="203">
        <v>4.875</v>
      </c>
    </row>
    <row r="1503" spans="1:5">
      <c r="A1503" s="201">
        <v>41175</v>
      </c>
      <c r="B1503" s="202">
        <v>674.35</v>
      </c>
      <c r="C1503" s="202">
        <v>96.21</v>
      </c>
      <c r="D1503" s="202">
        <v>13.24</v>
      </c>
      <c r="E1503" s="203">
        <v>4.843</v>
      </c>
    </row>
    <row r="1504" spans="1:5">
      <c r="A1504" s="201">
        <v>41174</v>
      </c>
      <c r="B1504" s="202">
        <v>663.95</v>
      </c>
      <c r="C1504" s="202">
        <v>96.1</v>
      </c>
      <c r="D1504" s="202">
        <v>13.46</v>
      </c>
      <c r="E1504" s="203">
        <v>4.8490000000000002</v>
      </c>
    </row>
    <row r="1505" spans="1:5">
      <c r="A1505" s="201">
        <v>41173</v>
      </c>
      <c r="B1505" s="202">
        <v>664</v>
      </c>
      <c r="C1505" s="202">
        <v>95.21</v>
      </c>
      <c r="D1505" s="202">
        <v>14.53</v>
      </c>
      <c r="E1505" s="203">
        <v>4.8369999999999997</v>
      </c>
    </row>
    <row r="1506" spans="1:5">
      <c r="A1506" s="201">
        <v>41172</v>
      </c>
      <c r="B1506" s="202">
        <v>663.8</v>
      </c>
      <c r="C1506" s="202">
        <v>94.26</v>
      </c>
      <c r="D1506" s="202">
        <v>14.64</v>
      </c>
      <c r="E1506" s="203">
        <v>4.8440000000000003</v>
      </c>
    </row>
    <row r="1507" spans="1:5">
      <c r="A1507" s="201">
        <v>41171</v>
      </c>
      <c r="B1507" s="202">
        <v>661.5</v>
      </c>
      <c r="C1507" s="202">
        <v>94.57</v>
      </c>
      <c r="D1507" s="202">
        <v>15.14</v>
      </c>
      <c r="E1507" s="203">
        <v>4.8440000000000003</v>
      </c>
    </row>
    <row r="1508" spans="1:5">
      <c r="A1508" s="201">
        <v>41170</v>
      </c>
      <c r="B1508" s="202">
        <v>665.56</v>
      </c>
      <c r="C1508" s="202">
        <v>94.26</v>
      </c>
      <c r="D1508" s="202">
        <v>14.98</v>
      </c>
      <c r="E1508" s="203">
        <v>4.8319999999999999</v>
      </c>
    </row>
    <row r="1509" spans="1:5">
      <c r="A1509" s="201">
        <v>41169</v>
      </c>
      <c r="B1509" s="202">
        <v>664.41</v>
      </c>
      <c r="C1509" s="202">
        <v>94.73</v>
      </c>
      <c r="D1509" s="202">
        <v>13.48</v>
      </c>
      <c r="E1509" s="203">
        <v>4.7990000000000004</v>
      </c>
    </row>
    <row r="1510" spans="1:5">
      <c r="A1510" s="201">
        <v>41168</v>
      </c>
      <c r="B1510" s="202">
        <v>664.1</v>
      </c>
      <c r="C1510" s="202">
        <v>95</v>
      </c>
      <c r="D1510" s="202">
        <v>13.16</v>
      </c>
      <c r="E1510" s="203">
        <v>4.8010000000000002</v>
      </c>
    </row>
    <row r="1511" spans="1:5">
      <c r="A1511" s="201">
        <v>41167</v>
      </c>
      <c r="B1511" s="202">
        <v>657.4</v>
      </c>
      <c r="C1511" s="202">
        <v>95.03</v>
      </c>
      <c r="D1511" s="202">
        <v>12.95</v>
      </c>
      <c r="E1511" s="203">
        <v>4.8029999999999999</v>
      </c>
    </row>
    <row r="1512" spans="1:5">
      <c r="A1512" s="201">
        <v>41166</v>
      </c>
      <c r="B1512" s="202">
        <v>664</v>
      </c>
      <c r="C1512" s="202">
        <v>95.19</v>
      </c>
      <c r="D1512" s="202">
        <v>12.93</v>
      </c>
      <c r="E1512" s="203">
        <v>4.7750000000000004</v>
      </c>
    </row>
    <row r="1513" spans="1:5">
      <c r="A1513" s="201">
        <v>41165</v>
      </c>
      <c r="B1513" s="202">
        <v>664.2</v>
      </c>
      <c r="C1513" s="202">
        <v>95.36</v>
      </c>
      <c r="D1513" s="202">
        <v>12.19</v>
      </c>
      <c r="E1513" s="203">
        <v>4.7210000000000001</v>
      </c>
    </row>
    <row r="1514" spans="1:5">
      <c r="A1514" s="201">
        <v>41164</v>
      </c>
      <c r="B1514" s="202">
        <v>658.8</v>
      </c>
      <c r="C1514" s="202">
        <v>94.5</v>
      </c>
      <c r="D1514" s="202">
        <v>13.27</v>
      </c>
      <c r="E1514" s="203">
        <v>4.7130000000000001</v>
      </c>
    </row>
    <row r="1515" spans="1:5">
      <c r="A1515" s="201">
        <v>41163</v>
      </c>
      <c r="B1515" s="202">
        <v>654.20000000000005</v>
      </c>
      <c r="C1515" s="202">
        <v>93.99</v>
      </c>
      <c r="D1515" s="202">
        <v>14.59</v>
      </c>
      <c r="E1515" s="203">
        <v>4.7140000000000004</v>
      </c>
    </row>
    <row r="1516" spans="1:5">
      <c r="A1516" s="201">
        <v>41162</v>
      </c>
      <c r="B1516" s="202">
        <v>653.4</v>
      </c>
      <c r="C1516" s="202">
        <v>93.25</v>
      </c>
      <c r="D1516" s="202">
        <v>16.79</v>
      </c>
      <c r="E1516" s="203">
        <v>4.694</v>
      </c>
    </row>
    <row r="1517" spans="1:5">
      <c r="A1517" s="201">
        <v>41161</v>
      </c>
      <c r="B1517" s="202">
        <v>646.6</v>
      </c>
      <c r="C1517" s="202">
        <v>93.45</v>
      </c>
      <c r="D1517" s="202">
        <v>16.43</v>
      </c>
      <c r="E1517" s="203">
        <v>4.6959999999999997</v>
      </c>
    </row>
    <row r="1518" spans="1:5">
      <c r="A1518" s="201">
        <v>41160</v>
      </c>
      <c r="B1518" s="202">
        <v>644.70000000000005</v>
      </c>
      <c r="C1518" s="202">
        <v>93.76</v>
      </c>
      <c r="D1518" s="202">
        <v>17.27</v>
      </c>
      <c r="E1518" s="203">
        <v>4.7</v>
      </c>
    </row>
    <row r="1519" spans="1:5">
      <c r="A1519" s="201">
        <v>41159</v>
      </c>
      <c r="B1519" s="202">
        <v>643.79999999999995</v>
      </c>
      <c r="C1519" s="202">
        <v>92.71</v>
      </c>
      <c r="D1519" s="202">
        <v>18.13</v>
      </c>
      <c r="E1519" s="203">
        <v>4.657</v>
      </c>
    </row>
    <row r="1520" spans="1:5">
      <c r="A1520" s="201">
        <v>41158</v>
      </c>
      <c r="B1520" s="202">
        <v>650.5</v>
      </c>
      <c r="C1520" s="202">
        <v>94.11</v>
      </c>
      <c r="D1520" s="202">
        <v>13.99</v>
      </c>
      <c r="E1520" s="203">
        <v>4.6980000000000004</v>
      </c>
    </row>
    <row r="1521" spans="1:5">
      <c r="A1521" s="201">
        <v>41157</v>
      </c>
      <c r="B1521" s="202">
        <v>650.28</v>
      </c>
      <c r="C1521" s="202">
        <v>93.28</v>
      </c>
      <c r="D1521" s="202">
        <v>14.09</v>
      </c>
      <c r="E1521" s="203">
        <v>4.7219999999999995</v>
      </c>
    </row>
    <row r="1522" spans="1:5">
      <c r="A1522" s="201">
        <v>41156</v>
      </c>
      <c r="B1522" s="202">
        <v>651.79999999999995</v>
      </c>
      <c r="C1522" s="202">
        <v>93</v>
      </c>
      <c r="D1522" s="202">
        <v>14.29</v>
      </c>
      <c r="E1522" s="203">
        <v>4.6550000000000002</v>
      </c>
    </row>
    <row r="1523" spans="1:5">
      <c r="A1523" s="201">
        <v>41155</v>
      </c>
      <c r="B1523" s="202">
        <v>649</v>
      </c>
      <c r="C1523" s="202">
        <v>93.94</v>
      </c>
      <c r="D1523" s="202">
        <v>15.24</v>
      </c>
      <c r="E1523" s="203">
        <v>4.63</v>
      </c>
    </row>
    <row r="1524" spans="1:5">
      <c r="A1524" s="201">
        <v>41154</v>
      </c>
      <c r="B1524" s="202">
        <v>646.5</v>
      </c>
      <c r="C1524" s="202">
        <v>93.8</v>
      </c>
      <c r="D1524" s="202">
        <v>15.96</v>
      </c>
      <c r="E1524" s="203">
        <v>4.6589999999999998</v>
      </c>
    </row>
    <row r="1525" spans="1:5">
      <c r="A1525" s="201">
        <v>41153</v>
      </c>
      <c r="B1525" s="202">
        <v>636.6</v>
      </c>
      <c r="C1525" s="202">
        <v>91.81</v>
      </c>
      <c r="D1525" s="202">
        <v>19.63</v>
      </c>
      <c r="E1525" s="203">
        <v>4.6349999999999998</v>
      </c>
    </row>
    <row r="1526" spans="1:5">
      <c r="A1526" s="201">
        <v>41152</v>
      </c>
      <c r="B1526" s="202">
        <v>642.45000000000005</v>
      </c>
      <c r="C1526" s="202">
        <v>90.9</v>
      </c>
      <c r="D1526" s="202">
        <v>18.61</v>
      </c>
      <c r="E1526" s="203">
        <v>4.6390000000000002</v>
      </c>
    </row>
    <row r="1527" spans="1:5">
      <c r="A1527" s="201">
        <v>41151</v>
      </c>
      <c r="B1527" s="202">
        <v>664.45</v>
      </c>
      <c r="C1527" s="202">
        <v>92.27</v>
      </c>
      <c r="D1527" s="202">
        <v>15.82</v>
      </c>
      <c r="E1527" s="203">
        <v>4.6769999999999996</v>
      </c>
    </row>
    <row r="1528" spans="1:5">
      <c r="A1528" s="201">
        <v>41150</v>
      </c>
      <c r="B1528" s="202">
        <v>669.35</v>
      </c>
      <c r="C1528" s="202">
        <v>92.94</v>
      </c>
      <c r="D1528" s="202">
        <v>15.42</v>
      </c>
      <c r="E1528" s="203">
        <v>4.6820000000000004</v>
      </c>
    </row>
    <row r="1529" spans="1:5">
      <c r="A1529" s="201">
        <v>41149</v>
      </c>
      <c r="B1529" s="202">
        <v>663.35</v>
      </c>
      <c r="C1529" s="202">
        <v>93.96</v>
      </c>
      <c r="D1529" s="202">
        <v>18.309999999999999</v>
      </c>
      <c r="E1529" s="203">
        <v>4.633</v>
      </c>
    </row>
    <row r="1530" spans="1:5">
      <c r="A1530" s="201">
        <v>41148</v>
      </c>
      <c r="B1530" s="202">
        <v>686.55</v>
      </c>
      <c r="C1530" s="202">
        <v>96.91</v>
      </c>
      <c r="D1530" s="202">
        <v>11.15</v>
      </c>
      <c r="E1530" s="203">
        <v>4.7309999999999999</v>
      </c>
    </row>
    <row r="1531" spans="1:5">
      <c r="A1531" s="201">
        <v>41147</v>
      </c>
      <c r="B1531" s="202">
        <v>682.55</v>
      </c>
      <c r="C1531" s="202">
        <v>97.73</v>
      </c>
      <c r="D1531" s="202">
        <v>10.58</v>
      </c>
      <c r="E1531" s="203">
        <v>4.7780000000000005</v>
      </c>
    </row>
    <row r="1532" spans="1:5">
      <c r="A1532" s="201">
        <v>41146</v>
      </c>
      <c r="B1532" s="202">
        <v>677.45</v>
      </c>
      <c r="C1532" s="202">
        <v>98.5</v>
      </c>
      <c r="D1532" s="202">
        <v>10.18</v>
      </c>
      <c r="E1532" s="203">
        <v>4.83</v>
      </c>
    </row>
    <row r="1533" spans="1:5">
      <c r="A1533" s="201">
        <v>41145</v>
      </c>
      <c r="B1533" s="202">
        <v>678.85</v>
      </c>
      <c r="C1533" s="202">
        <v>99.09</v>
      </c>
      <c r="D1533" s="202">
        <v>10.199999999999999</v>
      </c>
      <c r="E1533" s="203">
        <v>4.7910000000000004</v>
      </c>
    </row>
    <row r="1534" spans="1:5">
      <c r="A1534" s="201">
        <v>41144</v>
      </c>
      <c r="B1534" s="202">
        <v>657.25</v>
      </c>
      <c r="C1534" s="202">
        <v>99.35</v>
      </c>
      <c r="D1534" s="202">
        <v>10.24</v>
      </c>
      <c r="E1534" s="203">
        <v>4.7780000000000005</v>
      </c>
    </row>
    <row r="1535" spans="1:5">
      <c r="A1535" s="201">
        <v>41143</v>
      </c>
      <c r="B1535" s="202">
        <v>670.75</v>
      </c>
      <c r="C1535" s="202">
        <v>98.99</v>
      </c>
      <c r="D1535" s="202">
        <v>10.02</v>
      </c>
      <c r="E1535" s="203">
        <v>4.7880000000000003</v>
      </c>
    </row>
    <row r="1536" spans="1:5">
      <c r="A1536" s="201">
        <v>41142</v>
      </c>
      <c r="B1536" s="202">
        <v>669.05</v>
      </c>
      <c r="C1536" s="202">
        <v>98.99</v>
      </c>
      <c r="D1536" s="202">
        <v>10.02</v>
      </c>
      <c r="E1536" s="203">
        <v>4.7880000000000003</v>
      </c>
    </row>
    <row r="1537" spans="1:5">
      <c r="A1537" s="201">
        <v>41141</v>
      </c>
      <c r="B1537" s="202">
        <v>669.75</v>
      </c>
      <c r="C1537" s="202">
        <v>98.92</v>
      </c>
      <c r="D1537" s="202">
        <v>10.220000000000001</v>
      </c>
      <c r="E1537" s="203">
        <v>4.806</v>
      </c>
    </row>
    <row r="1538" spans="1:5">
      <c r="A1538" s="201">
        <v>41140</v>
      </c>
      <c r="B1538" s="202">
        <v>669.13</v>
      </c>
      <c r="C1538" s="202">
        <v>99.2</v>
      </c>
      <c r="D1538" s="202">
        <v>10.23</v>
      </c>
      <c r="E1538" s="203">
        <v>4.8339999999999996</v>
      </c>
    </row>
    <row r="1539" spans="1:5">
      <c r="A1539" s="201">
        <v>41139</v>
      </c>
      <c r="B1539" s="202">
        <v>664.25</v>
      </c>
      <c r="C1539" s="202">
        <v>98.29</v>
      </c>
      <c r="D1539" s="202">
        <v>10.34</v>
      </c>
      <c r="E1539" s="203">
        <v>4.9000000000000004</v>
      </c>
    </row>
    <row r="1540" spans="1:5">
      <c r="A1540" s="201">
        <v>41138</v>
      </c>
      <c r="B1540" s="202">
        <v>661.1</v>
      </c>
      <c r="C1540" s="202">
        <v>98.58</v>
      </c>
      <c r="D1540" s="202">
        <v>11.61</v>
      </c>
      <c r="E1540" s="203">
        <v>4.8870000000000005</v>
      </c>
    </row>
    <row r="1541" spans="1:5">
      <c r="A1541" s="201">
        <v>41137</v>
      </c>
      <c r="B1541" s="202">
        <v>666.85</v>
      </c>
      <c r="C1541" s="202">
        <v>98.55</v>
      </c>
      <c r="D1541" s="202">
        <v>11.1</v>
      </c>
      <c r="E1541" s="203">
        <v>4.8639999999999999</v>
      </c>
    </row>
    <row r="1542" spans="1:5">
      <c r="A1542" s="201">
        <v>41136</v>
      </c>
      <c r="B1542" s="202">
        <v>660.45</v>
      </c>
      <c r="C1542" s="202">
        <v>99.62</v>
      </c>
      <c r="D1542" s="202">
        <v>10.44</v>
      </c>
      <c r="E1542" s="203">
        <v>4.8410000000000002</v>
      </c>
    </row>
    <row r="1543" spans="1:5">
      <c r="A1543" s="201">
        <v>41135</v>
      </c>
      <c r="B1543" s="202">
        <v>651.45000000000005</v>
      </c>
      <c r="C1543" s="202">
        <v>99.54</v>
      </c>
      <c r="D1543" s="202">
        <v>10.32</v>
      </c>
      <c r="E1543" s="203">
        <v>4.8529999999999998</v>
      </c>
    </row>
    <row r="1544" spans="1:5">
      <c r="A1544" s="201">
        <v>41134</v>
      </c>
      <c r="B1544" s="202">
        <v>653.29999999999995</v>
      </c>
      <c r="C1544" s="202">
        <v>99.85</v>
      </c>
      <c r="D1544" s="202">
        <v>10.65</v>
      </c>
      <c r="E1544" s="203">
        <v>4.8689999999999998</v>
      </c>
    </row>
    <row r="1545" spans="1:5">
      <c r="A1545" s="201">
        <v>41133</v>
      </c>
      <c r="B1545" s="202">
        <v>648.45000000000005</v>
      </c>
      <c r="C1545" s="202">
        <v>100.38</v>
      </c>
      <c r="D1545" s="202">
        <v>10.55</v>
      </c>
      <c r="E1545" s="203">
        <v>4.9080000000000004</v>
      </c>
    </row>
    <row r="1546" spans="1:5">
      <c r="A1546" s="201">
        <v>41132</v>
      </c>
      <c r="B1546" s="202">
        <v>647.85</v>
      </c>
      <c r="C1546" s="202">
        <v>99.17</v>
      </c>
      <c r="D1546" s="202">
        <v>10.08</v>
      </c>
      <c r="E1546" s="203">
        <v>4.923</v>
      </c>
    </row>
    <row r="1547" spans="1:5">
      <c r="A1547" s="201">
        <v>41131</v>
      </c>
      <c r="B1547" s="202">
        <v>657.2</v>
      </c>
      <c r="C1547" s="202">
        <v>99</v>
      </c>
      <c r="D1547" s="202">
        <v>10.31</v>
      </c>
      <c r="E1547" s="203">
        <v>4.93</v>
      </c>
    </row>
    <row r="1548" spans="1:5">
      <c r="A1548" s="201">
        <v>41130</v>
      </c>
      <c r="B1548" s="202">
        <v>653.20000000000005</v>
      </c>
      <c r="C1548" s="202">
        <v>99.15</v>
      </c>
      <c r="D1548" s="202">
        <v>10.42</v>
      </c>
      <c r="E1548" s="203">
        <v>4.9080000000000004</v>
      </c>
    </row>
    <row r="1549" spans="1:5">
      <c r="A1549" s="201">
        <v>41129</v>
      </c>
      <c r="B1549" s="202">
        <v>647.29999999999995</v>
      </c>
      <c r="C1549" s="202">
        <v>99.37</v>
      </c>
      <c r="D1549" s="202">
        <v>10.96</v>
      </c>
      <c r="E1549" s="203">
        <v>4.9790000000000001</v>
      </c>
    </row>
    <row r="1550" spans="1:5">
      <c r="A1550" s="201">
        <v>41128</v>
      </c>
      <c r="B1550" s="202">
        <v>643.70000000000005</v>
      </c>
      <c r="C1550" s="202">
        <v>98.54</v>
      </c>
      <c r="D1550" s="202">
        <v>11.45</v>
      </c>
      <c r="E1550" s="203">
        <v>4.9960000000000004</v>
      </c>
    </row>
    <row r="1551" spans="1:5">
      <c r="A1551" s="201">
        <v>41127</v>
      </c>
      <c r="B1551" s="202">
        <v>646</v>
      </c>
      <c r="C1551" s="202">
        <v>97.45</v>
      </c>
      <c r="D1551" s="202">
        <v>11.13</v>
      </c>
      <c r="E1551" s="203">
        <v>4.9729999999999999</v>
      </c>
    </row>
    <row r="1552" spans="1:5">
      <c r="A1552" s="201">
        <v>41126</v>
      </c>
      <c r="B1552" s="202">
        <v>646.1</v>
      </c>
      <c r="C1552" s="202">
        <v>97.51</v>
      </c>
      <c r="D1552" s="202">
        <v>11.22</v>
      </c>
      <c r="E1552" s="203">
        <v>4.968</v>
      </c>
    </row>
    <row r="1553" spans="1:5">
      <c r="A1553" s="201">
        <v>41125</v>
      </c>
      <c r="B1553" s="202">
        <v>648.79999999999995</v>
      </c>
      <c r="C1553" s="202">
        <v>97.4</v>
      </c>
      <c r="D1553" s="202">
        <v>9.89</v>
      </c>
      <c r="E1553" s="203">
        <v>4.9109999999999996</v>
      </c>
    </row>
    <row r="1554" spans="1:5">
      <c r="A1554" s="201">
        <v>41124</v>
      </c>
      <c r="B1554" s="202">
        <v>646.70000000000005</v>
      </c>
      <c r="C1554" s="202">
        <v>97.08</v>
      </c>
      <c r="D1554" s="202">
        <v>10.34</v>
      </c>
      <c r="E1554" s="203">
        <v>4.907</v>
      </c>
    </row>
    <row r="1555" spans="1:5">
      <c r="A1555" s="201">
        <v>41123</v>
      </c>
      <c r="B1555" s="202">
        <v>633.4</v>
      </c>
      <c r="C1555" s="202">
        <v>97.11</v>
      </c>
      <c r="D1555" s="202">
        <v>10.77</v>
      </c>
      <c r="E1555" s="203">
        <v>4.8490000000000002</v>
      </c>
    </row>
    <row r="1556" spans="1:5">
      <c r="A1556" s="201">
        <v>41122</v>
      </c>
      <c r="B1556" s="202">
        <v>635.4</v>
      </c>
      <c r="C1556" s="202">
        <v>96.17</v>
      </c>
      <c r="D1556" s="202">
        <v>10.4</v>
      </c>
      <c r="E1556" s="203">
        <v>4.8629999999999995</v>
      </c>
    </row>
    <row r="1557" spans="1:5">
      <c r="A1557" s="201">
        <v>41121</v>
      </c>
      <c r="B1557" s="202">
        <v>627.70000000000005</v>
      </c>
      <c r="C1557" s="202">
        <v>99.45</v>
      </c>
      <c r="D1557" s="202">
        <v>10.85</v>
      </c>
      <c r="E1557" s="203">
        <v>4.8410000000000002</v>
      </c>
    </row>
    <row r="1558" spans="1:5">
      <c r="A1558" s="201">
        <v>41120</v>
      </c>
      <c r="B1558" s="202">
        <v>631.79999999999995</v>
      </c>
      <c r="C1558" s="202">
        <v>100.02</v>
      </c>
      <c r="D1558" s="202">
        <v>10.59</v>
      </c>
      <c r="E1558" s="203">
        <v>4.8719999999999999</v>
      </c>
    </row>
    <row r="1559" spans="1:5">
      <c r="A1559" s="201">
        <v>41119</v>
      </c>
      <c r="B1559" s="202">
        <v>624.79999999999995</v>
      </c>
      <c r="C1559" s="202">
        <v>100.82</v>
      </c>
      <c r="D1559" s="202">
        <v>10.74</v>
      </c>
      <c r="E1559" s="203">
        <v>4.8410000000000002</v>
      </c>
    </row>
    <row r="1560" spans="1:5">
      <c r="A1560" s="201">
        <v>41118</v>
      </c>
      <c r="B1560" s="202">
        <v>626.70000000000005</v>
      </c>
      <c r="C1560" s="202">
        <v>99.34</v>
      </c>
      <c r="D1560" s="202">
        <v>10.15</v>
      </c>
      <c r="E1560" s="203">
        <v>4.8609999999999998</v>
      </c>
    </row>
    <row r="1561" spans="1:5">
      <c r="A1561" s="201">
        <v>41117</v>
      </c>
      <c r="B1561" s="202">
        <v>627.20000000000005</v>
      </c>
      <c r="C1561" s="202">
        <v>99.34</v>
      </c>
      <c r="D1561" s="202">
        <v>10.15</v>
      </c>
      <c r="E1561" s="203">
        <v>4.8609999999999998</v>
      </c>
    </row>
    <row r="1562" spans="1:5">
      <c r="A1562" s="201">
        <v>41116</v>
      </c>
      <c r="B1562" s="202">
        <v>611.6</v>
      </c>
      <c r="C1562" s="202">
        <v>98.65</v>
      </c>
      <c r="D1562" s="202">
        <v>10.87</v>
      </c>
      <c r="E1562" s="203">
        <v>4.819</v>
      </c>
    </row>
    <row r="1563" spans="1:5">
      <c r="A1563" s="201">
        <v>41115</v>
      </c>
      <c r="B1563" s="202">
        <v>611.29999999999995</v>
      </c>
      <c r="C1563" s="202">
        <v>98.89</v>
      </c>
      <c r="D1563" s="202">
        <v>11.47</v>
      </c>
      <c r="E1563" s="203">
        <v>4.7759999999999998</v>
      </c>
    </row>
    <row r="1564" spans="1:5">
      <c r="A1564" s="201">
        <v>41114</v>
      </c>
      <c r="B1564" s="202">
        <v>613.70000000000005</v>
      </c>
      <c r="C1564" s="202">
        <v>100.07</v>
      </c>
      <c r="D1564" s="202">
        <v>11.91</v>
      </c>
      <c r="E1564" s="203">
        <v>4.7389999999999999</v>
      </c>
    </row>
    <row r="1565" spans="1:5">
      <c r="A1565" s="201">
        <v>41113</v>
      </c>
      <c r="B1565" s="202">
        <v>610</v>
      </c>
      <c r="C1565" s="202">
        <v>98.9</v>
      </c>
      <c r="D1565" s="202">
        <v>12</v>
      </c>
      <c r="E1565" s="203">
        <v>4.734</v>
      </c>
    </row>
    <row r="1566" spans="1:5">
      <c r="A1566" s="201">
        <v>41112</v>
      </c>
      <c r="B1566" s="202">
        <v>607.4</v>
      </c>
      <c r="C1566" s="202">
        <v>97.42</v>
      </c>
      <c r="D1566" s="202">
        <v>12.14</v>
      </c>
      <c r="E1566" s="203">
        <v>4.74</v>
      </c>
    </row>
    <row r="1567" spans="1:5">
      <c r="A1567" s="201">
        <v>41111</v>
      </c>
      <c r="B1567" s="202">
        <v>622</v>
      </c>
      <c r="C1567" s="202">
        <v>98.31</v>
      </c>
      <c r="D1567" s="202">
        <v>11.51</v>
      </c>
      <c r="E1567" s="203">
        <v>4.7089999999999996</v>
      </c>
    </row>
    <row r="1568" spans="1:5">
      <c r="A1568" s="201">
        <v>41110</v>
      </c>
      <c r="B1568" s="202">
        <v>627.5</v>
      </c>
      <c r="C1568" s="202">
        <v>97.27</v>
      </c>
      <c r="D1568" s="202">
        <v>12.04</v>
      </c>
      <c r="E1568" s="203">
        <v>4.7640000000000002</v>
      </c>
    </row>
    <row r="1569" spans="1:5">
      <c r="A1569" s="201">
        <v>41109</v>
      </c>
      <c r="B1569" s="202">
        <v>640.5</v>
      </c>
      <c r="C1569" s="202">
        <v>97.15</v>
      </c>
      <c r="D1569" s="202">
        <v>11.56</v>
      </c>
      <c r="E1569" s="203">
        <v>4.7859999999999996</v>
      </c>
    </row>
    <row r="1570" spans="1:5">
      <c r="A1570" s="201">
        <v>41108</v>
      </c>
      <c r="B1570" s="202">
        <v>636.79999999999995</v>
      </c>
      <c r="C1570" s="202">
        <v>97.15</v>
      </c>
      <c r="D1570" s="202">
        <v>11.56</v>
      </c>
      <c r="E1570" s="203">
        <v>4.8109999999999999</v>
      </c>
    </row>
    <row r="1571" spans="1:5">
      <c r="A1571" s="201">
        <v>41107</v>
      </c>
      <c r="B1571" s="202">
        <v>636.70000000000005</v>
      </c>
      <c r="C1571" s="202">
        <v>97.15</v>
      </c>
      <c r="D1571" s="202">
        <v>11.56</v>
      </c>
      <c r="E1571" s="203">
        <v>4.8109999999999999</v>
      </c>
    </row>
    <row r="1572" spans="1:5">
      <c r="A1572" s="201">
        <v>41106</v>
      </c>
      <c r="B1572" s="202">
        <v>634.9</v>
      </c>
      <c r="C1572" s="202">
        <v>96.97</v>
      </c>
      <c r="D1572" s="202">
        <v>10.99</v>
      </c>
      <c r="E1572" s="203">
        <v>4.8070000000000004</v>
      </c>
    </row>
    <row r="1573" spans="1:5">
      <c r="A1573" s="201">
        <v>41105</v>
      </c>
      <c r="B1573" s="202">
        <v>627.20000000000005</v>
      </c>
      <c r="C1573" s="202">
        <v>97.2</v>
      </c>
      <c r="D1573" s="202">
        <v>10.64</v>
      </c>
      <c r="E1573" s="203">
        <v>4.7770000000000001</v>
      </c>
    </row>
    <row r="1574" spans="1:5">
      <c r="A1574" s="201">
        <v>41104</v>
      </c>
      <c r="B1574" s="202">
        <v>624.70000000000005</v>
      </c>
      <c r="C1574" s="202">
        <v>95.66</v>
      </c>
      <c r="D1574" s="202">
        <v>11.26</v>
      </c>
      <c r="E1574" s="203">
        <v>4.7320000000000002</v>
      </c>
    </row>
    <row r="1575" spans="1:5">
      <c r="A1575" s="201">
        <v>41103</v>
      </c>
      <c r="B1575" s="202">
        <v>620.75</v>
      </c>
      <c r="C1575" s="202">
        <v>95.25</v>
      </c>
      <c r="D1575" s="202">
        <v>11.36</v>
      </c>
      <c r="E1575" s="203">
        <v>4.7590000000000003</v>
      </c>
    </row>
    <row r="1576" spans="1:5">
      <c r="A1576" s="201">
        <v>41102</v>
      </c>
      <c r="B1576" s="202">
        <v>621.01</v>
      </c>
      <c r="C1576" s="202">
        <v>95.25</v>
      </c>
      <c r="D1576" s="202">
        <v>11.36</v>
      </c>
      <c r="E1576" s="203">
        <v>4.7590000000000003</v>
      </c>
    </row>
    <row r="1577" spans="1:5">
      <c r="A1577" s="201">
        <v>41101</v>
      </c>
      <c r="B1577" s="202">
        <v>618.5</v>
      </c>
      <c r="C1577" s="202">
        <v>95.91</v>
      </c>
      <c r="D1577" s="202">
        <v>10.53</v>
      </c>
      <c r="E1577" s="203">
        <v>4.6879999999999997</v>
      </c>
    </row>
    <row r="1578" spans="1:5">
      <c r="A1578" s="201">
        <v>41100</v>
      </c>
      <c r="B1578" s="202">
        <v>620.45000000000005</v>
      </c>
      <c r="C1578" s="202">
        <v>96</v>
      </c>
      <c r="D1578" s="202">
        <v>10.26</v>
      </c>
      <c r="E1578" s="203">
        <v>4.7290000000000001</v>
      </c>
    </row>
    <row r="1579" spans="1:5">
      <c r="A1579" s="201">
        <v>41099</v>
      </c>
      <c r="B1579" s="202">
        <v>622.95000000000005</v>
      </c>
      <c r="C1579" s="202">
        <v>96</v>
      </c>
      <c r="D1579" s="202">
        <v>10.3</v>
      </c>
      <c r="E1579" s="203">
        <v>4.72</v>
      </c>
    </row>
    <row r="1580" spans="1:5">
      <c r="A1580" s="201">
        <v>41098</v>
      </c>
      <c r="B1580" s="202">
        <v>616.25</v>
      </c>
      <c r="C1580" s="202">
        <v>95.44</v>
      </c>
      <c r="D1580" s="202">
        <v>10.6</v>
      </c>
      <c r="E1580" s="203">
        <v>4.7069999999999999</v>
      </c>
    </row>
    <row r="1581" spans="1:5">
      <c r="A1581" s="201">
        <v>41097</v>
      </c>
      <c r="B1581" s="202">
        <v>615.35</v>
      </c>
      <c r="C1581" s="202">
        <v>95.3</v>
      </c>
      <c r="D1581" s="202">
        <v>10.050000000000001</v>
      </c>
      <c r="E1581" s="203">
        <v>4.7149999999999999</v>
      </c>
    </row>
    <row r="1582" spans="1:5">
      <c r="A1582" s="201">
        <v>41096</v>
      </c>
      <c r="B1582" s="202">
        <v>625.85</v>
      </c>
      <c r="C1582" s="202">
        <v>95.36</v>
      </c>
      <c r="D1582" s="202">
        <v>9.9700000000000006</v>
      </c>
      <c r="E1582" s="203">
        <v>4.7149999999999999</v>
      </c>
    </row>
    <row r="1583" spans="1:5">
      <c r="A1583" s="201">
        <v>41095</v>
      </c>
      <c r="B1583" s="202">
        <v>628.75</v>
      </c>
      <c r="C1583" s="202">
        <v>94.77</v>
      </c>
      <c r="D1583" s="202">
        <v>10.18</v>
      </c>
      <c r="E1583" s="203">
        <v>4.6970000000000001</v>
      </c>
    </row>
    <row r="1584" spans="1:5">
      <c r="A1584" s="201">
        <v>41094</v>
      </c>
      <c r="B1584" s="202">
        <v>630.04999999999995</v>
      </c>
      <c r="C1584" s="202">
        <v>94.12</v>
      </c>
      <c r="D1584" s="202">
        <v>10.65</v>
      </c>
      <c r="E1584" s="203">
        <v>4.6070000000000002</v>
      </c>
    </row>
    <row r="1585" spans="1:5">
      <c r="A1585" s="201">
        <v>41093</v>
      </c>
      <c r="B1585" s="202">
        <v>630.45000000000005</v>
      </c>
      <c r="C1585" s="202">
        <v>93.64</v>
      </c>
      <c r="D1585" s="202">
        <v>10.71</v>
      </c>
      <c r="E1585" s="203">
        <v>4.625</v>
      </c>
    </row>
    <row r="1586" spans="1:5">
      <c r="A1586" s="201">
        <v>41092</v>
      </c>
      <c r="B1586" s="202">
        <v>625.15</v>
      </c>
      <c r="C1586" s="202">
        <v>93.86</v>
      </c>
      <c r="D1586" s="202">
        <v>12.07</v>
      </c>
      <c r="E1586" s="203">
        <v>4.6539999999999999</v>
      </c>
    </row>
    <row r="1587" spans="1:5">
      <c r="A1587" s="201">
        <v>41091</v>
      </c>
      <c r="B1587" s="202">
        <v>633.84</v>
      </c>
      <c r="C1587" s="202">
        <v>94.23</v>
      </c>
      <c r="D1587" s="202">
        <v>12.67</v>
      </c>
      <c r="E1587" s="203">
        <v>4.6029999999999998</v>
      </c>
    </row>
    <row r="1588" spans="1:5">
      <c r="A1588" s="201">
        <v>41090</v>
      </c>
      <c r="B1588" s="202">
        <v>630.95000000000005</v>
      </c>
      <c r="C1588" s="202">
        <v>94.12</v>
      </c>
      <c r="D1588" s="202">
        <v>11.33</v>
      </c>
      <c r="E1588" s="203">
        <v>4.5999999999999996</v>
      </c>
    </row>
    <row r="1589" spans="1:5">
      <c r="A1589" s="201">
        <v>41089</v>
      </c>
      <c r="B1589" s="202">
        <v>643.15</v>
      </c>
      <c r="C1589" s="202">
        <v>94.48</v>
      </c>
      <c r="D1589" s="202">
        <v>11.27</v>
      </c>
      <c r="E1589" s="203">
        <v>4.5739999999999998</v>
      </c>
    </row>
    <row r="1590" spans="1:5">
      <c r="A1590" s="201">
        <v>41088</v>
      </c>
      <c r="B1590" s="202">
        <v>646.20000000000005</v>
      </c>
      <c r="C1590" s="202">
        <v>93.51</v>
      </c>
      <c r="D1590" s="202">
        <v>11.23</v>
      </c>
      <c r="E1590" s="203">
        <v>4.5410000000000004</v>
      </c>
    </row>
    <row r="1591" spans="1:5">
      <c r="A1591" s="201">
        <v>41087</v>
      </c>
      <c r="B1591" s="202">
        <v>645.6</v>
      </c>
      <c r="C1591" s="202">
        <v>91.25</v>
      </c>
      <c r="D1591" s="202">
        <v>11.66</v>
      </c>
      <c r="E1591" s="203">
        <v>4.5469999999999997</v>
      </c>
    </row>
    <row r="1592" spans="1:5">
      <c r="A1592" s="201">
        <v>41086</v>
      </c>
      <c r="B1592" s="202">
        <v>648</v>
      </c>
      <c r="C1592" s="202">
        <v>91.92</v>
      </c>
      <c r="D1592" s="202">
        <v>10.91</v>
      </c>
      <c r="E1592" s="203">
        <v>4.5629999999999997</v>
      </c>
    </row>
    <row r="1593" spans="1:5">
      <c r="A1593" s="201">
        <v>41085</v>
      </c>
      <c r="B1593" s="202">
        <v>636.65</v>
      </c>
      <c r="C1593" s="202">
        <v>91.52</v>
      </c>
      <c r="D1593" s="202">
        <v>10.83</v>
      </c>
      <c r="E1593" s="203">
        <v>4.6150000000000002</v>
      </c>
    </row>
    <row r="1594" spans="1:5">
      <c r="A1594" s="201">
        <v>41084</v>
      </c>
      <c r="B1594" s="202">
        <v>640</v>
      </c>
      <c r="C1594" s="202">
        <v>91.35</v>
      </c>
      <c r="D1594" s="202">
        <v>11.62</v>
      </c>
      <c r="E1594" s="203">
        <v>4.5919999999999996</v>
      </c>
    </row>
    <row r="1595" spans="1:5">
      <c r="A1595" s="201">
        <v>41083</v>
      </c>
      <c r="B1595" s="202">
        <v>640.6</v>
      </c>
      <c r="C1595" s="202">
        <v>91.45</v>
      </c>
      <c r="D1595" s="202">
        <v>12.3</v>
      </c>
      <c r="E1595" s="203">
        <v>4.6120000000000001</v>
      </c>
    </row>
    <row r="1596" spans="1:5">
      <c r="A1596" s="201">
        <v>41082</v>
      </c>
      <c r="B1596" s="202">
        <v>638.20000000000005</v>
      </c>
      <c r="C1596" s="202">
        <v>93.35</v>
      </c>
      <c r="D1596" s="202">
        <v>10.73</v>
      </c>
      <c r="E1596" s="203">
        <v>4.6319999999999997</v>
      </c>
    </row>
    <row r="1597" spans="1:5">
      <c r="A1597" s="201">
        <v>41081</v>
      </c>
      <c r="B1597" s="202">
        <v>631.25</v>
      </c>
      <c r="C1597" s="202">
        <v>93.52</v>
      </c>
      <c r="D1597" s="202">
        <v>10.14</v>
      </c>
      <c r="E1597" s="203">
        <v>4.6470000000000002</v>
      </c>
    </row>
    <row r="1598" spans="1:5">
      <c r="A1598" s="201">
        <v>41080</v>
      </c>
      <c r="B1598" s="202">
        <v>630.29999999999995</v>
      </c>
      <c r="C1598" s="202">
        <v>93.52</v>
      </c>
      <c r="D1598" s="202">
        <v>10.14</v>
      </c>
      <c r="E1598" s="203">
        <v>4.6470000000000002</v>
      </c>
    </row>
    <row r="1599" spans="1:5">
      <c r="A1599" s="201">
        <v>41079</v>
      </c>
      <c r="B1599" s="202">
        <v>627.5</v>
      </c>
      <c r="C1599" s="202">
        <v>93.08</v>
      </c>
      <c r="D1599" s="202">
        <v>9.9</v>
      </c>
      <c r="E1599" s="203">
        <v>4.6580000000000004</v>
      </c>
    </row>
    <row r="1600" spans="1:5">
      <c r="A1600" s="201">
        <v>41078</v>
      </c>
      <c r="B1600" s="202">
        <v>622.9</v>
      </c>
      <c r="C1600" s="202">
        <v>93.25</v>
      </c>
      <c r="D1600" s="202">
        <v>9.9700000000000006</v>
      </c>
      <c r="E1600" s="203">
        <v>4.68</v>
      </c>
    </row>
    <row r="1601" spans="1:5">
      <c r="A1601" s="201">
        <v>41077</v>
      </c>
      <c r="B1601" s="202">
        <v>621.70000000000005</v>
      </c>
      <c r="C1601" s="202">
        <v>93.81</v>
      </c>
      <c r="D1601" s="202">
        <v>10.050000000000001</v>
      </c>
      <c r="E1601" s="203">
        <v>4.6890000000000001</v>
      </c>
    </row>
    <row r="1602" spans="1:5">
      <c r="A1602" s="201">
        <v>41076</v>
      </c>
      <c r="B1602" s="202">
        <v>618.25</v>
      </c>
      <c r="C1602" s="202">
        <v>93.47</v>
      </c>
      <c r="D1602" s="202">
        <v>10.16</v>
      </c>
      <c r="E1602" s="203">
        <v>4.7430000000000003</v>
      </c>
    </row>
    <row r="1603" spans="1:5">
      <c r="A1603" s="201">
        <v>41075</v>
      </c>
      <c r="B1603" s="202">
        <v>623.1</v>
      </c>
      <c r="C1603" s="202">
        <v>93.11</v>
      </c>
      <c r="D1603" s="202">
        <v>10.31</v>
      </c>
      <c r="E1603" s="203">
        <v>4.7009999999999996</v>
      </c>
    </row>
    <row r="1604" spans="1:5">
      <c r="A1604" s="201">
        <v>41074</v>
      </c>
      <c r="B1604" s="202">
        <v>620.88</v>
      </c>
      <c r="C1604" s="202">
        <v>93.29</v>
      </c>
      <c r="D1604" s="202">
        <v>10.5</v>
      </c>
      <c r="E1604" s="203">
        <v>4.657</v>
      </c>
    </row>
    <row r="1605" spans="1:5">
      <c r="A1605" s="201">
        <v>41073</v>
      </c>
      <c r="B1605" s="202">
        <v>625.70000000000005</v>
      </c>
      <c r="C1605" s="202">
        <v>92.07</v>
      </c>
      <c r="D1605" s="202">
        <v>10.86</v>
      </c>
      <c r="E1605" s="203">
        <v>4.7059999999999995</v>
      </c>
    </row>
    <row r="1606" spans="1:5">
      <c r="A1606" s="201">
        <v>41072</v>
      </c>
      <c r="B1606" s="202">
        <v>628.55999999999995</v>
      </c>
      <c r="C1606" s="202">
        <v>91.76</v>
      </c>
      <c r="D1606" s="202">
        <v>10.79</v>
      </c>
      <c r="E1606" s="203">
        <v>4.6980000000000004</v>
      </c>
    </row>
    <row r="1607" spans="1:5">
      <c r="A1607" s="201">
        <v>41071</v>
      </c>
      <c r="B1607" s="202">
        <v>633.41</v>
      </c>
      <c r="C1607" s="202">
        <v>92.42</v>
      </c>
      <c r="D1607" s="202">
        <v>11.01</v>
      </c>
      <c r="E1607" s="203">
        <v>4.7309999999999999</v>
      </c>
    </row>
    <row r="1608" spans="1:5">
      <c r="A1608" s="201">
        <v>41070</v>
      </c>
      <c r="B1608" s="202">
        <v>615.79999999999995</v>
      </c>
      <c r="C1608" s="202">
        <v>92.59</v>
      </c>
      <c r="D1608" s="202">
        <v>10.75</v>
      </c>
      <c r="E1608" s="203">
        <v>4.7290000000000001</v>
      </c>
    </row>
    <row r="1609" spans="1:5">
      <c r="A1609" s="201">
        <v>41069</v>
      </c>
      <c r="B1609" s="202">
        <v>624.79999999999995</v>
      </c>
      <c r="C1609" s="202">
        <v>92.75</v>
      </c>
      <c r="D1609" s="202">
        <v>11.09</v>
      </c>
      <c r="E1609" s="203">
        <v>4.7560000000000002</v>
      </c>
    </row>
    <row r="1610" spans="1:5">
      <c r="A1610" s="201">
        <v>41068</v>
      </c>
      <c r="B1610" s="202">
        <v>623.20000000000005</v>
      </c>
      <c r="C1610" s="202">
        <v>92.6</v>
      </c>
      <c r="D1610" s="202">
        <v>11.16</v>
      </c>
      <c r="E1610" s="203">
        <v>4.7850000000000001</v>
      </c>
    </row>
    <row r="1611" spans="1:5">
      <c r="A1611" s="201">
        <v>41067</v>
      </c>
      <c r="B1611" s="202">
        <v>627.4</v>
      </c>
      <c r="C1611" s="202">
        <v>91.41</v>
      </c>
      <c r="D1611" s="202">
        <v>11.16</v>
      </c>
      <c r="E1611" s="203">
        <v>4.8100000000000005</v>
      </c>
    </row>
    <row r="1612" spans="1:5">
      <c r="A1612" s="201">
        <v>41066</v>
      </c>
      <c r="B1612" s="202">
        <v>624.70000000000005</v>
      </c>
      <c r="C1612" s="202">
        <v>91.68</v>
      </c>
      <c r="D1612" s="202">
        <v>11.42</v>
      </c>
      <c r="E1612" s="203">
        <v>4.7160000000000002</v>
      </c>
    </row>
    <row r="1613" spans="1:5">
      <c r="A1613" s="201">
        <v>41065</v>
      </c>
      <c r="B1613" s="202">
        <v>617.6</v>
      </c>
      <c r="C1613" s="202">
        <v>91.8</v>
      </c>
      <c r="D1613" s="202">
        <v>11.51</v>
      </c>
      <c r="E1613" s="203">
        <v>4.6850000000000005</v>
      </c>
    </row>
    <row r="1614" spans="1:5">
      <c r="A1614" s="201">
        <v>41064</v>
      </c>
      <c r="B1614" s="202">
        <v>606.6</v>
      </c>
      <c r="C1614" s="202">
        <v>92.33</v>
      </c>
      <c r="D1614" s="202">
        <v>11.1</v>
      </c>
      <c r="E1614" s="203">
        <v>4.7160000000000002</v>
      </c>
    </row>
    <row r="1615" spans="1:5">
      <c r="A1615" s="201">
        <v>41063</v>
      </c>
      <c r="B1615" s="202">
        <v>604.1</v>
      </c>
      <c r="C1615" s="202">
        <v>91.5</v>
      </c>
      <c r="D1615" s="202">
        <v>11.2</v>
      </c>
      <c r="E1615" s="203">
        <v>4.7839999999999998</v>
      </c>
    </row>
    <row r="1616" spans="1:5">
      <c r="A1616" s="201">
        <v>41062</v>
      </c>
      <c r="B1616" s="202">
        <v>599.95000000000005</v>
      </c>
      <c r="C1616" s="202">
        <v>90.76</v>
      </c>
      <c r="D1616" s="202">
        <v>10.8</v>
      </c>
      <c r="E1616" s="203">
        <v>4.7940000000000005</v>
      </c>
    </row>
    <row r="1617" spans="1:5">
      <c r="A1617" s="201">
        <v>41061</v>
      </c>
      <c r="B1617" s="202">
        <v>597.15</v>
      </c>
      <c r="C1617" s="202">
        <v>91.54</v>
      </c>
      <c r="D1617" s="202">
        <v>10.56</v>
      </c>
      <c r="E1617" s="203">
        <v>4.8380000000000001</v>
      </c>
    </row>
    <row r="1618" spans="1:5">
      <c r="A1618" s="201">
        <v>41060</v>
      </c>
      <c r="B1618" s="202">
        <v>591.04999999999995</v>
      </c>
      <c r="C1618" s="202">
        <v>91.83</v>
      </c>
      <c r="D1618" s="202">
        <v>10.66</v>
      </c>
      <c r="E1618" s="203">
        <v>4.883</v>
      </c>
    </row>
    <row r="1619" spans="1:5">
      <c r="A1619" s="201">
        <v>41059</v>
      </c>
      <c r="B1619" s="202">
        <v>586.45000000000005</v>
      </c>
      <c r="C1619" s="202">
        <v>91.49</v>
      </c>
      <c r="D1619" s="202">
        <v>10.78</v>
      </c>
      <c r="E1619" s="203">
        <v>4.9420000000000002</v>
      </c>
    </row>
    <row r="1620" spans="1:5">
      <c r="A1620" s="201">
        <v>41058</v>
      </c>
      <c r="B1620" s="202">
        <v>581.95000000000005</v>
      </c>
      <c r="C1620" s="202">
        <v>91.56</v>
      </c>
      <c r="D1620" s="202">
        <v>11.08</v>
      </c>
      <c r="E1620" s="203">
        <v>4.9580000000000002</v>
      </c>
    </row>
    <row r="1621" spans="1:5">
      <c r="A1621" s="201">
        <v>41057</v>
      </c>
      <c r="B1621" s="202">
        <v>591.5</v>
      </c>
      <c r="C1621" s="202">
        <v>90.48</v>
      </c>
      <c r="D1621" s="202">
        <v>10.63</v>
      </c>
      <c r="E1621" s="203">
        <v>4.9089999999999998</v>
      </c>
    </row>
    <row r="1622" spans="1:5">
      <c r="A1622" s="201">
        <v>41056</v>
      </c>
      <c r="B1622" s="202">
        <v>599.4</v>
      </c>
      <c r="C1622" s="202">
        <v>89.86</v>
      </c>
      <c r="D1622" s="202">
        <v>10.9</v>
      </c>
      <c r="E1622" s="203">
        <v>4.9109999999999996</v>
      </c>
    </row>
    <row r="1623" spans="1:5">
      <c r="A1623" s="201">
        <v>41055</v>
      </c>
      <c r="B1623" s="202">
        <v>590.20000000000005</v>
      </c>
      <c r="C1623" s="202">
        <v>89.82</v>
      </c>
      <c r="D1623" s="202">
        <v>11.34</v>
      </c>
      <c r="E1623" s="203">
        <v>4.8849999999999998</v>
      </c>
    </row>
    <row r="1624" spans="1:5">
      <c r="A1624" s="201">
        <v>41054</v>
      </c>
      <c r="B1624" s="202">
        <v>590.1</v>
      </c>
      <c r="C1624" s="202">
        <v>86.95</v>
      </c>
      <c r="D1624" s="202">
        <v>11.73</v>
      </c>
      <c r="E1624" s="203">
        <v>4.899</v>
      </c>
    </row>
    <row r="1625" spans="1:5">
      <c r="A1625" s="201">
        <v>41053</v>
      </c>
      <c r="B1625" s="202">
        <v>596</v>
      </c>
      <c r="C1625" s="202">
        <v>86.71</v>
      </c>
      <c r="D1625" s="202">
        <v>11.09</v>
      </c>
      <c r="E1625" s="203">
        <v>4.9089999999999998</v>
      </c>
    </row>
    <row r="1626" spans="1:5">
      <c r="A1626" s="201">
        <v>41052</v>
      </c>
      <c r="B1626" s="202">
        <v>590.4</v>
      </c>
      <c r="C1626" s="202">
        <v>86.08</v>
      </c>
      <c r="D1626" s="202">
        <v>10.75</v>
      </c>
      <c r="E1626" s="203">
        <v>4.9340000000000002</v>
      </c>
    </row>
    <row r="1627" spans="1:5">
      <c r="A1627" s="201">
        <v>41051</v>
      </c>
      <c r="B1627" s="202">
        <v>579.29999999999995</v>
      </c>
      <c r="C1627" s="202">
        <v>84.7</v>
      </c>
      <c r="D1627" s="202">
        <v>11.09</v>
      </c>
      <c r="E1627" s="203">
        <v>4.907</v>
      </c>
    </row>
    <row r="1628" spans="1:5">
      <c r="A1628" s="201">
        <v>41050</v>
      </c>
      <c r="B1628" s="202">
        <v>573</v>
      </c>
      <c r="C1628" s="202">
        <v>84.19</v>
      </c>
      <c r="D1628" s="202">
        <v>11.62</v>
      </c>
      <c r="E1628" s="203">
        <v>4.907</v>
      </c>
    </row>
    <row r="1629" spans="1:5">
      <c r="A1629" s="201">
        <v>41049</v>
      </c>
      <c r="B1629" s="202">
        <v>573</v>
      </c>
      <c r="C1629" s="202">
        <v>84.19</v>
      </c>
      <c r="D1629" s="202">
        <v>11.52</v>
      </c>
      <c r="E1629" s="203">
        <v>4.8849999999999998</v>
      </c>
    </row>
    <row r="1630" spans="1:5">
      <c r="A1630" s="201">
        <v>41048</v>
      </c>
      <c r="B1630" s="202">
        <v>577.1</v>
      </c>
      <c r="C1630" s="202">
        <v>84</v>
      </c>
      <c r="D1630" s="202">
        <v>11.68</v>
      </c>
      <c r="E1630" s="203">
        <v>4.835</v>
      </c>
    </row>
    <row r="1631" spans="1:5">
      <c r="A1631" s="201">
        <v>41047</v>
      </c>
      <c r="B1631" s="202">
        <v>574.1</v>
      </c>
      <c r="C1631" s="202">
        <v>83.14</v>
      </c>
      <c r="D1631" s="202">
        <v>11.56</v>
      </c>
      <c r="E1631" s="203">
        <v>4.835</v>
      </c>
    </row>
    <row r="1632" spans="1:5">
      <c r="A1632" s="201">
        <v>41046</v>
      </c>
      <c r="B1632" s="202">
        <v>574.29999999999995</v>
      </c>
      <c r="C1632" s="202">
        <v>82.92</v>
      </c>
      <c r="D1632" s="202">
        <v>11.98</v>
      </c>
      <c r="E1632" s="203">
        <v>4.76</v>
      </c>
    </row>
    <row r="1633" spans="1:5">
      <c r="A1633" s="201">
        <v>41045</v>
      </c>
      <c r="B1633" s="202">
        <v>567</v>
      </c>
      <c r="C1633" s="202">
        <v>83.1</v>
      </c>
      <c r="D1633" s="202">
        <v>11.86</v>
      </c>
      <c r="E1633" s="203">
        <v>4.7210000000000001</v>
      </c>
    </row>
    <row r="1634" spans="1:5">
      <c r="A1634" s="201">
        <v>41044</v>
      </c>
      <c r="B1634" s="202">
        <v>574.5</v>
      </c>
      <c r="C1634" s="202">
        <v>81.650000000000006</v>
      </c>
      <c r="D1634" s="202">
        <v>12.24</v>
      </c>
      <c r="E1634" s="203">
        <v>4.7549999999999999</v>
      </c>
    </row>
    <row r="1635" spans="1:5">
      <c r="A1635" s="201">
        <v>41043</v>
      </c>
      <c r="B1635" s="202">
        <v>596.70000000000005</v>
      </c>
      <c r="C1635" s="202">
        <v>81.87</v>
      </c>
      <c r="D1635" s="202">
        <v>12.57</v>
      </c>
      <c r="E1635" s="203">
        <v>4.7489999999999997</v>
      </c>
    </row>
    <row r="1636" spans="1:5">
      <c r="A1636" s="201">
        <v>41042</v>
      </c>
      <c r="B1636" s="202">
        <v>598.29999999999995</v>
      </c>
      <c r="C1636" s="202">
        <v>81.94</v>
      </c>
      <c r="D1636" s="202">
        <v>11.98</v>
      </c>
      <c r="E1636" s="203">
        <v>4.7629999999999999</v>
      </c>
    </row>
    <row r="1637" spans="1:5">
      <c r="A1637" s="201">
        <v>41041</v>
      </c>
      <c r="B1637" s="202">
        <v>601.29999999999995</v>
      </c>
      <c r="C1637" s="202">
        <v>81.99</v>
      </c>
      <c r="D1637" s="202">
        <v>11.72</v>
      </c>
      <c r="E1637" s="203">
        <v>4.7560000000000002</v>
      </c>
    </row>
    <row r="1638" spans="1:5">
      <c r="A1638" s="201">
        <v>41040</v>
      </c>
      <c r="B1638" s="202">
        <v>603.1</v>
      </c>
      <c r="C1638" s="202">
        <v>82.09</v>
      </c>
      <c r="D1638" s="202">
        <v>11.58</v>
      </c>
      <c r="E1638" s="203">
        <v>4.7379999999999995</v>
      </c>
    </row>
    <row r="1639" spans="1:5">
      <c r="A1639" s="201">
        <v>41039</v>
      </c>
      <c r="B1639" s="202">
        <v>592</v>
      </c>
      <c r="C1639" s="202">
        <v>82.5</v>
      </c>
      <c r="D1639" s="202">
        <v>11.53</v>
      </c>
      <c r="E1639" s="203">
        <v>4.7149999999999999</v>
      </c>
    </row>
    <row r="1640" spans="1:5">
      <c r="A1640" s="201">
        <v>41038</v>
      </c>
      <c r="B1640" s="202">
        <v>590.79999999999995</v>
      </c>
      <c r="C1640" s="202">
        <v>82</v>
      </c>
      <c r="D1640" s="202">
        <v>12.12</v>
      </c>
      <c r="E1640" s="203">
        <v>4.6890000000000001</v>
      </c>
    </row>
    <row r="1641" spans="1:5">
      <c r="A1641" s="201">
        <v>41037</v>
      </c>
      <c r="B1641" s="202">
        <v>589.6</v>
      </c>
      <c r="C1641" s="202">
        <v>81.209999999999994</v>
      </c>
      <c r="D1641" s="202">
        <v>12.59</v>
      </c>
      <c r="E1641" s="203">
        <v>4.7350000000000003</v>
      </c>
    </row>
    <row r="1642" spans="1:5">
      <c r="A1642" s="201">
        <v>41036</v>
      </c>
      <c r="B1642" s="202">
        <v>584.20000000000005</v>
      </c>
      <c r="C1642" s="202">
        <v>81.61</v>
      </c>
      <c r="D1642" s="202">
        <v>12.25</v>
      </c>
      <c r="E1642" s="203">
        <v>4.7729999999999997</v>
      </c>
    </row>
    <row r="1643" spans="1:5">
      <c r="A1643" s="201">
        <v>41035</v>
      </c>
      <c r="B1643" s="202">
        <v>576.79999999999995</v>
      </c>
      <c r="C1643" s="202">
        <v>83.42</v>
      </c>
      <c r="D1643" s="202">
        <v>11.39</v>
      </c>
      <c r="E1643" s="203">
        <v>4.8490000000000002</v>
      </c>
    </row>
    <row r="1644" spans="1:5">
      <c r="A1644" s="201">
        <v>41034</v>
      </c>
      <c r="B1644" s="202">
        <v>573.65</v>
      </c>
      <c r="C1644" s="202">
        <v>81.87</v>
      </c>
      <c r="D1644" s="202">
        <v>11.98</v>
      </c>
      <c r="E1644" s="203">
        <v>4.859</v>
      </c>
    </row>
    <row r="1645" spans="1:5">
      <c r="A1645" s="201">
        <v>41033</v>
      </c>
      <c r="B1645" s="202">
        <v>587.20000000000005</v>
      </c>
      <c r="C1645" s="202">
        <v>82.24</v>
      </c>
      <c r="D1645" s="202">
        <v>11.78</v>
      </c>
      <c r="E1645" s="203">
        <v>4.9249999999999998</v>
      </c>
    </row>
    <row r="1646" spans="1:5">
      <c r="A1646" s="201">
        <v>41032</v>
      </c>
      <c r="B1646" s="202">
        <v>579.34</v>
      </c>
      <c r="C1646" s="202">
        <v>82.94</v>
      </c>
      <c r="D1646" s="202">
        <v>11.76</v>
      </c>
      <c r="E1646" s="203">
        <v>4.9109999999999996</v>
      </c>
    </row>
    <row r="1647" spans="1:5">
      <c r="A1647" s="201">
        <v>41031</v>
      </c>
      <c r="B1647" s="202">
        <v>575.25</v>
      </c>
      <c r="C1647" s="202">
        <v>82.47</v>
      </c>
      <c r="D1647" s="202">
        <v>11.55</v>
      </c>
      <c r="E1647" s="203">
        <v>4.9169999999999998</v>
      </c>
    </row>
    <row r="1648" spans="1:5">
      <c r="A1648" s="201">
        <v>41030</v>
      </c>
      <c r="B1648" s="202">
        <v>590.20000000000005</v>
      </c>
      <c r="C1648" s="202">
        <v>82.21</v>
      </c>
      <c r="D1648" s="202">
        <v>11.18</v>
      </c>
      <c r="E1648" s="203">
        <v>4.8940000000000001</v>
      </c>
    </row>
    <row r="1649" spans="1:5">
      <c r="A1649" s="201">
        <v>41029</v>
      </c>
      <c r="B1649" s="202">
        <v>587.45000000000005</v>
      </c>
      <c r="C1649" s="202">
        <v>82.28</v>
      </c>
      <c r="D1649" s="202">
        <v>11.92</v>
      </c>
      <c r="E1649" s="203">
        <v>4.9039999999999999</v>
      </c>
    </row>
    <row r="1650" spans="1:5">
      <c r="A1650" s="201">
        <v>41028</v>
      </c>
      <c r="B1650" s="202">
        <v>589.75</v>
      </c>
      <c r="C1650" s="202">
        <v>80.930000000000007</v>
      </c>
      <c r="D1650" s="202">
        <v>12.99</v>
      </c>
      <c r="E1650" s="203">
        <v>4.9409999999999998</v>
      </c>
    </row>
    <row r="1651" spans="1:5">
      <c r="A1651" s="201">
        <v>41027</v>
      </c>
      <c r="B1651" s="202">
        <v>610.79999999999995</v>
      </c>
      <c r="C1651" s="202">
        <v>80.66</v>
      </c>
      <c r="D1651" s="202">
        <v>13.16</v>
      </c>
      <c r="E1651" s="203">
        <v>4.9190000000000005</v>
      </c>
    </row>
    <row r="1652" spans="1:5">
      <c r="A1652" s="201">
        <v>41026</v>
      </c>
      <c r="B1652" s="202">
        <v>616.79999999999995</v>
      </c>
      <c r="C1652" s="202">
        <v>79.400000000000006</v>
      </c>
      <c r="D1652" s="202">
        <v>13.88</v>
      </c>
      <c r="E1652" s="203">
        <v>4.9350000000000005</v>
      </c>
    </row>
    <row r="1653" spans="1:5">
      <c r="A1653" s="201">
        <v>41025</v>
      </c>
      <c r="B1653" s="202">
        <v>633.70000000000005</v>
      </c>
      <c r="C1653" s="202">
        <v>80.28</v>
      </c>
      <c r="D1653" s="202">
        <v>13.74</v>
      </c>
      <c r="E1653" s="203">
        <v>4.95</v>
      </c>
    </row>
    <row r="1654" spans="1:5">
      <c r="A1654" s="201">
        <v>41024</v>
      </c>
      <c r="B1654" s="202">
        <v>638.29999999999995</v>
      </c>
      <c r="C1654" s="202">
        <v>80.849999999999994</v>
      </c>
      <c r="D1654" s="202">
        <v>12.63</v>
      </c>
      <c r="E1654" s="203">
        <v>4.931</v>
      </c>
    </row>
    <row r="1655" spans="1:5">
      <c r="A1655" s="201">
        <v>41023</v>
      </c>
      <c r="B1655" s="202">
        <v>626.5</v>
      </c>
      <c r="C1655" s="202">
        <v>81.41</v>
      </c>
      <c r="D1655" s="202">
        <v>11.96</v>
      </c>
      <c r="E1655" s="203">
        <v>4.8730000000000002</v>
      </c>
    </row>
    <row r="1656" spans="1:5">
      <c r="A1656" s="201">
        <v>41022</v>
      </c>
      <c r="B1656" s="202">
        <v>625.45000000000005</v>
      </c>
      <c r="C1656" s="202">
        <v>81.41</v>
      </c>
      <c r="D1656" s="202">
        <v>11.96</v>
      </c>
      <c r="E1656" s="203">
        <v>4.8730000000000002</v>
      </c>
    </row>
    <row r="1657" spans="1:5">
      <c r="A1657" s="201">
        <v>41021</v>
      </c>
      <c r="B1657" s="202">
        <v>627.29999999999995</v>
      </c>
      <c r="C1657" s="202">
        <v>80.97</v>
      </c>
      <c r="D1657" s="202">
        <v>12.31</v>
      </c>
      <c r="E1657" s="203">
        <v>4.8780000000000001</v>
      </c>
    </row>
    <row r="1658" spans="1:5">
      <c r="A1658" s="201">
        <v>41020</v>
      </c>
      <c r="B1658" s="202">
        <v>619.28</v>
      </c>
      <c r="C1658" s="202">
        <v>81.22</v>
      </c>
      <c r="D1658" s="202">
        <v>12.22</v>
      </c>
      <c r="E1658" s="203">
        <v>4.9050000000000002</v>
      </c>
    </row>
    <row r="1659" spans="1:5">
      <c r="A1659" s="201">
        <v>41019</v>
      </c>
      <c r="B1659" s="202">
        <v>614.95000000000005</v>
      </c>
      <c r="C1659" s="202">
        <v>81.400000000000006</v>
      </c>
      <c r="D1659" s="202">
        <v>12.28</v>
      </c>
      <c r="E1659" s="203">
        <v>4.9240000000000004</v>
      </c>
    </row>
    <row r="1660" spans="1:5">
      <c r="A1660" s="201">
        <v>41018</v>
      </c>
      <c r="B1660" s="202">
        <v>614.78</v>
      </c>
      <c r="C1660" s="202">
        <v>80.319999999999993</v>
      </c>
      <c r="D1660" s="202">
        <v>12.18</v>
      </c>
      <c r="E1660" s="203">
        <v>4.931</v>
      </c>
    </row>
    <row r="1661" spans="1:5">
      <c r="A1661" s="201">
        <v>41017</v>
      </c>
      <c r="B1661" s="202">
        <v>622.53</v>
      </c>
      <c r="C1661" s="202">
        <v>79.88</v>
      </c>
      <c r="D1661" s="202">
        <v>12.31</v>
      </c>
      <c r="E1661" s="203">
        <v>4.9249999999999998</v>
      </c>
    </row>
    <row r="1662" spans="1:5">
      <c r="A1662" s="201">
        <v>41016</v>
      </c>
      <c r="B1662" s="202">
        <v>621.4</v>
      </c>
      <c r="C1662" s="202">
        <v>79.38</v>
      </c>
      <c r="D1662" s="202">
        <v>12.4</v>
      </c>
      <c r="E1662" s="203">
        <v>4.9390000000000001</v>
      </c>
    </row>
    <row r="1663" spans="1:5">
      <c r="A1663" s="201">
        <v>41015</v>
      </c>
      <c r="B1663" s="202">
        <v>622.35</v>
      </c>
      <c r="C1663" s="202">
        <v>78.67</v>
      </c>
      <c r="D1663" s="202">
        <v>12.4</v>
      </c>
      <c r="E1663" s="203">
        <v>4.9470000000000001</v>
      </c>
    </row>
    <row r="1664" spans="1:5">
      <c r="A1664" s="201">
        <v>41014</v>
      </c>
      <c r="B1664" s="202">
        <v>625</v>
      </c>
      <c r="C1664" s="202">
        <v>78.95</v>
      </c>
      <c r="D1664" s="202">
        <v>12.19</v>
      </c>
      <c r="E1664" s="203">
        <v>4.944</v>
      </c>
    </row>
    <row r="1665" spans="1:5">
      <c r="A1665" s="201">
        <v>41013</v>
      </c>
      <c r="B1665" s="202">
        <v>628.1</v>
      </c>
      <c r="C1665" s="202">
        <v>79.28</v>
      </c>
      <c r="D1665" s="202">
        <v>12.22</v>
      </c>
      <c r="E1665" s="203">
        <v>4.9580000000000002</v>
      </c>
    </row>
    <row r="1666" spans="1:5">
      <c r="A1666" s="201">
        <v>41012</v>
      </c>
      <c r="B1666" s="202">
        <v>614.9</v>
      </c>
      <c r="C1666" s="202">
        <v>79.900000000000006</v>
      </c>
      <c r="D1666" s="202">
        <v>11.64</v>
      </c>
      <c r="E1666" s="203">
        <v>4.9800000000000004</v>
      </c>
    </row>
    <row r="1667" spans="1:5">
      <c r="A1667" s="201">
        <v>41011</v>
      </c>
      <c r="B1667" s="202">
        <v>614</v>
      </c>
      <c r="C1667" s="202">
        <v>79.37</v>
      </c>
      <c r="D1667" s="202">
        <v>12.24</v>
      </c>
      <c r="E1667" s="203">
        <v>4.9989999999999997</v>
      </c>
    </row>
    <row r="1668" spans="1:5">
      <c r="A1668" s="201">
        <v>41010</v>
      </c>
      <c r="B1668" s="202">
        <v>629.04999999999995</v>
      </c>
      <c r="C1668" s="202">
        <v>79.09</v>
      </c>
      <c r="D1668" s="202">
        <v>12.41</v>
      </c>
      <c r="E1668" s="203">
        <v>4.9930000000000003</v>
      </c>
    </row>
    <row r="1669" spans="1:5">
      <c r="A1669" s="201">
        <v>41009</v>
      </c>
      <c r="B1669" s="202">
        <v>624.79999999999995</v>
      </c>
      <c r="C1669" s="202">
        <v>77.08</v>
      </c>
      <c r="D1669" s="202">
        <v>13.42</v>
      </c>
      <c r="E1669" s="203">
        <v>5.0490000000000004</v>
      </c>
    </row>
    <row r="1670" spans="1:5">
      <c r="A1670" s="201">
        <v>41008</v>
      </c>
      <c r="B1670" s="202">
        <v>626.70000000000005</v>
      </c>
      <c r="C1670" s="202">
        <v>76.680000000000007</v>
      </c>
      <c r="D1670" s="202">
        <v>14.26</v>
      </c>
      <c r="E1670" s="203">
        <v>5.1139999999999999</v>
      </c>
    </row>
    <row r="1671" spans="1:5">
      <c r="A1671" s="201">
        <v>41007</v>
      </c>
      <c r="B1671" s="202">
        <v>632.54999999999995</v>
      </c>
      <c r="C1671" s="202">
        <v>75.48</v>
      </c>
      <c r="D1671" s="202">
        <v>14.3</v>
      </c>
      <c r="E1671" s="203">
        <v>5.0949999999999998</v>
      </c>
    </row>
    <row r="1672" spans="1:5">
      <c r="A1672" s="201">
        <v>41006</v>
      </c>
      <c r="B1672" s="202">
        <v>636.25</v>
      </c>
      <c r="C1672" s="202">
        <v>75.739999999999995</v>
      </c>
      <c r="D1672" s="202">
        <v>14.46</v>
      </c>
      <c r="E1672" s="203">
        <v>5.0739999999999998</v>
      </c>
    </row>
    <row r="1673" spans="1:5">
      <c r="A1673" s="201">
        <v>41005</v>
      </c>
      <c r="B1673" s="202">
        <v>650.03</v>
      </c>
      <c r="C1673" s="202">
        <v>75.39</v>
      </c>
      <c r="D1673" s="202">
        <v>15.2</v>
      </c>
      <c r="E1673" s="203">
        <v>5.05</v>
      </c>
    </row>
    <row r="1674" spans="1:5">
      <c r="A1674" s="201">
        <v>41004</v>
      </c>
      <c r="B1674" s="202">
        <v>642.54999999999995</v>
      </c>
      <c r="C1674" s="202">
        <v>75.33</v>
      </c>
      <c r="D1674" s="202">
        <v>15.23</v>
      </c>
      <c r="E1674" s="203">
        <v>5.0199999999999996</v>
      </c>
    </row>
    <row r="1675" spans="1:5">
      <c r="A1675" s="201">
        <v>41003</v>
      </c>
      <c r="B1675" s="202">
        <v>648.65</v>
      </c>
      <c r="C1675" s="202">
        <v>75.52</v>
      </c>
      <c r="D1675" s="202">
        <v>15.23</v>
      </c>
      <c r="E1675" s="203">
        <v>5.0019999999999998</v>
      </c>
    </row>
    <row r="1676" spans="1:5">
      <c r="A1676" s="201">
        <v>41002</v>
      </c>
      <c r="B1676" s="202">
        <v>646.5</v>
      </c>
      <c r="C1676" s="202">
        <v>75.91</v>
      </c>
      <c r="D1676" s="202">
        <v>14.34</v>
      </c>
      <c r="E1676" s="203">
        <v>4.9889999999999999</v>
      </c>
    </row>
    <row r="1677" spans="1:5">
      <c r="A1677" s="201">
        <v>41001</v>
      </c>
      <c r="B1677" s="202">
        <v>644.92999999999995</v>
      </c>
      <c r="C1677" s="202">
        <v>76.33</v>
      </c>
      <c r="D1677" s="202">
        <v>14.46</v>
      </c>
      <c r="E1677" s="203">
        <v>5.0449999999999999</v>
      </c>
    </row>
    <row r="1678" spans="1:5">
      <c r="A1678" s="201">
        <v>41000</v>
      </c>
      <c r="B1678" s="202">
        <v>651.25</v>
      </c>
      <c r="C1678" s="202">
        <v>76.319999999999993</v>
      </c>
      <c r="D1678" s="202">
        <v>14.34</v>
      </c>
      <c r="E1678" s="203">
        <v>5.0540000000000003</v>
      </c>
    </row>
    <row r="1679" spans="1:5">
      <c r="A1679" s="201">
        <v>40999</v>
      </c>
      <c r="B1679" s="202">
        <v>646.85</v>
      </c>
      <c r="C1679" s="202">
        <v>76.14</v>
      </c>
      <c r="D1679" s="202">
        <v>15.05</v>
      </c>
      <c r="E1679" s="203">
        <v>5.0620000000000003</v>
      </c>
    </row>
    <row r="1680" spans="1:5">
      <c r="A1680" s="201">
        <v>40998</v>
      </c>
      <c r="B1680" s="202">
        <v>636.75</v>
      </c>
      <c r="C1680" s="202">
        <v>77.41</v>
      </c>
      <c r="D1680" s="202">
        <v>14.95</v>
      </c>
      <c r="E1680" s="203">
        <v>5.0659999999999998</v>
      </c>
    </row>
    <row r="1681" spans="1:5">
      <c r="A1681" s="201">
        <v>40997</v>
      </c>
      <c r="B1681" s="202">
        <v>634.75</v>
      </c>
      <c r="C1681" s="202">
        <v>76.959999999999994</v>
      </c>
      <c r="D1681" s="202">
        <v>14.33</v>
      </c>
      <c r="E1681" s="203">
        <v>5.0709999999999997</v>
      </c>
    </row>
    <row r="1682" spans="1:5">
      <c r="A1682" s="201">
        <v>40996</v>
      </c>
      <c r="B1682" s="202">
        <v>634.35</v>
      </c>
      <c r="C1682" s="202">
        <v>76.150000000000006</v>
      </c>
      <c r="D1682" s="202">
        <v>14.94</v>
      </c>
      <c r="E1682" s="203">
        <v>5.1050000000000004</v>
      </c>
    </row>
    <row r="1683" spans="1:5">
      <c r="A1683" s="201">
        <v>40995</v>
      </c>
      <c r="B1683" s="202">
        <v>624.75</v>
      </c>
      <c r="C1683" s="202">
        <v>75.83</v>
      </c>
      <c r="D1683" s="202">
        <v>14.62</v>
      </c>
      <c r="E1683" s="203">
        <v>5.0949999999999998</v>
      </c>
    </row>
    <row r="1684" spans="1:5">
      <c r="A1684" s="201">
        <v>40994</v>
      </c>
      <c r="B1684" s="202">
        <v>619.13</v>
      </c>
      <c r="C1684" s="202">
        <v>75.89</v>
      </c>
      <c r="D1684" s="202">
        <v>14.85</v>
      </c>
      <c r="E1684" s="203">
        <v>5.1230000000000002</v>
      </c>
    </row>
    <row r="1685" spans="1:5">
      <c r="A1685" s="201">
        <v>40993</v>
      </c>
      <c r="B1685" s="202">
        <v>615.25</v>
      </c>
      <c r="C1685" s="202">
        <v>75.989999999999995</v>
      </c>
      <c r="D1685" s="202">
        <v>14.98</v>
      </c>
      <c r="E1685" s="203">
        <v>5.1029999999999998</v>
      </c>
    </row>
    <row r="1686" spans="1:5">
      <c r="A1686" s="201">
        <v>40992</v>
      </c>
      <c r="B1686" s="202">
        <v>619.75</v>
      </c>
      <c r="C1686" s="202">
        <v>74.86</v>
      </c>
      <c r="D1686" s="202">
        <v>17.399999999999999</v>
      </c>
      <c r="E1686" s="203">
        <v>5.0940000000000003</v>
      </c>
    </row>
    <row r="1687" spans="1:5">
      <c r="A1687" s="201">
        <v>40991</v>
      </c>
      <c r="B1687" s="202">
        <v>628.15</v>
      </c>
      <c r="C1687" s="202">
        <v>75.48</v>
      </c>
      <c r="D1687" s="202">
        <v>16.21</v>
      </c>
      <c r="E1687" s="203">
        <v>5.0830000000000002</v>
      </c>
    </row>
    <row r="1688" spans="1:5">
      <c r="A1688" s="201">
        <v>40990</v>
      </c>
      <c r="B1688" s="202">
        <v>642.75</v>
      </c>
      <c r="C1688" s="202">
        <v>76.069999999999993</v>
      </c>
      <c r="D1688" s="202">
        <v>15.55</v>
      </c>
      <c r="E1688" s="203">
        <v>5.0999999999999996</v>
      </c>
    </row>
    <row r="1689" spans="1:5">
      <c r="A1689" s="201">
        <v>40989</v>
      </c>
      <c r="B1689" s="202">
        <v>633.04999999999995</v>
      </c>
      <c r="C1689" s="202">
        <v>74.260000000000005</v>
      </c>
      <c r="D1689" s="202">
        <v>17.739999999999998</v>
      </c>
      <c r="E1689" s="203">
        <v>5.1660000000000004</v>
      </c>
    </row>
    <row r="1690" spans="1:5">
      <c r="A1690" s="201">
        <v>40988</v>
      </c>
      <c r="B1690" s="202">
        <v>643.03</v>
      </c>
      <c r="C1690" s="202">
        <v>73.7</v>
      </c>
      <c r="D1690" s="202">
        <v>18.64</v>
      </c>
      <c r="E1690" s="203">
        <v>5.0999999999999996</v>
      </c>
    </row>
    <row r="1691" spans="1:5">
      <c r="A1691" s="201">
        <v>40987</v>
      </c>
      <c r="B1691" s="202">
        <v>664.15</v>
      </c>
      <c r="C1691" s="202">
        <v>73.569999999999993</v>
      </c>
      <c r="D1691" s="202">
        <v>18.05</v>
      </c>
      <c r="E1691" s="203">
        <v>5.1159999999999997</v>
      </c>
    </row>
    <row r="1692" spans="1:5">
      <c r="A1692" s="201">
        <v>40986</v>
      </c>
      <c r="B1692" s="202">
        <v>660.05</v>
      </c>
      <c r="C1692" s="202">
        <v>74.239999999999995</v>
      </c>
      <c r="D1692" s="202">
        <v>17.79</v>
      </c>
      <c r="E1692" s="203">
        <v>5.1139999999999999</v>
      </c>
    </row>
    <row r="1693" spans="1:5">
      <c r="A1693" s="201">
        <v>40985</v>
      </c>
      <c r="B1693" s="202">
        <v>651.53</v>
      </c>
      <c r="C1693" s="202">
        <v>75.48</v>
      </c>
      <c r="D1693" s="202">
        <v>14.49</v>
      </c>
      <c r="E1693" s="203">
        <v>5.1379999999999999</v>
      </c>
    </row>
    <row r="1694" spans="1:5">
      <c r="A1694" s="201">
        <v>40984</v>
      </c>
      <c r="B1694" s="202">
        <v>641.45000000000005</v>
      </c>
      <c r="C1694" s="202">
        <v>76.47</v>
      </c>
      <c r="D1694" s="202">
        <v>13.14</v>
      </c>
      <c r="E1694" s="203">
        <v>5.1470000000000002</v>
      </c>
    </row>
    <row r="1695" spans="1:5">
      <c r="A1695" s="201">
        <v>40983</v>
      </c>
      <c r="B1695" s="202">
        <v>624.15</v>
      </c>
      <c r="C1695" s="202">
        <v>76.67</v>
      </c>
      <c r="D1695" s="202">
        <v>14.02</v>
      </c>
      <c r="E1695" s="203">
        <v>5.1719999999999997</v>
      </c>
    </row>
    <row r="1696" spans="1:5">
      <c r="A1696" s="201">
        <v>40982</v>
      </c>
      <c r="B1696" s="202">
        <v>629.25</v>
      </c>
      <c r="C1696" s="202">
        <v>76.42</v>
      </c>
      <c r="D1696" s="202">
        <v>13.97</v>
      </c>
      <c r="E1696" s="203">
        <v>5.1749999999999998</v>
      </c>
    </row>
    <row r="1697" spans="1:5">
      <c r="A1697" s="201">
        <v>40981</v>
      </c>
      <c r="B1697" s="202">
        <v>633.03</v>
      </c>
      <c r="C1697" s="202">
        <v>78.09</v>
      </c>
      <c r="D1697" s="202">
        <v>13.65</v>
      </c>
      <c r="E1697" s="203">
        <v>5.2229999999999999</v>
      </c>
    </row>
    <row r="1698" spans="1:5">
      <c r="A1698" s="201">
        <v>40980</v>
      </c>
      <c r="B1698" s="202">
        <v>628.15</v>
      </c>
      <c r="C1698" s="202">
        <v>77.77</v>
      </c>
      <c r="D1698" s="202">
        <v>14.15</v>
      </c>
      <c r="E1698" s="203">
        <v>5.2679999999999998</v>
      </c>
    </row>
    <row r="1699" spans="1:5">
      <c r="A1699" s="201">
        <v>40979</v>
      </c>
      <c r="B1699" s="202">
        <v>620.25</v>
      </c>
      <c r="C1699" s="202">
        <v>78.02</v>
      </c>
      <c r="D1699" s="202">
        <v>13.05</v>
      </c>
      <c r="E1699" s="203">
        <v>5.2009999999999996</v>
      </c>
    </row>
    <row r="1700" spans="1:5">
      <c r="A1700" s="201">
        <v>40978</v>
      </c>
      <c r="B1700" s="202">
        <v>623.5</v>
      </c>
      <c r="C1700" s="202">
        <v>78.02</v>
      </c>
      <c r="D1700" s="202">
        <v>13.05</v>
      </c>
      <c r="E1700" s="203">
        <v>5.2009999999999996</v>
      </c>
    </row>
    <row r="1701" spans="1:5">
      <c r="A1701" s="201">
        <v>40977</v>
      </c>
      <c r="B1701" s="202">
        <v>615.85</v>
      </c>
      <c r="C1701" s="202">
        <v>76.819999999999993</v>
      </c>
      <c r="D1701" s="202">
        <v>13.08</v>
      </c>
      <c r="E1701" s="203">
        <v>5.1870000000000003</v>
      </c>
    </row>
    <row r="1702" spans="1:5">
      <c r="A1702" s="201">
        <v>40976</v>
      </c>
      <c r="B1702" s="202">
        <v>599.65</v>
      </c>
      <c r="C1702" s="202">
        <v>77.59</v>
      </c>
      <c r="D1702" s="202">
        <v>13.03</v>
      </c>
      <c r="E1702" s="203">
        <v>5.2480000000000002</v>
      </c>
    </row>
    <row r="1703" spans="1:5">
      <c r="A1703" s="201">
        <v>40975</v>
      </c>
      <c r="B1703" s="202">
        <v>580.15</v>
      </c>
      <c r="C1703" s="202">
        <v>76.56</v>
      </c>
      <c r="D1703" s="202">
        <v>15.79</v>
      </c>
      <c r="E1703" s="203">
        <v>5.282</v>
      </c>
    </row>
    <row r="1704" spans="1:5">
      <c r="A1704" s="201">
        <v>40974</v>
      </c>
      <c r="B1704" s="202">
        <v>579.04999999999995</v>
      </c>
      <c r="C1704" s="202">
        <v>76.63</v>
      </c>
      <c r="D1704" s="202">
        <v>16.399999999999999</v>
      </c>
      <c r="E1704" s="203">
        <v>5.2329999999999997</v>
      </c>
    </row>
    <row r="1705" spans="1:5">
      <c r="A1705" s="201">
        <v>40973</v>
      </c>
      <c r="B1705" s="202">
        <v>585.25</v>
      </c>
      <c r="C1705" s="202">
        <v>77.150000000000006</v>
      </c>
      <c r="D1705" s="202">
        <v>15.62</v>
      </c>
      <c r="E1705" s="203">
        <v>5.2729999999999997</v>
      </c>
    </row>
    <row r="1706" spans="1:5">
      <c r="A1706" s="201">
        <v>40972</v>
      </c>
      <c r="B1706" s="202">
        <v>583.04999999999995</v>
      </c>
      <c r="C1706" s="202">
        <v>77.099999999999994</v>
      </c>
      <c r="D1706" s="202">
        <v>15.89</v>
      </c>
      <c r="E1706" s="203">
        <v>5.2549999999999999</v>
      </c>
    </row>
    <row r="1707" spans="1:5">
      <c r="A1707" s="201">
        <v>40971</v>
      </c>
      <c r="B1707" s="202">
        <v>580.65</v>
      </c>
      <c r="C1707" s="202">
        <v>77.19</v>
      </c>
      <c r="D1707" s="202">
        <v>15.88</v>
      </c>
      <c r="E1707" s="203">
        <v>5.2439999999999998</v>
      </c>
    </row>
    <row r="1708" spans="1:5">
      <c r="A1708" s="201">
        <v>40970</v>
      </c>
      <c r="B1708" s="202">
        <v>587.54999999999995</v>
      </c>
      <c r="C1708" s="202">
        <v>78.3</v>
      </c>
      <c r="D1708" s="202">
        <v>15.52</v>
      </c>
      <c r="E1708" s="203">
        <v>5.1929999999999996</v>
      </c>
    </row>
    <row r="1709" spans="1:5">
      <c r="A1709" s="201">
        <v>40969</v>
      </c>
      <c r="B1709" s="202">
        <v>575.85</v>
      </c>
      <c r="C1709" s="202">
        <v>77.989999999999995</v>
      </c>
      <c r="D1709" s="202">
        <v>16.690000000000001</v>
      </c>
      <c r="E1709" s="203">
        <v>5.1920000000000002</v>
      </c>
    </row>
    <row r="1710" spans="1:5">
      <c r="A1710" s="201">
        <v>40968</v>
      </c>
      <c r="B1710" s="202">
        <v>565.25</v>
      </c>
      <c r="C1710" s="202">
        <v>77.67</v>
      </c>
      <c r="D1710" s="202">
        <v>17.829999999999998</v>
      </c>
      <c r="E1710" s="203">
        <v>5.1749999999999998</v>
      </c>
    </row>
    <row r="1711" spans="1:5">
      <c r="A1711" s="201">
        <v>40967</v>
      </c>
      <c r="B1711" s="202">
        <v>581.15</v>
      </c>
      <c r="C1711" s="202">
        <v>77.95</v>
      </c>
      <c r="D1711" s="202">
        <v>17.25</v>
      </c>
      <c r="E1711" s="203">
        <v>5.17</v>
      </c>
    </row>
    <row r="1712" spans="1:5">
      <c r="A1712" s="201">
        <v>40966</v>
      </c>
      <c r="B1712" s="202">
        <v>577.04999999999995</v>
      </c>
      <c r="C1712" s="202">
        <v>78.56</v>
      </c>
      <c r="D1712" s="202">
        <v>15.9</v>
      </c>
      <c r="E1712" s="203">
        <v>5.1370000000000005</v>
      </c>
    </row>
    <row r="1713" spans="1:5">
      <c r="A1713" s="201">
        <v>40965</v>
      </c>
      <c r="B1713" s="202">
        <v>559.75</v>
      </c>
      <c r="C1713" s="202">
        <v>77.709999999999994</v>
      </c>
      <c r="D1713" s="202">
        <v>21.46</v>
      </c>
      <c r="E1713" s="203">
        <v>5.093</v>
      </c>
    </row>
    <row r="1714" spans="1:5">
      <c r="A1714" s="201">
        <v>40964</v>
      </c>
      <c r="B1714" s="202">
        <v>562.04999999999995</v>
      </c>
      <c r="C1714" s="202">
        <v>76.930000000000007</v>
      </c>
      <c r="D1714" s="202">
        <v>23.81</v>
      </c>
      <c r="E1714" s="203">
        <v>5.016</v>
      </c>
    </row>
    <row r="1715" spans="1:5">
      <c r="A1715" s="201">
        <v>40963</v>
      </c>
      <c r="B1715" s="202">
        <v>604.25</v>
      </c>
      <c r="C1715" s="202">
        <v>77.02</v>
      </c>
      <c r="D1715" s="202">
        <v>20.96</v>
      </c>
      <c r="E1715" s="203">
        <v>5.024</v>
      </c>
    </row>
    <row r="1716" spans="1:5">
      <c r="A1716" s="201">
        <v>40962</v>
      </c>
      <c r="B1716" s="202">
        <v>607.45000000000005</v>
      </c>
      <c r="C1716" s="202">
        <v>77.63</v>
      </c>
      <c r="D1716" s="202">
        <v>18.12</v>
      </c>
      <c r="E1716" s="203">
        <v>5.0209999999999999</v>
      </c>
    </row>
    <row r="1717" spans="1:5">
      <c r="A1717" s="201">
        <v>40961</v>
      </c>
      <c r="B1717" s="202">
        <v>613.25</v>
      </c>
      <c r="C1717" s="202">
        <v>77.03</v>
      </c>
      <c r="D1717" s="202">
        <v>18.350000000000001</v>
      </c>
      <c r="E1717" s="203">
        <v>5.0640000000000001</v>
      </c>
    </row>
    <row r="1718" spans="1:5">
      <c r="A1718" s="201">
        <v>40960</v>
      </c>
      <c r="B1718" s="202">
        <v>626.45000000000005</v>
      </c>
      <c r="C1718" s="202">
        <v>79.150000000000006</v>
      </c>
      <c r="D1718" s="202">
        <v>17.8</v>
      </c>
      <c r="E1718" s="203">
        <v>5.0880000000000001</v>
      </c>
    </row>
    <row r="1719" spans="1:5">
      <c r="A1719" s="201">
        <v>40959</v>
      </c>
      <c r="B1719" s="202">
        <v>630.65</v>
      </c>
      <c r="C1719" s="202">
        <v>79.760000000000005</v>
      </c>
      <c r="D1719" s="202">
        <v>17.34</v>
      </c>
      <c r="E1719" s="203">
        <v>5.077</v>
      </c>
    </row>
    <row r="1720" spans="1:5">
      <c r="A1720" s="201">
        <v>40958</v>
      </c>
      <c r="B1720" s="202">
        <v>637.15</v>
      </c>
      <c r="C1720" s="202">
        <v>79.06</v>
      </c>
      <c r="D1720" s="202">
        <v>16.649999999999999</v>
      </c>
      <c r="E1720" s="203">
        <v>5.1070000000000002</v>
      </c>
    </row>
    <row r="1721" spans="1:5">
      <c r="A1721" s="201">
        <v>40957</v>
      </c>
      <c r="B1721" s="202">
        <v>638.20000000000005</v>
      </c>
      <c r="C1721" s="202">
        <v>79.52</v>
      </c>
      <c r="D1721" s="202">
        <v>14.32</v>
      </c>
      <c r="E1721" s="203">
        <v>5.0960000000000001</v>
      </c>
    </row>
    <row r="1722" spans="1:5">
      <c r="A1722" s="201">
        <v>40956</v>
      </c>
      <c r="B1722" s="202">
        <v>629.6</v>
      </c>
      <c r="C1722" s="202">
        <v>80.69</v>
      </c>
      <c r="D1722" s="202">
        <v>14.52</v>
      </c>
      <c r="E1722" s="203">
        <v>5.194</v>
      </c>
    </row>
    <row r="1723" spans="1:5">
      <c r="A1723" s="201">
        <v>40955</v>
      </c>
      <c r="B1723" s="202">
        <v>645.20000000000005</v>
      </c>
      <c r="C1723" s="202">
        <v>79.900000000000006</v>
      </c>
      <c r="D1723" s="202">
        <v>16.440000000000001</v>
      </c>
      <c r="E1723" s="203">
        <v>5.2290000000000001</v>
      </c>
    </row>
    <row r="1724" spans="1:5">
      <c r="A1724" s="201">
        <v>40954</v>
      </c>
      <c r="B1724" s="202">
        <v>652.9</v>
      </c>
      <c r="C1724" s="202">
        <v>80.16</v>
      </c>
      <c r="D1724" s="202">
        <v>18.66</v>
      </c>
      <c r="E1724" s="203">
        <v>5.1849999999999996</v>
      </c>
    </row>
    <row r="1725" spans="1:5">
      <c r="A1725" s="201">
        <v>40953</v>
      </c>
      <c r="B1725" s="202">
        <v>647.77</v>
      </c>
      <c r="C1725" s="202">
        <v>80.75</v>
      </c>
      <c r="D1725" s="202">
        <v>14.26</v>
      </c>
      <c r="E1725" s="203">
        <v>5.1559999999999997</v>
      </c>
    </row>
    <row r="1726" spans="1:5">
      <c r="A1726" s="201">
        <v>40952</v>
      </c>
      <c r="B1726" s="202">
        <v>653.70000000000005</v>
      </c>
      <c r="C1726" s="202">
        <v>80.75</v>
      </c>
      <c r="D1726" s="202">
        <v>14.26</v>
      </c>
      <c r="E1726" s="203">
        <v>5.1559999999999997</v>
      </c>
    </row>
    <row r="1727" spans="1:5">
      <c r="A1727" s="201">
        <v>40951</v>
      </c>
      <c r="B1727" s="202">
        <v>650.9</v>
      </c>
      <c r="C1727" s="202">
        <v>80.14</v>
      </c>
      <c r="D1727" s="202">
        <v>15.5</v>
      </c>
      <c r="E1727" s="203">
        <v>5.17</v>
      </c>
    </row>
    <row r="1728" spans="1:5">
      <c r="A1728" s="201">
        <v>40950</v>
      </c>
      <c r="B1728" s="202">
        <v>640.70000000000005</v>
      </c>
      <c r="C1728" s="202">
        <v>79.78</v>
      </c>
      <c r="D1728" s="202">
        <v>17.36</v>
      </c>
      <c r="E1728" s="203">
        <v>5.1340000000000003</v>
      </c>
    </row>
    <row r="1729" spans="1:5">
      <c r="A1729" s="201">
        <v>40949</v>
      </c>
      <c r="B1729" s="202">
        <v>666.5</v>
      </c>
      <c r="C1729" s="202">
        <v>79.83</v>
      </c>
      <c r="D1729" s="202">
        <v>18.260000000000002</v>
      </c>
      <c r="E1729" s="203">
        <v>5.117</v>
      </c>
    </row>
    <row r="1730" spans="1:5">
      <c r="A1730" s="201">
        <v>40948</v>
      </c>
      <c r="B1730" s="202">
        <v>656.05</v>
      </c>
      <c r="C1730" s="202">
        <v>80.02</v>
      </c>
      <c r="D1730" s="202">
        <v>17.72</v>
      </c>
      <c r="E1730" s="203">
        <v>5.1319999999999997</v>
      </c>
    </row>
    <row r="1731" spans="1:5">
      <c r="A1731" s="201">
        <v>40947</v>
      </c>
      <c r="B1731" s="202">
        <v>657.6</v>
      </c>
      <c r="C1731" s="202">
        <v>80.28</v>
      </c>
      <c r="D1731" s="202">
        <v>17.18</v>
      </c>
      <c r="E1731" s="203">
        <v>5.1390000000000002</v>
      </c>
    </row>
    <row r="1732" spans="1:5">
      <c r="A1732" s="201">
        <v>40946</v>
      </c>
      <c r="B1732" s="202">
        <v>682.3</v>
      </c>
      <c r="C1732" s="202">
        <v>80.66</v>
      </c>
      <c r="D1732" s="202">
        <v>16.989999999999998</v>
      </c>
      <c r="E1732" s="203">
        <v>5.1669999999999998</v>
      </c>
    </row>
    <row r="1733" spans="1:5">
      <c r="A1733" s="201">
        <v>40945</v>
      </c>
      <c r="B1733" s="202">
        <v>687.1</v>
      </c>
      <c r="C1733" s="202">
        <v>81.27</v>
      </c>
      <c r="D1733" s="202">
        <v>16.260000000000002</v>
      </c>
      <c r="E1733" s="203">
        <v>5.2670000000000003</v>
      </c>
    </row>
    <row r="1734" spans="1:5">
      <c r="A1734" s="201">
        <v>40944</v>
      </c>
      <c r="B1734" s="202">
        <v>690.4</v>
      </c>
      <c r="C1734" s="202">
        <v>82.16</v>
      </c>
      <c r="D1734" s="202">
        <v>13.35</v>
      </c>
      <c r="E1734" s="203">
        <v>5.21</v>
      </c>
    </row>
    <row r="1735" spans="1:5">
      <c r="A1735" s="201">
        <v>40943</v>
      </c>
      <c r="B1735" s="202">
        <v>677.4</v>
      </c>
      <c r="C1735" s="202">
        <v>82.89</v>
      </c>
      <c r="D1735" s="202">
        <v>13.57</v>
      </c>
      <c r="E1735" s="203">
        <v>5.2729999999999997</v>
      </c>
    </row>
    <row r="1736" spans="1:5">
      <c r="A1736" s="201">
        <v>40942</v>
      </c>
      <c r="B1736" s="202">
        <v>714.8</v>
      </c>
      <c r="C1736" s="202">
        <v>82.39</v>
      </c>
      <c r="D1736" s="202">
        <v>14.19</v>
      </c>
      <c r="E1736" s="203">
        <v>5.3120000000000003</v>
      </c>
    </row>
    <row r="1737" spans="1:5">
      <c r="A1737" s="201">
        <v>40941</v>
      </c>
      <c r="B1737" s="202">
        <v>714.3</v>
      </c>
      <c r="C1737" s="202">
        <v>82.46</v>
      </c>
      <c r="D1737" s="202">
        <v>12.49</v>
      </c>
      <c r="E1737" s="203">
        <v>5.2320000000000002</v>
      </c>
    </row>
    <row r="1738" spans="1:5">
      <c r="A1738" s="201">
        <v>40940</v>
      </c>
      <c r="B1738" s="202">
        <v>707.9</v>
      </c>
      <c r="C1738" s="202">
        <v>82.9</v>
      </c>
      <c r="D1738" s="202">
        <v>11.78</v>
      </c>
      <c r="E1738" s="203">
        <v>5.1929999999999996</v>
      </c>
    </row>
    <row r="1739" spans="1:5">
      <c r="A1739" s="201">
        <v>40939</v>
      </c>
      <c r="B1739" s="202">
        <v>700.9</v>
      </c>
      <c r="C1739" s="202">
        <v>83.23</v>
      </c>
      <c r="D1739" s="202">
        <v>11.99</v>
      </c>
      <c r="E1739" s="203">
        <v>5.1989999999999998</v>
      </c>
    </row>
    <row r="1740" spans="1:5">
      <c r="A1740" s="201">
        <v>40938</v>
      </c>
      <c r="B1740" s="202">
        <v>678.7</v>
      </c>
      <c r="C1740" s="202">
        <v>82.89</v>
      </c>
      <c r="D1740" s="202">
        <v>12</v>
      </c>
      <c r="E1740" s="203">
        <v>5.1829999999999998</v>
      </c>
    </row>
    <row r="1741" spans="1:5">
      <c r="A1741" s="201">
        <v>40937</v>
      </c>
      <c r="B1741" s="202">
        <v>683.8</v>
      </c>
      <c r="C1741" s="202">
        <v>83.28</v>
      </c>
      <c r="D1741" s="202">
        <v>11.62</v>
      </c>
      <c r="E1741" s="203">
        <v>5.1890000000000001</v>
      </c>
    </row>
    <row r="1742" spans="1:5">
      <c r="A1742" s="201">
        <v>40936</v>
      </c>
      <c r="B1742" s="202">
        <v>679.7</v>
      </c>
      <c r="C1742" s="202">
        <v>82.43</v>
      </c>
      <c r="D1742" s="202">
        <v>11.86</v>
      </c>
      <c r="E1742" s="203">
        <v>5.2389999999999999</v>
      </c>
    </row>
    <row r="1743" spans="1:5">
      <c r="A1743" s="201">
        <v>40935</v>
      </c>
      <c r="B1743" s="202">
        <v>667</v>
      </c>
      <c r="C1743" s="202">
        <v>82.7</v>
      </c>
      <c r="D1743" s="202">
        <v>11.99</v>
      </c>
      <c r="E1743" s="203">
        <v>5.2350000000000003</v>
      </c>
    </row>
    <row r="1744" spans="1:5">
      <c r="A1744" s="201">
        <v>40934</v>
      </c>
      <c r="B1744" s="202">
        <v>668.8</v>
      </c>
      <c r="C1744" s="202">
        <v>82.42</v>
      </c>
      <c r="D1744" s="202">
        <v>11.99</v>
      </c>
      <c r="E1744" s="203">
        <v>5.2089999999999996</v>
      </c>
    </row>
    <row r="1745" spans="1:5">
      <c r="A1745" s="201">
        <v>40933</v>
      </c>
      <c r="B1745" s="202">
        <v>655.1</v>
      </c>
      <c r="C1745" s="202">
        <v>82.23</v>
      </c>
      <c r="D1745" s="202">
        <v>12.54</v>
      </c>
      <c r="E1745" s="203">
        <v>5.2279999999999998</v>
      </c>
    </row>
    <row r="1746" spans="1:5">
      <c r="A1746" s="201">
        <v>40932</v>
      </c>
      <c r="B1746" s="202">
        <v>654.42999999999995</v>
      </c>
      <c r="C1746" s="202">
        <v>82.34</v>
      </c>
      <c r="D1746" s="202">
        <v>11.59</v>
      </c>
      <c r="E1746" s="203">
        <v>5.1630000000000003</v>
      </c>
    </row>
    <row r="1747" spans="1:5">
      <c r="A1747" s="201">
        <v>40931</v>
      </c>
      <c r="B1747" s="202">
        <v>633.63</v>
      </c>
      <c r="C1747" s="202">
        <v>83.88</v>
      </c>
      <c r="D1747" s="202">
        <v>11.84</v>
      </c>
      <c r="E1747" s="203">
        <v>5.1719999999999997</v>
      </c>
    </row>
    <row r="1748" spans="1:5">
      <c r="A1748" s="201">
        <v>40930</v>
      </c>
      <c r="B1748" s="202">
        <v>638.63</v>
      </c>
      <c r="C1748" s="202">
        <v>83.35</v>
      </c>
      <c r="D1748" s="202">
        <v>11.76</v>
      </c>
      <c r="E1748" s="203">
        <v>5.1840000000000002</v>
      </c>
    </row>
    <row r="1749" spans="1:5">
      <c r="A1749" s="201">
        <v>40929</v>
      </c>
      <c r="B1749" s="202">
        <v>630.29999999999995</v>
      </c>
      <c r="C1749" s="202">
        <v>82.67</v>
      </c>
      <c r="D1749" s="202">
        <v>11.75</v>
      </c>
      <c r="E1749" s="203">
        <v>5.1559999999999997</v>
      </c>
    </row>
    <row r="1750" spans="1:5">
      <c r="A1750" s="201">
        <v>40928</v>
      </c>
      <c r="B1750" s="202">
        <v>620.70000000000005</v>
      </c>
      <c r="C1750" s="202">
        <v>82.11</v>
      </c>
      <c r="D1750" s="202">
        <v>11.75</v>
      </c>
      <c r="E1750" s="203">
        <v>5.0590000000000002</v>
      </c>
    </row>
    <row r="1751" spans="1:5">
      <c r="A1751" s="201">
        <v>40927</v>
      </c>
      <c r="B1751" s="202">
        <v>633.98</v>
      </c>
      <c r="C1751" s="202">
        <v>81.66</v>
      </c>
      <c r="D1751" s="202">
        <v>11.59</v>
      </c>
      <c r="E1751" s="203">
        <v>5.0940000000000003</v>
      </c>
    </row>
    <row r="1752" spans="1:5">
      <c r="A1752" s="201">
        <v>40926</v>
      </c>
      <c r="B1752" s="202">
        <v>612.5</v>
      </c>
      <c r="C1752" s="202">
        <v>82.02</v>
      </c>
      <c r="D1752" s="202">
        <v>11.64</v>
      </c>
      <c r="E1752" s="203">
        <v>5.1390000000000002</v>
      </c>
    </row>
    <row r="1753" spans="1:5">
      <c r="A1753" s="201">
        <v>40925</v>
      </c>
      <c r="B1753" s="202">
        <v>640.20000000000005</v>
      </c>
      <c r="C1753" s="202">
        <v>81.86</v>
      </c>
      <c r="D1753" s="202">
        <v>11.32</v>
      </c>
      <c r="E1753" s="203">
        <v>5.1210000000000004</v>
      </c>
    </row>
    <row r="1754" spans="1:5">
      <c r="A1754" s="201">
        <v>40924</v>
      </c>
      <c r="B1754" s="202">
        <v>621.08000000000004</v>
      </c>
      <c r="C1754" s="202">
        <v>83.31</v>
      </c>
      <c r="D1754" s="202">
        <v>11.4</v>
      </c>
      <c r="E1754" s="203">
        <v>5.077</v>
      </c>
    </row>
    <row r="1755" spans="1:5">
      <c r="A1755" s="201">
        <v>40923</v>
      </c>
      <c r="B1755" s="202">
        <v>613.48</v>
      </c>
      <c r="C1755" s="202">
        <v>81.64</v>
      </c>
      <c r="D1755" s="202">
        <v>12.58</v>
      </c>
      <c r="E1755" s="203">
        <v>5.0810000000000004</v>
      </c>
    </row>
    <row r="1756" spans="1:5">
      <c r="A1756" s="201">
        <v>40922</v>
      </c>
      <c r="B1756" s="202">
        <v>603</v>
      </c>
      <c r="C1756" s="202">
        <v>81.98</v>
      </c>
      <c r="D1756" s="202">
        <v>12.38</v>
      </c>
      <c r="E1756" s="203">
        <v>5.1139999999999999</v>
      </c>
    </row>
    <row r="1757" spans="1:5">
      <c r="A1757" s="201">
        <v>40921</v>
      </c>
      <c r="B1757" s="202">
        <v>596.48</v>
      </c>
      <c r="C1757" s="202">
        <v>81.98</v>
      </c>
      <c r="D1757" s="202">
        <v>12.38</v>
      </c>
      <c r="E1757" s="203">
        <v>5.1139999999999999</v>
      </c>
    </row>
    <row r="1758" spans="1:5">
      <c r="A1758" s="201">
        <v>40920</v>
      </c>
      <c r="B1758" s="202">
        <v>598.38</v>
      </c>
      <c r="C1758" s="202">
        <v>80.75</v>
      </c>
      <c r="D1758" s="202">
        <v>12.76</v>
      </c>
      <c r="E1758" s="203">
        <v>5.0590000000000002</v>
      </c>
    </row>
    <row r="1759" spans="1:5">
      <c r="A1759" s="201">
        <v>40919</v>
      </c>
      <c r="B1759" s="202">
        <v>593.41999999999996</v>
      </c>
      <c r="C1759" s="202">
        <v>81.16</v>
      </c>
      <c r="D1759" s="202">
        <v>13</v>
      </c>
      <c r="E1759" s="203">
        <v>4.9969999999999999</v>
      </c>
    </row>
    <row r="1760" spans="1:5">
      <c r="A1760" s="201">
        <v>40918</v>
      </c>
      <c r="B1760" s="202">
        <v>599.75</v>
      </c>
      <c r="C1760" s="202">
        <v>82.1</v>
      </c>
      <c r="D1760" s="202">
        <v>12.19</v>
      </c>
      <c r="E1760" s="203">
        <v>5.0259999999999998</v>
      </c>
    </row>
    <row r="1761" spans="1:5">
      <c r="A1761" s="201">
        <v>40917</v>
      </c>
      <c r="B1761" s="202">
        <v>588.85</v>
      </c>
      <c r="C1761" s="202">
        <v>82.48</v>
      </c>
      <c r="D1761" s="202">
        <v>12.26</v>
      </c>
      <c r="E1761" s="203">
        <v>5.056</v>
      </c>
    </row>
    <row r="1762" spans="1:5">
      <c r="A1762" s="201">
        <v>40916</v>
      </c>
      <c r="B1762" s="202">
        <v>595.29999999999995</v>
      </c>
      <c r="C1762" s="202">
        <v>83.81</v>
      </c>
      <c r="D1762" s="202">
        <v>11.45</v>
      </c>
      <c r="E1762" s="203">
        <v>4.9740000000000002</v>
      </c>
    </row>
    <row r="1763" spans="1:5">
      <c r="A1763" s="201">
        <v>40915</v>
      </c>
      <c r="B1763" s="202">
        <v>588.5</v>
      </c>
      <c r="C1763" s="202">
        <v>84.17</v>
      </c>
      <c r="D1763" s="202">
        <v>11.13</v>
      </c>
      <c r="E1763" s="203">
        <v>4.9030000000000005</v>
      </c>
    </row>
    <row r="1764" spans="1:5">
      <c r="A1764" s="201">
        <v>40914</v>
      </c>
      <c r="B1764" s="202">
        <v>586.70000000000005</v>
      </c>
      <c r="C1764" s="202">
        <v>83.45</v>
      </c>
      <c r="D1764" s="202">
        <v>11.14</v>
      </c>
      <c r="E1764" s="203">
        <v>4.91</v>
      </c>
    </row>
    <row r="1765" spans="1:5">
      <c r="A1765" s="201">
        <v>40913</v>
      </c>
      <c r="B1765" s="202">
        <v>587.85</v>
      </c>
      <c r="C1765" s="202">
        <v>83.06</v>
      </c>
      <c r="D1765" s="202">
        <v>11.57</v>
      </c>
      <c r="E1765" s="203">
        <v>4.8949999999999996</v>
      </c>
    </row>
    <row r="1766" spans="1:5">
      <c r="A1766" s="201">
        <v>40912</v>
      </c>
      <c r="B1766" s="202">
        <v>583.65</v>
      </c>
      <c r="C1766" s="202">
        <v>82.47</v>
      </c>
      <c r="D1766" s="202">
        <v>11.39</v>
      </c>
      <c r="E1766" s="203">
        <v>4.891</v>
      </c>
    </row>
    <row r="1767" spans="1:5">
      <c r="A1767" s="201">
        <v>40911</v>
      </c>
      <c r="B1767" s="202">
        <v>588.65</v>
      </c>
      <c r="C1767" s="202">
        <v>83.2</v>
      </c>
      <c r="D1767" s="202">
        <v>11.57</v>
      </c>
      <c r="E1767" s="203">
        <v>4.8970000000000002</v>
      </c>
    </row>
    <row r="1768" spans="1:5">
      <c r="A1768" s="201">
        <v>40910</v>
      </c>
      <c r="B1768" s="202">
        <v>573.6</v>
      </c>
      <c r="C1768" s="202">
        <v>83.13</v>
      </c>
      <c r="D1768" s="202">
        <v>10.95</v>
      </c>
      <c r="E1768" s="203">
        <v>4.8410000000000002</v>
      </c>
    </row>
    <row r="1769" spans="1:5">
      <c r="A1769" s="201">
        <v>40909</v>
      </c>
      <c r="B1769" s="202">
        <v>563.6</v>
      </c>
      <c r="C1769" s="202">
        <v>82.43</v>
      </c>
      <c r="D1769" s="202">
        <v>11.58</v>
      </c>
      <c r="E1769" s="203">
        <v>4.7969999999999997</v>
      </c>
    </row>
    <row r="1770" spans="1:5">
      <c r="A1770" s="201">
        <v>40908</v>
      </c>
      <c r="B1770" s="202">
        <v>567.29999999999995</v>
      </c>
      <c r="C1770" s="202">
        <v>83.08</v>
      </c>
      <c r="D1770" s="202">
        <v>11.46</v>
      </c>
      <c r="E1770" s="203">
        <v>4.7279999999999998</v>
      </c>
    </row>
    <row r="1771" spans="1:5">
      <c r="A1771" s="201">
        <v>40907</v>
      </c>
      <c r="B1771" s="202">
        <v>560.13</v>
      </c>
      <c r="C1771" s="202">
        <v>83.36</v>
      </c>
      <c r="D1771" s="202">
        <v>11.19</v>
      </c>
      <c r="E1771" s="203">
        <v>4.6899999999999995</v>
      </c>
    </row>
    <row r="1772" spans="1:5">
      <c r="A1772" s="201">
        <v>40906</v>
      </c>
      <c r="B1772" s="202">
        <v>549.79999999999995</v>
      </c>
      <c r="C1772" s="202">
        <v>83.2</v>
      </c>
      <c r="D1772" s="202">
        <v>11.17</v>
      </c>
      <c r="E1772" s="203">
        <v>4.7549999999999999</v>
      </c>
    </row>
    <row r="1773" spans="1:5">
      <c r="A1773" s="201">
        <v>40905</v>
      </c>
      <c r="B1773" s="202">
        <v>550.79999999999995</v>
      </c>
      <c r="C1773" s="202">
        <v>84.45</v>
      </c>
      <c r="D1773" s="202">
        <v>11.21</v>
      </c>
      <c r="E1773" s="203">
        <v>4.7229999999999999</v>
      </c>
    </row>
    <row r="1774" spans="1:5">
      <c r="A1774" s="201">
        <v>40904</v>
      </c>
      <c r="B1774" s="202">
        <v>552.1</v>
      </c>
      <c r="C1774" s="202">
        <v>83.81</v>
      </c>
      <c r="D1774" s="202">
        <v>11.62</v>
      </c>
      <c r="E1774" s="203">
        <v>4.7460000000000004</v>
      </c>
    </row>
    <row r="1775" spans="1:5">
      <c r="A1775" s="201">
        <v>40903</v>
      </c>
      <c r="B1775" s="202">
        <v>554.9</v>
      </c>
      <c r="C1775" s="202">
        <v>83.58</v>
      </c>
      <c r="D1775" s="202">
        <v>11.79</v>
      </c>
      <c r="E1775" s="203">
        <v>4.7</v>
      </c>
    </row>
    <row r="1776" spans="1:5">
      <c r="A1776" s="201">
        <v>40902</v>
      </c>
      <c r="B1776" s="202">
        <v>554.1</v>
      </c>
      <c r="C1776" s="202">
        <v>83.3</v>
      </c>
      <c r="D1776" s="202">
        <v>12.12</v>
      </c>
      <c r="E1776" s="203">
        <v>4.718</v>
      </c>
    </row>
    <row r="1777" spans="1:5">
      <c r="A1777" s="201">
        <v>40901</v>
      </c>
      <c r="B1777" s="202">
        <v>555.4</v>
      </c>
      <c r="C1777" s="202">
        <v>82.87</v>
      </c>
      <c r="D1777" s="202">
        <v>11.98</v>
      </c>
      <c r="E1777" s="203">
        <v>4.6929999999999996</v>
      </c>
    </row>
    <row r="1778" spans="1:5">
      <c r="A1778" s="201">
        <v>40900</v>
      </c>
      <c r="B1778" s="202">
        <v>552.95000000000005</v>
      </c>
      <c r="C1778" s="202">
        <v>83.38</v>
      </c>
      <c r="D1778" s="202">
        <v>11.35</v>
      </c>
      <c r="E1778" s="203">
        <v>4.7510000000000003</v>
      </c>
    </row>
    <row r="1779" spans="1:5">
      <c r="A1779" s="201">
        <v>40899</v>
      </c>
      <c r="B1779" s="202">
        <v>551.04999999999995</v>
      </c>
      <c r="C1779" s="202">
        <v>82.88</v>
      </c>
      <c r="D1779" s="202">
        <v>10.74</v>
      </c>
      <c r="E1779" s="203">
        <v>4.7</v>
      </c>
    </row>
    <row r="1780" spans="1:5">
      <c r="A1780" s="201">
        <v>40898</v>
      </c>
      <c r="B1780" s="202">
        <v>545.9</v>
      </c>
      <c r="C1780" s="202">
        <v>81.93</v>
      </c>
      <c r="D1780" s="202">
        <v>11.37</v>
      </c>
      <c r="E1780" s="203">
        <v>4.7610000000000001</v>
      </c>
    </row>
    <row r="1781" spans="1:5">
      <c r="A1781" s="201">
        <v>40897</v>
      </c>
      <c r="B1781" s="202">
        <v>541.04999999999995</v>
      </c>
      <c r="C1781" s="202">
        <v>81.569999999999993</v>
      </c>
      <c r="D1781" s="202">
        <v>11.85</v>
      </c>
      <c r="E1781" s="203">
        <v>4.7489999999999997</v>
      </c>
    </row>
    <row r="1782" spans="1:5">
      <c r="A1782" s="201">
        <v>40896</v>
      </c>
      <c r="B1782" s="202">
        <v>546.04999999999995</v>
      </c>
      <c r="C1782" s="202">
        <v>81.02</v>
      </c>
      <c r="D1782" s="202">
        <v>12.68</v>
      </c>
      <c r="E1782" s="203">
        <v>4.718</v>
      </c>
    </row>
    <row r="1783" spans="1:5">
      <c r="A1783" s="201">
        <v>40895</v>
      </c>
      <c r="B1783" s="202">
        <v>543.54999999999995</v>
      </c>
      <c r="C1783" s="202">
        <v>81.14</v>
      </c>
      <c r="D1783" s="202">
        <v>12.32</v>
      </c>
      <c r="E1783" s="203">
        <v>4.7160000000000002</v>
      </c>
    </row>
    <row r="1784" spans="1:5">
      <c r="A1784" s="201">
        <v>40894</v>
      </c>
      <c r="B1784" s="202">
        <v>552.70000000000005</v>
      </c>
      <c r="C1784" s="202">
        <v>80.290000000000006</v>
      </c>
      <c r="D1784" s="202">
        <v>12.66</v>
      </c>
      <c r="E1784" s="203">
        <v>4.71</v>
      </c>
    </row>
    <row r="1785" spans="1:5">
      <c r="A1785" s="201">
        <v>40893</v>
      </c>
      <c r="B1785" s="202">
        <v>555.35</v>
      </c>
      <c r="C1785" s="202">
        <v>80</v>
      </c>
      <c r="D1785" s="202">
        <v>12.74</v>
      </c>
      <c r="E1785" s="203">
        <v>4.7359999999999998</v>
      </c>
    </row>
    <row r="1786" spans="1:5">
      <c r="A1786" s="201">
        <v>40892</v>
      </c>
      <c r="B1786" s="202">
        <v>565.4</v>
      </c>
      <c r="C1786" s="202">
        <v>79.959999999999994</v>
      </c>
      <c r="D1786" s="202">
        <v>11.96</v>
      </c>
      <c r="E1786" s="203">
        <v>4.66</v>
      </c>
    </row>
    <row r="1787" spans="1:5">
      <c r="A1787" s="201">
        <v>40891</v>
      </c>
      <c r="B1787" s="202">
        <v>569.85</v>
      </c>
      <c r="C1787" s="202">
        <v>79.94</v>
      </c>
      <c r="D1787" s="202">
        <v>11.72</v>
      </c>
      <c r="E1787" s="203">
        <v>4.6120000000000001</v>
      </c>
    </row>
    <row r="1788" spans="1:5">
      <c r="A1788" s="201">
        <v>40890</v>
      </c>
      <c r="B1788" s="202">
        <v>562.95000000000005</v>
      </c>
      <c r="C1788" s="202">
        <v>79.900000000000006</v>
      </c>
      <c r="D1788" s="202">
        <v>11.54</v>
      </c>
      <c r="E1788" s="203">
        <v>4.5590000000000002</v>
      </c>
    </row>
    <row r="1789" spans="1:5">
      <c r="A1789" s="201">
        <v>40889</v>
      </c>
      <c r="B1789" s="202">
        <v>561.54999999999995</v>
      </c>
      <c r="C1789" s="202">
        <v>80.239999999999995</v>
      </c>
      <c r="D1789" s="202">
        <v>12.34</v>
      </c>
      <c r="E1789" s="203">
        <v>4.508</v>
      </c>
    </row>
    <row r="1790" spans="1:5">
      <c r="A1790" s="201">
        <v>40888</v>
      </c>
      <c r="B1790" s="202">
        <v>553.95000000000005</v>
      </c>
      <c r="C1790" s="202">
        <v>80.63</v>
      </c>
      <c r="D1790" s="202">
        <v>11.59</v>
      </c>
      <c r="E1790" s="203">
        <v>4.5510000000000002</v>
      </c>
    </row>
    <row r="1791" spans="1:5">
      <c r="A1791" s="201">
        <v>40887</v>
      </c>
      <c r="B1791" s="202">
        <v>559.04999999999995</v>
      </c>
      <c r="C1791" s="202">
        <v>80.099999999999994</v>
      </c>
      <c r="D1791" s="202">
        <v>11.46</v>
      </c>
      <c r="E1791" s="203">
        <v>4.5270000000000001</v>
      </c>
    </row>
    <row r="1792" spans="1:5">
      <c r="A1792" s="201">
        <v>40886</v>
      </c>
      <c r="B1792" s="202">
        <v>548.85</v>
      </c>
      <c r="C1792" s="202">
        <v>80.2</v>
      </c>
      <c r="D1792" s="202">
        <v>11.87</v>
      </c>
      <c r="E1792" s="203">
        <v>4.5019999999999998</v>
      </c>
    </row>
    <row r="1793" spans="1:5">
      <c r="A1793" s="201">
        <v>40885</v>
      </c>
      <c r="B1793" s="202">
        <v>555.20000000000005</v>
      </c>
      <c r="C1793" s="202">
        <v>81.349999999999994</v>
      </c>
      <c r="D1793" s="202">
        <v>11.88</v>
      </c>
      <c r="E1793" s="203">
        <v>4.4809999999999999</v>
      </c>
    </row>
    <row r="1794" spans="1:5">
      <c r="A1794" s="201">
        <v>40884</v>
      </c>
      <c r="B1794" s="202">
        <v>554.35</v>
      </c>
      <c r="C1794" s="202">
        <v>80.5</v>
      </c>
      <c r="D1794" s="202">
        <v>12.41</v>
      </c>
      <c r="E1794" s="203">
        <v>4.532</v>
      </c>
    </row>
    <row r="1795" spans="1:5">
      <c r="A1795" s="201">
        <v>40883</v>
      </c>
      <c r="B1795" s="202">
        <v>555.85</v>
      </c>
      <c r="C1795" s="202">
        <v>80.709999999999994</v>
      </c>
      <c r="D1795" s="202">
        <v>12.01</v>
      </c>
      <c r="E1795" s="203">
        <v>4.5069999999999997</v>
      </c>
    </row>
    <row r="1796" spans="1:5">
      <c r="A1796" s="201">
        <v>40882</v>
      </c>
      <c r="B1796" s="202">
        <v>552.1</v>
      </c>
      <c r="C1796" s="202">
        <v>80.709999999999994</v>
      </c>
      <c r="D1796" s="202">
        <v>12.01</v>
      </c>
      <c r="E1796" s="203">
        <v>4.5069999999999997</v>
      </c>
    </row>
    <row r="1797" spans="1:5">
      <c r="A1797" s="201">
        <v>40881</v>
      </c>
      <c r="B1797" s="202">
        <v>548.15</v>
      </c>
      <c r="C1797" s="202">
        <v>80.91</v>
      </c>
      <c r="D1797" s="202">
        <v>11.48</v>
      </c>
      <c r="E1797" s="203">
        <v>4.5659999999999998</v>
      </c>
    </row>
    <row r="1798" spans="1:5">
      <c r="A1798" s="201">
        <v>40880</v>
      </c>
      <c r="B1798" s="202">
        <v>539.95000000000005</v>
      </c>
      <c r="C1798" s="202">
        <v>80.849999999999994</v>
      </c>
      <c r="D1798" s="202">
        <v>12.31</v>
      </c>
      <c r="E1798" s="203">
        <v>4.5730000000000004</v>
      </c>
    </row>
    <row r="1799" spans="1:5">
      <c r="A1799" s="201">
        <v>40879</v>
      </c>
      <c r="B1799" s="202">
        <v>547.54999999999995</v>
      </c>
      <c r="C1799" s="202">
        <v>81.09</v>
      </c>
      <c r="D1799" s="202">
        <v>12.25</v>
      </c>
      <c r="E1799" s="203">
        <v>4.59</v>
      </c>
    </row>
    <row r="1800" spans="1:5">
      <c r="A1800" s="201">
        <v>40878</v>
      </c>
      <c r="B1800" s="202">
        <v>540.35</v>
      </c>
      <c r="C1800" s="202">
        <v>80.44</v>
      </c>
      <c r="D1800" s="202">
        <v>13.35</v>
      </c>
      <c r="E1800" s="203">
        <v>4.5570000000000004</v>
      </c>
    </row>
    <row r="1801" spans="1:5">
      <c r="A1801" s="201">
        <v>40877</v>
      </c>
      <c r="B1801" s="202">
        <v>551</v>
      </c>
      <c r="C1801" s="202">
        <v>81.33</v>
      </c>
      <c r="D1801" s="202">
        <v>12.87</v>
      </c>
      <c r="E1801" s="203">
        <v>4.5529999999999999</v>
      </c>
    </row>
    <row r="1802" spans="1:5">
      <c r="A1802" s="201">
        <v>40876</v>
      </c>
      <c r="B1802" s="202">
        <v>564.4</v>
      </c>
      <c r="C1802" s="202">
        <v>80.400000000000006</v>
      </c>
      <c r="D1802" s="202">
        <v>13.12</v>
      </c>
      <c r="E1802" s="203">
        <v>4.6520000000000001</v>
      </c>
    </row>
    <row r="1803" spans="1:5">
      <c r="A1803" s="201">
        <v>40875</v>
      </c>
      <c r="B1803" s="202">
        <v>551.45000000000005</v>
      </c>
      <c r="C1803" s="202">
        <v>80.8</v>
      </c>
      <c r="D1803" s="202">
        <v>12.83</v>
      </c>
      <c r="E1803" s="203">
        <v>4.6760000000000002</v>
      </c>
    </row>
    <row r="1804" spans="1:5">
      <c r="A1804" s="201">
        <v>40874</v>
      </c>
      <c r="B1804" s="202">
        <v>548.45000000000005</v>
      </c>
      <c r="C1804" s="202">
        <v>79.849999999999994</v>
      </c>
      <c r="D1804" s="202">
        <v>13.59</v>
      </c>
      <c r="E1804" s="203">
        <v>4.6550000000000002</v>
      </c>
    </row>
    <row r="1805" spans="1:5">
      <c r="A1805" s="201">
        <v>40873</v>
      </c>
      <c r="B1805" s="202">
        <v>569.9</v>
      </c>
      <c r="C1805" s="202">
        <v>79.510000000000005</v>
      </c>
      <c r="D1805" s="202">
        <v>13.04</v>
      </c>
      <c r="E1805" s="203">
        <v>4.6230000000000002</v>
      </c>
    </row>
    <row r="1806" spans="1:5">
      <c r="A1806" s="201">
        <v>40872</v>
      </c>
      <c r="B1806" s="202">
        <v>568.9</v>
      </c>
      <c r="C1806" s="202">
        <v>79.97</v>
      </c>
      <c r="D1806" s="202">
        <v>12.96</v>
      </c>
      <c r="E1806" s="203">
        <v>4.625</v>
      </c>
    </row>
    <row r="1807" spans="1:5">
      <c r="A1807" s="201">
        <v>40871</v>
      </c>
      <c r="B1807" s="202">
        <v>572.20000000000005</v>
      </c>
      <c r="C1807" s="202">
        <v>81.23</v>
      </c>
      <c r="D1807" s="202">
        <v>13.23</v>
      </c>
      <c r="E1807" s="203">
        <v>4.6959999999999997</v>
      </c>
    </row>
    <row r="1808" spans="1:5">
      <c r="A1808" s="201">
        <v>40870</v>
      </c>
      <c r="B1808" s="202">
        <v>569.35</v>
      </c>
      <c r="C1808" s="202">
        <v>81.94</v>
      </c>
      <c r="D1808" s="202">
        <v>12.36</v>
      </c>
      <c r="E1808" s="203">
        <v>4.7069999999999999</v>
      </c>
    </row>
    <row r="1809" spans="1:5">
      <c r="A1809" s="201">
        <v>40869</v>
      </c>
      <c r="B1809" s="202">
        <v>568.9</v>
      </c>
      <c r="C1809" s="202">
        <v>81.3</v>
      </c>
      <c r="D1809" s="202">
        <v>12.95</v>
      </c>
      <c r="E1809" s="203">
        <v>4.6779999999999999</v>
      </c>
    </row>
    <row r="1810" spans="1:5">
      <c r="A1810" s="201">
        <v>40868</v>
      </c>
      <c r="B1810" s="202">
        <v>568.35</v>
      </c>
      <c r="C1810" s="202">
        <v>81.63</v>
      </c>
      <c r="D1810" s="202">
        <v>12.39</v>
      </c>
      <c r="E1810" s="203">
        <v>4.7030000000000003</v>
      </c>
    </row>
    <row r="1811" spans="1:5">
      <c r="A1811" s="201">
        <v>40867</v>
      </c>
      <c r="B1811" s="202">
        <v>559.5</v>
      </c>
      <c r="C1811" s="202">
        <v>81.02</v>
      </c>
      <c r="D1811" s="202">
        <v>11.97</v>
      </c>
      <c r="E1811" s="203">
        <v>4.6929999999999996</v>
      </c>
    </row>
    <row r="1812" spans="1:5">
      <c r="A1812" s="201">
        <v>40866</v>
      </c>
      <c r="B1812" s="202">
        <v>560.65</v>
      </c>
      <c r="C1812" s="202">
        <v>80.72</v>
      </c>
      <c r="D1812" s="202">
        <v>12.42</v>
      </c>
      <c r="E1812" s="203">
        <v>4.6950000000000003</v>
      </c>
    </row>
    <row r="1813" spans="1:5">
      <c r="A1813" s="201">
        <v>40865</v>
      </c>
      <c r="B1813" s="202">
        <v>563.4</v>
      </c>
      <c r="C1813" s="202">
        <v>80.91</v>
      </c>
      <c r="D1813" s="202">
        <v>12.87</v>
      </c>
      <c r="E1813" s="203">
        <v>4.6559999999999997</v>
      </c>
    </row>
    <row r="1814" spans="1:5">
      <c r="A1814" s="201">
        <v>40864</v>
      </c>
      <c r="B1814" s="202">
        <v>558.6</v>
      </c>
      <c r="C1814" s="202">
        <v>80.849999999999994</v>
      </c>
      <c r="D1814" s="202">
        <v>13.31</v>
      </c>
      <c r="E1814" s="203">
        <v>4.5730000000000004</v>
      </c>
    </row>
    <row r="1815" spans="1:5">
      <c r="A1815" s="201">
        <v>40863</v>
      </c>
      <c r="B1815" s="202">
        <v>559.4</v>
      </c>
      <c r="C1815" s="202">
        <v>81.41</v>
      </c>
      <c r="D1815" s="202">
        <v>13.93</v>
      </c>
      <c r="E1815" s="203">
        <v>4.5309999999999997</v>
      </c>
    </row>
    <row r="1816" spans="1:5">
      <c r="A1816" s="201">
        <v>40862</v>
      </c>
      <c r="B1816" s="202">
        <v>554.5</v>
      </c>
      <c r="C1816" s="202">
        <v>81.36</v>
      </c>
      <c r="D1816" s="202">
        <v>14.56</v>
      </c>
      <c r="E1816" s="203">
        <v>4.5220000000000002</v>
      </c>
    </row>
    <row r="1817" spans="1:5">
      <c r="A1817" s="201">
        <v>40861</v>
      </c>
      <c r="B1817" s="202">
        <v>557.79999999999995</v>
      </c>
      <c r="C1817" s="202">
        <v>83.09</v>
      </c>
      <c r="D1817" s="202">
        <v>11.98</v>
      </c>
      <c r="E1817" s="203">
        <v>4.548</v>
      </c>
    </row>
    <row r="1818" spans="1:5">
      <c r="A1818" s="201">
        <v>40860</v>
      </c>
      <c r="B1818" s="202">
        <v>542.95000000000005</v>
      </c>
      <c r="C1818" s="202">
        <v>83.8</v>
      </c>
      <c r="D1818" s="202">
        <v>12.25</v>
      </c>
      <c r="E1818" s="203">
        <v>4.5120000000000005</v>
      </c>
    </row>
    <row r="1819" spans="1:5">
      <c r="A1819" s="201">
        <v>40859</v>
      </c>
      <c r="B1819" s="202">
        <v>554.79999999999995</v>
      </c>
      <c r="C1819" s="202">
        <v>83</v>
      </c>
      <c r="D1819" s="202">
        <v>11.91</v>
      </c>
      <c r="E1819" s="203">
        <v>4.5030000000000001</v>
      </c>
    </row>
    <row r="1820" spans="1:5">
      <c r="A1820" s="201">
        <v>40858</v>
      </c>
      <c r="B1820" s="202">
        <v>562.20000000000005</v>
      </c>
      <c r="C1820" s="202">
        <v>83.17</v>
      </c>
      <c r="D1820" s="202">
        <v>11.23</v>
      </c>
      <c r="E1820" s="203">
        <v>4.5289999999999999</v>
      </c>
    </row>
    <row r="1821" spans="1:5">
      <c r="A1821" s="201">
        <v>40857</v>
      </c>
      <c r="B1821" s="202">
        <v>557.35</v>
      </c>
      <c r="C1821" s="202">
        <v>83.17</v>
      </c>
      <c r="D1821" s="202">
        <v>11.23</v>
      </c>
      <c r="E1821" s="203">
        <v>4.5289999999999999</v>
      </c>
    </row>
    <row r="1822" spans="1:5">
      <c r="A1822" s="201">
        <v>40856</v>
      </c>
      <c r="B1822" s="202">
        <v>546.4</v>
      </c>
      <c r="C1822" s="202">
        <v>83.57</v>
      </c>
      <c r="D1822" s="202">
        <v>11.2</v>
      </c>
      <c r="E1822" s="203">
        <v>4.585</v>
      </c>
    </row>
    <row r="1823" spans="1:5">
      <c r="A1823" s="201">
        <v>40855</v>
      </c>
      <c r="B1823" s="202">
        <v>547.5</v>
      </c>
      <c r="C1823" s="202">
        <v>84.17</v>
      </c>
      <c r="D1823" s="202">
        <v>10.94</v>
      </c>
      <c r="E1823" s="203">
        <v>4.633</v>
      </c>
    </row>
    <row r="1824" spans="1:5">
      <c r="A1824" s="201">
        <v>40854</v>
      </c>
      <c r="B1824" s="202">
        <v>542.5</v>
      </c>
      <c r="C1824" s="202">
        <v>84.07</v>
      </c>
      <c r="D1824" s="202">
        <v>10.86</v>
      </c>
      <c r="E1824" s="203">
        <v>4.6120000000000001</v>
      </c>
    </row>
    <row r="1825" spans="1:5">
      <c r="A1825" s="201">
        <v>40853</v>
      </c>
      <c r="B1825" s="202">
        <v>548.95000000000005</v>
      </c>
      <c r="C1825" s="202">
        <v>83.73</v>
      </c>
      <c r="D1825" s="202">
        <v>11.13</v>
      </c>
      <c r="E1825" s="203">
        <v>4.5519999999999996</v>
      </c>
    </row>
    <row r="1826" spans="1:5">
      <c r="A1826" s="201">
        <v>40852</v>
      </c>
      <c r="B1826" s="202">
        <v>539.95000000000005</v>
      </c>
      <c r="C1826" s="202">
        <v>84.95</v>
      </c>
      <c r="D1826" s="202">
        <v>11</v>
      </c>
      <c r="E1826" s="203">
        <v>4.5620000000000003</v>
      </c>
    </row>
    <row r="1827" spans="1:5">
      <c r="A1827" s="201">
        <v>40851</v>
      </c>
      <c r="B1827" s="202">
        <v>524.79999999999995</v>
      </c>
      <c r="C1827" s="202">
        <v>82.5</v>
      </c>
      <c r="D1827" s="202">
        <v>11.31</v>
      </c>
      <c r="E1827" s="203">
        <v>4.5460000000000003</v>
      </c>
    </row>
    <row r="1828" spans="1:5">
      <c r="A1828" s="201">
        <v>40850</v>
      </c>
      <c r="B1828" s="202">
        <v>534.4</v>
      </c>
      <c r="C1828" s="202">
        <v>81.95</v>
      </c>
      <c r="D1828" s="202">
        <v>11.37</v>
      </c>
      <c r="E1828" s="203">
        <v>4.5380000000000003</v>
      </c>
    </row>
    <row r="1829" spans="1:5">
      <c r="A1829" s="201">
        <v>40849</v>
      </c>
      <c r="B1829" s="202">
        <v>534.15</v>
      </c>
      <c r="C1829" s="202">
        <v>82.06</v>
      </c>
      <c r="D1829" s="202">
        <v>11.14</v>
      </c>
      <c r="E1829" s="203">
        <v>4.5469999999999997</v>
      </c>
    </row>
    <row r="1830" spans="1:5">
      <c r="A1830" s="201">
        <v>40848</v>
      </c>
      <c r="B1830" s="202">
        <v>516.88</v>
      </c>
      <c r="C1830" s="202">
        <v>82.2</v>
      </c>
      <c r="D1830" s="202">
        <v>12.07</v>
      </c>
      <c r="E1830" s="203">
        <v>4.5359999999999996</v>
      </c>
    </row>
    <row r="1831" spans="1:5">
      <c r="A1831" s="201">
        <v>40847</v>
      </c>
      <c r="B1831" s="202">
        <v>517</v>
      </c>
      <c r="C1831" s="202">
        <v>82.2</v>
      </c>
      <c r="D1831" s="202">
        <v>12.07</v>
      </c>
      <c r="E1831" s="203">
        <v>4.5359999999999996</v>
      </c>
    </row>
    <row r="1832" spans="1:5">
      <c r="A1832" s="201">
        <v>40846</v>
      </c>
      <c r="B1832" s="202">
        <v>516.9</v>
      </c>
      <c r="C1832" s="202">
        <v>82.4</v>
      </c>
      <c r="D1832" s="202">
        <v>11.61</v>
      </c>
      <c r="E1832" s="203">
        <v>4.5140000000000002</v>
      </c>
    </row>
    <row r="1833" spans="1:5">
      <c r="A1833" s="201">
        <v>40845</v>
      </c>
      <c r="B1833" s="202">
        <v>516.6</v>
      </c>
      <c r="C1833" s="202">
        <v>83.04</v>
      </c>
      <c r="D1833" s="202">
        <v>11.35</v>
      </c>
      <c r="E1833" s="203">
        <v>4.532</v>
      </c>
    </row>
    <row r="1834" spans="1:5">
      <c r="A1834" s="201">
        <v>40844</v>
      </c>
      <c r="B1834" s="202">
        <v>507.9</v>
      </c>
      <c r="C1834" s="202">
        <v>82.99</v>
      </c>
      <c r="D1834" s="202">
        <v>11.57</v>
      </c>
      <c r="E1834" s="203">
        <v>4.5049999999999999</v>
      </c>
    </row>
    <row r="1835" spans="1:5">
      <c r="A1835" s="201">
        <v>40843</v>
      </c>
      <c r="B1835" s="202">
        <v>505.13</v>
      </c>
      <c r="C1835" s="202">
        <v>83.48</v>
      </c>
      <c r="D1835" s="202">
        <v>10.27</v>
      </c>
      <c r="E1835" s="203">
        <v>4.5460000000000003</v>
      </c>
    </row>
    <row r="1836" spans="1:5">
      <c r="A1836" s="201">
        <v>40842</v>
      </c>
      <c r="B1836" s="202">
        <v>502.8</v>
      </c>
      <c r="C1836" s="202">
        <v>83.48</v>
      </c>
      <c r="D1836" s="202">
        <v>10.27</v>
      </c>
      <c r="E1836" s="203">
        <v>4.5460000000000003</v>
      </c>
    </row>
    <row r="1837" spans="1:5">
      <c r="A1837" s="201">
        <v>40841</v>
      </c>
      <c r="B1837" s="202">
        <v>504.33</v>
      </c>
      <c r="C1837" s="202">
        <v>83.22</v>
      </c>
      <c r="D1837" s="202">
        <v>10.29</v>
      </c>
      <c r="E1837" s="203">
        <v>4.6070000000000002</v>
      </c>
    </row>
    <row r="1838" spans="1:5">
      <c r="A1838" s="201">
        <v>40840</v>
      </c>
      <c r="B1838" s="202">
        <v>495.33</v>
      </c>
      <c r="C1838" s="202">
        <v>83.12</v>
      </c>
      <c r="D1838" s="202">
        <v>10.81</v>
      </c>
      <c r="E1838" s="203">
        <v>4.6760000000000002</v>
      </c>
    </row>
    <row r="1839" spans="1:5">
      <c r="A1839" s="201">
        <v>40839</v>
      </c>
      <c r="B1839" s="202">
        <v>492.25</v>
      </c>
      <c r="C1839" s="202">
        <v>82.48</v>
      </c>
      <c r="D1839" s="202">
        <v>11.19</v>
      </c>
      <c r="E1839" s="203">
        <v>4.6539999999999999</v>
      </c>
    </row>
    <row r="1840" spans="1:5">
      <c r="A1840" s="201">
        <v>40838</v>
      </c>
      <c r="B1840" s="202">
        <v>503.8</v>
      </c>
      <c r="C1840" s="202">
        <v>82.76</v>
      </c>
      <c r="D1840" s="202">
        <v>11.38</v>
      </c>
      <c r="E1840" s="203">
        <v>4.6399999999999997</v>
      </c>
    </row>
    <row r="1841" spans="1:5">
      <c r="A1841" s="201">
        <v>40837</v>
      </c>
      <c r="B1841" s="202">
        <v>503.25</v>
      </c>
      <c r="C1841" s="202">
        <v>83.37</v>
      </c>
      <c r="D1841" s="202">
        <v>10.68</v>
      </c>
      <c r="E1841" s="203">
        <v>4.6440000000000001</v>
      </c>
    </row>
    <row r="1842" spans="1:5">
      <c r="A1842" s="201">
        <v>40836</v>
      </c>
      <c r="B1842" s="202">
        <v>502.98</v>
      </c>
      <c r="C1842" s="202">
        <v>83.53</v>
      </c>
      <c r="D1842" s="202">
        <v>10.73</v>
      </c>
      <c r="E1842" s="203">
        <v>4.673</v>
      </c>
    </row>
    <row r="1843" spans="1:5">
      <c r="A1843" s="201">
        <v>40835</v>
      </c>
      <c r="B1843" s="202">
        <v>506.5</v>
      </c>
      <c r="C1843" s="202">
        <v>83.13</v>
      </c>
      <c r="D1843" s="202">
        <v>10.48</v>
      </c>
      <c r="E1843" s="203">
        <v>4.6619999999999999</v>
      </c>
    </row>
    <row r="1844" spans="1:5">
      <c r="A1844" s="201">
        <v>40834</v>
      </c>
      <c r="B1844" s="202">
        <v>518.70000000000005</v>
      </c>
      <c r="C1844" s="202">
        <v>83.71</v>
      </c>
      <c r="D1844" s="202">
        <v>11.11</v>
      </c>
      <c r="E1844" s="203">
        <v>4.7249999999999996</v>
      </c>
    </row>
    <row r="1845" spans="1:5">
      <c r="A1845" s="201">
        <v>40833</v>
      </c>
      <c r="B1845" s="202">
        <v>528</v>
      </c>
      <c r="C1845" s="202">
        <v>85.96</v>
      </c>
      <c r="D1845" s="202">
        <v>11.47</v>
      </c>
      <c r="E1845" s="203">
        <v>4.7460000000000004</v>
      </c>
    </row>
    <row r="1846" spans="1:5">
      <c r="A1846" s="201">
        <v>40832</v>
      </c>
      <c r="B1846" s="202">
        <v>526.4</v>
      </c>
      <c r="C1846" s="202">
        <v>86.97</v>
      </c>
      <c r="D1846" s="202">
        <v>11.69</v>
      </c>
      <c r="E1846" s="203">
        <v>4.7279999999999998</v>
      </c>
    </row>
    <row r="1847" spans="1:5">
      <c r="A1847" s="201">
        <v>40831</v>
      </c>
      <c r="B1847" s="202">
        <v>521.13</v>
      </c>
      <c r="C1847" s="202">
        <v>87.5</v>
      </c>
      <c r="D1847" s="202">
        <v>12.21</v>
      </c>
      <c r="E1847" s="203">
        <v>4.6690000000000005</v>
      </c>
    </row>
    <row r="1848" spans="1:5">
      <c r="A1848" s="201">
        <v>40830</v>
      </c>
      <c r="B1848" s="202">
        <v>515.20000000000005</v>
      </c>
      <c r="C1848" s="202">
        <v>88.72</v>
      </c>
      <c r="D1848" s="202">
        <v>12.18</v>
      </c>
      <c r="E1848" s="203">
        <v>4.7140000000000004</v>
      </c>
    </row>
    <row r="1849" spans="1:5">
      <c r="A1849" s="201">
        <v>40829</v>
      </c>
      <c r="B1849" s="202">
        <v>511.4</v>
      </c>
      <c r="C1849" s="202">
        <v>89.14</v>
      </c>
      <c r="D1849" s="202">
        <v>11.52</v>
      </c>
      <c r="E1849" s="203">
        <v>4.6790000000000003</v>
      </c>
    </row>
    <row r="1850" spans="1:5">
      <c r="A1850" s="201">
        <v>40828</v>
      </c>
      <c r="B1850" s="202">
        <v>509.4</v>
      </c>
      <c r="C1850" s="202">
        <v>88.43</v>
      </c>
      <c r="D1850" s="202">
        <v>11.6</v>
      </c>
      <c r="E1850" s="203">
        <v>4.7620000000000005</v>
      </c>
    </row>
    <row r="1851" spans="1:5">
      <c r="A1851" s="201">
        <v>40827</v>
      </c>
      <c r="B1851" s="202">
        <v>503.38</v>
      </c>
      <c r="C1851" s="202">
        <v>88.65</v>
      </c>
      <c r="D1851" s="202">
        <v>11.01</v>
      </c>
      <c r="E1851" s="203">
        <v>4.7149999999999999</v>
      </c>
    </row>
    <row r="1852" spans="1:5">
      <c r="A1852" s="201">
        <v>40826</v>
      </c>
      <c r="B1852" s="202">
        <v>503.9</v>
      </c>
      <c r="C1852" s="202">
        <v>89.21</v>
      </c>
      <c r="D1852" s="202">
        <v>11.24</v>
      </c>
      <c r="E1852" s="203">
        <v>4.7160000000000002</v>
      </c>
    </row>
    <row r="1853" spans="1:5">
      <c r="A1853" s="201">
        <v>40825</v>
      </c>
      <c r="B1853" s="202">
        <v>493.08</v>
      </c>
      <c r="C1853" s="202">
        <v>88.9</v>
      </c>
      <c r="D1853" s="202">
        <v>12.06</v>
      </c>
      <c r="E1853" s="203">
        <v>4.694</v>
      </c>
    </row>
    <row r="1854" spans="1:5">
      <c r="A1854" s="201">
        <v>40824</v>
      </c>
      <c r="B1854" s="202">
        <v>499.8</v>
      </c>
      <c r="C1854" s="202">
        <v>89.1</v>
      </c>
      <c r="D1854" s="202">
        <v>11.89</v>
      </c>
      <c r="E1854" s="203">
        <v>4.6920000000000002</v>
      </c>
    </row>
    <row r="1855" spans="1:5">
      <c r="A1855" s="201">
        <v>40823</v>
      </c>
      <c r="B1855" s="202">
        <v>498.7</v>
      </c>
      <c r="C1855" s="202">
        <v>89.11</v>
      </c>
      <c r="D1855" s="202">
        <v>11.84</v>
      </c>
      <c r="E1855" s="203">
        <v>4.62</v>
      </c>
    </row>
    <row r="1856" spans="1:5">
      <c r="A1856" s="201">
        <v>40822</v>
      </c>
      <c r="B1856" s="202">
        <v>496.08</v>
      </c>
      <c r="C1856" s="202">
        <v>88.8</v>
      </c>
      <c r="D1856" s="202">
        <v>10.88</v>
      </c>
      <c r="E1856" s="203">
        <v>4.6589999999999998</v>
      </c>
    </row>
    <row r="1857" spans="1:5">
      <c r="A1857" s="201">
        <v>40821</v>
      </c>
      <c r="B1857" s="202">
        <v>493.5</v>
      </c>
      <c r="C1857" s="202">
        <v>88.8</v>
      </c>
      <c r="D1857" s="202">
        <v>10.96</v>
      </c>
      <c r="E1857" s="203">
        <v>4.7009999999999996</v>
      </c>
    </row>
    <row r="1858" spans="1:5">
      <c r="A1858" s="201">
        <v>40820</v>
      </c>
      <c r="B1858" s="202">
        <v>492.5</v>
      </c>
      <c r="C1858" s="202">
        <v>88.8</v>
      </c>
      <c r="D1858" s="202">
        <v>10.96</v>
      </c>
      <c r="E1858" s="203">
        <v>4.702</v>
      </c>
    </row>
    <row r="1859" spans="1:5">
      <c r="A1859" s="201">
        <v>40819</v>
      </c>
      <c r="B1859" s="202">
        <v>494.58</v>
      </c>
      <c r="C1859" s="202">
        <v>87.99</v>
      </c>
      <c r="D1859" s="202">
        <v>10.6</v>
      </c>
      <c r="E1859" s="203">
        <v>4.6550000000000002</v>
      </c>
    </row>
    <row r="1860" spans="1:5">
      <c r="A1860" s="201">
        <v>40818</v>
      </c>
      <c r="B1860" s="202">
        <v>491.76</v>
      </c>
      <c r="C1860" s="202">
        <v>87.29</v>
      </c>
      <c r="D1860" s="202">
        <v>10.82</v>
      </c>
      <c r="E1860" s="203">
        <v>4.66</v>
      </c>
    </row>
    <row r="1861" spans="1:5">
      <c r="A1861" s="201">
        <v>40817</v>
      </c>
      <c r="B1861" s="202">
        <v>485.8</v>
      </c>
      <c r="C1861" s="202">
        <v>87.77</v>
      </c>
      <c r="D1861" s="202">
        <v>11.12</v>
      </c>
      <c r="E1861" s="203">
        <v>4.6840000000000002</v>
      </c>
    </row>
    <row r="1862" spans="1:5">
      <c r="A1862" s="201">
        <v>40816</v>
      </c>
      <c r="B1862" s="202">
        <v>486</v>
      </c>
      <c r="C1862" s="202">
        <v>86.89</v>
      </c>
      <c r="D1862" s="202">
        <v>11.25</v>
      </c>
      <c r="E1862" s="203">
        <v>4.6500000000000004</v>
      </c>
    </row>
    <row r="1863" spans="1:5">
      <c r="A1863" s="201">
        <v>40815</v>
      </c>
      <c r="B1863" s="202">
        <v>479.3</v>
      </c>
      <c r="C1863" s="202">
        <v>86.54</v>
      </c>
      <c r="D1863" s="202">
        <v>12.26</v>
      </c>
      <c r="E1863" s="203">
        <v>4.6639999999999997</v>
      </c>
    </row>
    <row r="1864" spans="1:5">
      <c r="A1864" s="201">
        <v>40814</v>
      </c>
      <c r="B1864" s="202">
        <v>468.53</v>
      </c>
      <c r="C1864" s="202">
        <v>85.53</v>
      </c>
      <c r="D1864" s="202">
        <v>12.23</v>
      </c>
      <c r="E1864" s="203">
        <v>4.7489999999999997</v>
      </c>
    </row>
    <row r="1865" spans="1:5">
      <c r="A1865" s="201">
        <v>40813</v>
      </c>
      <c r="B1865" s="202">
        <v>467.5</v>
      </c>
      <c r="C1865" s="202">
        <v>84.36</v>
      </c>
      <c r="D1865" s="202">
        <v>12.18</v>
      </c>
      <c r="E1865" s="203">
        <v>4.7969999999999997</v>
      </c>
    </row>
    <row r="1866" spans="1:5">
      <c r="A1866" s="201">
        <v>40812</v>
      </c>
      <c r="B1866" s="202">
        <v>468.7</v>
      </c>
      <c r="C1866" s="202">
        <v>84.55</v>
      </c>
      <c r="D1866" s="202">
        <v>11.63</v>
      </c>
      <c r="E1866" s="203">
        <v>4.742</v>
      </c>
    </row>
    <row r="1867" spans="1:5">
      <c r="A1867" s="201">
        <v>40811</v>
      </c>
      <c r="B1867" s="202">
        <v>466.85</v>
      </c>
      <c r="C1867" s="202">
        <v>83.99</v>
      </c>
      <c r="D1867" s="202">
        <v>11.9</v>
      </c>
      <c r="E1867" s="203">
        <v>4.7379999999999995</v>
      </c>
    </row>
    <row r="1868" spans="1:5">
      <c r="A1868" s="201">
        <v>40810</v>
      </c>
      <c r="B1868" s="202">
        <v>467.1</v>
      </c>
      <c r="C1868" s="202">
        <v>82.84</v>
      </c>
      <c r="D1868" s="202">
        <v>12.8</v>
      </c>
      <c r="E1868" s="203">
        <v>4.8390000000000004</v>
      </c>
    </row>
    <row r="1869" spans="1:5">
      <c r="A1869" s="201">
        <v>40809</v>
      </c>
      <c r="B1869" s="202">
        <v>460.8</v>
      </c>
      <c r="C1869" s="202">
        <v>83.15</v>
      </c>
      <c r="D1869" s="202">
        <v>13.08</v>
      </c>
      <c r="E1869" s="203">
        <v>4.7590000000000003</v>
      </c>
    </row>
    <row r="1870" spans="1:5">
      <c r="A1870" s="201">
        <v>40808</v>
      </c>
      <c r="B1870" s="202">
        <v>459.6</v>
      </c>
      <c r="C1870" s="202">
        <v>83.61</v>
      </c>
      <c r="D1870" s="202">
        <v>13.1</v>
      </c>
      <c r="E1870" s="203">
        <v>4.8159999999999998</v>
      </c>
    </row>
    <row r="1871" spans="1:5">
      <c r="A1871" s="201">
        <v>40807</v>
      </c>
      <c r="B1871" s="202">
        <v>456.9</v>
      </c>
      <c r="C1871" s="202">
        <v>83</v>
      </c>
      <c r="D1871" s="202">
        <v>13.17</v>
      </c>
      <c r="E1871" s="203">
        <v>4.8579999999999997</v>
      </c>
    </row>
    <row r="1872" spans="1:5">
      <c r="A1872" s="201">
        <v>40806</v>
      </c>
      <c r="B1872" s="202">
        <v>461.1</v>
      </c>
      <c r="C1872" s="202">
        <v>82.87</v>
      </c>
      <c r="D1872" s="202">
        <v>13</v>
      </c>
      <c r="E1872" s="203">
        <v>4.8449999999999998</v>
      </c>
    </row>
    <row r="1873" spans="1:5">
      <c r="A1873" s="201">
        <v>40805</v>
      </c>
      <c r="B1873" s="202">
        <v>463.2</v>
      </c>
      <c r="C1873" s="202">
        <v>81.06</v>
      </c>
      <c r="D1873" s="202">
        <v>13.48</v>
      </c>
      <c r="E1873" s="203">
        <v>4.8</v>
      </c>
    </row>
    <row r="1874" spans="1:5">
      <c r="A1874" s="201">
        <v>40804</v>
      </c>
      <c r="B1874" s="202">
        <v>459.15</v>
      </c>
      <c r="C1874" s="202">
        <v>81.59</v>
      </c>
      <c r="D1874" s="202">
        <v>14.85</v>
      </c>
      <c r="E1874" s="203">
        <v>4.76</v>
      </c>
    </row>
    <row r="1875" spans="1:5">
      <c r="A1875" s="201">
        <v>40803</v>
      </c>
      <c r="B1875" s="202">
        <v>465.19</v>
      </c>
      <c r="C1875" s="202">
        <v>81.88</v>
      </c>
      <c r="D1875" s="202">
        <v>15.32</v>
      </c>
      <c r="E1875" s="203">
        <v>4.7549999999999999</v>
      </c>
    </row>
    <row r="1876" spans="1:5">
      <c r="A1876" s="201">
        <v>40802</v>
      </c>
      <c r="B1876" s="202">
        <v>473.5</v>
      </c>
      <c r="C1876" s="202">
        <v>81.42</v>
      </c>
      <c r="D1876" s="202">
        <v>14.25</v>
      </c>
      <c r="E1876" s="203">
        <v>4.7729999999999997</v>
      </c>
    </row>
    <row r="1877" spans="1:5">
      <c r="A1877" s="201">
        <v>40801</v>
      </c>
      <c r="B1877" s="202">
        <v>473.65</v>
      </c>
      <c r="C1877" s="202">
        <v>82.31</v>
      </c>
      <c r="D1877" s="202">
        <v>16.02</v>
      </c>
      <c r="E1877" s="203">
        <v>4.7670000000000003</v>
      </c>
    </row>
    <row r="1878" spans="1:5">
      <c r="A1878" s="201">
        <v>40800</v>
      </c>
      <c r="B1878" s="202">
        <v>470.95</v>
      </c>
      <c r="C1878" s="202">
        <v>82.89</v>
      </c>
      <c r="D1878" s="202">
        <v>14.59</v>
      </c>
      <c r="E1878" s="203">
        <v>4.7940000000000005</v>
      </c>
    </row>
    <row r="1879" spans="1:5">
      <c r="A1879" s="201">
        <v>40799</v>
      </c>
      <c r="B1879" s="202">
        <v>472.6</v>
      </c>
      <c r="C1879" s="202">
        <v>83.36</v>
      </c>
      <c r="D1879" s="202">
        <v>14.53</v>
      </c>
      <c r="E1879" s="203">
        <v>4.7359999999999998</v>
      </c>
    </row>
    <row r="1880" spans="1:5">
      <c r="A1880" s="201">
        <v>40798</v>
      </c>
      <c r="B1880" s="202">
        <v>465.25</v>
      </c>
      <c r="C1880" s="202">
        <v>83.47</v>
      </c>
      <c r="D1880" s="202">
        <v>14.74</v>
      </c>
      <c r="E1880" s="203">
        <v>4.6619999999999999</v>
      </c>
    </row>
    <row r="1881" spans="1:5">
      <c r="A1881" s="201">
        <v>40797</v>
      </c>
      <c r="B1881" s="202">
        <v>466.9</v>
      </c>
      <c r="C1881" s="202">
        <v>83.33</v>
      </c>
      <c r="D1881" s="202">
        <v>16.13</v>
      </c>
      <c r="E1881" s="203">
        <v>4.6029999999999998</v>
      </c>
    </row>
    <row r="1882" spans="1:5">
      <c r="A1882" s="201">
        <v>40796</v>
      </c>
      <c r="B1882" s="202">
        <v>461.2</v>
      </c>
      <c r="C1882" s="202">
        <v>83.17</v>
      </c>
      <c r="D1882" s="202">
        <v>16.11</v>
      </c>
      <c r="E1882" s="203">
        <v>4.6630000000000003</v>
      </c>
    </row>
    <row r="1883" spans="1:5">
      <c r="A1883" s="201">
        <v>40795</v>
      </c>
      <c r="B1883" s="202">
        <v>464.55</v>
      </c>
      <c r="C1883" s="202">
        <v>84.17</v>
      </c>
      <c r="D1883" s="202">
        <v>13.5</v>
      </c>
      <c r="E1883" s="203">
        <v>4.6899999999999995</v>
      </c>
    </row>
    <row r="1884" spans="1:5">
      <c r="A1884" s="201">
        <v>40794</v>
      </c>
      <c r="B1884" s="202">
        <v>472.2</v>
      </c>
      <c r="C1884" s="202">
        <v>83.48</v>
      </c>
      <c r="D1884" s="202">
        <v>15.33</v>
      </c>
      <c r="E1884" s="203">
        <v>4.694</v>
      </c>
    </row>
    <row r="1885" spans="1:5">
      <c r="A1885" s="201">
        <v>40793</v>
      </c>
      <c r="B1885" s="202">
        <v>474</v>
      </c>
      <c r="C1885" s="202">
        <v>82.59</v>
      </c>
      <c r="D1885" s="202">
        <v>14.67</v>
      </c>
      <c r="E1885" s="203">
        <v>4.7149999999999999</v>
      </c>
    </row>
    <row r="1886" spans="1:5">
      <c r="A1886" s="201">
        <v>40792</v>
      </c>
      <c r="B1886" s="202">
        <v>469.7</v>
      </c>
      <c r="C1886" s="202">
        <v>82.35</v>
      </c>
      <c r="D1886" s="202">
        <v>14.87</v>
      </c>
      <c r="E1886" s="203">
        <v>4.7030000000000003</v>
      </c>
    </row>
    <row r="1887" spans="1:5">
      <c r="A1887" s="201">
        <v>40791</v>
      </c>
      <c r="B1887" s="202">
        <v>471.6</v>
      </c>
      <c r="C1887" s="202">
        <v>82.2</v>
      </c>
      <c r="D1887" s="202">
        <v>16.47</v>
      </c>
      <c r="E1887" s="203">
        <v>4.6929999999999996</v>
      </c>
    </row>
    <row r="1888" spans="1:5">
      <c r="A1888" s="201">
        <v>40790</v>
      </c>
      <c r="B1888" s="202">
        <v>470.9</v>
      </c>
      <c r="C1888" s="202">
        <v>82.19</v>
      </c>
      <c r="D1888" s="202">
        <v>16.22</v>
      </c>
      <c r="E1888" s="203">
        <v>4.6609999999999996</v>
      </c>
    </row>
    <row r="1889" spans="1:5">
      <c r="A1889" s="201">
        <v>40789</v>
      </c>
      <c r="B1889" s="202">
        <v>475.5</v>
      </c>
      <c r="C1889" s="202">
        <v>83.19</v>
      </c>
      <c r="D1889" s="202">
        <v>15.63</v>
      </c>
      <c r="E1889" s="203">
        <v>4.5979999999999999</v>
      </c>
    </row>
    <row r="1890" spans="1:5">
      <c r="A1890" s="201">
        <v>40788</v>
      </c>
      <c r="B1890" s="202">
        <v>475.25</v>
      </c>
      <c r="C1890" s="202">
        <v>81.25</v>
      </c>
      <c r="D1890" s="202">
        <v>15.55</v>
      </c>
      <c r="E1890" s="203">
        <v>4.5679999999999996</v>
      </c>
    </row>
    <row r="1891" spans="1:5">
      <c r="A1891" s="201">
        <v>40787</v>
      </c>
      <c r="B1891" s="202">
        <v>474.85</v>
      </c>
      <c r="C1891" s="202">
        <v>80.5</v>
      </c>
      <c r="D1891" s="202">
        <v>14.59</v>
      </c>
      <c r="E1891" s="203">
        <v>4.5649999999999995</v>
      </c>
    </row>
    <row r="1892" spans="1:5">
      <c r="A1892" s="201">
        <v>40786</v>
      </c>
      <c r="B1892" s="202">
        <v>473.45</v>
      </c>
      <c r="C1892" s="202">
        <v>79.7</v>
      </c>
      <c r="D1892" s="202">
        <v>14.96</v>
      </c>
      <c r="E1892" s="203">
        <v>4.6129999999999995</v>
      </c>
    </row>
    <row r="1893" spans="1:5">
      <c r="A1893" s="201">
        <v>40785</v>
      </c>
      <c r="B1893" s="202">
        <v>464.75</v>
      </c>
      <c r="C1893" s="202">
        <v>79.819999999999993</v>
      </c>
      <c r="D1893" s="202">
        <v>14.55</v>
      </c>
      <c r="E1893" s="203">
        <v>4.5659999999999998</v>
      </c>
    </row>
    <row r="1894" spans="1:5">
      <c r="A1894" s="201">
        <v>40784</v>
      </c>
      <c r="B1894" s="202">
        <v>466.25</v>
      </c>
      <c r="C1894" s="202">
        <v>80.11</v>
      </c>
      <c r="D1894" s="202">
        <v>13.2</v>
      </c>
      <c r="E1894" s="203">
        <v>4.6020000000000003</v>
      </c>
    </row>
    <row r="1895" spans="1:5">
      <c r="A1895" s="201">
        <v>40783</v>
      </c>
      <c r="B1895" s="202">
        <v>465.95</v>
      </c>
      <c r="C1895" s="202">
        <v>80.45</v>
      </c>
      <c r="D1895" s="202">
        <v>12.46</v>
      </c>
      <c r="E1895" s="203">
        <v>4.6219999999999999</v>
      </c>
    </row>
    <row r="1896" spans="1:5">
      <c r="A1896" s="201">
        <v>40782</v>
      </c>
      <c r="B1896" s="202">
        <v>469.3</v>
      </c>
      <c r="C1896" s="202">
        <v>80.22</v>
      </c>
      <c r="D1896" s="202">
        <v>11.92</v>
      </c>
      <c r="E1896" s="203">
        <v>4.5679999999999996</v>
      </c>
    </row>
    <row r="1897" spans="1:5">
      <c r="A1897" s="201">
        <v>40781</v>
      </c>
      <c r="B1897" s="202">
        <v>472.15</v>
      </c>
      <c r="C1897" s="202">
        <v>80.36</v>
      </c>
      <c r="D1897" s="202">
        <v>12.24</v>
      </c>
      <c r="E1897" s="203">
        <v>4.5460000000000003</v>
      </c>
    </row>
    <row r="1898" spans="1:5">
      <c r="A1898" s="201">
        <v>40780</v>
      </c>
      <c r="B1898" s="202">
        <v>469</v>
      </c>
      <c r="C1898" s="202">
        <v>79.5</v>
      </c>
      <c r="D1898" s="202">
        <v>12.63</v>
      </c>
      <c r="E1898" s="203">
        <v>4.5039999999999996</v>
      </c>
    </row>
    <row r="1899" spans="1:5">
      <c r="A1899" s="201">
        <v>40779</v>
      </c>
      <c r="B1899" s="202">
        <v>462.5</v>
      </c>
      <c r="C1899" s="202">
        <v>77.989999999999995</v>
      </c>
      <c r="D1899" s="202">
        <v>12.76</v>
      </c>
      <c r="E1899" s="203">
        <v>4.5389999999999997</v>
      </c>
    </row>
    <row r="1900" spans="1:5">
      <c r="A1900" s="201">
        <v>40778</v>
      </c>
      <c r="B1900" s="202">
        <v>466.65</v>
      </c>
      <c r="C1900" s="202">
        <v>77.41</v>
      </c>
      <c r="D1900" s="202">
        <v>13.04</v>
      </c>
      <c r="E1900" s="203">
        <v>4.5600000000000005</v>
      </c>
    </row>
    <row r="1901" spans="1:5">
      <c r="A1901" s="201">
        <v>40777</v>
      </c>
      <c r="B1901" s="202">
        <v>463.25</v>
      </c>
      <c r="C1901" s="202">
        <v>78</v>
      </c>
      <c r="D1901" s="202">
        <v>12.96</v>
      </c>
      <c r="E1901" s="203">
        <v>4.5199999999999996</v>
      </c>
    </row>
    <row r="1902" spans="1:5">
      <c r="A1902" s="201">
        <v>40776</v>
      </c>
      <c r="B1902" s="202">
        <v>466.05</v>
      </c>
      <c r="C1902" s="202">
        <v>78.209999999999994</v>
      </c>
      <c r="D1902" s="202">
        <v>13.33</v>
      </c>
      <c r="E1902" s="203">
        <v>4.4630000000000001</v>
      </c>
    </row>
    <row r="1903" spans="1:5">
      <c r="A1903" s="201">
        <v>40775</v>
      </c>
      <c r="B1903" s="202">
        <v>472.35</v>
      </c>
      <c r="C1903" s="202">
        <v>77.56</v>
      </c>
      <c r="D1903" s="202">
        <v>13.79</v>
      </c>
      <c r="E1903" s="203">
        <v>4.4580000000000002</v>
      </c>
    </row>
    <row r="1904" spans="1:5">
      <c r="A1904" s="201">
        <v>40774</v>
      </c>
      <c r="B1904" s="202">
        <v>463.85</v>
      </c>
      <c r="C1904" s="202">
        <v>78.7</v>
      </c>
      <c r="D1904" s="202">
        <v>12.64</v>
      </c>
      <c r="E1904" s="203">
        <v>4.5250000000000004</v>
      </c>
    </row>
    <row r="1905" spans="1:5">
      <c r="A1905" s="201">
        <v>40773</v>
      </c>
      <c r="B1905" s="202">
        <v>464.75</v>
      </c>
      <c r="C1905" s="202">
        <v>79.430000000000007</v>
      </c>
      <c r="D1905" s="202">
        <v>12.14</v>
      </c>
      <c r="E1905" s="203">
        <v>4.5469999999999997</v>
      </c>
    </row>
    <row r="1906" spans="1:5">
      <c r="A1906" s="201">
        <v>40772</v>
      </c>
      <c r="B1906" s="202">
        <v>459.75</v>
      </c>
      <c r="C1906" s="202">
        <v>80.33</v>
      </c>
      <c r="D1906" s="202">
        <v>11.22</v>
      </c>
      <c r="E1906" s="203">
        <v>4.5659999999999998</v>
      </c>
    </row>
    <row r="1907" spans="1:5">
      <c r="A1907" s="201">
        <v>40771</v>
      </c>
      <c r="B1907" s="202">
        <v>455.75</v>
      </c>
      <c r="C1907" s="202">
        <v>80.010000000000005</v>
      </c>
      <c r="D1907" s="202">
        <v>12.49</v>
      </c>
      <c r="E1907" s="203">
        <v>4.516</v>
      </c>
    </row>
    <row r="1908" spans="1:5">
      <c r="A1908" s="201">
        <v>40770</v>
      </c>
      <c r="B1908" s="202">
        <v>450.3</v>
      </c>
      <c r="C1908" s="202">
        <v>80.48</v>
      </c>
      <c r="D1908" s="202">
        <v>12.91</v>
      </c>
      <c r="E1908" s="203">
        <v>4.4489999999999998</v>
      </c>
    </row>
    <row r="1909" spans="1:5">
      <c r="A1909" s="201">
        <v>40769</v>
      </c>
      <c r="B1909" s="202">
        <v>446.5</v>
      </c>
      <c r="C1909" s="202">
        <v>80.75</v>
      </c>
      <c r="D1909" s="202">
        <v>12.39</v>
      </c>
      <c r="E1909" s="203">
        <v>4.4160000000000004</v>
      </c>
    </row>
    <row r="1910" spans="1:5">
      <c r="A1910" s="201">
        <v>40768</v>
      </c>
      <c r="B1910" s="202">
        <v>449.75</v>
      </c>
      <c r="C1910" s="202">
        <v>81.48</v>
      </c>
      <c r="D1910" s="202">
        <v>11.65</v>
      </c>
      <c r="E1910" s="203">
        <v>4.4480000000000004</v>
      </c>
    </row>
    <row r="1911" spans="1:5">
      <c r="A1911" s="201">
        <v>40767</v>
      </c>
      <c r="B1911" s="202">
        <v>449.2</v>
      </c>
      <c r="C1911" s="202">
        <v>81.44</v>
      </c>
      <c r="D1911" s="202">
        <v>11.98</v>
      </c>
      <c r="E1911" s="203">
        <v>4.4000000000000004</v>
      </c>
    </row>
    <row r="1912" spans="1:5">
      <c r="A1912" s="201">
        <v>40766</v>
      </c>
      <c r="B1912" s="202">
        <v>447.4</v>
      </c>
      <c r="C1912" s="202">
        <v>80.8</v>
      </c>
      <c r="D1912" s="202">
        <v>12.93</v>
      </c>
      <c r="E1912" s="203">
        <v>4.4329999999999998</v>
      </c>
    </row>
    <row r="1913" spans="1:5">
      <c r="A1913" s="201">
        <v>40765</v>
      </c>
      <c r="B1913" s="202">
        <v>444.7</v>
      </c>
      <c r="C1913" s="202">
        <v>80.98</v>
      </c>
      <c r="D1913" s="202">
        <v>12.52</v>
      </c>
      <c r="E1913" s="203">
        <v>4.423</v>
      </c>
    </row>
    <row r="1914" spans="1:5">
      <c r="A1914" s="201">
        <v>40764</v>
      </c>
      <c r="B1914" s="202">
        <v>444</v>
      </c>
      <c r="C1914" s="202">
        <v>81.02</v>
      </c>
      <c r="D1914" s="202">
        <v>12.93</v>
      </c>
      <c r="E1914" s="203">
        <v>4.359</v>
      </c>
    </row>
    <row r="1915" spans="1:5">
      <c r="A1915" s="201">
        <v>40763</v>
      </c>
      <c r="B1915" s="202">
        <v>445.35</v>
      </c>
      <c r="C1915" s="202">
        <v>79.459999999999994</v>
      </c>
      <c r="D1915" s="202">
        <v>13.57</v>
      </c>
      <c r="E1915" s="203">
        <v>4.298</v>
      </c>
    </row>
    <row r="1916" spans="1:5">
      <c r="A1916" s="201">
        <v>40762</v>
      </c>
      <c r="B1916" s="202">
        <v>444.4</v>
      </c>
      <c r="C1916" s="202">
        <v>79.459999999999994</v>
      </c>
      <c r="D1916" s="202">
        <v>13.57</v>
      </c>
      <c r="E1916" s="203">
        <v>4.2969999999999997</v>
      </c>
    </row>
    <row r="1917" spans="1:5">
      <c r="A1917" s="201">
        <v>40761</v>
      </c>
      <c r="B1917" s="202">
        <v>443.25</v>
      </c>
      <c r="C1917" s="202">
        <v>79.540000000000006</v>
      </c>
      <c r="D1917" s="202">
        <v>13.15</v>
      </c>
      <c r="E1917" s="203">
        <v>4.3109999999999999</v>
      </c>
    </row>
    <row r="1918" spans="1:5">
      <c r="A1918" s="201">
        <v>40760</v>
      </c>
      <c r="B1918" s="202">
        <v>435.2</v>
      </c>
      <c r="C1918" s="202">
        <v>80.62</v>
      </c>
      <c r="D1918" s="202">
        <v>12.6</v>
      </c>
      <c r="E1918" s="203">
        <v>4.2549999999999999</v>
      </c>
    </row>
    <row r="1919" spans="1:5">
      <c r="A1919" s="201">
        <v>40759</v>
      </c>
      <c r="B1919" s="202">
        <v>431.6</v>
      </c>
      <c r="C1919" s="202">
        <v>80.540000000000006</v>
      </c>
      <c r="D1919" s="202">
        <v>13.65</v>
      </c>
      <c r="E1919" s="203">
        <v>4.3120000000000003</v>
      </c>
    </row>
    <row r="1920" spans="1:5">
      <c r="A1920" s="201">
        <v>40758</v>
      </c>
      <c r="B1920" s="202">
        <v>436.9</v>
      </c>
      <c r="C1920" s="202">
        <v>81.34</v>
      </c>
      <c r="D1920" s="202">
        <v>13.52</v>
      </c>
      <c r="E1920" s="203">
        <v>4.3600000000000003</v>
      </c>
    </row>
    <row r="1921" spans="1:5">
      <c r="A1921" s="201">
        <v>40757</v>
      </c>
      <c r="B1921" s="202">
        <v>437.7</v>
      </c>
      <c r="C1921" s="202">
        <v>80.38</v>
      </c>
      <c r="D1921" s="202">
        <v>13.72</v>
      </c>
      <c r="E1921" s="203">
        <v>4.3730000000000002</v>
      </c>
    </row>
    <row r="1922" spans="1:5">
      <c r="A1922" s="201">
        <v>40756</v>
      </c>
      <c r="B1922" s="202">
        <v>438.7</v>
      </c>
      <c r="C1922" s="202">
        <v>81.099999999999994</v>
      </c>
      <c r="D1922" s="202">
        <v>13.73</v>
      </c>
      <c r="E1922" s="203">
        <v>4.3659999999999997</v>
      </c>
    </row>
    <row r="1923" spans="1:5">
      <c r="A1923" s="201">
        <v>40755</v>
      </c>
      <c r="B1923" s="202">
        <v>437.68</v>
      </c>
      <c r="C1923" s="202">
        <v>81.319999999999993</v>
      </c>
      <c r="D1923" s="202">
        <v>14.17</v>
      </c>
      <c r="E1923" s="203">
        <v>4.3899999999999997</v>
      </c>
    </row>
    <row r="1924" spans="1:5">
      <c r="A1924" s="201">
        <v>40754</v>
      </c>
      <c r="B1924" s="202">
        <v>439.2</v>
      </c>
      <c r="C1924" s="202">
        <v>82.03</v>
      </c>
      <c r="D1924" s="202">
        <v>13.34</v>
      </c>
      <c r="E1924" s="203">
        <v>4.399</v>
      </c>
    </row>
    <row r="1925" spans="1:5">
      <c r="A1925" s="201">
        <v>40753</v>
      </c>
      <c r="B1925" s="202">
        <v>438.2</v>
      </c>
      <c r="C1925" s="202">
        <v>82.6</v>
      </c>
      <c r="D1925" s="202">
        <v>13.42</v>
      </c>
      <c r="E1925" s="203">
        <v>4.4279999999999999</v>
      </c>
    </row>
    <row r="1926" spans="1:5">
      <c r="A1926" s="201">
        <v>40752</v>
      </c>
      <c r="B1926" s="202">
        <v>436.3</v>
      </c>
      <c r="C1926" s="202">
        <v>82.76</v>
      </c>
      <c r="D1926" s="202">
        <v>13.42</v>
      </c>
      <c r="E1926" s="203">
        <v>4.42</v>
      </c>
    </row>
    <row r="1927" spans="1:5">
      <c r="A1927" s="201">
        <v>40751</v>
      </c>
      <c r="B1927" s="202">
        <v>439.7</v>
      </c>
      <c r="C1927" s="202">
        <v>81.150000000000006</v>
      </c>
      <c r="D1927" s="202">
        <v>13.42</v>
      </c>
      <c r="E1927" s="203">
        <v>4.4189999999999996</v>
      </c>
    </row>
    <row r="1928" spans="1:5">
      <c r="A1928" s="201">
        <v>40750</v>
      </c>
      <c r="B1928" s="202">
        <v>440.1</v>
      </c>
      <c r="C1928" s="202">
        <v>81.3</v>
      </c>
      <c r="D1928" s="202">
        <v>13.3</v>
      </c>
      <c r="E1928" s="203">
        <v>4.476</v>
      </c>
    </row>
    <row r="1929" spans="1:5">
      <c r="A1929" s="201">
        <v>40749</v>
      </c>
      <c r="B1929" s="202">
        <v>446.15</v>
      </c>
      <c r="C1929" s="202">
        <v>81.3</v>
      </c>
      <c r="D1929" s="202">
        <v>13.52</v>
      </c>
      <c r="E1929" s="203">
        <v>4.4189999999999996</v>
      </c>
    </row>
    <row r="1930" spans="1:5">
      <c r="A1930" s="201">
        <v>40748</v>
      </c>
      <c r="B1930" s="202">
        <v>442.4</v>
      </c>
      <c r="C1930" s="202">
        <v>82.5</v>
      </c>
      <c r="D1930" s="202">
        <v>12.26</v>
      </c>
      <c r="E1930" s="203">
        <v>4.4809999999999999</v>
      </c>
    </row>
    <row r="1931" spans="1:5">
      <c r="A1931" s="201">
        <v>40747</v>
      </c>
      <c r="B1931" s="202">
        <v>446.2</v>
      </c>
      <c r="C1931" s="202">
        <v>82.19</v>
      </c>
      <c r="D1931" s="202">
        <v>12.74</v>
      </c>
      <c r="E1931" s="203">
        <v>4.4489999999999998</v>
      </c>
    </row>
    <row r="1932" spans="1:5">
      <c r="A1932" s="201">
        <v>40746</v>
      </c>
      <c r="B1932" s="202">
        <v>445.9</v>
      </c>
      <c r="C1932" s="202">
        <v>82.66</v>
      </c>
      <c r="D1932" s="202">
        <v>12.42</v>
      </c>
      <c r="E1932" s="203">
        <v>4.5149999999999997</v>
      </c>
    </row>
    <row r="1933" spans="1:5">
      <c r="A1933" s="201">
        <v>40745</v>
      </c>
      <c r="B1933" s="202">
        <v>437.6</v>
      </c>
      <c r="C1933" s="202">
        <v>82.02</v>
      </c>
      <c r="D1933" s="202">
        <v>12.38</v>
      </c>
      <c r="E1933" s="203">
        <v>4.5780000000000003</v>
      </c>
    </row>
    <row r="1934" spans="1:5">
      <c r="A1934" s="201">
        <v>40744</v>
      </c>
      <c r="B1934" s="202">
        <v>434.8</v>
      </c>
      <c r="C1934" s="202">
        <v>83.5</v>
      </c>
      <c r="D1934" s="202">
        <v>12.4</v>
      </c>
      <c r="E1934" s="203">
        <v>4.5730000000000004</v>
      </c>
    </row>
    <row r="1935" spans="1:5">
      <c r="A1935" s="201">
        <v>40743</v>
      </c>
      <c r="B1935" s="202">
        <v>435</v>
      </c>
      <c r="C1935" s="202">
        <v>83.36</v>
      </c>
      <c r="D1935" s="202">
        <v>13.21</v>
      </c>
      <c r="E1935" s="203">
        <v>4.5999999999999996</v>
      </c>
    </row>
    <row r="1936" spans="1:5">
      <c r="A1936" s="201">
        <v>40742</v>
      </c>
      <c r="B1936" s="202">
        <v>437.3</v>
      </c>
      <c r="C1936" s="202">
        <v>83.36</v>
      </c>
      <c r="D1936" s="202">
        <v>12.48</v>
      </c>
      <c r="E1936" s="203">
        <v>4.5830000000000002</v>
      </c>
    </row>
    <row r="1937" spans="1:5">
      <c r="A1937" s="201">
        <v>40741</v>
      </c>
      <c r="B1937" s="202">
        <v>437.6</v>
      </c>
      <c r="C1937" s="202">
        <v>83.12</v>
      </c>
      <c r="D1937" s="202">
        <v>12.52</v>
      </c>
      <c r="E1937" s="203">
        <v>4.5220000000000002</v>
      </c>
    </row>
    <row r="1938" spans="1:5">
      <c r="A1938" s="201">
        <v>40740</v>
      </c>
      <c r="B1938" s="202">
        <v>436.8</v>
      </c>
      <c r="C1938" s="202">
        <v>84.06</v>
      </c>
      <c r="D1938" s="202">
        <v>11.83</v>
      </c>
      <c r="E1938" s="203">
        <v>4.5010000000000003</v>
      </c>
    </row>
    <row r="1939" spans="1:5">
      <c r="A1939" s="201">
        <v>40739</v>
      </c>
      <c r="B1939" s="202">
        <v>432.3</v>
      </c>
      <c r="C1939" s="202">
        <v>83.31</v>
      </c>
      <c r="D1939" s="202">
        <v>11.75</v>
      </c>
      <c r="E1939" s="203">
        <v>4.5449999999999999</v>
      </c>
    </row>
    <row r="1940" spans="1:5">
      <c r="A1940" s="201">
        <v>40738</v>
      </c>
      <c r="B1940" s="202">
        <v>432.2</v>
      </c>
      <c r="C1940" s="202">
        <v>83.43</v>
      </c>
      <c r="D1940" s="202">
        <v>12.08</v>
      </c>
      <c r="E1940" s="203">
        <v>4.5090000000000003</v>
      </c>
    </row>
    <row r="1941" spans="1:5">
      <c r="A1941" s="201">
        <v>40737</v>
      </c>
      <c r="B1941" s="202">
        <v>429.8</v>
      </c>
      <c r="C1941" s="202">
        <v>83.46</v>
      </c>
      <c r="D1941" s="202">
        <v>11.57</v>
      </c>
      <c r="E1941" s="203">
        <v>4.4719999999999995</v>
      </c>
    </row>
    <row r="1942" spans="1:5">
      <c r="A1942" s="201">
        <v>40736</v>
      </c>
      <c r="B1942" s="202">
        <v>428</v>
      </c>
      <c r="C1942" s="202">
        <v>83.8</v>
      </c>
      <c r="D1942" s="202">
        <v>10.52</v>
      </c>
      <c r="E1942" s="203">
        <v>4.399</v>
      </c>
    </row>
    <row r="1943" spans="1:5">
      <c r="A1943" s="201">
        <v>40735</v>
      </c>
      <c r="B1943" s="202">
        <v>425.5</v>
      </c>
      <c r="C1943" s="202">
        <v>83.87</v>
      </c>
      <c r="D1943" s="202">
        <v>10.36</v>
      </c>
      <c r="E1943" s="203">
        <v>4.47</v>
      </c>
    </row>
    <row r="1944" spans="1:5">
      <c r="A1944" s="201">
        <v>40734</v>
      </c>
      <c r="B1944" s="202">
        <v>423.5</v>
      </c>
      <c r="C1944" s="202">
        <v>84.12</v>
      </c>
      <c r="D1944" s="202">
        <v>10.99</v>
      </c>
      <c r="E1944" s="203">
        <v>4.4480000000000004</v>
      </c>
    </row>
    <row r="1945" spans="1:5">
      <c r="A1945" s="201">
        <v>40733</v>
      </c>
      <c r="B1945" s="202">
        <v>425.85</v>
      </c>
      <c r="C1945" s="202">
        <v>84.2</v>
      </c>
      <c r="D1945" s="202">
        <v>11.1</v>
      </c>
      <c r="E1945" s="203">
        <v>4.4669999999999996</v>
      </c>
    </row>
    <row r="1946" spans="1:5">
      <c r="A1946" s="201">
        <v>40732</v>
      </c>
      <c r="B1946" s="202">
        <v>425</v>
      </c>
      <c r="C1946" s="202">
        <v>84.44</v>
      </c>
      <c r="D1946" s="202">
        <v>10.52</v>
      </c>
      <c r="E1946" s="203">
        <v>4.4409999999999998</v>
      </c>
    </row>
    <row r="1947" spans="1:5">
      <c r="A1947" s="201">
        <v>40731</v>
      </c>
      <c r="B1947" s="202">
        <v>425.6</v>
      </c>
      <c r="C1947" s="202">
        <v>84.4</v>
      </c>
      <c r="D1947" s="202">
        <v>10.97</v>
      </c>
      <c r="E1947" s="203">
        <v>4.5010000000000003</v>
      </c>
    </row>
    <row r="1948" spans="1:5">
      <c r="A1948" s="201">
        <v>40730</v>
      </c>
      <c r="B1948" s="202">
        <v>423.15</v>
      </c>
      <c r="C1948" s="202">
        <v>84.6</v>
      </c>
      <c r="D1948" s="202">
        <v>10.23</v>
      </c>
      <c r="E1948" s="203">
        <v>4.3940000000000001</v>
      </c>
    </row>
    <row r="1949" spans="1:5">
      <c r="A1949" s="201">
        <v>40729</v>
      </c>
      <c r="B1949" s="202">
        <v>420.1</v>
      </c>
      <c r="C1949" s="202">
        <v>83.7</v>
      </c>
      <c r="D1949" s="202">
        <v>10.45</v>
      </c>
      <c r="E1949" s="203">
        <v>4.4240000000000004</v>
      </c>
    </row>
    <row r="1950" spans="1:5">
      <c r="A1950" s="201">
        <v>40728</v>
      </c>
      <c r="B1950" s="202">
        <v>421.05</v>
      </c>
      <c r="C1950" s="202">
        <v>81.81</v>
      </c>
      <c r="D1950" s="202">
        <v>10.77</v>
      </c>
      <c r="E1950" s="203">
        <v>4.4649999999999999</v>
      </c>
    </row>
    <row r="1951" spans="1:5">
      <c r="A1951" s="201">
        <v>40727</v>
      </c>
      <c r="B1951" s="202">
        <v>421.55</v>
      </c>
      <c r="C1951" s="202">
        <v>82.38</v>
      </c>
      <c r="D1951" s="202">
        <v>10.33</v>
      </c>
      <c r="E1951" s="203">
        <v>4.3970000000000002</v>
      </c>
    </row>
    <row r="1952" spans="1:5">
      <c r="A1952" s="201">
        <v>40726</v>
      </c>
      <c r="B1952" s="202">
        <v>419.6</v>
      </c>
      <c r="C1952" s="202">
        <v>82.42</v>
      </c>
      <c r="D1952" s="202">
        <v>10.81</v>
      </c>
      <c r="E1952" s="203">
        <v>4.415</v>
      </c>
    </row>
    <row r="1953" spans="1:5">
      <c r="A1953" s="201">
        <v>40725</v>
      </c>
      <c r="B1953" s="202">
        <v>424.1</v>
      </c>
      <c r="C1953" s="202">
        <v>81.45</v>
      </c>
      <c r="D1953" s="202">
        <v>10.84</v>
      </c>
      <c r="E1953" s="203">
        <v>4.3959999999999999</v>
      </c>
    </row>
    <row r="1954" spans="1:5">
      <c r="A1954" s="201">
        <v>40724</v>
      </c>
      <c r="B1954" s="202">
        <v>426.95</v>
      </c>
      <c r="C1954" s="202">
        <v>80.040000000000006</v>
      </c>
      <c r="D1954" s="202">
        <v>10.95</v>
      </c>
      <c r="E1954" s="203">
        <v>4.3860000000000001</v>
      </c>
    </row>
    <row r="1955" spans="1:5">
      <c r="A1955" s="201">
        <v>40723</v>
      </c>
      <c r="B1955" s="202">
        <v>425.9</v>
      </c>
      <c r="C1955" s="202">
        <v>78.959999999999994</v>
      </c>
      <c r="D1955" s="202">
        <v>11.28</v>
      </c>
      <c r="E1955" s="203">
        <v>4.34</v>
      </c>
    </row>
    <row r="1956" spans="1:5">
      <c r="A1956" s="201">
        <v>40722</v>
      </c>
      <c r="B1956" s="202">
        <v>423.1</v>
      </c>
      <c r="C1956" s="202">
        <v>79.3</v>
      </c>
      <c r="D1956" s="202">
        <v>11.45</v>
      </c>
      <c r="E1956" s="203">
        <v>4.3419999999999996</v>
      </c>
    </row>
    <row r="1957" spans="1:5">
      <c r="A1957" s="201">
        <v>40721</v>
      </c>
      <c r="B1957" s="202">
        <v>424.2</v>
      </c>
      <c r="C1957" s="202">
        <v>77.38</v>
      </c>
      <c r="D1957" s="202">
        <v>12.49</v>
      </c>
      <c r="E1957" s="203">
        <v>4.319</v>
      </c>
    </row>
    <row r="1958" spans="1:5">
      <c r="A1958" s="201">
        <v>40720</v>
      </c>
      <c r="B1958" s="202">
        <v>423.76</v>
      </c>
      <c r="C1958" s="202">
        <v>75.81</v>
      </c>
      <c r="D1958" s="202">
        <v>12.27</v>
      </c>
      <c r="E1958" s="203">
        <v>4.3280000000000003</v>
      </c>
    </row>
    <row r="1959" spans="1:5">
      <c r="A1959" s="201">
        <v>40719</v>
      </c>
      <c r="B1959" s="202">
        <v>423.6</v>
      </c>
      <c r="C1959" s="202">
        <v>74.790000000000006</v>
      </c>
      <c r="D1959" s="202">
        <v>11.68</v>
      </c>
      <c r="E1959" s="203">
        <v>4.3629999999999995</v>
      </c>
    </row>
    <row r="1960" spans="1:5">
      <c r="A1960" s="201">
        <v>40718</v>
      </c>
      <c r="B1960" s="202">
        <v>427.9</v>
      </c>
      <c r="C1960" s="202">
        <v>74.67</v>
      </c>
      <c r="D1960" s="202">
        <v>11.4</v>
      </c>
      <c r="E1960" s="203">
        <v>4.3</v>
      </c>
    </row>
    <row r="1961" spans="1:5">
      <c r="A1961" s="201">
        <v>40717</v>
      </c>
      <c r="B1961" s="202">
        <v>427.4</v>
      </c>
      <c r="C1961" s="202">
        <v>74.67</v>
      </c>
      <c r="D1961" s="202">
        <v>11.4</v>
      </c>
      <c r="E1961" s="203">
        <v>4.2949999999999999</v>
      </c>
    </row>
    <row r="1962" spans="1:5">
      <c r="A1962" s="201">
        <v>40716</v>
      </c>
      <c r="B1962" s="202">
        <v>435.5</v>
      </c>
      <c r="C1962" s="202">
        <v>74.2</v>
      </c>
      <c r="D1962" s="202">
        <v>12.04</v>
      </c>
      <c r="E1962" s="203">
        <v>4.1920000000000002</v>
      </c>
    </row>
    <row r="1963" spans="1:5">
      <c r="A1963" s="201">
        <v>40715</v>
      </c>
      <c r="B1963" s="202">
        <v>437.25</v>
      </c>
      <c r="C1963" s="202">
        <v>74.73</v>
      </c>
      <c r="D1963" s="202">
        <v>11.77</v>
      </c>
      <c r="E1963" s="203">
        <v>4.2610000000000001</v>
      </c>
    </row>
    <row r="1964" spans="1:5">
      <c r="A1964" s="201">
        <v>40714</v>
      </c>
      <c r="B1964" s="202">
        <v>435.55</v>
      </c>
      <c r="C1964" s="202">
        <v>75.3</v>
      </c>
      <c r="D1964" s="202">
        <v>11.58</v>
      </c>
      <c r="E1964" s="203">
        <v>4.2480000000000002</v>
      </c>
    </row>
    <row r="1965" spans="1:5">
      <c r="A1965" s="201">
        <v>40713</v>
      </c>
      <c r="B1965" s="202">
        <v>439.8</v>
      </c>
      <c r="C1965" s="202">
        <v>73.88</v>
      </c>
      <c r="D1965" s="202">
        <v>12.52</v>
      </c>
      <c r="E1965" s="203">
        <v>4.1920000000000002</v>
      </c>
    </row>
    <row r="1966" spans="1:5">
      <c r="A1966" s="201">
        <v>40712</v>
      </c>
      <c r="B1966" s="202">
        <v>439.95</v>
      </c>
      <c r="C1966" s="202">
        <v>74.010000000000005</v>
      </c>
      <c r="D1966" s="202">
        <v>12.18</v>
      </c>
      <c r="E1966" s="203">
        <v>4.2220000000000004</v>
      </c>
    </row>
    <row r="1967" spans="1:5">
      <c r="A1967" s="201">
        <v>40711</v>
      </c>
      <c r="B1967" s="202">
        <v>441.3</v>
      </c>
      <c r="C1967" s="202">
        <v>75.41</v>
      </c>
      <c r="D1967" s="202">
        <v>12.13</v>
      </c>
      <c r="E1967" s="203">
        <v>4.2530000000000001</v>
      </c>
    </row>
    <row r="1968" spans="1:5">
      <c r="A1968" s="201">
        <v>40710</v>
      </c>
      <c r="B1968" s="202">
        <v>438.15</v>
      </c>
      <c r="C1968" s="202">
        <v>77.23</v>
      </c>
      <c r="D1968" s="202">
        <v>11.05</v>
      </c>
      <c r="E1968" s="203">
        <v>4.2430000000000003</v>
      </c>
    </row>
    <row r="1969" spans="1:5">
      <c r="A1969" s="201">
        <v>40709</v>
      </c>
      <c r="B1969" s="202">
        <v>438.6</v>
      </c>
      <c r="C1969" s="202">
        <v>76.41</v>
      </c>
      <c r="D1969" s="202">
        <v>11.08</v>
      </c>
      <c r="E1969" s="203">
        <v>4.3259999999999996</v>
      </c>
    </row>
    <row r="1970" spans="1:5">
      <c r="A1970" s="201">
        <v>40708</v>
      </c>
      <c r="B1970" s="202">
        <v>437.9</v>
      </c>
      <c r="C1970" s="202">
        <v>76.55</v>
      </c>
      <c r="D1970" s="202">
        <v>11.47</v>
      </c>
      <c r="E1970" s="203">
        <v>4.3879999999999999</v>
      </c>
    </row>
    <row r="1971" spans="1:5">
      <c r="A1971" s="201">
        <v>40707</v>
      </c>
      <c r="B1971" s="202">
        <v>437.65</v>
      </c>
      <c r="C1971" s="202">
        <v>76.39</v>
      </c>
      <c r="D1971" s="202">
        <v>11.48</v>
      </c>
      <c r="E1971" s="203">
        <v>4.3620000000000001</v>
      </c>
    </row>
    <row r="1972" spans="1:5">
      <c r="A1972" s="201">
        <v>40706</v>
      </c>
      <c r="B1972" s="202">
        <v>435.65</v>
      </c>
      <c r="C1972" s="202">
        <v>77.05</v>
      </c>
      <c r="D1972" s="202">
        <v>11.15</v>
      </c>
      <c r="E1972" s="203">
        <v>4.3680000000000003</v>
      </c>
    </row>
    <row r="1973" spans="1:5">
      <c r="A1973" s="201">
        <v>40705</v>
      </c>
      <c r="B1973" s="202">
        <v>428.9</v>
      </c>
      <c r="C1973" s="202">
        <v>76.3</v>
      </c>
      <c r="D1973" s="202">
        <v>11.46</v>
      </c>
      <c r="E1973" s="203">
        <v>4.4020000000000001</v>
      </c>
    </row>
    <row r="1974" spans="1:5">
      <c r="A1974" s="201">
        <v>40704</v>
      </c>
      <c r="B1974" s="202">
        <v>426.85</v>
      </c>
      <c r="C1974" s="202">
        <v>74.89</v>
      </c>
      <c r="D1974" s="202">
        <v>11.79</v>
      </c>
      <c r="E1974" s="203">
        <v>4.415</v>
      </c>
    </row>
    <row r="1975" spans="1:5">
      <c r="A1975" s="201">
        <v>40703</v>
      </c>
      <c r="B1975" s="202">
        <v>428.9</v>
      </c>
      <c r="C1975" s="202">
        <v>75.05</v>
      </c>
      <c r="D1975" s="202">
        <v>11.65</v>
      </c>
      <c r="E1975" s="203">
        <v>4.3739999999999997</v>
      </c>
    </row>
    <row r="1976" spans="1:5">
      <c r="A1976" s="201">
        <v>40702</v>
      </c>
      <c r="B1976" s="202">
        <v>427.05</v>
      </c>
      <c r="C1976" s="202">
        <v>74.77</v>
      </c>
      <c r="D1976" s="202">
        <v>11.96</v>
      </c>
      <c r="E1976" s="203">
        <v>4.3250000000000002</v>
      </c>
    </row>
    <row r="1977" spans="1:5">
      <c r="A1977" s="201">
        <v>40701</v>
      </c>
      <c r="B1977" s="202">
        <v>423.7</v>
      </c>
      <c r="C1977" s="202">
        <v>74.930000000000007</v>
      </c>
      <c r="D1977" s="202">
        <v>12.08</v>
      </c>
      <c r="E1977" s="203">
        <v>4.2320000000000002</v>
      </c>
    </row>
    <row r="1978" spans="1:5">
      <c r="A1978" s="201">
        <v>40700</v>
      </c>
      <c r="B1978" s="202">
        <v>423.15</v>
      </c>
      <c r="C1978" s="202">
        <v>74.8</v>
      </c>
      <c r="D1978" s="202">
        <v>12.7</v>
      </c>
      <c r="E1978" s="203">
        <v>4.2210000000000001</v>
      </c>
    </row>
    <row r="1979" spans="1:5">
      <c r="A1979" s="201">
        <v>40699</v>
      </c>
      <c r="B1979" s="202">
        <v>424.75</v>
      </c>
      <c r="C1979" s="202">
        <v>75.040000000000006</v>
      </c>
      <c r="D1979" s="202">
        <v>12.39</v>
      </c>
      <c r="E1979" s="203">
        <v>4.1920000000000002</v>
      </c>
    </row>
    <row r="1980" spans="1:5">
      <c r="A1980" s="201">
        <v>40698</v>
      </c>
      <c r="B1980" s="202">
        <v>425.95</v>
      </c>
      <c r="C1980" s="202">
        <v>75</v>
      </c>
      <c r="D1980" s="202">
        <v>12.28</v>
      </c>
      <c r="E1980" s="203">
        <v>4.2439999999999998</v>
      </c>
    </row>
    <row r="1981" spans="1:5">
      <c r="A1981" s="201">
        <v>40697</v>
      </c>
      <c r="B1981" s="202">
        <v>422.45</v>
      </c>
      <c r="C1981" s="202">
        <v>75.790000000000006</v>
      </c>
      <c r="D1981" s="202">
        <v>12.15</v>
      </c>
      <c r="E1981" s="203">
        <v>4.282</v>
      </c>
    </row>
    <row r="1982" spans="1:5">
      <c r="A1982" s="201">
        <v>40696</v>
      </c>
      <c r="B1982" s="202">
        <v>421.8</v>
      </c>
      <c r="C1982" s="202">
        <v>77.349999999999994</v>
      </c>
      <c r="D1982" s="202">
        <v>11.84</v>
      </c>
      <c r="E1982" s="203">
        <v>4.2409999999999997</v>
      </c>
    </row>
    <row r="1983" spans="1:5">
      <c r="A1983" s="201">
        <v>40695</v>
      </c>
      <c r="B1983" s="202">
        <v>415.4</v>
      </c>
      <c r="C1983" s="202">
        <v>76.84</v>
      </c>
      <c r="D1983" s="202">
        <v>12.36</v>
      </c>
      <c r="E1983" s="203">
        <v>4.2370000000000001</v>
      </c>
    </row>
    <row r="1984" spans="1:5">
      <c r="A1984" s="201">
        <v>40694</v>
      </c>
      <c r="B1984" s="202">
        <v>417.25</v>
      </c>
      <c r="C1984" s="202">
        <v>75.55</v>
      </c>
      <c r="D1984" s="202">
        <v>13.29</v>
      </c>
      <c r="E1984" s="203">
        <v>4.3209999999999997</v>
      </c>
    </row>
    <row r="1985" spans="1:5">
      <c r="A1985" s="201">
        <v>40693</v>
      </c>
      <c r="B1985" s="202">
        <v>418.55</v>
      </c>
      <c r="C1985" s="202">
        <v>77.099999999999994</v>
      </c>
      <c r="D1985" s="202">
        <v>12.15</v>
      </c>
      <c r="E1985" s="203">
        <v>4.43</v>
      </c>
    </row>
    <row r="1986" spans="1:5">
      <c r="A1986" s="201">
        <v>40692</v>
      </c>
      <c r="B1986" s="202">
        <v>420.45</v>
      </c>
      <c r="C1986" s="202">
        <v>77.099999999999994</v>
      </c>
      <c r="D1986" s="202">
        <v>12.15</v>
      </c>
      <c r="E1986" s="203">
        <v>4.43</v>
      </c>
    </row>
    <row r="1987" spans="1:5">
      <c r="A1987" s="201">
        <v>40691</v>
      </c>
      <c r="B1987" s="202">
        <v>417.8</v>
      </c>
      <c r="C1987" s="202">
        <v>77.14</v>
      </c>
      <c r="D1987" s="202">
        <v>12.24</v>
      </c>
      <c r="E1987" s="203">
        <v>4.4290000000000003</v>
      </c>
    </row>
    <row r="1988" spans="1:5">
      <c r="A1988" s="201">
        <v>40690</v>
      </c>
      <c r="B1988" s="202">
        <v>419.55</v>
      </c>
      <c r="C1988" s="202">
        <v>76</v>
      </c>
      <c r="D1988" s="202">
        <v>12.58</v>
      </c>
      <c r="E1988" s="203">
        <v>4.4329999999999998</v>
      </c>
    </row>
    <row r="1989" spans="1:5">
      <c r="A1989" s="201">
        <v>40689</v>
      </c>
      <c r="B1989" s="202">
        <v>418.35</v>
      </c>
      <c r="C1989" s="202">
        <v>75.81</v>
      </c>
      <c r="D1989" s="202">
        <v>12.69</v>
      </c>
      <c r="E1989" s="203">
        <v>4.359</v>
      </c>
    </row>
    <row r="1990" spans="1:5">
      <c r="A1990" s="201">
        <v>40688</v>
      </c>
      <c r="B1990" s="202">
        <v>417.55</v>
      </c>
      <c r="C1990" s="202">
        <v>76.510000000000005</v>
      </c>
      <c r="D1990" s="202">
        <v>12.95</v>
      </c>
      <c r="E1990" s="203">
        <v>4.3810000000000002</v>
      </c>
    </row>
    <row r="1991" spans="1:5">
      <c r="A1991" s="201">
        <v>40687</v>
      </c>
      <c r="B1991" s="202">
        <v>417.65</v>
      </c>
      <c r="C1991" s="202">
        <v>76.41</v>
      </c>
      <c r="D1991" s="202">
        <v>13.14</v>
      </c>
      <c r="E1991" s="203">
        <v>4.4390000000000001</v>
      </c>
    </row>
    <row r="1992" spans="1:5">
      <c r="A1992" s="201">
        <v>40686</v>
      </c>
      <c r="B1992" s="202">
        <v>420.6</v>
      </c>
      <c r="C1992" s="202">
        <v>77.16</v>
      </c>
      <c r="D1992" s="202">
        <v>13.32</v>
      </c>
      <c r="E1992" s="203">
        <v>4.444</v>
      </c>
    </row>
    <row r="1993" spans="1:5">
      <c r="A1993" s="201">
        <v>40685</v>
      </c>
      <c r="B1993" s="202">
        <v>421.75</v>
      </c>
      <c r="C1993" s="202">
        <v>76.36</v>
      </c>
      <c r="D1993" s="202">
        <v>13.63</v>
      </c>
      <c r="E1993" s="203">
        <v>4.4400000000000004</v>
      </c>
    </row>
    <row r="1994" spans="1:5">
      <c r="A1994" s="201">
        <v>40684</v>
      </c>
      <c r="B1994" s="202">
        <v>418.75</v>
      </c>
      <c r="C1994" s="202">
        <v>74.290000000000006</v>
      </c>
      <c r="D1994" s="202">
        <v>14.57</v>
      </c>
      <c r="E1994" s="203">
        <v>4.4740000000000002</v>
      </c>
    </row>
    <row r="1995" spans="1:5">
      <c r="A1995" s="201">
        <v>40683</v>
      </c>
      <c r="B1995" s="202">
        <v>419.75</v>
      </c>
      <c r="C1995" s="202">
        <v>74.34</v>
      </c>
      <c r="D1995" s="202">
        <v>15.68</v>
      </c>
      <c r="E1995" s="203">
        <v>4.4960000000000004</v>
      </c>
    </row>
    <row r="1996" spans="1:5">
      <c r="A1996" s="201">
        <v>40682</v>
      </c>
      <c r="B1996" s="202">
        <v>420.4</v>
      </c>
      <c r="C1996" s="202">
        <v>73.16</v>
      </c>
      <c r="D1996" s="202">
        <v>16.32</v>
      </c>
      <c r="E1996" s="203">
        <v>4.4809999999999999</v>
      </c>
    </row>
    <row r="1997" spans="1:5">
      <c r="A1997" s="201">
        <v>40681</v>
      </c>
      <c r="B1997" s="202">
        <v>422.4</v>
      </c>
      <c r="C1997" s="202">
        <v>72.62</v>
      </c>
      <c r="D1997" s="202">
        <v>16.12</v>
      </c>
      <c r="E1997" s="203">
        <v>4.516</v>
      </c>
    </row>
    <row r="1998" spans="1:5">
      <c r="A1998" s="201">
        <v>40680</v>
      </c>
      <c r="B1998" s="202">
        <v>427.4</v>
      </c>
      <c r="C1998" s="202">
        <v>73.28</v>
      </c>
      <c r="D1998" s="202">
        <v>14.45</v>
      </c>
      <c r="E1998" s="203">
        <v>4.5460000000000003</v>
      </c>
    </row>
    <row r="1999" spans="1:5">
      <c r="A1999" s="201">
        <v>40679</v>
      </c>
      <c r="B1999" s="202">
        <v>426.6</v>
      </c>
      <c r="C1999" s="202">
        <v>73.3</v>
      </c>
      <c r="D1999" s="202">
        <v>14.91</v>
      </c>
      <c r="E1999" s="203">
        <v>4.569</v>
      </c>
    </row>
    <row r="2000" spans="1:5">
      <c r="A2000" s="201">
        <v>40678</v>
      </c>
      <c r="B2000" s="202">
        <v>426.1</v>
      </c>
      <c r="C2000" s="202">
        <v>74.98</v>
      </c>
      <c r="D2000" s="202">
        <v>13.75</v>
      </c>
      <c r="E2000" s="203">
        <v>4.625</v>
      </c>
    </row>
    <row r="2001" spans="1:5">
      <c r="A2001" s="201">
        <v>40677</v>
      </c>
      <c r="B2001" s="202">
        <v>426.2</v>
      </c>
      <c r="C2001" s="202">
        <v>75.260000000000005</v>
      </c>
      <c r="D2001" s="202">
        <v>14.05</v>
      </c>
      <c r="E2001" s="203">
        <v>4.6289999999999996</v>
      </c>
    </row>
    <row r="2002" spans="1:5">
      <c r="A2002" s="201">
        <v>40676</v>
      </c>
      <c r="B2002" s="202">
        <v>430.4</v>
      </c>
      <c r="C2002" s="202">
        <v>75.5</v>
      </c>
      <c r="D2002" s="202">
        <v>13.98</v>
      </c>
      <c r="E2002" s="203">
        <v>4.5780000000000003</v>
      </c>
    </row>
    <row r="2003" spans="1:5">
      <c r="A2003" s="201">
        <v>40675</v>
      </c>
      <c r="B2003" s="202">
        <v>429.8</v>
      </c>
      <c r="C2003" s="202">
        <v>77.08</v>
      </c>
      <c r="D2003" s="202">
        <v>13.85</v>
      </c>
      <c r="E2003" s="203">
        <v>4.5910000000000002</v>
      </c>
    </row>
    <row r="2004" spans="1:5">
      <c r="A2004" s="201">
        <v>40674</v>
      </c>
      <c r="B2004" s="202">
        <v>427.9</v>
      </c>
      <c r="C2004" s="202">
        <v>76.47</v>
      </c>
      <c r="D2004" s="202">
        <v>14.53</v>
      </c>
      <c r="E2004" s="203">
        <v>4.4829999999999997</v>
      </c>
    </row>
    <row r="2005" spans="1:5">
      <c r="A2005" s="201">
        <v>40673</v>
      </c>
      <c r="B2005" s="202">
        <v>429.8</v>
      </c>
      <c r="C2005" s="202">
        <v>76.510000000000005</v>
      </c>
      <c r="D2005" s="202">
        <v>15.12</v>
      </c>
      <c r="E2005" s="203">
        <v>4.5140000000000002</v>
      </c>
    </row>
    <row r="2006" spans="1:5">
      <c r="A2006" s="201">
        <v>40672</v>
      </c>
      <c r="B2006" s="202">
        <v>434.4</v>
      </c>
      <c r="C2006" s="202">
        <v>76.38</v>
      </c>
      <c r="D2006" s="202">
        <v>15.31</v>
      </c>
      <c r="E2006" s="203">
        <v>4.5140000000000002</v>
      </c>
    </row>
    <row r="2007" spans="1:5">
      <c r="A2007" s="201">
        <v>40671</v>
      </c>
      <c r="B2007" s="202">
        <v>431.4</v>
      </c>
      <c r="C2007" s="202">
        <v>75.91</v>
      </c>
      <c r="D2007" s="202">
        <v>16.86</v>
      </c>
      <c r="E2007" s="203">
        <v>4.4859999999999998</v>
      </c>
    </row>
    <row r="2008" spans="1:5">
      <c r="A2008" s="201">
        <v>40670</v>
      </c>
      <c r="B2008" s="202">
        <v>432.47</v>
      </c>
      <c r="C2008" s="202">
        <v>77.05</v>
      </c>
      <c r="D2008" s="202">
        <v>14.87</v>
      </c>
      <c r="E2008" s="203">
        <v>4.5490000000000004</v>
      </c>
    </row>
    <row r="2009" spans="1:5">
      <c r="A2009" s="201">
        <v>40669</v>
      </c>
      <c r="B2009" s="202">
        <v>437.1</v>
      </c>
      <c r="C2009" s="202">
        <v>75.430000000000007</v>
      </c>
      <c r="D2009" s="202">
        <v>14.91</v>
      </c>
      <c r="E2009" s="203">
        <v>4.5720000000000001</v>
      </c>
    </row>
    <row r="2010" spans="1:5">
      <c r="A2010" s="201">
        <v>40668</v>
      </c>
      <c r="B2010" s="202">
        <v>434.7</v>
      </c>
      <c r="C2010" s="202">
        <v>74.61</v>
      </c>
      <c r="D2010" s="202">
        <v>14.62</v>
      </c>
      <c r="E2010" s="203">
        <v>4.5540000000000003</v>
      </c>
    </row>
    <row r="2011" spans="1:5">
      <c r="A2011" s="201">
        <v>40667</v>
      </c>
      <c r="B2011" s="202">
        <v>434.6</v>
      </c>
      <c r="C2011" s="202">
        <v>74.209999999999994</v>
      </c>
      <c r="D2011" s="202">
        <v>15.38</v>
      </c>
      <c r="E2011" s="203">
        <v>4.58</v>
      </c>
    </row>
    <row r="2012" spans="1:5">
      <c r="A2012" s="201">
        <v>40666</v>
      </c>
      <c r="B2012" s="202">
        <v>432.57</v>
      </c>
      <c r="C2012" s="202">
        <v>74.03</v>
      </c>
      <c r="D2012" s="202">
        <v>14.41</v>
      </c>
      <c r="E2012" s="203">
        <v>4.6370000000000005</v>
      </c>
    </row>
    <row r="2013" spans="1:5">
      <c r="A2013" s="201">
        <v>40665</v>
      </c>
      <c r="B2013" s="202">
        <v>434.6</v>
      </c>
      <c r="C2013" s="202">
        <v>72.010000000000005</v>
      </c>
      <c r="D2013" s="202">
        <v>16.920000000000002</v>
      </c>
      <c r="E2013" s="203">
        <v>4.5490000000000004</v>
      </c>
    </row>
    <row r="2014" spans="1:5">
      <c r="A2014" s="201">
        <v>40664</v>
      </c>
      <c r="B2014" s="202">
        <v>434</v>
      </c>
      <c r="C2014" s="202">
        <v>75.48</v>
      </c>
      <c r="D2014" s="202">
        <v>14.96</v>
      </c>
      <c r="E2014" s="203">
        <v>4.5430000000000001</v>
      </c>
    </row>
    <row r="2015" spans="1:5">
      <c r="A2015" s="201">
        <v>40663</v>
      </c>
      <c r="B2015" s="202">
        <v>427.35</v>
      </c>
      <c r="C2015" s="202">
        <v>76.650000000000006</v>
      </c>
      <c r="D2015" s="202">
        <v>16.559999999999999</v>
      </c>
      <c r="E2015" s="203">
        <v>4.6100000000000003</v>
      </c>
    </row>
    <row r="2016" spans="1:5">
      <c r="A2016" s="201">
        <v>40662</v>
      </c>
      <c r="B2016" s="202">
        <v>424.9</v>
      </c>
      <c r="C2016" s="202">
        <v>76.7</v>
      </c>
      <c r="D2016" s="202">
        <v>17.739999999999998</v>
      </c>
      <c r="E2016" s="203">
        <v>4.609</v>
      </c>
    </row>
    <row r="2017" spans="1:5">
      <c r="A2017" s="201">
        <v>40661</v>
      </c>
      <c r="B2017" s="202">
        <v>424</v>
      </c>
      <c r="C2017" s="202">
        <v>83.64</v>
      </c>
      <c r="D2017" s="202">
        <v>14.53</v>
      </c>
      <c r="E2017" s="203">
        <v>4.681</v>
      </c>
    </row>
    <row r="2018" spans="1:5">
      <c r="A2018" s="201">
        <v>40660</v>
      </c>
      <c r="B2018" s="202">
        <v>428.9</v>
      </c>
      <c r="C2018" s="202">
        <v>84.57</v>
      </c>
      <c r="D2018" s="202">
        <v>13.31</v>
      </c>
      <c r="E2018" s="203">
        <v>4.6820000000000004</v>
      </c>
    </row>
    <row r="2019" spans="1:5">
      <c r="A2019" s="201">
        <v>40659</v>
      </c>
      <c r="B2019" s="202">
        <v>428.2</v>
      </c>
      <c r="C2019" s="202">
        <v>85.75</v>
      </c>
      <c r="D2019" s="202">
        <v>11.3</v>
      </c>
      <c r="E2019" s="203">
        <v>4.6589999999999998</v>
      </c>
    </row>
    <row r="2020" spans="1:5">
      <c r="A2020" s="201">
        <v>40658</v>
      </c>
      <c r="B2020" s="202">
        <v>428</v>
      </c>
      <c r="C2020" s="202">
        <v>86.2</v>
      </c>
      <c r="D2020" s="202">
        <v>11.98</v>
      </c>
      <c r="E2020" s="203">
        <v>4.7249999999999996</v>
      </c>
    </row>
    <row r="2021" spans="1:5">
      <c r="A2021" s="201">
        <v>40657</v>
      </c>
      <c r="B2021" s="202">
        <v>427.1</v>
      </c>
      <c r="C2021" s="202">
        <v>87.6</v>
      </c>
      <c r="D2021" s="202">
        <v>12.62</v>
      </c>
      <c r="E2021" s="203">
        <v>4.7690000000000001</v>
      </c>
    </row>
    <row r="2022" spans="1:5">
      <c r="A2022" s="201">
        <v>40656</v>
      </c>
      <c r="B2022" s="202">
        <v>425.9</v>
      </c>
      <c r="C2022" s="202">
        <v>88.44</v>
      </c>
      <c r="D2022" s="202">
        <v>12.33</v>
      </c>
      <c r="E2022" s="203">
        <v>4.7949999999999999</v>
      </c>
    </row>
    <row r="2023" spans="1:5">
      <c r="A2023" s="201">
        <v>40655</v>
      </c>
      <c r="B2023" s="202">
        <v>426.7</v>
      </c>
      <c r="C2023" s="202">
        <v>89</v>
      </c>
      <c r="D2023" s="202">
        <v>13.15</v>
      </c>
      <c r="E2023" s="203">
        <v>4.7350000000000003</v>
      </c>
    </row>
    <row r="2024" spans="1:5">
      <c r="A2024" s="201">
        <v>40654</v>
      </c>
      <c r="B2024" s="202">
        <v>425.35</v>
      </c>
      <c r="C2024" s="202">
        <v>89.57</v>
      </c>
      <c r="D2024" s="202">
        <v>13.68</v>
      </c>
      <c r="E2024" s="203">
        <v>4.7530000000000001</v>
      </c>
    </row>
    <row r="2025" spans="1:5">
      <c r="A2025" s="201">
        <v>40653</v>
      </c>
      <c r="B2025" s="202">
        <v>424.25</v>
      </c>
      <c r="C2025" s="202">
        <v>90.32</v>
      </c>
      <c r="D2025" s="202">
        <v>14.11</v>
      </c>
      <c r="E2025" s="203">
        <v>4.7359999999999998</v>
      </c>
    </row>
    <row r="2026" spans="1:5">
      <c r="A2026" s="201">
        <v>40652</v>
      </c>
      <c r="B2026" s="202">
        <v>426.25</v>
      </c>
      <c r="C2026" s="202">
        <v>90.44</v>
      </c>
      <c r="D2026" s="202">
        <v>14.09</v>
      </c>
      <c r="E2026" s="203">
        <v>4.7219999999999995</v>
      </c>
    </row>
    <row r="2027" spans="1:5">
      <c r="A2027" s="201">
        <v>40651</v>
      </c>
      <c r="B2027" s="202">
        <v>428.35</v>
      </c>
      <c r="C2027" s="202">
        <v>91.38</v>
      </c>
      <c r="D2027" s="202">
        <v>14.02</v>
      </c>
      <c r="E2027" s="203">
        <v>4.7560000000000002</v>
      </c>
    </row>
    <row r="2028" spans="1:5">
      <c r="A2028" s="201">
        <v>40650</v>
      </c>
      <c r="B2028" s="202">
        <v>426.35</v>
      </c>
      <c r="C2028" s="202">
        <v>90.68</v>
      </c>
      <c r="D2028" s="202">
        <v>13.64</v>
      </c>
      <c r="E2028" s="203">
        <v>4.7990000000000004</v>
      </c>
    </row>
    <row r="2029" spans="1:5">
      <c r="A2029" s="201">
        <v>40649</v>
      </c>
      <c r="B2029" s="202">
        <v>426.1</v>
      </c>
      <c r="C2029" s="202">
        <v>90.6</v>
      </c>
      <c r="D2029" s="202">
        <v>14.49</v>
      </c>
      <c r="E2029" s="203">
        <v>4.8419999999999996</v>
      </c>
    </row>
    <row r="2030" spans="1:5">
      <c r="A2030" s="201">
        <v>40648</v>
      </c>
      <c r="B2030" s="202">
        <v>426.2</v>
      </c>
      <c r="C2030" s="202">
        <v>91.04</v>
      </c>
      <c r="D2030" s="202">
        <v>13.75</v>
      </c>
      <c r="E2030" s="203">
        <v>4.8899999999999997</v>
      </c>
    </row>
    <row r="2031" spans="1:5">
      <c r="A2031" s="201">
        <v>40647</v>
      </c>
      <c r="B2031" s="202">
        <v>424.88</v>
      </c>
      <c r="C2031" s="202">
        <v>90.7</v>
      </c>
      <c r="D2031" s="202">
        <v>13.42</v>
      </c>
      <c r="E2031" s="203">
        <v>4.8449999999999998</v>
      </c>
    </row>
    <row r="2032" spans="1:5">
      <c r="A2032" s="201">
        <v>40646</v>
      </c>
      <c r="B2032" s="202">
        <v>425.05</v>
      </c>
      <c r="C2032" s="202">
        <v>90.7</v>
      </c>
      <c r="D2032" s="202">
        <v>13.42</v>
      </c>
      <c r="E2032" s="203">
        <v>4.8449999999999998</v>
      </c>
    </row>
    <row r="2033" spans="1:5">
      <c r="A2033" s="201">
        <v>40645</v>
      </c>
      <c r="B2033" s="202">
        <v>425.35</v>
      </c>
      <c r="C2033" s="202">
        <v>90.52</v>
      </c>
      <c r="D2033" s="202">
        <v>14.06</v>
      </c>
      <c r="E2033" s="203">
        <v>4.851</v>
      </c>
    </row>
    <row r="2034" spans="1:5">
      <c r="A2034" s="201">
        <v>40644</v>
      </c>
      <c r="B2034" s="202">
        <v>427.12</v>
      </c>
      <c r="C2034" s="202">
        <v>89.5</v>
      </c>
      <c r="D2034" s="202">
        <v>14.27</v>
      </c>
      <c r="E2034" s="203">
        <v>4.9059999999999997</v>
      </c>
    </row>
    <row r="2035" spans="1:5">
      <c r="A2035" s="201">
        <v>40643</v>
      </c>
      <c r="B2035" s="202">
        <v>431.2</v>
      </c>
      <c r="C2035" s="202">
        <v>89.51</v>
      </c>
      <c r="D2035" s="202">
        <v>13.61</v>
      </c>
      <c r="E2035" s="203">
        <v>4.8360000000000003</v>
      </c>
    </row>
    <row r="2036" spans="1:5">
      <c r="A2036" s="201">
        <v>40642</v>
      </c>
      <c r="B2036" s="202">
        <v>439.35</v>
      </c>
      <c r="C2036" s="202">
        <v>89.28</v>
      </c>
      <c r="D2036" s="202">
        <v>13.14</v>
      </c>
      <c r="E2036" s="203">
        <v>4.8109999999999999</v>
      </c>
    </row>
    <row r="2037" spans="1:5">
      <c r="A2037" s="201">
        <v>40641</v>
      </c>
      <c r="B2037" s="202">
        <v>438.8</v>
      </c>
      <c r="C2037" s="202">
        <v>89.86</v>
      </c>
      <c r="D2037" s="202">
        <v>13.29</v>
      </c>
      <c r="E2037" s="203">
        <v>4.7670000000000003</v>
      </c>
    </row>
    <row r="2038" spans="1:5">
      <c r="A2038" s="201">
        <v>40640</v>
      </c>
      <c r="B2038" s="202">
        <v>443.16</v>
      </c>
      <c r="C2038" s="202">
        <v>90.65</v>
      </c>
      <c r="D2038" s="202">
        <v>13.49</v>
      </c>
      <c r="E2038" s="203">
        <v>4.7949999999999999</v>
      </c>
    </row>
    <row r="2039" spans="1:5">
      <c r="A2039" s="201">
        <v>40639</v>
      </c>
      <c r="B2039" s="202">
        <v>440.7</v>
      </c>
      <c r="C2039" s="202">
        <v>91.38</v>
      </c>
      <c r="D2039" s="202">
        <v>13.15</v>
      </c>
      <c r="E2039" s="203">
        <v>4.8259999999999996</v>
      </c>
    </row>
    <row r="2040" spans="1:5">
      <c r="A2040" s="201">
        <v>40638</v>
      </c>
      <c r="B2040" s="202">
        <v>440.98</v>
      </c>
      <c r="C2040" s="202">
        <v>91.9</v>
      </c>
      <c r="D2040" s="202">
        <v>12.39</v>
      </c>
      <c r="E2040" s="203">
        <v>4.78</v>
      </c>
    </row>
    <row r="2041" spans="1:5">
      <c r="A2041" s="201">
        <v>40637</v>
      </c>
      <c r="B2041" s="202">
        <v>444.95</v>
      </c>
      <c r="C2041" s="202">
        <v>91.51</v>
      </c>
      <c r="D2041" s="202">
        <v>12.8</v>
      </c>
      <c r="E2041" s="203">
        <v>4.8100000000000005</v>
      </c>
    </row>
    <row r="2042" spans="1:5">
      <c r="A2042" s="201">
        <v>40636</v>
      </c>
      <c r="B2042" s="202">
        <v>442.13</v>
      </c>
      <c r="C2042" s="202">
        <v>92.41</v>
      </c>
      <c r="D2042" s="202">
        <v>12.49</v>
      </c>
      <c r="E2042" s="203">
        <v>4.7640000000000002</v>
      </c>
    </row>
    <row r="2043" spans="1:5">
      <c r="A2043" s="201">
        <v>40635</v>
      </c>
      <c r="B2043" s="202">
        <v>440.6</v>
      </c>
      <c r="C2043" s="202">
        <v>92.35</v>
      </c>
      <c r="D2043" s="202">
        <v>12.7</v>
      </c>
      <c r="E2043" s="203">
        <v>4.8319999999999999</v>
      </c>
    </row>
    <row r="2044" spans="1:5">
      <c r="A2044" s="201">
        <v>40634</v>
      </c>
      <c r="B2044" s="202">
        <v>440.55</v>
      </c>
      <c r="C2044" s="202">
        <v>92.13</v>
      </c>
      <c r="D2044" s="202">
        <v>12.4</v>
      </c>
      <c r="E2044" s="203">
        <v>4.7080000000000002</v>
      </c>
    </row>
    <row r="2045" spans="1:5">
      <c r="A2045" s="201">
        <v>40633</v>
      </c>
      <c r="B2045" s="202">
        <v>434.55</v>
      </c>
      <c r="C2045" s="202">
        <v>91.6</v>
      </c>
      <c r="D2045" s="202">
        <v>12.26</v>
      </c>
      <c r="E2045" s="203">
        <v>4.625</v>
      </c>
    </row>
    <row r="2046" spans="1:5">
      <c r="A2046" s="201">
        <v>40632</v>
      </c>
      <c r="B2046" s="202">
        <v>434.3</v>
      </c>
      <c r="C2046" s="202">
        <v>92.37</v>
      </c>
      <c r="D2046" s="202">
        <v>11.94</v>
      </c>
      <c r="E2046" s="203">
        <v>4.6500000000000004</v>
      </c>
    </row>
    <row r="2047" spans="1:5">
      <c r="A2047" s="201">
        <v>40631</v>
      </c>
      <c r="B2047" s="202">
        <v>429.65</v>
      </c>
      <c r="C2047" s="202">
        <v>92.41</v>
      </c>
      <c r="D2047" s="202">
        <v>12.93</v>
      </c>
      <c r="E2047" s="203">
        <v>4.7389999999999999</v>
      </c>
    </row>
    <row r="2048" spans="1:5">
      <c r="A2048" s="201">
        <v>40630</v>
      </c>
      <c r="B2048" s="202">
        <v>432.95</v>
      </c>
      <c r="C2048" s="202">
        <v>92.92</v>
      </c>
      <c r="D2048" s="202">
        <v>12.5</v>
      </c>
      <c r="E2048" s="203">
        <v>4.7350000000000003</v>
      </c>
    </row>
    <row r="2049" spans="1:5">
      <c r="A2049" s="201">
        <v>40629</v>
      </c>
      <c r="B2049" s="202">
        <v>432.6</v>
      </c>
      <c r="C2049" s="202">
        <v>93.3</v>
      </c>
      <c r="D2049" s="202">
        <v>12.04</v>
      </c>
      <c r="E2049" s="203">
        <v>4.7149999999999999</v>
      </c>
    </row>
    <row r="2050" spans="1:5">
      <c r="A2050" s="201">
        <v>40628</v>
      </c>
      <c r="B2050" s="202">
        <v>435.65</v>
      </c>
      <c r="C2050" s="202">
        <v>92.58</v>
      </c>
      <c r="D2050" s="202">
        <v>12.08</v>
      </c>
      <c r="E2050" s="203">
        <v>4.72</v>
      </c>
    </row>
    <row r="2051" spans="1:5">
      <c r="A2051" s="201">
        <v>40627</v>
      </c>
      <c r="B2051" s="202">
        <v>435.25</v>
      </c>
      <c r="C2051" s="202">
        <v>92.8</v>
      </c>
      <c r="D2051" s="202">
        <v>11.49</v>
      </c>
      <c r="E2051" s="203">
        <v>4.6399999999999997</v>
      </c>
    </row>
    <row r="2052" spans="1:5">
      <c r="A2052" s="201">
        <v>40626</v>
      </c>
      <c r="B2052" s="202">
        <v>433.75</v>
      </c>
      <c r="C2052" s="202">
        <v>92.64</v>
      </c>
      <c r="D2052" s="202">
        <v>11.57</v>
      </c>
      <c r="E2052" s="203">
        <v>4.67</v>
      </c>
    </row>
    <row r="2053" spans="1:5">
      <c r="A2053" s="201">
        <v>40625</v>
      </c>
      <c r="B2053" s="202">
        <v>434.55</v>
      </c>
      <c r="C2053" s="202">
        <v>92.1</v>
      </c>
      <c r="D2053" s="202">
        <v>12.39</v>
      </c>
      <c r="E2053" s="203">
        <v>4.6530000000000005</v>
      </c>
    </row>
    <row r="2054" spans="1:5">
      <c r="A2054" s="201">
        <v>40624</v>
      </c>
      <c r="B2054" s="202">
        <v>435.85</v>
      </c>
      <c r="C2054" s="202">
        <v>92.32</v>
      </c>
      <c r="D2054" s="202">
        <v>13.14</v>
      </c>
      <c r="E2054" s="203">
        <v>4.6859999999999999</v>
      </c>
    </row>
    <row r="2055" spans="1:5">
      <c r="A2055" s="201">
        <v>40623</v>
      </c>
      <c r="B2055" s="202">
        <v>427.45</v>
      </c>
      <c r="C2055" s="202">
        <v>93.27</v>
      </c>
      <c r="D2055" s="202">
        <v>11.18</v>
      </c>
      <c r="E2055" s="203">
        <v>4.6459999999999999</v>
      </c>
    </row>
    <row r="2056" spans="1:5">
      <c r="A2056" s="201">
        <v>40622</v>
      </c>
      <c r="B2056" s="202">
        <v>427.42</v>
      </c>
      <c r="C2056" s="202">
        <v>93.27</v>
      </c>
      <c r="D2056" s="202">
        <v>11.18</v>
      </c>
      <c r="E2056" s="203">
        <v>4.6500000000000004</v>
      </c>
    </row>
    <row r="2057" spans="1:5">
      <c r="A2057" s="201">
        <v>40621</v>
      </c>
      <c r="B2057" s="202">
        <v>427.18</v>
      </c>
      <c r="C2057" s="202">
        <v>93.75</v>
      </c>
      <c r="D2057" s="202">
        <v>11.77</v>
      </c>
      <c r="E2057" s="203">
        <v>4.5750000000000002</v>
      </c>
    </row>
    <row r="2058" spans="1:5">
      <c r="A2058" s="201">
        <v>40620</v>
      </c>
      <c r="B2058" s="202">
        <v>425.2</v>
      </c>
      <c r="C2058" s="202">
        <v>94.62</v>
      </c>
      <c r="D2058" s="202">
        <v>11.1</v>
      </c>
      <c r="E2058" s="203">
        <v>4.5190000000000001</v>
      </c>
    </row>
    <row r="2059" spans="1:5">
      <c r="A2059" s="201">
        <v>40619</v>
      </c>
      <c r="B2059" s="202">
        <v>425.75</v>
      </c>
      <c r="C2059" s="202">
        <v>94.33</v>
      </c>
      <c r="D2059" s="202">
        <v>11.27</v>
      </c>
      <c r="E2059" s="203">
        <v>4.4859999999999998</v>
      </c>
    </row>
    <row r="2060" spans="1:5">
      <c r="A2060" s="201">
        <v>40618</v>
      </c>
      <c r="B2060" s="202">
        <v>425.75</v>
      </c>
      <c r="C2060" s="202">
        <v>93.57</v>
      </c>
      <c r="D2060" s="202">
        <v>11.52</v>
      </c>
      <c r="E2060" s="203">
        <v>4.45</v>
      </c>
    </row>
    <row r="2061" spans="1:5">
      <c r="A2061" s="201">
        <v>40617</v>
      </c>
      <c r="B2061" s="202">
        <v>420.9</v>
      </c>
      <c r="C2061" s="202">
        <v>93.3</v>
      </c>
      <c r="D2061" s="202">
        <v>11.43</v>
      </c>
      <c r="E2061" s="203">
        <v>4.4809999999999999</v>
      </c>
    </row>
    <row r="2062" spans="1:5">
      <c r="A2062" s="201">
        <v>40616</v>
      </c>
      <c r="B2062" s="202">
        <v>417.8</v>
      </c>
      <c r="C2062" s="202">
        <v>92.76</v>
      </c>
      <c r="D2062" s="202">
        <v>11.51</v>
      </c>
      <c r="E2062" s="203">
        <v>4.4740000000000002</v>
      </c>
    </row>
    <row r="2063" spans="1:5">
      <c r="A2063" s="201">
        <v>40615</v>
      </c>
      <c r="B2063" s="202">
        <v>413.35</v>
      </c>
      <c r="C2063" s="202">
        <v>92.7</v>
      </c>
      <c r="D2063" s="202">
        <v>12</v>
      </c>
      <c r="E2063" s="203">
        <v>4.37</v>
      </c>
    </row>
    <row r="2064" spans="1:5">
      <c r="A2064" s="201">
        <v>40614</v>
      </c>
      <c r="B2064" s="202">
        <v>412.7</v>
      </c>
      <c r="C2064" s="202">
        <v>94.13</v>
      </c>
      <c r="D2064" s="202">
        <v>11.6</v>
      </c>
      <c r="E2064" s="203">
        <v>4.3739999999999997</v>
      </c>
    </row>
    <row r="2065" spans="1:5">
      <c r="A2065" s="201">
        <v>40613</v>
      </c>
      <c r="B2065" s="202">
        <v>413.4</v>
      </c>
      <c r="C2065" s="202">
        <v>94.53</v>
      </c>
      <c r="D2065" s="202">
        <v>11.73</v>
      </c>
      <c r="E2065" s="203">
        <v>4.423</v>
      </c>
    </row>
    <row r="2066" spans="1:5">
      <c r="A2066" s="201">
        <v>40612</v>
      </c>
      <c r="B2066" s="202">
        <v>414.7</v>
      </c>
      <c r="C2066" s="202">
        <v>94.51</v>
      </c>
      <c r="D2066" s="202">
        <v>11.21</v>
      </c>
      <c r="E2066" s="203">
        <v>4.4829999999999997</v>
      </c>
    </row>
    <row r="2067" spans="1:5">
      <c r="A2067" s="201">
        <v>40611</v>
      </c>
      <c r="B2067" s="202">
        <v>417.2</v>
      </c>
      <c r="C2067" s="202">
        <v>93.54</v>
      </c>
      <c r="D2067" s="202">
        <v>11.79</v>
      </c>
      <c r="E2067" s="203">
        <v>4.5819999999999999</v>
      </c>
    </row>
    <row r="2068" spans="1:5">
      <c r="A2068" s="201">
        <v>40610</v>
      </c>
      <c r="B2068" s="202">
        <v>421.97</v>
      </c>
      <c r="C2068" s="202">
        <v>94.3</v>
      </c>
      <c r="D2068" s="202">
        <v>11.66</v>
      </c>
      <c r="E2068" s="203">
        <v>4.58</v>
      </c>
    </row>
    <row r="2069" spans="1:5">
      <c r="A2069" s="201">
        <v>40609</v>
      </c>
      <c r="B2069" s="202">
        <v>421.13</v>
      </c>
      <c r="C2069" s="202">
        <v>93.86</v>
      </c>
      <c r="D2069" s="202">
        <v>12.03</v>
      </c>
      <c r="E2069" s="203">
        <v>4.5949999999999998</v>
      </c>
    </row>
    <row r="2070" spans="1:5">
      <c r="A2070" s="201">
        <v>40608</v>
      </c>
      <c r="B2070" s="202">
        <v>422.6</v>
      </c>
      <c r="C2070" s="202">
        <v>93.42</v>
      </c>
      <c r="D2070" s="202">
        <v>12.82</v>
      </c>
      <c r="E2070" s="203">
        <v>4.5860000000000003</v>
      </c>
    </row>
    <row r="2071" spans="1:5">
      <c r="A2071" s="201">
        <v>40607</v>
      </c>
      <c r="B2071" s="202">
        <v>427</v>
      </c>
      <c r="C2071" s="202">
        <v>92.89</v>
      </c>
      <c r="D2071" s="202">
        <v>13.24</v>
      </c>
      <c r="E2071" s="203">
        <v>4.609</v>
      </c>
    </row>
    <row r="2072" spans="1:5">
      <c r="A2072" s="201">
        <v>40606</v>
      </c>
      <c r="B2072" s="202">
        <v>426.2</v>
      </c>
      <c r="C2072" s="202">
        <v>91.98</v>
      </c>
      <c r="D2072" s="202">
        <v>13.24</v>
      </c>
      <c r="E2072" s="203">
        <v>4.6850000000000005</v>
      </c>
    </row>
    <row r="2073" spans="1:5">
      <c r="A2073" s="201">
        <v>40605</v>
      </c>
      <c r="B2073" s="202">
        <v>426.8</v>
      </c>
      <c r="C2073" s="202">
        <v>91.95</v>
      </c>
      <c r="D2073" s="202">
        <v>13.44</v>
      </c>
      <c r="E2073" s="203">
        <v>4.6680000000000001</v>
      </c>
    </row>
    <row r="2074" spans="1:5">
      <c r="A2074" s="201">
        <v>40604</v>
      </c>
      <c r="B2074" s="202">
        <v>422.2</v>
      </c>
      <c r="C2074" s="202">
        <v>92.19</v>
      </c>
      <c r="D2074" s="202">
        <v>14.06</v>
      </c>
      <c r="E2074" s="203">
        <v>4.6820000000000004</v>
      </c>
    </row>
    <row r="2075" spans="1:5">
      <c r="A2075" s="201">
        <v>40603</v>
      </c>
      <c r="B2075" s="202">
        <v>427.35</v>
      </c>
      <c r="C2075" s="202">
        <v>91.79</v>
      </c>
      <c r="D2075" s="202">
        <v>14.65</v>
      </c>
      <c r="E2075" s="203">
        <v>4.601</v>
      </c>
    </row>
    <row r="2076" spans="1:5">
      <c r="A2076" s="201">
        <v>40602</v>
      </c>
      <c r="B2076" s="202">
        <v>427.25</v>
      </c>
      <c r="C2076" s="202">
        <v>92.38</v>
      </c>
      <c r="D2076" s="202">
        <v>14.36</v>
      </c>
      <c r="E2076" s="203">
        <v>4.6440000000000001</v>
      </c>
    </row>
    <row r="2077" spans="1:5">
      <c r="A2077" s="201">
        <v>40601</v>
      </c>
      <c r="B2077" s="202">
        <v>422.35</v>
      </c>
      <c r="C2077" s="202">
        <v>93</v>
      </c>
      <c r="D2077" s="202">
        <v>13.83</v>
      </c>
      <c r="E2077" s="203">
        <v>4.657</v>
      </c>
    </row>
    <row r="2078" spans="1:5">
      <c r="A2078" s="201">
        <v>40600</v>
      </c>
      <c r="B2078" s="202">
        <v>423.15</v>
      </c>
      <c r="C2078" s="202">
        <v>93.1</v>
      </c>
      <c r="D2078" s="202">
        <v>13.18</v>
      </c>
      <c r="E2078" s="203">
        <v>4.6559999999999997</v>
      </c>
    </row>
    <row r="2079" spans="1:5">
      <c r="A2079" s="201">
        <v>40599</v>
      </c>
      <c r="B2079" s="202">
        <v>423.05</v>
      </c>
      <c r="C2079" s="202">
        <v>94.9</v>
      </c>
      <c r="D2079" s="202">
        <v>12.47</v>
      </c>
      <c r="E2079" s="203">
        <v>4.68</v>
      </c>
    </row>
    <row r="2080" spans="1:5">
      <c r="A2080" s="201">
        <v>40598</v>
      </c>
      <c r="B2080" s="202">
        <v>422.13</v>
      </c>
      <c r="C2080" s="202">
        <v>94.1</v>
      </c>
      <c r="D2080" s="202">
        <v>12.43</v>
      </c>
      <c r="E2080" s="203">
        <v>4.7270000000000003</v>
      </c>
    </row>
    <row r="2081" spans="1:5">
      <c r="A2081" s="201">
        <v>40597</v>
      </c>
      <c r="B2081" s="202">
        <v>423.15</v>
      </c>
      <c r="C2081" s="202">
        <v>94.1</v>
      </c>
      <c r="D2081" s="202">
        <v>12.43</v>
      </c>
      <c r="E2081" s="203">
        <v>4.7290000000000001</v>
      </c>
    </row>
    <row r="2082" spans="1:5">
      <c r="A2082" s="201">
        <v>40596</v>
      </c>
      <c r="B2082" s="202">
        <v>425.2</v>
      </c>
      <c r="C2082" s="202">
        <v>94.45</v>
      </c>
      <c r="D2082" s="202">
        <v>12.84</v>
      </c>
      <c r="E2082" s="203">
        <v>4.6909999999999998</v>
      </c>
    </row>
    <row r="2083" spans="1:5">
      <c r="A2083" s="201">
        <v>40595</v>
      </c>
      <c r="B2083" s="202">
        <v>426.15</v>
      </c>
      <c r="C2083" s="202">
        <v>95.21</v>
      </c>
      <c r="D2083" s="202">
        <v>12.56</v>
      </c>
      <c r="E2083" s="203">
        <v>4.7679999999999998</v>
      </c>
    </row>
    <row r="2084" spans="1:5">
      <c r="A2084" s="201">
        <v>40594</v>
      </c>
      <c r="B2084" s="202">
        <v>421.65</v>
      </c>
      <c r="C2084" s="202">
        <v>95</v>
      </c>
      <c r="D2084" s="202">
        <v>13.19</v>
      </c>
      <c r="E2084" s="203">
        <v>4.7809999999999997</v>
      </c>
    </row>
    <row r="2085" spans="1:5">
      <c r="A2085" s="201">
        <v>40593</v>
      </c>
      <c r="B2085" s="202">
        <v>419.63</v>
      </c>
      <c r="C2085" s="202">
        <v>95.68</v>
      </c>
      <c r="D2085" s="202">
        <v>13.23</v>
      </c>
      <c r="E2085" s="203">
        <v>4.8179999999999996</v>
      </c>
    </row>
    <row r="2086" spans="1:5">
      <c r="A2086" s="201">
        <v>40592</v>
      </c>
      <c r="B2086" s="202">
        <v>419.05</v>
      </c>
      <c r="C2086" s="202">
        <v>95.78</v>
      </c>
      <c r="D2086" s="202">
        <v>13.49</v>
      </c>
      <c r="E2086" s="203">
        <v>4.8360000000000003</v>
      </c>
    </row>
    <row r="2087" spans="1:5">
      <c r="A2087" s="201">
        <v>40591</v>
      </c>
      <c r="B2087" s="202">
        <v>421.4</v>
      </c>
      <c r="C2087" s="202">
        <v>96.2</v>
      </c>
      <c r="D2087" s="202">
        <v>13.58</v>
      </c>
      <c r="E2087" s="203">
        <v>4.8460000000000001</v>
      </c>
    </row>
    <row r="2088" spans="1:5">
      <c r="A2088" s="201">
        <v>40590</v>
      </c>
      <c r="B2088" s="202">
        <v>426.55</v>
      </c>
      <c r="C2088" s="202">
        <v>96.5</v>
      </c>
      <c r="D2088" s="202">
        <v>14.09</v>
      </c>
      <c r="E2088" s="203">
        <v>4.8479999999999999</v>
      </c>
    </row>
    <row r="2089" spans="1:5">
      <c r="A2089" s="201">
        <v>40589</v>
      </c>
      <c r="B2089" s="202">
        <v>427.55</v>
      </c>
      <c r="C2089" s="202">
        <v>96.7</v>
      </c>
      <c r="D2089" s="202">
        <v>13.98</v>
      </c>
      <c r="E2089" s="203">
        <v>4.8870000000000005</v>
      </c>
    </row>
    <row r="2090" spans="1:5">
      <c r="A2090" s="201">
        <v>40588</v>
      </c>
      <c r="B2090" s="202">
        <v>429.55</v>
      </c>
      <c r="C2090" s="202">
        <v>97.75</v>
      </c>
      <c r="D2090" s="202">
        <v>14.08</v>
      </c>
      <c r="E2090" s="203">
        <v>4.8129999999999997</v>
      </c>
    </row>
    <row r="2091" spans="1:5">
      <c r="A2091" s="201">
        <v>40587</v>
      </c>
      <c r="B2091" s="202">
        <v>438.45</v>
      </c>
      <c r="C2091" s="202">
        <v>98.58</v>
      </c>
      <c r="D2091" s="202">
        <v>13.29</v>
      </c>
      <c r="E2091" s="203">
        <v>4.827</v>
      </c>
    </row>
    <row r="2092" spans="1:5">
      <c r="A2092" s="201">
        <v>40586</v>
      </c>
      <c r="B2092" s="202">
        <v>438</v>
      </c>
      <c r="C2092" s="202">
        <v>98.3</v>
      </c>
      <c r="D2092" s="202">
        <v>12.56</v>
      </c>
      <c r="E2092" s="203">
        <v>4.8730000000000002</v>
      </c>
    </row>
    <row r="2093" spans="1:5">
      <c r="A2093" s="201">
        <v>40585</v>
      </c>
      <c r="B2093" s="202">
        <v>436.46</v>
      </c>
      <c r="C2093" s="202">
        <v>98.18</v>
      </c>
      <c r="D2093" s="202">
        <v>11.62</v>
      </c>
      <c r="E2093" s="203">
        <v>4.944</v>
      </c>
    </row>
    <row r="2094" spans="1:5">
      <c r="A2094" s="201">
        <v>40584</v>
      </c>
      <c r="B2094" s="202">
        <v>443.75</v>
      </c>
      <c r="C2094" s="202">
        <v>98.3</v>
      </c>
      <c r="D2094" s="202">
        <v>12</v>
      </c>
      <c r="E2094" s="203">
        <v>4.9160000000000004</v>
      </c>
    </row>
    <row r="2095" spans="1:5">
      <c r="A2095" s="201">
        <v>40583</v>
      </c>
      <c r="B2095" s="202">
        <v>444.35</v>
      </c>
      <c r="C2095" s="202">
        <v>97.5</v>
      </c>
      <c r="D2095" s="202">
        <v>12.14</v>
      </c>
      <c r="E2095" s="203">
        <v>4.92</v>
      </c>
    </row>
    <row r="2096" spans="1:5">
      <c r="A2096" s="201">
        <v>40582</v>
      </c>
      <c r="B2096" s="202">
        <v>442.65</v>
      </c>
      <c r="C2096" s="202">
        <v>97.72</v>
      </c>
      <c r="D2096" s="202">
        <v>11.23</v>
      </c>
      <c r="E2096" s="203">
        <v>4.8449999999999998</v>
      </c>
    </row>
    <row r="2097" spans="1:5">
      <c r="A2097" s="201">
        <v>40581</v>
      </c>
      <c r="B2097" s="202">
        <v>442.25</v>
      </c>
      <c r="C2097" s="202">
        <v>97.72</v>
      </c>
      <c r="D2097" s="202">
        <v>11.23</v>
      </c>
      <c r="E2097" s="203">
        <v>4.843</v>
      </c>
    </row>
    <row r="2098" spans="1:5">
      <c r="A2098" s="201">
        <v>40580</v>
      </c>
      <c r="B2098" s="202">
        <v>439.7</v>
      </c>
      <c r="C2098" s="202">
        <v>97.61</v>
      </c>
      <c r="D2098" s="202">
        <v>11.45</v>
      </c>
      <c r="E2098" s="203">
        <v>4.8280000000000003</v>
      </c>
    </row>
    <row r="2099" spans="1:5">
      <c r="A2099" s="201">
        <v>40579</v>
      </c>
      <c r="B2099" s="202">
        <v>441.6</v>
      </c>
      <c r="C2099" s="202">
        <v>97.02</v>
      </c>
      <c r="D2099" s="202">
        <v>11.55</v>
      </c>
      <c r="E2099" s="203">
        <v>4.7960000000000003</v>
      </c>
    </row>
    <row r="2100" spans="1:5">
      <c r="A2100" s="201">
        <v>40578</v>
      </c>
      <c r="B2100" s="202">
        <v>442.99</v>
      </c>
      <c r="C2100" s="202">
        <v>96.55</v>
      </c>
      <c r="D2100" s="202">
        <v>11.83</v>
      </c>
      <c r="E2100" s="203">
        <v>4.8120000000000003</v>
      </c>
    </row>
    <row r="2101" spans="1:5">
      <c r="A2101" s="201">
        <v>40577</v>
      </c>
      <c r="B2101" s="202">
        <v>441.5</v>
      </c>
      <c r="C2101" s="202">
        <v>96.2</v>
      </c>
      <c r="D2101" s="202">
        <v>11.95</v>
      </c>
      <c r="E2101" s="203">
        <v>4.827</v>
      </c>
    </row>
    <row r="2102" spans="1:5">
      <c r="A2102" s="201">
        <v>40576</v>
      </c>
      <c r="B2102" s="202">
        <v>437.2</v>
      </c>
      <c r="C2102" s="202">
        <v>97.45</v>
      </c>
      <c r="D2102" s="202">
        <v>12.27</v>
      </c>
      <c r="E2102" s="203">
        <v>4.8259999999999996</v>
      </c>
    </row>
    <row r="2103" spans="1:5">
      <c r="A2103" s="201">
        <v>40575</v>
      </c>
      <c r="B2103" s="202">
        <v>440.6</v>
      </c>
      <c r="C2103" s="202">
        <v>97.33</v>
      </c>
      <c r="D2103" s="202">
        <v>12.35</v>
      </c>
      <c r="E2103" s="203">
        <v>4.7119999999999997</v>
      </c>
    </row>
    <row r="2104" spans="1:5">
      <c r="A2104" s="201">
        <v>40574</v>
      </c>
      <c r="B2104" s="202">
        <v>435.6</v>
      </c>
      <c r="C2104" s="202">
        <v>97.31</v>
      </c>
      <c r="D2104" s="202">
        <v>12.73</v>
      </c>
      <c r="E2104" s="203">
        <v>4.7699999999999996</v>
      </c>
    </row>
    <row r="2105" spans="1:5">
      <c r="A2105" s="201">
        <v>40573</v>
      </c>
      <c r="B2105" s="202">
        <v>438.85</v>
      </c>
      <c r="C2105" s="202">
        <v>96.45</v>
      </c>
      <c r="D2105" s="202">
        <v>12.54</v>
      </c>
      <c r="E2105" s="203">
        <v>4.8049999999999997</v>
      </c>
    </row>
    <row r="2106" spans="1:5">
      <c r="A2106" s="201">
        <v>40572</v>
      </c>
      <c r="B2106" s="202">
        <v>434.2</v>
      </c>
      <c r="C2106" s="202">
        <v>96.67</v>
      </c>
      <c r="D2106" s="202">
        <v>12.76</v>
      </c>
      <c r="E2106" s="203">
        <v>4.819</v>
      </c>
    </row>
    <row r="2107" spans="1:5">
      <c r="A2107" s="201">
        <v>40571</v>
      </c>
      <c r="B2107" s="202">
        <v>437.3</v>
      </c>
      <c r="C2107" s="202">
        <v>97.51</v>
      </c>
      <c r="D2107" s="202">
        <v>12.88</v>
      </c>
      <c r="E2107" s="203">
        <v>4.8339999999999996</v>
      </c>
    </row>
    <row r="2108" spans="1:5">
      <c r="A2108" s="201">
        <v>40570</v>
      </c>
      <c r="B2108" s="202">
        <v>440.6</v>
      </c>
      <c r="C2108" s="202">
        <v>96.65</v>
      </c>
      <c r="D2108" s="202">
        <v>13.19</v>
      </c>
      <c r="E2108" s="203">
        <v>4.7839999999999998</v>
      </c>
    </row>
    <row r="2109" spans="1:5">
      <c r="A2109" s="201">
        <v>40569</v>
      </c>
      <c r="B2109" s="202">
        <v>450.9</v>
      </c>
      <c r="C2109" s="202">
        <v>96.1</v>
      </c>
      <c r="D2109" s="202">
        <v>13.67</v>
      </c>
      <c r="E2109" s="203">
        <v>4.8879999999999999</v>
      </c>
    </row>
    <row r="2110" spans="1:5">
      <c r="A2110" s="201">
        <v>40568</v>
      </c>
      <c r="B2110" s="202">
        <v>452.25</v>
      </c>
      <c r="C2110" s="202">
        <v>97.67</v>
      </c>
      <c r="D2110" s="202">
        <v>13.19</v>
      </c>
      <c r="E2110" s="203">
        <v>4.8929999999999998</v>
      </c>
    </row>
    <row r="2111" spans="1:5">
      <c r="A2111" s="201">
        <v>40567</v>
      </c>
      <c r="B2111" s="202">
        <v>455.9</v>
      </c>
      <c r="C2111" s="202">
        <v>97.08</v>
      </c>
      <c r="D2111" s="202">
        <v>12.96</v>
      </c>
      <c r="E2111" s="203">
        <v>4.9279999999999999</v>
      </c>
    </row>
    <row r="2112" spans="1:5">
      <c r="A2112" s="201">
        <v>40566</v>
      </c>
      <c r="B2112" s="202">
        <v>449.25</v>
      </c>
      <c r="C2112" s="202">
        <v>95.76</v>
      </c>
      <c r="D2112" s="202">
        <v>12.98</v>
      </c>
      <c r="E2112" s="203">
        <v>5.0620000000000003</v>
      </c>
    </row>
    <row r="2113" spans="1:5">
      <c r="A2113" s="201">
        <v>40565</v>
      </c>
      <c r="B2113" s="202">
        <v>454.75</v>
      </c>
      <c r="C2113" s="202">
        <v>95.88</v>
      </c>
      <c r="D2113" s="202">
        <v>12.97</v>
      </c>
      <c r="E2113" s="203">
        <v>5.0119999999999996</v>
      </c>
    </row>
    <row r="2114" spans="1:5">
      <c r="A2114" s="201">
        <v>40564</v>
      </c>
      <c r="B2114" s="202">
        <v>450.95</v>
      </c>
      <c r="C2114" s="202">
        <v>94.24</v>
      </c>
      <c r="D2114" s="202">
        <v>13.24</v>
      </c>
      <c r="E2114" s="203">
        <v>5.0030000000000001</v>
      </c>
    </row>
    <row r="2115" spans="1:5">
      <c r="A2115" s="201">
        <v>40563</v>
      </c>
      <c r="B2115" s="202">
        <v>453.95</v>
      </c>
      <c r="C2115" s="202">
        <v>95.5</v>
      </c>
      <c r="D2115" s="202">
        <v>13.3</v>
      </c>
      <c r="E2115" s="203">
        <v>4.9649999999999999</v>
      </c>
    </row>
    <row r="2116" spans="1:5">
      <c r="A2116" s="201">
        <v>40562</v>
      </c>
      <c r="B2116" s="202">
        <v>451.95</v>
      </c>
      <c r="C2116" s="202">
        <v>94.72</v>
      </c>
      <c r="D2116" s="202">
        <v>12.78</v>
      </c>
      <c r="E2116" s="203">
        <v>4.8860000000000001</v>
      </c>
    </row>
    <row r="2117" spans="1:5">
      <c r="A2117" s="201">
        <v>40561</v>
      </c>
      <c r="B2117" s="202">
        <v>451.69</v>
      </c>
      <c r="C2117" s="202">
        <v>95.46</v>
      </c>
      <c r="D2117" s="202">
        <v>12.72</v>
      </c>
      <c r="E2117" s="203">
        <v>4.84</v>
      </c>
    </row>
    <row r="2118" spans="1:5">
      <c r="A2118" s="201">
        <v>40560</v>
      </c>
      <c r="B2118" s="202">
        <v>449.55</v>
      </c>
      <c r="C2118" s="202">
        <v>95.46</v>
      </c>
      <c r="D2118" s="202">
        <v>12.72</v>
      </c>
      <c r="E2118" s="203">
        <v>4.8440000000000003</v>
      </c>
    </row>
    <row r="2119" spans="1:5">
      <c r="A2119" s="201">
        <v>40559</v>
      </c>
      <c r="B2119" s="202">
        <v>447.05</v>
      </c>
      <c r="C2119" s="202">
        <v>95.28</v>
      </c>
      <c r="D2119" s="202">
        <v>12.67</v>
      </c>
      <c r="E2119" s="203">
        <v>4.8369999999999997</v>
      </c>
    </row>
    <row r="2120" spans="1:5">
      <c r="A2120" s="201">
        <v>40558</v>
      </c>
      <c r="B2120" s="202">
        <v>448.94</v>
      </c>
      <c r="C2120" s="202">
        <v>95.11</v>
      </c>
      <c r="D2120" s="202">
        <v>12.97</v>
      </c>
      <c r="E2120" s="203">
        <v>4.843</v>
      </c>
    </row>
    <row r="2121" spans="1:5">
      <c r="A2121" s="201">
        <v>40557</v>
      </c>
      <c r="B2121" s="202">
        <v>447.05</v>
      </c>
      <c r="C2121" s="202">
        <v>94.45</v>
      </c>
      <c r="D2121" s="202">
        <v>13.5</v>
      </c>
      <c r="E2121" s="203">
        <v>4.8849999999999998</v>
      </c>
    </row>
    <row r="2122" spans="1:5">
      <c r="A2122" s="201">
        <v>40556</v>
      </c>
      <c r="B2122" s="202">
        <v>442.95</v>
      </c>
      <c r="C2122" s="202">
        <v>95.1</v>
      </c>
      <c r="D2122" s="202">
        <v>12.98</v>
      </c>
      <c r="E2122" s="203">
        <v>4.8070000000000004</v>
      </c>
    </row>
    <row r="2123" spans="1:5">
      <c r="A2123" s="201">
        <v>40555</v>
      </c>
      <c r="B2123" s="202">
        <v>444.65</v>
      </c>
      <c r="C2123" s="202">
        <v>95.46</v>
      </c>
      <c r="D2123" s="202">
        <v>13.21</v>
      </c>
      <c r="E2123" s="203">
        <v>4.8410000000000002</v>
      </c>
    </row>
    <row r="2124" spans="1:5">
      <c r="A2124" s="201">
        <v>40554</v>
      </c>
      <c r="B2124" s="202">
        <v>439.45</v>
      </c>
      <c r="C2124" s="202">
        <v>94.89</v>
      </c>
      <c r="D2124" s="202">
        <v>13.21</v>
      </c>
      <c r="E2124" s="203">
        <v>4.9020000000000001</v>
      </c>
    </row>
    <row r="2125" spans="1:5">
      <c r="A2125" s="201">
        <v>40553</v>
      </c>
      <c r="B2125" s="202">
        <v>436.75</v>
      </c>
      <c r="C2125" s="202">
        <v>95.92</v>
      </c>
      <c r="D2125" s="202">
        <v>13.38</v>
      </c>
      <c r="E2125" s="203">
        <v>4.8970000000000002</v>
      </c>
    </row>
    <row r="2126" spans="1:5">
      <c r="A2126" s="201">
        <v>40552</v>
      </c>
      <c r="B2126" s="202">
        <v>437.85</v>
      </c>
      <c r="C2126" s="202">
        <v>95.32</v>
      </c>
      <c r="D2126" s="202">
        <v>13.33</v>
      </c>
      <c r="E2126" s="203">
        <v>4.8979999999999997</v>
      </c>
    </row>
    <row r="2127" spans="1:5">
      <c r="A2127" s="201">
        <v>40551</v>
      </c>
      <c r="B2127" s="202">
        <v>434.88</v>
      </c>
      <c r="C2127" s="202">
        <v>94.79</v>
      </c>
      <c r="D2127" s="202">
        <v>13.04</v>
      </c>
      <c r="E2127" s="203">
        <v>4.968</v>
      </c>
    </row>
    <row r="2128" spans="1:5">
      <c r="A2128" s="201">
        <v>40550</v>
      </c>
      <c r="B2128" s="202">
        <v>434.55</v>
      </c>
      <c r="C2128" s="202">
        <v>93.61</v>
      </c>
      <c r="D2128" s="202">
        <v>13.08</v>
      </c>
      <c r="E2128" s="203">
        <v>4.9589999999999996</v>
      </c>
    </row>
    <row r="2129" spans="1:5">
      <c r="A2129" s="201">
        <v>40549</v>
      </c>
      <c r="B2129" s="202">
        <v>435.15</v>
      </c>
      <c r="C2129" s="202">
        <v>93.37</v>
      </c>
      <c r="D2129" s="202">
        <v>13.61</v>
      </c>
      <c r="E2129" s="203">
        <v>4.9450000000000003</v>
      </c>
    </row>
    <row r="2130" spans="1:5">
      <c r="A2130" s="201">
        <v>40548</v>
      </c>
      <c r="B2130" s="202">
        <v>431.95</v>
      </c>
      <c r="C2130" s="202">
        <v>93.37</v>
      </c>
      <c r="D2130" s="202">
        <v>13.8</v>
      </c>
      <c r="E2130" s="203">
        <v>4.9320000000000004</v>
      </c>
    </row>
    <row r="2131" spans="1:5">
      <c r="A2131" s="201">
        <v>40547</v>
      </c>
      <c r="B2131" s="202">
        <v>433.55</v>
      </c>
      <c r="C2131" s="202">
        <v>93.28</v>
      </c>
      <c r="D2131" s="202">
        <v>13.84</v>
      </c>
      <c r="E2131" s="203">
        <v>4.8979999999999997</v>
      </c>
    </row>
    <row r="2132" spans="1:5">
      <c r="A2132" s="201">
        <v>40546</v>
      </c>
      <c r="B2132" s="202">
        <v>429.55</v>
      </c>
      <c r="C2132" s="202">
        <v>92.38</v>
      </c>
      <c r="D2132" s="202">
        <v>13.97</v>
      </c>
      <c r="E2132" s="203">
        <v>4.8159999999999998</v>
      </c>
    </row>
    <row r="2133" spans="1:5">
      <c r="A2133" s="201">
        <v>40545</v>
      </c>
      <c r="B2133" s="202">
        <v>426.85</v>
      </c>
      <c r="C2133" s="202">
        <v>91.2</v>
      </c>
      <c r="D2133" s="202">
        <v>14.04</v>
      </c>
      <c r="E2133" s="203">
        <v>4.827</v>
      </c>
    </row>
    <row r="2134" spans="1:5">
      <c r="A2134" s="201">
        <v>40544</v>
      </c>
      <c r="B2134" s="202">
        <v>421.55</v>
      </c>
      <c r="C2134" s="202">
        <v>90.47</v>
      </c>
      <c r="D2134" s="202">
        <v>16.18</v>
      </c>
      <c r="E2134" s="203">
        <v>4.8140000000000001</v>
      </c>
    </row>
    <row r="2135" spans="1:5">
      <c r="A2135" s="201">
        <v>40543</v>
      </c>
      <c r="B2135" s="202">
        <v>427.55</v>
      </c>
      <c r="C2135" s="202">
        <v>90.11</v>
      </c>
      <c r="D2135" s="202">
        <v>16.27</v>
      </c>
      <c r="E2135" s="203">
        <v>4.8369999999999997</v>
      </c>
    </row>
    <row r="2136" spans="1:5">
      <c r="A2136" s="201">
        <v>40542</v>
      </c>
      <c r="B2136" s="202">
        <v>428.55</v>
      </c>
      <c r="C2136" s="202">
        <v>89.75</v>
      </c>
      <c r="D2136" s="202">
        <v>16.27</v>
      </c>
      <c r="E2136" s="203">
        <v>4.79</v>
      </c>
    </row>
    <row r="2137" spans="1:5">
      <c r="A2137" s="201">
        <v>40541</v>
      </c>
      <c r="B2137" s="202">
        <v>424.35</v>
      </c>
      <c r="C2137" s="202">
        <v>89.5</v>
      </c>
      <c r="D2137" s="202">
        <v>15.39</v>
      </c>
      <c r="E2137" s="203">
        <v>4.8179999999999996</v>
      </c>
    </row>
    <row r="2138" spans="1:5">
      <c r="A2138" s="201">
        <v>40540</v>
      </c>
      <c r="B2138" s="202">
        <v>424.25</v>
      </c>
      <c r="C2138" s="202">
        <v>90</v>
      </c>
      <c r="D2138" s="202">
        <v>15.72</v>
      </c>
      <c r="E2138" s="203">
        <v>4.8449999999999998</v>
      </c>
    </row>
    <row r="2139" spans="1:5">
      <c r="A2139" s="201">
        <v>40539</v>
      </c>
      <c r="B2139" s="202">
        <v>426.85</v>
      </c>
      <c r="C2139" s="202">
        <v>89</v>
      </c>
      <c r="D2139" s="202">
        <v>16.39</v>
      </c>
      <c r="E2139" s="203">
        <v>4.774</v>
      </c>
    </row>
    <row r="2140" spans="1:5">
      <c r="A2140" s="201">
        <v>40538</v>
      </c>
      <c r="B2140" s="202">
        <v>428.45</v>
      </c>
      <c r="C2140" s="202">
        <v>88.43</v>
      </c>
      <c r="D2140" s="202">
        <v>16.579999999999998</v>
      </c>
      <c r="E2140" s="203">
        <v>4.7539999999999996</v>
      </c>
    </row>
    <row r="2141" spans="1:5">
      <c r="A2141" s="201">
        <v>40537</v>
      </c>
      <c r="B2141" s="202">
        <v>424.23</v>
      </c>
      <c r="C2141" s="202">
        <v>87.39</v>
      </c>
      <c r="D2141" s="202">
        <v>15.28</v>
      </c>
      <c r="E2141" s="203">
        <v>4.7620000000000005</v>
      </c>
    </row>
    <row r="2142" spans="1:5">
      <c r="A2142" s="201">
        <v>40536</v>
      </c>
      <c r="B2142" s="202">
        <v>423.75</v>
      </c>
      <c r="C2142" s="202">
        <v>88.1</v>
      </c>
      <c r="D2142" s="202">
        <v>14.54</v>
      </c>
      <c r="E2142" s="203">
        <v>4.7699999999999996</v>
      </c>
    </row>
    <row r="2143" spans="1:5">
      <c r="A2143" s="201">
        <v>40535</v>
      </c>
      <c r="B2143" s="202">
        <v>424.13</v>
      </c>
      <c r="C2143" s="202">
        <v>88.82</v>
      </c>
      <c r="D2143" s="202">
        <v>14.85</v>
      </c>
      <c r="E2143" s="203">
        <v>4.7729999999999997</v>
      </c>
    </row>
    <row r="2144" spans="1:5">
      <c r="A2144" s="201">
        <v>40534</v>
      </c>
      <c r="B2144" s="202">
        <v>419.85</v>
      </c>
      <c r="C2144" s="202">
        <v>89.37</v>
      </c>
      <c r="D2144" s="202">
        <v>15.13</v>
      </c>
      <c r="E2144" s="203">
        <v>4.8159999999999998</v>
      </c>
    </row>
    <row r="2145" spans="1:5">
      <c r="A2145" s="201">
        <v>40533</v>
      </c>
      <c r="B2145" s="202">
        <v>416.25</v>
      </c>
      <c r="C2145" s="202">
        <v>85.92</v>
      </c>
      <c r="D2145" s="202">
        <v>14.71</v>
      </c>
      <c r="E2145" s="203">
        <v>4.8390000000000004</v>
      </c>
    </row>
    <row r="2146" spans="1:5">
      <c r="A2146" s="201">
        <v>40532</v>
      </c>
      <c r="B2146" s="202">
        <v>418.8</v>
      </c>
      <c r="C2146" s="202">
        <v>84.85</v>
      </c>
      <c r="D2146" s="202">
        <v>15.04</v>
      </c>
      <c r="E2146" s="203">
        <v>4.8460000000000001</v>
      </c>
    </row>
    <row r="2147" spans="1:5">
      <c r="A2147" s="201">
        <v>40531</v>
      </c>
      <c r="B2147" s="202">
        <v>417.75</v>
      </c>
      <c r="C2147" s="202">
        <v>84.78</v>
      </c>
      <c r="D2147" s="202">
        <v>16.43</v>
      </c>
      <c r="E2147" s="203">
        <v>4.8230000000000004</v>
      </c>
    </row>
    <row r="2148" spans="1:5">
      <c r="A2148" s="201">
        <v>40530</v>
      </c>
      <c r="B2148" s="202">
        <v>416.25</v>
      </c>
      <c r="C2148" s="202">
        <v>84.98</v>
      </c>
      <c r="D2148" s="202">
        <v>15.42</v>
      </c>
      <c r="E2148" s="203">
        <v>4.8689999999999998</v>
      </c>
    </row>
    <row r="2149" spans="1:5">
      <c r="A2149" s="201">
        <v>40529</v>
      </c>
      <c r="B2149" s="202">
        <v>415.25</v>
      </c>
      <c r="C2149" s="202">
        <v>86</v>
      </c>
      <c r="D2149" s="202">
        <v>15.05</v>
      </c>
      <c r="E2149" s="203">
        <v>4.8789999999999996</v>
      </c>
    </row>
    <row r="2150" spans="1:5">
      <c r="A2150" s="201">
        <v>40528</v>
      </c>
      <c r="B2150" s="202">
        <v>422.05</v>
      </c>
      <c r="C2150" s="202">
        <v>86.63</v>
      </c>
      <c r="D2150" s="202">
        <v>14.71</v>
      </c>
      <c r="E2150" s="203">
        <v>4.9000000000000004</v>
      </c>
    </row>
    <row r="2151" spans="1:5">
      <c r="A2151" s="201">
        <v>40527</v>
      </c>
      <c r="B2151" s="202">
        <v>422.78</v>
      </c>
      <c r="C2151" s="202">
        <v>86.71</v>
      </c>
      <c r="D2151" s="202">
        <v>15.05</v>
      </c>
      <c r="E2151" s="203">
        <v>4.9080000000000004</v>
      </c>
    </row>
    <row r="2152" spans="1:5">
      <c r="A2152" s="201">
        <v>40526</v>
      </c>
      <c r="B2152" s="202">
        <v>417.65</v>
      </c>
      <c r="C2152" s="202">
        <v>87.42</v>
      </c>
      <c r="D2152" s="202">
        <v>14.5</v>
      </c>
      <c r="E2152" s="203">
        <v>4.9960000000000004</v>
      </c>
    </row>
    <row r="2153" spans="1:5">
      <c r="A2153" s="201">
        <v>40525</v>
      </c>
      <c r="B2153" s="202">
        <v>417.88</v>
      </c>
      <c r="C2153" s="202">
        <v>88.04</v>
      </c>
      <c r="D2153" s="202">
        <v>13.28</v>
      </c>
      <c r="E2153" s="203">
        <v>4.9690000000000003</v>
      </c>
    </row>
    <row r="2154" spans="1:5">
      <c r="A2154" s="201">
        <v>40524</v>
      </c>
      <c r="B2154" s="202">
        <v>418.75</v>
      </c>
      <c r="C2154" s="202">
        <v>87.32</v>
      </c>
      <c r="D2154" s="202">
        <v>13.95</v>
      </c>
      <c r="E2154" s="203">
        <v>4.9320000000000004</v>
      </c>
    </row>
    <row r="2155" spans="1:5">
      <c r="A2155" s="201">
        <v>40523</v>
      </c>
      <c r="B2155" s="202">
        <v>414.05</v>
      </c>
      <c r="C2155" s="202">
        <v>87.16</v>
      </c>
      <c r="D2155" s="202">
        <v>13.41</v>
      </c>
      <c r="E2155" s="203">
        <v>4.9279999999999999</v>
      </c>
    </row>
    <row r="2156" spans="1:5">
      <c r="A2156" s="201">
        <v>40522</v>
      </c>
      <c r="B2156" s="202">
        <v>419.47</v>
      </c>
      <c r="C2156" s="202">
        <v>86.72</v>
      </c>
      <c r="D2156" s="202">
        <v>12.75</v>
      </c>
      <c r="E2156" s="203">
        <v>4.9450000000000003</v>
      </c>
    </row>
    <row r="2157" spans="1:5">
      <c r="A2157" s="201">
        <v>40521</v>
      </c>
      <c r="B2157" s="202">
        <v>418.25</v>
      </c>
      <c r="C2157" s="202">
        <v>85.74</v>
      </c>
      <c r="D2157" s="202">
        <v>13.34</v>
      </c>
      <c r="E2157" s="203">
        <v>4.8929999999999998</v>
      </c>
    </row>
    <row r="2158" spans="1:5">
      <c r="A2158" s="201">
        <v>40520</v>
      </c>
      <c r="B2158" s="202">
        <v>412.95</v>
      </c>
      <c r="C2158" s="202">
        <v>84.98</v>
      </c>
      <c r="D2158" s="202">
        <v>13.21</v>
      </c>
      <c r="E2158" s="203">
        <v>4.867</v>
      </c>
    </row>
    <row r="2159" spans="1:5">
      <c r="A2159" s="201">
        <v>40519</v>
      </c>
      <c r="B2159" s="202">
        <v>412.25</v>
      </c>
      <c r="C2159" s="202">
        <v>84.48</v>
      </c>
      <c r="D2159" s="202">
        <v>13.83</v>
      </c>
      <c r="E2159" s="203">
        <v>4.7990000000000004</v>
      </c>
    </row>
    <row r="2160" spans="1:5">
      <c r="A2160" s="201">
        <v>40518</v>
      </c>
      <c r="B2160" s="202">
        <v>408.63</v>
      </c>
      <c r="C2160" s="202">
        <v>84.16</v>
      </c>
      <c r="D2160" s="202">
        <v>14.62</v>
      </c>
      <c r="E2160" s="203">
        <v>4.7690000000000001</v>
      </c>
    </row>
    <row r="2161" spans="1:5">
      <c r="A2161" s="201">
        <v>40517</v>
      </c>
      <c r="B2161" s="202">
        <v>407.83</v>
      </c>
      <c r="C2161" s="202">
        <v>84.43</v>
      </c>
      <c r="D2161" s="202">
        <v>14.28</v>
      </c>
      <c r="E2161" s="203">
        <v>4.7990000000000004</v>
      </c>
    </row>
    <row r="2162" spans="1:5">
      <c r="A2162" s="201">
        <v>40516</v>
      </c>
      <c r="B2162" s="202">
        <v>410.13</v>
      </c>
      <c r="C2162" s="202">
        <v>83.88</v>
      </c>
      <c r="D2162" s="202">
        <v>14.8</v>
      </c>
      <c r="E2162" s="203">
        <v>4.7910000000000004</v>
      </c>
    </row>
    <row r="2163" spans="1:5">
      <c r="A2163" s="201">
        <v>40515</v>
      </c>
      <c r="B2163" s="202">
        <v>407.35</v>
      </c>
      <c r="C2163" s="202">
        <v>84.31</v>
      </c>
      <c r="D2163" s="202">
        <v>14.74</v>
      </c>
      <c r="E2163" s="203">
        <v>4.774</v>
      </c>
    </row>
    <row r="2164" spans="1:5">
      <c r="A2164" s="201">
        <v>40514</v>
      </c>
      <c r="B2164" s="202">
        <v>409.25</v>
      </c>
      <c r="C2164" s="202">
        <v>85.72</v>
      </c>
      <c r="D2164" s="202">
        <v>13.66</v>
      </c>
      <c r="E2164" s="203">
        <v>4.8390000000000004</v>
      </c>
    </row>
    <row r="2165" spans="1:5">
      <c r="A2165" s="201">
        <v>40513</v>
      </c>
      <c r="B2165" s="202">
        <v>405.05</v>
      </c>
      <c r="C2165" s="202">
        <v>85.7</v>
      </c>
      <c r="D2165" s="202">
        <v>14.43</v>
      </c>
      <c r="E2165" s="203">
        <v>4.867</v>
      </c>
    </row>
    <row r="2166" spans="1:5">
      <c r="A2166" s="201">
        <v>40512</v>
      </c>
      <c r="B2166" s="202">
        <v>405.65</v>
      </c>
      <c r="C2166" s="202">
        <v>85.74</v>
      </c>
      <c r="D2166" s="202">
        <v>14.03</v>
      </c>
      <c r="E2166" s="203">
        <v>4.91</v>
      </c>
    </row>
    <row r="2167" spans="1:5">
      <c r="A2167" s="201">
        <v>40511</v>
      </c>
      <c r="B2167" s="202">
        <v>404.53</v>
      </c>
      <c r="C2167" s="202">
        <v>86.12</v>
      </c>
      <c r="D2167" s="202">
        <v>14.39</v>
      </c>
      <c r="E2167" s="203">
        <v>4.8739999999999997</v>
      </c>
    </row>
    <row r="2168" spans="1:5">
      <c r="A2168" s="201">
        <v>40510</v>
      </c>
      <c r="B2168" s="202">
        <v>405.15</v>
      </c>
      <c r="C2168" s="202">
        <v>86.37</v>
      </c>
      <c r="D2168" s="202">
        <v>14.64</v>
      </c>
      <c r="E2168" s="203">
        <v>4.96</v>
      </c>
    </row>
    <row r="2169" spans="1:5">
      <c r="A2169" s="201">
        <v>40509</v>
      </c>
      <c r="B2169" s="202">
        <v>405.43</v>
      </c>
      <c r="C2169" s="202">
        <v>86.72</v>
      </c>
      <c r="D2169" s="202">
        <v>13.56</v>
      </c>
      <c r="E2169" s="203">
        <v>4.9340000000000002</v>
      </c>
    </row>
    <row r="2170" spans="1:5">
      <c r="A2170" s="201">
        <v>40508</v>
      </c>
      <c r="B2170" s="202">
        <v>403.95</v>
      </c>
      <c r="C2170" s="202">
        <v>86.49</v>
      </c>
      <c r="D2170" s="202">
        <v>13.17</v>
      </c>
      <c r="E2170" s="203">
        <v>4.9420000000000002</v>
      </c>
    </row>
    <row r="2171" spans="1:5">
      <c r="A2171" s="201">
        <v>40507</v>
      </c>
      <c r="B2171" s="202">
        <v>402.75</v>
      </c>
      <c r="C2171" s="202">
        <v>86.76</v>
      </c>
      <c r="D2171" s="202">
        <v>13.76</v>
      </c>
      <c r="E2171" s="203">
        <v>4.9850000000000003</v>
      </c>
    </row>
    <row r="2172" spans="1:5">
      <c r="A2172" s="201">
        <v>40506</v>
      </c>
      <c r="B2172" s="202">
        <v>398.95</v>
      </c>
      <c r="C2172" s="202">
        <v>86.44</v>
      </c>
      <c r="D2172" s="202">
        <v>14.01</v>
      </c>
      <c r="E2172" s="203">
        <v>4.9889999999999999</v>
      </c>
    </row>
    <row r="2173" spans="1:5">
      <c r="A2173" s="201">
        <v>40505</v>
      </c>
      <c r="B2173" s="202">
        <v>399.65</v>
      </c>
      <c r="C2173" s="202">
        <v>85.86</v>
      </c>
      <c r="D2173" s="202">
        <v>14.06</v>
      </c>
      <c r="E2173" s="203">
        <v>4.9539999999999997</v>
      </c>
    </row>
    <row r="2174" spans="1:5">
      <c r="A2174" s="201">
        <v>40504</v>
      </c>
      <c r="B2174" s="202">
        <v>397.75</v>
      </c>
      <c r="C2174" s="202">
        <v>84.97</v>
      </c>
      <c r="D2174" s="202">
        <v>14.07</v>
      </c>
      <c r="E2174" s="203">
        <v>5.01</v>
      </c>
    </row>
    <row r="2175" spans="1:5">
      <c r="A2175" s="201">
        <v>40503</v>
      </c>
      <c r="B2175" s="202">
        <v>402.55</v>
      </c>
      <c r="C2175" s="202">
        <v>84.39</v>
      </c>
      <c r="D2175" s="202">
        <v>13.91</v>
      </c>
      <c r="E2175" s="203">
        <v>5.0609999999999999</v>
      </c>
    </row>
    <row r="2176" spans="1:5">
      <c r="A2176" s="201">
        <v>40502</v>
      </c>
      <c r="B2176" s="202">
        <v>401.05</v>
      </c>
      <c r="C2176" s="202">
        <v>84.39</v>
      </c>
      <c r="D2176" s="202">
        <v>13.91</v>
      </c>
      <c r="E2176" s="203">
        <v>5.0590000000000002</v>
      </c>
    </row>
    <row r="2177" spans="1:5">
      <c r="A2177" s="201">
        <v>40501</v>
      </c>
      <c r="B2177" s="202">
        <v>406.35</v>
      </c>
      <c r="C2177" s="202">
        <v>84.57</v>
      </c>
      <c r="D2177" s="202">
        <v>14.28</v>
      </c>
      <c r="E2177" s="203">
        <v>5.0019999999999998</v>
      </c>
    </row>
    <row r="2178" spans="1:5">
      <c r="A2178" s="201">
        <v>40500</v>
      </c>
      <c r="B2178" s="202">
        <v>408.85</v>
      </c>
      <c r="C2178" s="202">
        <v>84.22</v>
      </c>
      <c r="D2178" s="202">
        <v>14.91</v>
      </c>
      <c r="E2178" s="203">
        <v>4.9260000000000002</v>
      </c>
    </row>
    <row r="2179" spans="1:5">
      <c r="A2179" s="201">
        <v>40499</v>
      </c>
      <c r="B2179" s="202">
        <v>409.85</v>
      </c>
      <c r="C2179" s="202">
        <v>84.69</v>
      </c>
      <c r="D2179" s="202">
        <v>15.29</v>
      </c>
      <c r="E2179" s="203">
        <v>4.9279999999999999</v>
      </c>
    </row>
    <row r="2180" spans="1:5">
      <c r="A2180" s="201">
        <v>40498</v>
      </c>
      <c r="B2180" s="202">
        <v>408.05</v>
      </c>
      <c r="C2180" s="202">
        <v>84.4</v>
      </c>
      <c r="D2180" s="202">
        <v>15.44</v>
      </c>
      <c r="E2180" s="203">
        <v>4.9809999999999999</v>
      </c>
    </row>
    <row r="2181" spans="1:5">
      <c r="A2181" s="201">
        <v>40497</v>
      </c>
      <c r="B2181" s="202">
        <v>403.25</v>
      </c>
      <c r="C2181" s="202">
        <v>84.94</v>
      </c>
      <c r="D2181" s="202">
        <v>14.71</v>
      </c>
      <c r="E2181" s="203">
        <v>5.0209999999999999</v>
      </c>
    </row>
    <row r="2182" spans="1:5">
      <c r="A2182" s="201">
        <v>40496</v>
      </c>
      <c r="B2182" s="202">
        <v>406.55</v>
      </c>
      <c r="C2182" s="202">
        <v>84.69</v>
      </c>
      <c r="D2182" s="202">
        <v>14.91</v>
      </c>
      <c r="E2182" s="203">
        <v>5.0090000000000003</v>
      </c>
    </row>
    <row r="2183" spans="1:5">
      <c r="A2183" s="201">
        <v>40495</v>
      </c>
      <c r="B2183" s="202">
        <v>406.55</v>
      </c>
      <c r="C2183" s="202">
        <v>85.07</v>
      </c>
      <c r="D2183" s="202">
        <v>14.98</v>
      </c>
      <c r="E2183" s="203">
        <v>5.0490000000000004</v>
      </c>
    </row>
    <row r="2184" spans="1:5">
      <c r="A2184" s="201">
        <v>40494</v>
      </c>
      <c r="B2184" s="202">
        <v>403.15</v>
      </c>
      <c r="C2184" s="202">
        <v>84.71</v>
      </c>
      <c r="D2184" s="202">
        <v>15.33</v>
      </c>
      <c r="E2184" s="203">
        <v>5.0640000000000001</v>
      </c>
    </row>
    <row r="2185" spans="1:5">
      <c r="A2185" s="201">
        <v>40493</v>
      </c>
      <c r="B2185" s="202">
        <v>409.95</v>
      </c>
      <c r="C2185" s="202">
        <v>84.65</v>
      </c>
      <c r="D2185" s="202">
        <v>15.88</v>
      </c>
      <c r="E2185" s="203">
        <v>5.0750000000000002</v>
      </c>
    </row>
    <row r="2186" spans="1:5">
      <c r="A2186" s="201">
        <v>40492</v>
      </c>
      <c r="B2186" s="202">
        <v>412.75</v>
      </c>
      <c r="C2186" s="202">
        <v>85.25</v>
      </c>
      <c r="D2186" s="202">
        <v>16</v>
      </c>
      <c r="E2186" s="203">
        <v>5.0250000000000004</v>
      </c>
    </row>
    <row r="2187" spans="1:5">
      <c r="A2187" s="201">
        <v>40491</v>
      </c>
      <c r="B2187" s="202">
        <v>406.65</v>
      </c>
      <c r="C2187" s="202">
        <v>84.89</v>
      </c>
      <c r="D2187" s="202">
        <v>16.96</v>
      </c>
      <c r="E2187" s="203">
        <v>5.0270000000000001</v>
      </c>
    </row>
    <row r="2188" spans="1:5">
      <c r="A2188" s="201">
        <v>40490</v>
      </c>
      <c r="B2188" s="202">
        <v>404.55</v>
      </c>
      <c r="C2188" s="202">
        <v>85.13</v>
      </c>
      <c r="D2188" s="202">
        <v>16.23</v>
      </c>
      <c r="E2188" s="203">
        <v>5.0380000000000003</v>
      </c>
    </row>
    <row r="2189" spans="1:5">
      <c r="A2189" s="201">
        <v>40489</v>
      </c>
      <c r="B2189" s="202">
        <v>405.05</v>
      </c>
      <c r="C2189" s="202">
        <v>84.04</v>
      </c>
      <c r="D2189" s="202">
        <v>17.02</v>
      </c>
      <c r="E2189" s="203">
        <v>5.0039999999999996</v>
      </c>
    </row>
    <row r="2190" spans="1:5">
      <c r="A2190" s="201">
        <v>40488</v>
      </c>
      <c r="B2190" s="202">
        <v>402.25</v>
      </c>
      <c r="C2190" s="202">
        <v>84.02</v>
      </c>
      <c r="D2190" s="202">
        <v>17.57</v>
      </c>
      <c r="E2190" s="203">
        <v>5.0510000000000002</v>
      </c>
    </row>
    <row r="2191" spans="1:5">
      <c r="A2191" s="201">
        <v>40487</v>
      </c>
      <c r="B2191" s="202">
        <v>398.95</v>
      </c>
      <c r="C2191" s="202">
        <v>83.91</v>
      </c>
      <c r="D2191" s="202">
        <v>17.98</v>
      </c>
      <c r="E2191" s="203">
        <v>5.0179999999999998</v>
      </c>
    </row>
    <row r="2192" spans="1:5">
      <c r="A2192" s="201">
        <v>40486</v>
      </c>
      <c r="B2192" s="202">
        <v>393.75</v>
      </c>
      <c r="C2192" s="202">
        <v>82.21</v>
      </c>
      <c r="D2192" s="202">
        <v>19.079999999999998</v>
      </c>
      <c r="E2192" s="203">
        <v>5.0490000000000004</v>
      </c>
    </row>
    <row r="2193" spans="1:5">
      <c r="A2193" s="201">
        <v>40485</v>
      </c>
      <c r="B2193" s="202">
        <v>395.45</v>
      </c>
      <c r="C2193" s="202">
        <v>83.69</v>
      </c>
      <c r="D2193" s="202">
        <v>18.04</v>
      </c>
      <c r="E2193" s="203">
        <v>5.056</v>
      </c>
    </row>
    <row r="2194" spans="1:5">
      <c r="A2194" s="201">
        <v>40484</v>
      </c>
      <c r="B2194" s="202">
        <v>398.65</v>
      </c>
      <c r="C2194" s="202">
        <v>84.99</v>
      </c>
      <c r="D2194" s="202">
        <v>17.47</v>
      </c>
      <c r="E2194" s="203">
        <v>5.0679999999999996</v>
      </c>
    </row>
    <row r="2195" spans="1:5">
      <c r="A2195" s="201">
        <v>40483</v>
      </c>
      <c r="B2195" s="202">
        <v>400.25</v>
      </c>
      <c r="C2195" s="202">
        <v>83.55</v>
      </c>
      <c r="D2195" s="202">
        <v>18.89</v>
      </c>
      <c r="E2195" s="203">
        <v>5.0590000000000002</v>
      </c>
    </row>
    <row r="2196" spans="1:5">
      <c r="A2196" s="201">
        <v>40482</v>
      </c>
      <c r="B2196" s="202">
        <v>399.75</v>
      </c>
      <c r="C2196" s="202">
        <v>83.48</v>
      </c>
      <c r="D2196" s="202">
        <v>19.34</v>
      </c>
      <c r="E2196" s="203">
        <v>5.0369999999999999</v>
      </c>
    </row>
    <row r="2197" spans="1:5">
      <c r="A2197" s="201">
        <v>40481</v>
      </c>
      <c r="B2197" s="202">
        <v>392.85</v>
      </c>
      <c r="C2197" s="202">
        <v>85.19</v>
      </c>
      <c r="D2197" s="202">
        <v>18.32</v>
      </c>
      <c r="E2197" s="203">
        <v>5.1539999999999999</v>
      </c>
    </row>
    <row r="2198" spans="1:5">
      <c r="A2198" s="201">
        <v>40480</v>
      </c>
      <c r="B2198" s="202">
        <v>391.65</v>
      </c>
      <c r="C2198" s="202">
        <v>85.97</v>
      </c>
      <c r="D2198" s="202">
        <v>16.21</v>
      </c>
      <c r="E2198" s="203">
        <v>5.1660000000000004</v>
      </c>
    </row>
    <row r="2199" spans="1:5">
      <c r="A2199" s="201">
        <v>40479</v>
      </c>
      <c r="B2199" s="202">
        <v>394.05</v>
      </c>
      <c r="C2199" s="202">
        <v>85.71</v>
      </c>
      <c r="D2199" s="202">
        <v>16.03</v>
      </c>
      <c r="E2199" s="203">
        <v>5.1680000000000001</v>
      </c>
    </row>
    <row r="2200" spans="1:5">
      <c r="A2200" s="201">
        <v>40478</v>
      </c>
      <c r="B2200" s="202">
        <v>392.15</v>
      </c>
      <c r="C2200" s="202">
        <v>86.69</v>
      </c>
      <c r="D2200" s="202">
        <v>15.37</v>
      </c>
      <c r="E2200" s="203">
        <v>5.1890000000000001</v>
      </c>
    </row>
    <row r="2201" spans="1:5">
      <c r="A2201" s="201">
        <v>40477</v>
      </c>
      <c r="B2201" s="202">
        <v>391.05</v>
      </c>
      <c r="C2201" s="202">
        <v>87.07</v>
      </c>
      <c r="D2201" s="202">
        <v>15.32</v>
      </c>
      <c r="E2201" s="203">
        <v>5.1980000000000004</v>
      </c>
    </row>
    <row r="2202" spans="1:5">
      <c r="A2202" s="201">
        <v>40476</v>
      </c>
      <c r="B2202" s="202">
        <v>387.55</v>
      </c>
      <c r="C2202" s="202">
        <v>86.77</v>
      </c>
      <c r="D2202" s="202">
        <v>15.68</v>
      </c>
      <c r="E2202" s="203">
        <v>5.2949999999999999</v>
      </c>
    </row>
    <row r="2203" spans="1:5">
      <c r="A2203" s="201">
        <v>40475</v>
      </c>
      <c r="B2203" s="202">
        <v>387.85</v>
      </c>
      <c r="C2203" s="202">
        <v>85.85</v>
      </c>
      <c r="D2203" s="202">
        <v>16.149999999999999</v>
      </c>
      <c r="E2203" s="203">
        <v>5.3129999999999997</v>
      </c>
    </row>
    <row r="2204" spans="1:5">
      <c r="A2204" s="201">
        <v>40474</v>
      </c>
      <c r="B2204" s="202">
        <v>387.25</v>
      </c>
      <c r="C2204" s="202">
        <v>85.88</v>
      </c>
      <c r="D2204" s="202">
        <v>16.55</v>
      </c>
      <c r="E2204" s="203">
        <v>5.3179999999999996</v>
      </c>
    </row>
    <row r="2205" spans="1:5">
      <c r="A2205" s="201">
        <v>40473</v>
      </c>
      <c r="B2205" s="202">
        <v>388.95</v>
      </c>
      <c r="C2205" s="202">
        <v>85.09</v>
      </c>
      <c r="D2205" s="202">
        <v>17.3</v>
      </c>
      <c r="E2205" s="203">
        <v>5.2110000000000003</v>
      </c>
    </row>
    <row r="2206" spans="1:5">
      <c r="A2206" s="201">
        <v>40472</v>
      </c>
      <c r="B2206" s="202">
        <v>390.15</v>
      </c>
      <c r="C2206" s="202">
        <v>84.85</v>
      </c>
      <c r="D2206" s="202">
        <v>16.5</v>
      </c>
      <c r="E2206" s="203">
        <v>5.1669999999999998</v>
      </c>
    </row>
    <row r="2207" spans="1:5">
      <c r="A2207" s="201">
        <v>40471</v>
      </c>
      <c r="B2207" s="202">
        <v>395.05</v>
      </c>
      <c r="C2207" s="202">
        <v>86.06</v>
      </c>
      <c r="D2207" s="202">
        <v>15.75</v>
      </c>
      <c r="E2207" s="203">
        <v>5.1870000000000003</v>
      </c>
    </row>
    <row r="2208" spans="1:5">
      <c r="A2208" s="201">
        <v>40470</v>
      </c>
      <c r="B2208" s="202">
        <v>396.75</v>
      </c>
      <c r="C2208" s="202">
        <v>85.3</v>
      </c>
      <c r="D2208" s="202">
        <v>16.41</v>
      </c>
      <c r="E2208" s="203">
        <v>5.1989999999999998</v>
      </c>
    </row>
    <row r="2209" spans="1:5">
      <c r="A2209" s="201">
        <v>40469</v>
      </c>
      <c r="B2209" s="202">
        <v>400.15</v>
      </c>
      <c r="C2209" s="202">
        <v>86.36</v>
      </c>
      <c r="D2209" s="202">
        <v>14.17</v>
      </c>
      <c r="E2209" s="203">
        <v>5.1740000000000004</v>
      </c>
    </row>
    <row r="2210" spans="1:5">
      <c r="A2210" s="201">
        <v>40468</v>
      </c>
      <c r="B2210" s="202">
        <v>405.65</v>
      </c>
      <c r="C2210" s="202">
        <v>85.3</v>
      </c>
      <c r="D2210" s="202">
        <v>15.17</v>
      </c>
      <c r="E2210" s="203">
        <v>5.1109999999999998</v>
      </c>
    </row>
    <row r="2211" spans="1:5">
      <c r="A2211" s="201">
        <v>40467</v>
      </c>
      <c r="B2211" s="202">
        <v>406.65</v>
      </c>
      <c r="C2211" s="202">
        <v>84.28</v>
      </c>
      <c r="D2211" s="202">
        <v>14.34</v>
      </c>
      <c r="E2211" s="203">
        <v>5.1159999999999997</v>
      </c>
    </row>
    <row r="2212" spans="1:5">
      <c r="A2212" s="201">
        <v>40466</v>
      </c>
      <c r="B2212" s="202">
        <v>404.05</v>
      </c>
      <c r="C2212" s="202">
        <v>84.02</v>
      </c>
      <c r="D2212" s="202">
        <v>14.71</v>
      </c>
      <c r="E2212" s="203">
        <v>5.2130000000000001</v>
      </c>
    </row>
    <row r="2213" spans="1:5">
      <c r="A2213" s="201">
        <v>40465</v>
      </c>
      <c r="B2213" s="202">
        <v>405.45</v>
      </c>
      <c r="C2213" s="202">
        <v>84.13</v>
      </c>
      <c r="D2213" s="202">
        <v>13.76</v>
      </c>
      <c r="E2213" s="203">
        <v>5.218</v>
      </c>
    </row>
    <row r="2214" spans="1:5">
      <c r="A2214" s="201">
        <v>40464</v>
      </c>
      <c r="B2214" s="202">
        <v>401.65</v>
      </c>
      <c r="C2214" s="202">
        <v>85.25</v>
      </c>
      <c r="D2214" s="202">
        <v>14.46</v>
      </c>
      <c r="E2214" s="203">
        <v>5.2110000000000003</v>
      </c>
    </row>
    <row r="2215" spans="1:5">
      <c r="A2215" s="201">
        <v>40463</v>
      </c>
      <c r="B2215" s="202">
        <v>407.95</v>
      </c>
      <c r="C2215" s="202">
        <v>84.95</v>
      </c>
      <c r="D2215" s="202">
        <v>14.96</v>
      </c>
      <c r="E2215" s="203">
        <v>5.1989999999999998</v>
      </c>
    </row>
    <row r="2216" spans="1:5">
      <c r="A2216" s="201">
        <v>40462</v>
      </c>
      <c r="B2216" s="202">
        <v>407.65</v>
      </c>
      <c r="C2216" s="202">
        <v>83.89</v>
      </c>
      <c r="D2216" s="202">
        <v>15.78</v>
      </c>
      <c r="E2216" s="203">
        <v>5.2080000000000002</v>
      </c>
    </row>
    <row r="2217" spans="1:5">
      <c r="A2217" s="201">
        <v>40461</v>
      </c>
      <c r="B2217" s="202">
        <v>407.95</v>
      </c>
      <c r="C2217" s="202">
        <v>83.65</v>
      </c>
      <c r="D2217" s="202">
        <v>16.2</v>
      </c>
      <c r="E2217" s="203">
        <v>5.2240000000000002</v>
      </c>
    </row>
    <row r="2218" spans="1:5">
      <c r="A2218" s="201">
        <v>40460</v>
      </c>
      <c r="B2218" s="202">
        <v>402.45</v>
      </c>
      <c r="C2218" s="202">
        <v>85.35</v>
      </c>
      <c r="D2218" s="202">
        <v>15.81</v>
      </c>
      <c r="E2218" s="203">
        <v>5.2249999999999996</v>
      </c>
    </row>
    <row r="2219" spans="1:5">
      <c r="A2219" s="201">
        <v>40459</v>
      </c>
      <c r="B2219" s="202">
        <v>392.75</v>
      </c>
      <c r="C2219" s="202">
        <v>85.7</v>
      </c>
      <c r="D2219" s="202">
        <v>16.25</v>
      </c>
      <c r="E2219" s="203">
        <v>5.2190000000000003</v>
      </c>
    </row>
    <row r="2220" spans="1:5">
      <c r="A2220" s="201">
        <v>40458</v>
      </c>
      <c r="B2220" s="202">
        <v>398.25</v>
      </c>
      <c r="C2220" s="202">
        <v>87.04</v>
      </c>
      <c r="D2220" s="202">
        <v>15.08</v>
      </c>
      <c r="E2220" s="203">
        <v>5.2060000000000004</v>
      </c>
    </row>
    <row r="2221" spans="1:5">
      <c r="A2221" s="201">
        <v>40457</v>
      </c>
      <c r="B2221" s="202">
        <v>397.95</v>
      </c>
      <c r="C2221" s="202">
        <v>87.04</v>
      </c>
      <c r="D2221" s="202">
        <v>15.08</v>
      </c>
      <c r="E2221" s="203">
        <v>5.2060000000000004</v>
      </c>
    </row>
    <row r="2222" spans="1:5">
      <c r="A2222" s="201">
        <v>40456</v>
      </c>
      <c r="B2222" s="202">
        <v>395.95</v>
      </c>
      <c r="C2222" s="202">
        <v>87.5</v>
      </c>
      <c r="D2222" s="202">
        <v>15.2</v>
      </c>
      <c r="E2222" s="203">
        <v>5.2880000000000003</v>
      </c>
    </row>
    <row r="2223" spans="1:5">
      <c r="A2223" s="201">
        <v>40455</v>
      </c>
      <c r="B2223" s="202">
        <v>394.25</v>
      </c>
      <c r="C2223" s="202">
        <v>88.15</v>
      </c>
      <c r="D2223" s="202">
        <v>14.34</v>
      </c>
      <c r="E2223" s="203">
        <v>5.2889999999999997</v>
      </c>
    </row>
    <row r="2224" spans="1:5">
      <c r="A2224" s="201">
        <v>40454</v>
      </c>
      <c r="B2224" s="202">
        <v>392.55</v>
      </c>
      <c r="C2224" s="202">
        <v>88.29</v>
      </c>
      <c r="D2224" s="202">
        <v>15.47</v>
      </c>
      <c r="E2224" s="203">
        <v>5.3659999999999997</v>
      </c>
    </row>
    <row r="2225" spans="1:5">
      <c r="A2225" s="201">
        <v>40453</v>
      </c>
      <c r="B2225" s="202">
        <v>400.88</v>
      </c>
      <c r="C2225" s="202">
        <v>88.71</v>
      </c>
      <c r="D2225" s="202">
        <v>16.07</v>
      </c>
      <c r="E2225" s="203">
        <v>5.4089999999999998</v>
      </c>
    </row>
    <row r="2226" spans="1:5">
      <c r="A2226" s="201">
        <v>40452</v>
      </c>
      <c r="B2226" s="202">
        <v>401.55</v>
      </c>
      <c r="C2226" s="202">
        <v>89.55</v>
      </c>
      <c r="D2226" s="202">
        <v>15.19</v>
      </c>
      <c r="E2226" s="203">
        <v>5.3360000000000003</v>
      </c>
    </row>
    <row r="2227" spans="1:5">
      <c r="A2227" s="201">
        <v>40451</v>
      </c>
      <c r="B2227" s="202">
        <v>402.15</v>
      </c>
      <c r="C2227" s="202">
        <v>89.99</v>
      </c>
      <c r="D2227" s="202">
        <v>14.81</v>
      </c>
      <c r="E2227" s="203">
        <v>5.3380000000000001</v>
      </c>
    </row>
    <row r="2228" spans="1:5">
      <c r="A2228" s="201">
        <v>40450</v>
      </c>
      <c r="B2228" s="202">
        <v>395.75</v>
      </c>
      <c r="C2228" s="202">
        <v>90.79</v>
      </c>
      <c r="D2228" s="202">
        <v>13.98</v>
      </c>
      <c r="E2228" s="203">
        <v>5.383</v>
      </c>
    </row>
    <row r="2229" spans="1:5">
      <c r="A2229" s="201">
        <v>40449</v>
      </c>
      <c r="B2229" s="202">
        <v>394.95</v>
      </c>
      <c r="C2229" s="202">
        <v>90.02</v>
      </c>
      <c r="D2229" s="202">
        <v>14.31</v>
      </c>
      <c r="E2229" s="203">
        <v>5.4059999999999997</v>
      </c>
    </row>
    <row r="2230" spans="1:5">
      <c r="A2230" s="201">
        <v>40448</v>
      </c>
      <c r="B2230" s="202">
        <v>393.85</v>
      </c>
      <c r="C2230" s="202">
        <v>89.49</v>
      </c>
      <c r="D2230" s="202">
        <v>15.26</v>
      </c>
      <c r="E2230" s="203">
        <v>5.3689999999999998</v>
      </c>
    </row>
    <row r="2231" spans="1:5">
      <c r="A2231" s="201">
        <v>40447</v>
      </c>
      <c r="B2231" s="202">
        <v>394.85</v>
      </c>
      <c r="C2231" s="202">
        <v>90.06</v>
      </c>
      <c r="D2231" s="202">
        <v>14.99</v>
      </c>
      <c r="E2231" s="203">
        <v>5.3780000000000001</v>
      </c>
    </row>
    <row r="2232" spans="1:5">
      <c r="A2232" s="201">
        <v>40446</v>
      </c>
      <c r="B2232" s="202">
        <v>388.88</v>
      </c>
      <c r="C2232" s="202">
        <v>90.44</v>
      </c>
      <c r="D2232" s="202">
        <v>15.15</v>
      </c>
      <c r="E2232" s="203">
        <v>5.351</v>
      </c>
    </row>
    <row r="2233" spans="1:5">
      <c r="A2233" s="201">
        <v>40445</v>
      </c>
      <c r="B2233" s="202">
        <v>384.65</v>
      </c>
      <c r="C2233" s="202">
        <v>90.38</v>
      </c>
      <c r="D2233" s="202">
        <v>14.79</v>
      </c>
      <c r="E2233" s="203">
        <v>5.4009999999999998</v>
      </c>
    </row>
    <row r="2234" spans="1:5">
      <c r="A2234" s="201">
        <v>40444</v>
      </c>
      <c r="B2234" s="202">
        <v>389.05</v>
      </c>
      <c r="C2234" s="202">
        <v>90.54</v>
      </c>
      <c r="D2234" s="202">
        <v>15.05</v>
      </c>
      <c r="E2234" s="203">
        <v>5.3639999999999999</v>
      </c>
    </row>
    <row r="2235" spans="1:5">
      <c r="A2235" s="201">
        <v>40443</v>
      </c>
      <c r="B2235" s="202">
        <v>383.55</v>
      </c>
      <c r="C2235" s="202">
        <v>90.07</v>
      </c>
      <c r="D2235" s="202">
        <v>16.07</v>
      </c>
      <c r="E2235" s="203">
        <v>5.5309999999999997</v>
      </c>
    </row>
    <row r="2236" spans="1:5">
      <c r="A2236" s="201">
        <v>40442</v>
      </c>
      <c r="B2236" s="202">
        <v>384.55</v>
      </c>
      <c r="C2236" s="202">
        <v>90.46</v>
      </c>
      <c r="D2236" s="202">
        <v>15.04</v>
      </c>
      <c r="E2236" s="203">
        <v>5.4749999999999996</v>
      </c>
    </row>
    <row r="2237" spans="1:5">
      <c r="A2237" s="201">
        <v>40441</v>
      </c>
      <c r="B2237" s="202">
        <v>386.05</v>
      </c>
      <c r="C2237" s="202">
        <v>90.46</v>
      </c>
      <c r="D2237" s="202">
        <v>15.04</v>
      </c>
      <c r="E2237" s="203">
        <v>5.47</v>
      </c>
    </row>
    <row r="2238" spans="1:5">
      <c r="A2238" s="201">
        <v>40440</v>
      </c>
      <c r="B2238" s="202">
        <v>384.65</v>
      </c>
      <c r="C2238" s="202">
        <v>90.09</v>
      </c>
      <c r="D2238" s="202">
        <v>15.39</v>
      </c>
      <c r="E2238" s="203">
        <v>5.4809999999999999</v>
      </c>
    </row>
    <row r="2239" spans="1:5">
      <c r="A2239" s="201">
        <v>40439</v>
      </c>
      <c r="B2239" s="202">
        <v>391.35</v>
      </c>
      <c r="C2239" s="202">
        <v>90.04</v>
      </c>
      <c r="D2239" s="202">
        <v>15.01</v>
      </c>
      <c r="E2239" s="203">
        <v>5.4489999999999998</v>
      </c>
    </row>
    <row r="2240" spans="1:5">
      <c r="A2240" s="201">
        <v>40438</v>
      </c>
      <c r="B2240" s="202">
        <v>393.75</v>
      </c>
      <c r="C2240" s="202">
        <v>88.64</v>
      </c>
      <c r="D2240" s="202">
        <v>15.39</v>
      </c>
      <c r="E2240" s="203">
        <v>5.4539999999999997</v>
      </c>
    </row>
    <row r="2241" spans="1:5">
      <c r="A2241" s="201">
        <v>40437</v>
      </c>
      <c r="B2241" s="202">
        <v>389.95</v>
      </c>
      <c r="C2241" s="202">
        <v>87.56</v>
      </c>
      <c r="D2241" s="202">
        <v>16.78</v>
      </c>
      <c r="E2241" s="203">
        <v>5.4580000000000002</v>
      </c>
    </row>
    <row r="2242" spans="1:5">
      <c r="A2242" s="201">
        <v>40436</v>
      </c>
      <c r="B2242" s="202">
        <v>388.35</v>
      </c>
      <c r="C2242" s="202">
        <v>87.35</v>
      </c>
      <c r="D2242" s="202">
        <v>17.03</v>
      </c>
      <c r="E2242" s="203">
        <v>5.4160000000000004</v>
      </c>
    </row>
    <row r="2243" spans="1:5">
      <c r="A2243" s="201">
        <v>40435</v>
      </c>
      <c r="B2243" s="202">
        <v>391.55</v>
      </c>
      <c r="C2243" s="202">
        <v>87.98</v>
      </c>
      <c r="D2243" s="202">
        <v>16.079999999999998</v>
      </c>
      <c r="E2243" s="203">
        <v>5.4279999999999999</v>
      </c>
    </row>
    <row r="2244" spans="1:5">
      <c r="A2244" s="201">
        <v>40434</v>
      </c>
      <c r="B2244" s="202">
        <v>394.65</v>
      </c>
      <c r="C2244" s="202">
        <v>88.12</v>
      </c>
      <c r="D2244" s="202">
        <v>16.3</v>
      </c>
      <c r="E2244" s="203">
        <v>5.3970000000000002</v>
      </c>
    </row>
    <row r="2245" spans="1:5">
      <c r="A2245" s="201">
        <v>40433</v>
      </c>
      <c r="B2245" s="202">
        <v>395.55</v>
      </c>
      <c r="C2245" s="202">
        <v>88.59</v>
      </c>
      <c r="D2245" s="202">
        <v>15.5</v>
      </c>
      <c r="E2245" s="203">
        <v>5.3460000000000001</v>
      </c>
    </row>
    <row r="2246" spans="1:5">
      <c r="A2246" s="201">
        <v>40432</v>
      </c>
      <c r="B2246" s="202">
        <v>393.35</v>
      </c>
      <c r="C2246" s="202">
        <v>88.59</v>
      </c>
      <c r="D2246" s="202">
        <v>15.5</v>
      </c>
      <c r="E2246" s="203">
        <v>5.3460000000000001</v>
      </c>
    </row>
    <row r="2247" spans="1:5">
      <c r="A2247" s="201">
        <v>40431</v>
      </c>
      <c r="B2247" s="202">
        <v>394.75</v>
      </c>
      <c r="C2247" s="202">
        <v>88.59</v>
      </c>
      <c r="D2247" s="202">
        <v>15.28</v>
      </c>
      <c r="E2247" s="203">
        <v>5.3159999999999998</v>
      </c>
    </row>
    <row r="2248" spans="1:5">
      <c r="A2248" s="201">
        <v>40430</v>
      </c>
      <c r="B2248" s="202">
        <v>388.75</v>
      </c>
      <c r="C2248" s="202">
        <v>88.35</v>
      </c>
      <c r="D2248" s="202">
        <v>15.97</v>
      </c>
      <c r="E2248" s="203">
        <v>5.3659999999999997</v>
      </c>
    </row>
    <row r="2249" spans="1:5">
      <c r="A2249" s="201">
        <v>40429</v>
      </c>
      <c r="B2249" s="202">
        <v>388.65</v>
      </c>
      <c r="C2249" s="202">
        <v>88.7</v>
      </c>
      <c r="D2249" s="202">
        <v>15.96</v>
      </c>
      <c r="E2249" s="203">
        <v>5.4109999999999996</v>
      </c>
    </row>
    <row r="2250" spans="1:5">
      <c r="A2250" s="201">
        <v>40428</v>
      </c>
      <c r="B2250" s="202">
        <v>385.55</v>
      </c>
      <c r="C2250" s="202">
        <v>87.1</v>
      </c>
      <c r="D2250" s="202">
        <v>18.079999999999998</v>
      </c>
      <c r="E2250" s="203">
        <v>5.4329999999999998</v>
      </c>
    </row>
    <row r="2251" spans="1:5">
      <c r="A2251" s="201">
        <v>40427</v>
      </c>
      <c r="B2251" s="202">
        <v>384.35</v>
      </c>
      <c r="C2251" s="202">
        <v>87.13</v>
      </c>
      <c r="D2251" s="202">
        <v>18.489999999999998</v>
      </c>
      <c r="E2251" s="203">
        <v>5.4589999999999996</v>
      </c>
    </row>
    <row r="2252" spans="1:5">
      <c r="A2252" s="201">
        <v>40426</v>
      </c>
      <c r="B2252" s="202">
        <v>379.65</v>
      </c>
      <c r="C2252" s="202">
        <v>87.42</v>
      </c>
      <c r="D2252" s="202">
        <v>18.670000000000002</v>
      </c>
      <c r="E2252" s="203">
        <v>5.42</v>
      </c>
    </row>
    <row r="2253" spans="1:5">
      <c r="A2253" s="201">
        <v>40425</v>
      </c>
      <c r="B2253" s="202">
        <v>382.45</v>
      </c>
      <c r="C2253" s="202">
        <v>87.05</v>
      </c>
      <c r="D2253" s="202">
        <v>18.93</v>
      </c>
      <c r="E2253" s="203">
        <v>5.4770000000000003</v>
      </c>
    </row>
    <row r="2254" spans="1:5">
      <c r="A2254" s="201">
        <v>40424</v>
      </c>
      <c r="B2254" s="202">
        <v>377.15</v>
      </c>
      <c r="C2254" s="202">
        <v>86.06</v>
      </c>
      <c r="D2254" s="202">
        <v>19.329999999999998</v>
      </c>
      <c r="E2254" s="203">
        <v>5.4550000000000001</v>
      </c>
    </row>
    <row r="2255" spans="1:5">
      <c r="A2255" s="201">
        <v>40423</v>
      </c>
      <c r="B2255" s="202">
        <v>379.15</v>
      </c>
      <c r="C2255" s="202">
        <v>85.53</v>
      </c>
      <c r="D2255" s="202">
        <v>19.96</v>
      </c>
      <c r="E2255" s="203">
        <v>5.423</v>
      </c>
    </row>
    <row r="2256" spans="1:5">
      <c r="A2256" s="201">
        <v>40422</v>
      </c>
      <c r="B2256" s="202">
        <v>376.65</v>
      </c>
      <c r="C2256" s="202">
        <v>86.41</v>
      </c>
      <c r="D2256" s="202">
        <v>18.47</v>
      </c>
      <c r="E2256" s="203">
        <v>5.4859999999999998</v>
      </c>
    </row>
    <row r="2257" spans="1:5">
      <c r="A2257" s="201">
        <v>40421</v>
      </c>
      <c r="B2257" s="202">
        <v>374.85</v>
      </c>
      <c r="C2257" s="202">
        <v>87.19</v>
      </c>
      <c r="D2257" s="202">
        <v>18.86</v>
      </c>
      <c r="E2257" s="203">
        <v>5.5620000000000003</v>
      </c>
    </row>
    <row r="2258" spans="1:5">
      <c r="A2258" s="201">
        <v>40420</v>
      </c>
      <c r="B2258" s="202">
        <v>378.13</v>
      </c>
      <c r="C2258" s="202">
        <v>86.81</v>
      </c>
      <c r="D2258" s="202">
        <v>18.14</v>
      </c>
      <c r="E2258" s="203">
        <v>5.5229999999999997</v>
      </c>
    </row>
    <row r="2259" spans="1:5">
      <c r="A2259" s="201">
        <v>40419</v>
      </c>
      <c r="B2259" s="202">
        <v>377.85</v>
      </c>
      <c r="C2259" s="202">
        <v>87.13</v>
      </c>
      <c r="D2259" s="202">
        <v>18.57</v>
      </c>
      <c r="E2259" s="203">
        <v>5.4539999999999997</v>
      </c>
    </row>
    <row r="2260" spans="1:5">
      <c r="A2260" s="201">
        <v>40418</v>
      </c>
      <c r="B2260" s="202">
        <v>378.75</v>
      </c>
      <c r="C2260" s="202">
        <v>86.88</v>
      </c>
      <c r="D2260" s="202">
        <v>19.77</v>
      </c>
      <c r="E2260" s="203">
        <v>5.492</v>
      </c>
    </row>
    <row r="2261" spans="1:5">
      <c r="A2261" s="201">
        <v>40417</v>
      </c>
      <c r="B2261" s="202">
        <v>378.75</v>
      </c>
      <c r="C2261" s="202">
        <v>88.19</v>
      </c>
      <c r="D2261" s="202">
        <v>18.13</v>
      </c>
      <c r="E2261" s="203">
        <v>5.4669999999999996</v>
      </c>
    </row>
    <row r="2262" spans="1:5">
      <c r="A2262" s="201">
        <v>40416</v>
      </c>
      <c r="B2262" s="202">
        <v>387.75</v>
      </c>
      <c r="C2262" s="202">
        <v>88.36</v>
      </c>
      <c r="D2262" s="202">
        <v>17.05</v>
      </c>
      <c r="E2262" s="203">
        <v>5.3680000000000003</v>
      </c>
    </row>
    <row r="2263" spans="1:5">
      <c r="A2263" s="201">
        <v>40415</v>
      </c>
      <c r="B2263" s="202">
        <v>393.25</v>
      </c>
      <c r="C2263" s="202">
        <v>88.96</v>
      </c>
      <c r="D2263" s="202">
        <v>15.77</v>
      </c>
      <c r="E2263" s="203">
        <v>5.3579999999999997</v>
      </c>
    </row>
    <row r="2264" spans="1:5">
      <c r="A2264" s="201">
        <v>40414</v>
      </c>
      <c r="B2264" s="202">
        <v>392.65</v>
      </c>
      <c r="C2264" s="202">
        <v>89</v>
      </c>
      <c r="D2264" s="202">
        <v>16.55</v>
      </c>
      <c r="E2264" s="203">
        <v>5.3449999999999998</v>
      </c>
    </row>
    <row r="2265" spans="1:5">
      <c r="A2265" s="201">
        <v>40413</v>
      </c>
      <c r="B2265" s="202">
        <v>387.15</v>
      </c>
      <c r="C2265" s="202">
        <v>88.02</v>
      </c>
      <c r="D2265" s="202">
        <v>16.62</v>
      </c>
      <c r="E2265" s="203">
        <v>5.2789999999999999</v>
      </c>
    </row>
    <row r="2266" spans="1:5">
      <c r="A2266" s="201">
        <v>40412</v>
      </c>
      <c r="B2266" s="202">
        <v>386.75</v>
      </c>
      <c r="C2266" s="202">
        <v>88.17</v>
      </c>
      <c r="D2266" s="202">
        <v>17.190000000000001</v>
      </c>
      <c r="E2266" s="203">
        <v>5.2859999999999996</v>
      </c>
    </row>
    <row r="2267" spans="1:5">
      <c r="A2267" s="201">
        <v>40411</v>
      </c>
      <c r="B2267" s="202">
        <v>387.85</v>
      </c>
      <c r="C2267" s="202">
        <v>89.08</v>
      </c>
      <c r="D2267" s="202">
        <v>16.600000000000001</v>
      </c>
      <c r="E2267" s="203">
        <v>5.3150000000000004</v>
      </c>
    </row>
    <row r="2268" spans="1:5">
      <c r="A2268" s="201">
        <v>40410</v>
      </c>
      <c r="B2268" s="202">
        <v>385.65</v>
      </c>
      <c r="C2268" s="202">
        <v>90.41</v>
      </c>
      <c r="D2268" s="202">
        <v>16.29</v>
      </c>
      <c r="E2268" s="203">
        <v>5.2869999999999999</v>
      </c>
    </row>
    <row r="2269" spans="1:5">
      <c r="A2269" s="201">
        <v>40409</v>
      </c>
      <c r="B2269" s="202">
        <v>398.75</v>
      </c>
      <c r="C2269" s="202">
        <v>91.11</v>
      </c>
      <c r="D2269" s="202">
        <v>15.07</v>
      </c>
      <c r="E2269" s="203">
        <v>5.2</v>
      </c>
    </row>
    <row r="2270" spans="1:5">
      <c r="A2270" s="201">
        <v>40408</v>
      </c>
      <c r="B2270" s="202">
        <v>396.35</v>
      </c>
      <c r="C2270" s="202">
        <v>90.43</v>
      </c>
      <c r="D2270" s="202">
        <v>14.77</v>
      </c>
      <c r="E2270" s="203">
        <v>5.2279999999999998</v>
      </c>
    </row>
    <row r="2271" spans="1:5">
      <c r="A2271" s="201">
        <v>40407</v>
      </c>
      <c r="B2271" s="202">
        <v>395.05</v>
      </c>
      <c r="C2271" s="202">
        <v>91.28</v>
      </c>
      <c r="D2271" s="202">
        <v>14.01</v>
      </c>
      <c r="E2271" s="203">
        <v>5.24</v>
      </c>
    </row>
    <row r="2272" spans="1:5">
      <c r="A2272" s="201">
        <v>40406</v>
      </c>
      <c r="B2272" s="202">
        <v>392.95</v>
      </c>
      <c r="C2272" s="202">
        <v>90.74</v>
      </c>
      <c r="D2272" s="202">
        <v>14.61</v>
      </c>
      <c r="E2272" s="203">
        <v>5.1950000000000003</v>
      </c>
    </row>
    <row r="2273" spans="1:5">
      <c r="A2273" s="201">
        <v>40405</v>
      </c>
      <c r="B2273" s="202">
        <v>390.05</v>
      </c>
      <c r="C2273" s="202">
        <v>91.26</v>
      </c>
      <c r="D2273" s="202">
        <v>15.6</v>
      </c>
      <c r="E2273" s="203">
        <v>5.2270000000000003</v>
      </c>
    </row>
    <row r="2274" spans="1:5">
      <c r="A2274" s="201">
        <v>40404</v>
      </c>
      <c r="B2274" s="202">
        <v>394.85</v>
      </c>
      <c r="C2274" s="202">
        <v>90.65</v>
      </c>
      <c r="D2274" s="202">
        <v>16.670000000000002</v>
      </c>
      <c r="E2274" s="203">
        <v>5.2620000000000005</v>
      </c>
    </row>
    <row r="2275" spans="1:5">
      <c r="A2275" s="201">
        <v>40403</v>
      </c>
      <c r="B2275" s="202">
        <v>401.05</v>
      </c>
      <c r="C2275" s="202">
        <v>91.94</v>
      </c>
      <c r="D2275" s="202">
        <v>15.42</v>
      </c>
      <c r="E2275" s="203">
        <v>5.21</v>
      </c>
    </row>
    <row r="2276" spans="1:5">
      <c r="A2276" s="201">
        <v>40402</v>
      </c>
      <c r="B2276" s="202">
        <v>400.55</v>
      </c>
      <c r="C2276" s="202">
        <v>92.28</v>
      </c>
      <c r="D2276" s="202">
        <v>14.94</v>
      </c>
      <c r="E2276" s="203">
        <v>5.17</v>
      </c>
    </row>
    <row r="2277" spans="1:5">
      <c r="A2277" s="201">
        <v>40401</v>
      </c>
      <c r="B2277" s="202">
        <v>399.35</v>
      </c>
      <c r="C2277" s="202">
        <v>93.97</v>
      </c>
      <c r="D2277" s="202">
        <v>15.74</v>
      </c>
      <c r="E2277" s="203">
        <v>5.21</v>
      </c>
    </row>
    <row r="2278" spans="1:5">
      <c r="A2278" s="201">
        <v>40400</v>
      </c>
      <c r="B2278" s="202">
        <v>400.55</v>
      </c>
      <c r="C2278" s="202">
        <v>93.7</v>
      </c>
      <c r="D2278" s="202">
        <v>15.62</v>
      </c>
      <c r="E2278" s="203">
        <v>5.16</v>
      </c>
    </row>
    <row r="2279" spans="1:5">
      <c r="A2279" s="201">
        <v>40399</v>
      </c>
      <c r="B2279" s="202">
        <v>406.65</v>
      </c>
      <c r="C2279" s="202">
        <v>93.04</v>
      </c>
      <c r="D2279" s="202">
        <v>17.260000000000002</v>
      </c>
      <c r="E2279" s="203">
        <v>5.1559999999999997</v>
      </c>
    </row>
    <row r="2280" spans="1:5">
      <c r="A2280" s="201">
        <v>40398</v>
      </c>
      <c r="B2280" s="202">
        <v>418.65</v>
      </c>
      <c r="C2280" s="202">
        <v>93.74</v>
      </c>
      <c r="D2280" s="202">
        <v>15.28</v>
      </c>
      <c r="E2280" s="203">
        <v>5.0609999999999999</v>
      </c>
    </row>
    <row r="2281" spans="1:5">
      <c r="A2281" s="201">
        <v>40397</v>
      </c>
      <c r="B2281" s="202">
        <v>420.05</v>
      </c>
      <c r="C2281" s="202">
        <v>93.12</v>
      </c>
      <c r="D2281" s="202">
        <v>16.260000000000002</v>
      </c>
      <c r="E2281" s="203">
        <v>5.0289999999999999</v>
      </c>
    </row>
    <row r="2282" spans="1:5">
      <c r="A2282" s="201">
        <v>40396</v>
      </c>
      <c r="B2282" s="202">
        <v>420.05</v>
      </c>
      <c r="C2282" s="202">
        <v>93.12</v>
      </c>
      <c r="D2282" s="202">
        <v>16.260000000000002</v>
      </c>
      <c r="E2282" s="203">
        <v>5.0289999999999999</v>
      </c>
    </row>
    <row r="2283" spans="1:5">
      <c r="A2283" s="201">
        <v>40395</v>
      </c>
      <c r="B2283" s="202">
        <v>423.05</v>
      </c>
      <c r="C2283" s="202">
        <v>93.08</v>
      </c>
      <c r="D2283" s="202">
        <v>15.76</v>
      </c>
      <c r="E2283" s="203">
        <v>5.0049999999999999</v>
      </c>
    </row>
    <row r="2284" spans="1:5">
      <c r="A2284" s="201">
        <v>40394</v>
      </c>
      <c r="B2284" s="202">
        <v>419.45</v>
      </c>
      <c r="C2284" s="202">
        <v>93.7</v>
      </c>
      <c r="D2284" s="202">
        <v>15.32</v>
      </c>
      <c r="E2284" s="203">
        <v>4.9980000000000002</v>
      </c>
    </row>
    <row r="2285" spans="1:5">
      <c r="A2285" s="201">
        <v>40393</v>
      </c>
      <c r="B2285" s="202">
        <v>415.65</v>
      </c>
      <c r="C2285" s="202">
        <v>94.18</v>
      </c>
      <c r="D2285" s="202">
        <v>14.97</v>
      </c>
      <c r="E2285" s="203">
        <v>5.0419999999999998</v>
      </c>
    </row>
    <row r="2286" spans="1:5">
      <c r="A2286" s="201">
        <v>40392</v>
      </c>
      <c r="B2286" s="202">
        <v>420.65</v>
      </c>
      <c r="C2286" s="202">
        <v>94.2</v>
      </c>
      <c r="D2286" s="202">
        <v>15.64</v>
      </c>
      <c r="E2286" s="203">
        <v>4.9790000000000001</v>
      </c>
    </row>
    <row r="2287" spans="1:5">
      <c r="A2287" s="201">
        <v>40391</v>
      </c>
      <c r="B2287" s="202">
        <v>425.9</v>
      </c>
      <c r="C2287" s="202">
        <v>92.37</v>
      </c>
      <c r="D2287" s="202">
        <v>16.649999999999999</v>
      </c>
      <c r="E2287" s="203">
        <v>4.8019999999999996</v>
      </c>
    </row>
    <row r="2288" spans="1:5">
      <c r="A2288" s="201">
        <v>40390</v>
      </c>
      <c r="B2288" s="202">
        <v>426.45</v>
      </c>
      <c r="C2288" s="202">
        <v>91.84</v>
      </c>
      <c r="D2288" s="202">
        <v>16.739999999999998</v>
      </c>
      <c r="E2288" s="203">
        <v>4.7729999999999997</v>
      </c>
    </row>
    <row r="2289" spans="1:5">
      <c r="A2289" s="201">
        <v>40389</v>
      </c>
      <c r="B2289" s="202">
        <v>420.85</v>
      </c>
      <c r="C2289" s="202">
        <v>92.32</v>
      </c>
      <c r="D2289" s="202">
        <v>16.28</v>
      </c>
      <c r="E2289" s="203">
        <v>4.8140000000000001</v>
      </c>
    </row>
    <row r="2290" spans="1:5">
      <c r="A2290" s="201">
        <v>40388</v>
      </c>
      <c r="B2290" s="202">
        <v>417.85</v>
      </c>
      <c r="C2290" s="202">
        <v>92.68</v>
      </c>
      <c r="D2290" s="202">
        <v>16.5</v>
      </c>
      <c r="E2290" s="203">
        <v>4.8109999999999999</v>
      </c>
    </row>
    <row r="2291" spans="1:5">
      <c r="A2291" s="201">
        <v>40387</v>
      </c>
      <c r="B2291" s="202">
        <v>422.35</v>
      </c>
      <c r="C2291" s="202">
        <v>92.77</v>
      </c>
      <c r="D2291" s="202">
        <v>17.329999999999998</v>
      </c>
      <c r="E2291" s="203">
        <v>4.7620000000000005</v>
      </c>
    </row>
    <row r="2292" spans="1:5">
      <c r="A2292" s="201">
        <v>40386</v>
      </c>
      <c r="B2292" s="202">
        <v>416.25</v>
      </c>
      <c r="C2292" s="202">
        <v>92.39</v>
      </c>
      <c r="D2292" s="202">
        <v>17.88</v>
      </c>
      <c r="E2292" s="203">
        <v>4.6929999999999996</v>
      </c>
    </row>
    <row r="2293" spans="1:5">
      <c r="A2293" s="201">
        <v>40385</v>
      </c>
      <c r="B2293" s="202">
        <v>415.55</v>
      </c>
      <c r="C2293" s="202">
        <v>91.77</v>
      </c>
      <c r="D2293" s="202">
        <v>19.809999999999999</v>
      </c>
      <c r="E2293" s="203">
        <v>4.6589999999999998</v>
      </c>
    </row>
    <row r="2294" spans="1:5">
      <c r="A2294" s="201">
        <v>40384</v>
      </c>
      <c r="B2294" s="202">
        <v>419.75</v>
      </c>
      <c r="C2294" s="202">
        <v>91.32</v>
      </c>
      <c r="D2294" s="202">
        <v>20.67</v>
      </c>
      <c r="E2294" s="203">
        <v>4.6530000000000005</v>
      </c>
    </row>
    <row r="2295" spans="1:5">
      <c r="A2295" s="201">
        <v>40383</v>
      </c>
      <c r="B2295" s="202">
        <v>417.25</v>
      </c>
      <c r="C2295" s="202">
        <v>91.02</v>
      </c>
      <c r="D2295" s="202">
        <v>21.58</v>
      </c>
      <c r="E2295" s="203">
        <v>4.665</v>
      </c>
    </row>
    <row r="2296" spans="1:5">
      <c r="A2296" s="201">
        <v>40382</v>
      </c>
      <c r="B2296" s="202">
        <v>412.35</v>
      </c>
      <c r="C2296" s="202">
        <v>91.62</v>
      </c>
      <c r="D2296" s="202">
        <v>19.149999999999999</v>
      </c>
      <c r="E2296" s="203">
        <v>4.7050000000000001</v>
      </c>
    </row>
    <row r="2297" spans="1:5">
      <c r="A2297" s="201">
        <v>40381</v>
      </c>
      <c r="B2297" s="202">
        <v>411.35</v>
      </c>
      <c r="C2297" s="202">
        <v>92.85</v>
      </c>
      <c r="D2297" s="202">
        <v>18.53</v>
      </c>
      <c r="E2297" s="203">
        <v>4.7009999999999996</v>
      </c>
    </row>
    <row r="2298" spans="1:5">
      <c r="A2298" s="201">
        <v>40380</v>
      </c>
      <c r="B2298" s="202">
        <v>407.35</v>
      </c>
      <c r="C2298" s="202">
        <v>93.39</v>
      </c>
      <c r="D2298" s="202">
        <v>18.11</v>
      </c>
      <c r="E2298" s="203">
        <v>4.665</v>
      </c>
    </row>
    <row r="2299" spans="1:5">
      <c r="A2299" s="201">
        <v>40379</v>
      </c>
      <c r="B2299" s="202">
        <v>402.25</v>
      </c>
      <c r="C2299" s="202">
        <v>92.45</v>
      </c>
      <c r="D2299" s="202">
        <v>20.34</v>
      </c>
      <c r="E2299" s="203">
        <v>4.6429999999999998</v>
      </c>
    </row>
    <row r="2300" spans="1:5">
      <c r="A2300" s="201">
        <v>40378</v>
      </c>
      <c r="B2300" s="202">
        <v>399.48</v>
      </c>
      <c r="C2300" s="202">
        <v>91.82</v>
      </c>
      <c r="D2300" s="202">
        <v>21.13</v>
      </c>
      <c r="E2300" s="203">
        <v>4.7059999999999995</v>
      </c>
    </row>
    <row r="2301" spans="1:5">
      <c r="A2301" s="201">
        <v>40377</v>
      </c>
      <c r="B2301" s="202">
        <v>395.25</v>
      </c>
      <c r="C2301" s="202">
        <v>93.3</v>
      </c>
      <c r="D2301" s="202">
        <v>18.3</v>
      </c>
      <c r="E2301" s="203">
        <v>4.718</v>
      </c>
    </row>
    <row r="2302" spans="1:5">
      <c r="A2302" s="201">
        <v>40376</v>
      </c>
      <c r="B2302" s="202">
        <v>402.93</v>
      </c>
      <c r="C2302" s="202">
        <v>91.21</v>
      </c>
      <c r="D2302" s="202">
        <v>20.67</v>
      </c>
      <c r="E2302" s="203">
        <v>4.665</v>
      </c>
    </row>
    <row r="2303" spans="1:5">
      <c r="A2303" s="201">
        <v>40375</v>
      </c>
      <c r="B2303" s="202">
        <v>400.15</v>
      </c>
      <c r="C2303" s="202">
        <v>93.06</v>
      </c>
      <c r="D2303" s="202">
        <v>18.670000000000002</v>
      </c>
      <c r="E2303" s="203">
        <v>4.67</v>
      </c>
    </row>
    <row r="2304" spans="1:5">
      <c r="A2304" s="201">
        <v>40374</v>
      </c>
      <c r="B2304" s="202">
        <v>402.75</v>
      </c>
      <c r="C2304" s="202">
        <v>94.53</v>
      </c>
      <c r="D2304" s="202">
        <v>16.600000000000001</v>
      </c>
      <c r="E2304" s="203">
        <v>4.67</v>
      </c>
    </row>
    <row r="2305" spans="1:5">
      <c r="A2305" s="201">
        <v>40373</v>
      </c>
      <c r="B2305" s="202">
        <v>401.45</v>
      </c>
      <c r="C2305" s="202">
        <v>94.59</v>
      </c>
      <c r="D2305" s="202">
        <v>15.79</v>
      </c>
      <c r="E2305" s="203">
        <v>4.7089999999999996</v>
      </c>
    </row>
    <row r="2306" spans="1:5">
      <c r="A2306" s="201">
        <v>40372</v>
      </c>
      <c r="B2306" s="202">
        <v>401.25</v>
      </c>
      <c r="C2306" s="202">
        <v>96.45</v>
      </c>
      <c r="D2306" s="202">
        <v>14.48</v>
      </c>
      <c r="E2306" s="203">
        <v>4.7640000000000002</v>
      </c>
    </row>
    <row r="2307" spans="1:5">
      <c r="A2307" s="201">
        <v>40371</v>
      </c>
      <c r="B2307" s="202">
        <v>393.05</v>
      </c>
      <c r="C2307" s="202">
        <v>96.39</v>
      </c>
      <c r="D2307" s="202">
        <v>14.4</v>
      </c>
      <c r="E2307" s="203">
        <v>4.8780000000000001</v>
      </c>
    </row>
    <row r="2308" spans="1:5">
      <c r="A2308" s="201">
        <v>40370</v>
      </c>
      <c r="B2308" s="202">
        <v>393.35</v>
      </c>
      <c r="C2308" s="202">
        <v>96.84</v>
      </c>
      <c r="D2308" s="202">
        <v>14.55</v>
      </c>
      <c r="E2308" s="203">
        <v>4.9039999999999999</v>
      </c>
    </row>
    <row r="2309" spans="1:5">
      <c r="A2309" s="201">
        <v>40369</v>
      </c>
      <c r="B2309" s="202">
        <v>393.05</v>
      </c>
      <c r="C2309" s="202">
        <v>96.82</v>
      </c>
      <c r="D2309" s="202">
        <v>14.86</v>
      </c>
      <c r="E2309" s="203">
        <v>4.9020000000000001</v>
      </c>
    </row>
    <row r="2310" spans="1:5">
      <c r="A2310" s="201">
        <v>40368</v>
      </c>
      <c r="B2310" s="202">
        <v>399.55</v>
      </c>
      <c r="C2310" s="202">
        <v>97.04</v>
      </c>
      <c r="D2310" s="202">
        <v>14.44</v>
      </c>
      <c r="E2310" s="203">
        <v>4.8390000000000004</v>
      </c>
    </row>
    <row r="2311" spans="1:5">
      <c r="A2311" s="201">
        <v>40367</v>
      </c>
      <c r="B2311" s="202">
        <v>396.15</v>
      </c>
      <c r="C2311" s="202">
        <v>96.5</v>
      </c>
      <c r="D2311" s="202">
        <v>14.55</v>
      </c>
      <c r="E2311" s="203">
        <v>4.8380000000000001</v>
      </c>
    </row>
    <row r="2312" spans="1:5">
      <c r="A2312" s="201">
        <v>40366</v>
      </c>
      <c r="B2312" s="202">
        <v>395.05</v>
      </c>
      <c r="C2312" s="202">
        <v>96.79</v>
      </c>
      <c r="D2312" s="202">
        <v>14.83</v>
      </c>
      <c r="E2312" s="203">
        <v>4.9059999999999997</v>
      </c>
    </row>
    <row r="2313" spans="1:5">
      <c r="A2313" s="201">
        <v>40365</v>
      </c>
      <c r="B2313" s="202">
        <v>396.05</v>
      </c>
      <c r="C2313" s="202">
        <v>96.54</v>
      </c>
      <c r="D2313" s="202">
        <v>14.93</v>
      </c>
      <c r="E2313" s="203">
        <v>4.8870000000000005</v>
      </c>
    </row>
    <row r="2314" spans="1:5">
      <c r="A2314" s="201">
        <v>40364</v>
      </c>
      <c r="B2314" s="202">
        <v>403.85</v>
      </c>
      <c r="C2314" s="202">
        <v>96.79</v>
      </c>
      <c r="D2314" s="202">
        <v>15.9</v>
      </c>
      <c r="E2314" s="203">
        <v>4.8970000000000002</v>
      </c>
    </row>
    <row r="2315" spans="1:5">
      <c r="A2315" s="201">
        <v>40363</v>
      </c>
      <c r="B2315" s="202">
        <v>398.65</v>
      </c>
      <c r="C2315" s="202">
        <v>95.96</v>
      </c>
      <c r="D2315" s="202">
        <v>16.29</v>
      </c>
      <c r="E2315" s="203">
        <v>4.9020000000000001</v>
      </c>
    </row>
    <row r="2316" spans="1:5">
      <c r="A2316" s="201">
        <v>40362</v>
      </c>
      <c r="B2316" s="202">
        <v>397.55</v>
      </c>
      <c r="C2316" s="202">
        <v>97.31</v>
      </c>
      <c r="D2316" s="202">
        <v>16.04</v>
      </c>
      <c r="E2316" s="203">
        <v>4.9539999999999997</v>
      </c>
    </row>
    <row r="2317" spans="1:5">
      <c r="A2317" s="201">
        <v>40361</v>
      </c>
      <c r="B2317" s="202">
        <v>409.98</v>
      </c>
      <c r="C2317" s="202">
        <v>97.8</v>
      </c>
      <c r="D2317" s="202">
        <v>15.8</v>
      </c>
      <c r="E2317" s="203">
        <v>4.8949999999999996</v>
      </c>
    </row>
    <row r="2318" spans="1:5">
      <c r="A2318" s="201">
        <v>40360</v>
      </c>
      <c r="B2318" s="202">
        <v>410.95</v>
      </c>
      <c r="C2318" s="202">
        <v>98.42</v>
      </c>
      <c r="D2318" s="202">
        <v>15.59</v>
      </c>
      <c r="E2318" s="203">
        <v>4.9109999999999996</v>
      </c>
    </row>
    <row r="2319" spans="1:5">
      <c r="A2319" s="201">
        <v>40359</v>
      </c>
      <c r="B2319" s="202">
        <v>415.55</v>
      </c>
      <c r="C2319" s="202">
        <v>99.37</v>
      </c>
      <c r="D2319" s="202">
        <v>15.4</v>
      </c>
      <c r="E2319" s="203">
        <v>4.9119999999999999</v>
      </c>
    </row>
    <row r="2320" spans="1:5">
      <c r="A2320" s="201">
        <v>40358</v>
      </c>
      <c r="B2320" s="202">
        <v>411.65</v>
      </c>
      <c r="C2320" s="202">
        <v>99.71</v>
      </c>
      <c r="D2320" s="202">
        <v>15.58</v>
      </c>
      <c r="E2320" s="203">
        <v>4.9169999999999998</v>
      </c>
    </row>
    <row r="2321" spans="1:5">
      <c r="A2321" s="201">
        <v>40357</v>
      </c>
      <c r="B2321" s="202">
        <v>410.15</v>
      </c>
      <c r="C2321" s="202">
        <v>99.71</v>
      </c>
      <c r="D2321" s="202">
        <v>15.58</v>
      </c>
      <c r="E2321" s="203">
        <v>4.9169999999999998</v>
      </c>
    </row>
    <row r="2322" spans="1:5">
      <c r="A2322" s="201">
        <v>40356</v>
      </c>
      <c r="B2322" s="202">
        <v>411.85</v>
      </c>
      <c r="C2322" s="202">
        <v>99.3</v>
      </c>
      <c r="D2322" s="202">
        <v>15.31</v>
      </c>
      <c r="E2322" s="203">
        <v>4.9329999999999998</v>
      </c>
    </row>
    <row r="2323" spans="1:5">
      <c r="A2323" s="201">
        <v>40355</v>
      </c>
      <c r="B2323" s="202">
        <v>411.15</v>
      </c>
      <c r="C2323" s="202">
        <v>99.96</v>
      </c>
      <c r="D2323" s="202">
        <v>15.39</v>
      </c>
      <c r="E2323" s="203">
        <v>4.9009999999999998</v>
      </c>
    </row>
    <row r="2324" spans="1:5">
      <c r="A2324" s="201">
        <v>40354</v>
      </c>
      <c r="B2324" s="202">
        <v>406.35</v>
      </c>
      <c r="C2324" s="202">
        <v>99.61</v>
      </c>
      <c r="D2324" s="202">
        <v>15.94</v>
      </c>
      <c r="E2324" s="203">
        <v>4.9509999999999996</v>
      </c>
    </row>
    <row r="2325" spans="1:5">
      <c r="A2325" s="201">
        <v>40353</v>
      </c>
      <c r="B2325" s="202">
        <v>406.75</v>
      </c>
      <c r="C2325" s="202">
        <v>98.95</v>
      </c>
      <c r="D2325" s="202">
        <v>16.39</v>
      </c>
      <c r="E2325" s="203">
        <v>4.9009999999999998</v>
      </c>
    </row>
    <row r="2326" spans="1:5">
      <c r="A2326" s="201">
        <v>40352</v>
      </c>
      <c r="B2326" s="202">
        <v>403.35</v>
      </c>
      <c r="C2326" s="202">
        <v>98.94</v>
      </c>
      <c r="D2326" s="202">
        <v>16</v>
      </c>
      <c r="E2326" s="203">
        <v>4.9180000000000001</v>
      </c>
    </row>
    <row r="2327" spans="1:5">
      <c r="A2327" s="201">
        <v>40351</v>
      </c>
      <c r="B2327" s="202">
        <v>396.95</v>
      </c>
      <c r="C2327" s="202">
        <v>98.86</v>
      </c>
      <c r="D2327" s="202">
        <v>17.71</v>
      </c>
      <c r="E2327" s="203">
        <v>4.9820000000000002</v>
      </c>
    </row>
    <row r="2328" spans="1:5">
      <c r="A2328" s="201">
        <v>40350</v>
      </c>
      <c r="B2328" s="202">
        <v>400.75</v>
      </c>
      <c r="C2328" s="202">
        <v>100.19</v>
      </c>
      <c r="D2328" s="202">
        <v>17.87</v>
      </c>
      <c r="E2328" s="203">
        <v>4.9559999999999995</v>
      </c>
    </row>
    <row r="2329" spans="1:5">
      <c r="A2329" s="201">
        <v>40349</v>
      </c>
      <c r="B2329" s="202">
        <v>399.65</v>
      </c>
      <c r="C2329" s="202">
        <v>100</v>
      </c>
      <c r="D2329" s="202">
        <v>17.34</v>
      </c>
      <c r="E2329" s="203">
        <v>4.95</v>
      </c>
    </row>
    <row r="2330" spans="1:5">
      <c r="A2330" s="201">
        <v>40348</v>
      </c>
      <c r="B2330" s="202">
        <v>398.35</v>
      </c>
      <c r="C2330" s="202">
        <v>99.39</v>
      </c>
      <c r="D2330" s="202">
        <v>17.11</v>
      </c>
      <c r="E2330" s="203">
        <v>4.984</v>
      </c>
    </row>
    <row r="2331" spans="1:5">
      <c r="A2331" s="201">
        <v>40347</v>
      </c>
      <c r="B2331" s="202">
        <v>402.45</v>
      </c>
      <c r="C2331" s="202">
        <v>99.23</v>
      </c>
      <c r="D2331" s="202">
        <v>16.63</v>
      </c>
      <c r="E2331" s="203">
        <v>4.9619999999999997</v>
      </c>
    </row>
    <row r="2332" spans="1:5">
      <c r="A2332" s="201">
        <v>40346</v>
      </c>
      <c r="B2332" s="202">
        <v>399.35</v>
      </c>
      <c r="C2332" s="202">
        <v>98.01</v>
      </c>
      <c r="D2332" s="202">
        <v>17.14</v>
      </c>
      <c r="E2332" s="203">
        <v>5.0010000000000003</v>
      </c>
    </row>
    <row r="2333" spans="1:5">
      <c r="A2333" s="201">
        <v>40345</v>
      </c>
      <c r="B2333" s="202">
        <v>410.35</v>
      </c>
      <c r="C2333" s="202">
        <v>97.38</v>
      </c>
      <c r="D2333" s="202">
        <v>16.78</v>
      </c>
      <c r="E2333" s="203">
        <v>5.0039999999999996</v>
      </c>
    </row>
    <row r="2334" spans="1:5">
      <c r="A2334" s="201">
        <v>40344</v>
      </c>
      <c r="B2334" s="202">
        <v>410.35</v>
      </c>
      <c r="C2334" s="202">
        <v>98.8</v>
      </c>
      <c r="D2334" s="202">
        <v>15.35</v>
      </c>
      <c r="E2334" s="203">
        <v>4.9379999999999997</v>
      </c>
    </row>
    <row r="2335" spans="1:5">
      <c r="A2335" s="201">
        <v>40343</v>
      </c>
      <c r="B2335" s="202">
        <v>404.05</v>
      </c>
      <c r="C2335" s="202">
        <v>99.85</v>
      </c>
      <c r="D2335" s="202">
        <v>14.55</v>
      </c>
      <c r="E2335" s="203">
        <v>4.984</v>
      </c>
    </row>
    <row r="2336" spans="1:5">
      <c r="A2336" s="201">
        <v>40342</v>
      </c>
      <c r="B2336" s="202">
        <v>408.08</v>
      </c>
      <c r="C2336" s="202">
        <v>97.9</v>
      </c>
      <c r="D2336" s="202">
        <v>14.84</v>
      </c>
      <c r="E2336" s="203">
        <v>4.944</v>
      </c>
    </row>
    <row r="2337" spans="1:5">
      <c r="A2337" s="201">
        <v>40341</v>
      </c>
      <c r="B2337" s="202">
        <v>409.35</v>
      </c>
      <c r="C2337" s="202">
        <v>97.51</v>
      </c>
      <c r="D2337" s="202">
        <v>14.71</v>
      </c>
      <c r="E2337" s="203">
        <v>4.8440000000000003</v>
      </c>
    </row>
    <row r="2338" spans="1:5">
      <c r="A2338" s="201">
        <v>40340</v>
      </c>
      <c r="B2338" s="202">
        <v>410.55</v>
      </c>
      <c r="C2338" s="202">
        <v>97.7</v>
      </c>
      <c r="D2338" s="202">
        <v>14.34</v>
      </c>
      <c r="E2338" s="203">
        <v>4.9050000000000002</v>
      </c>
    </row>
    <row r="2339" spans="1:5">
      <c r="A2339" s="201">
        <v>40339</v>
      </c>
      <c r="B2339" s="202">
        <v>412.85</v>
      </c>
      <c r="C2339" s="202">
        <v>97.1</v>
      </c>
      <c r="D2339" s="202">
        <v>15.21</v>
      </c>
      <c r="E2339" s="203">
        <v>4.9249999999999998</v>
      </c>
    </row>
    <row r="2340" spans="1:5">
      <c r="A2340" s="201">
        <v>40338</v>
      </c>
      <c r="B2340" s="202">
        <v>407.25</v>
      </c>
      <c r="C2340" s="202">
        <v>95.32</v>
      </c>
      <c r="D2340" s="202">
        <v>15</v>
      </c>
      <c r="E2340" s="203">
        <v>4.8929999999999998</v>
      </c>
    </row>
    <row r="2341" spans="1:5">
      <c r="A2341" s="201">
        <v>40337</v>
      </c>
      <c r="B2341" s="202">
        <v>406.75</v>
      </c>
      <c r="C2341" s="202">
        <v>95.32</v>
      </c>
      <c r="D2341" s="202">
        <v>15</v>
      </c>
      <c r="E2341" s="203">
        <v>4.8929999999999998</v>
      </c>
    </row>
    <row r="2342" spans="1:5">
      <c r="A2342" s="201">
        <v>40336</v>
      </c>
      <c r="B2342" s="202">
        <v>408.88</v>
      </c>
      <c r="C2342" s="202">
        <v>94.02</v>
      </c>
      <c r="D2342" s="202">
        <v>15.56</v>
      </c>
      <c r="E2342" s="203">
        <v>4.8559999999999999</v>
      </c>
    </row>
    <row r="2343" spans="1:5">
      <c r="A2343" s="201">
        <v>40335</v>
      </c>
      <c r="B2343" s="202">
        <v>419.95</v>
      </c>
      <c r="C2343" s="202">
        <v>90.31</v>
      </c>
      <c r="D2343" s="202">
        <v>16.75</v>
      </c>
      <c r="E2343" s="203">
        <v>4.8949999999999996</v>
      </c>
    </row>
    <row r="2344" spans="1:5">
      <c r="A2344" s="201">
        <v>40334</v>
      </c>
      <c r="B2344" s="202">
        <v>424.15</v>
      </c>
      <c r="C2344" s="202">
        <v>89.7</v>
      </c>
      <c r="D2344" s="202">
        <v>18.04</v>
      </c>
      <c r="E2344" s="203">
        <v>4.92</v>
      </c>
    </row>
    <row r="2345" spans="1:5">
      <c r="A2345" s="201">
        <v>40333</v>
      </c>
      <c r="B2345" s="202">
        <v>424.45</v>
      </c>
      <c r="C2345" s="202">
        <v>91.55</v>
      </c>
      <c r="D2345" s="202">
        <v>16.82</v>
      </c>
      <c r="E2345" s="203">
        <v>4.9729999999999999</v>
      </c>
    </row>
    <row r="2346" spans="1:5">
      <c r="A2346" s="201">
        <v>40332</v>
      </c>
      <c r="B2346" s="202">
        <v>426.38</v>
      </c>
      <c r="C2346" s="202">
        <v>91.21</v>
      </c>
      <c r="D2346" s="202">
        <v>16.75</v>
      </c>
      <c r="E2346" s="203">
        <v>4.96</v>
      </c>
    </row>
    <row r="2347" spans="1:5">
      <c r="A2347" s="201">
        <v>40331</v>
      </c>
      <c r="B2347" s="202">
        <v>423.88</v>
      </c>
      <c r="C2347" s="202">
        <v>93.04</v>
      </c>
      <c r="D2347" s="202">
        <v>15.61</v>
      </c>
      <c r="E2347" s="203">
        <v>5.0860000000000003</v>
      </c>
    </row>
    <row r="2348" spans="1:5">
      <c r="A2348" s="201">
        <v>40330</v>
      </c>
      <c r="B2348" s="202">
        <v>420.55</v>
      </c>
      <c r="C2348" s="202">
        <v>92.78</v>
      </c>
      <c r="D2348" s="202">
        <v>15.5</v>
      </c>
      <c r="E2348" s="203">
        <v>5.077</v>
      </c>
    </row>
    <row r="2349" spans="1:5">
      <c r="A2349" s="201">
        <v>40329</v>
      </c>
      <c r="B2349" s="202">
        <v>422.35</v>
      </c>
      <c r="C2349" s="202">
        <v>93.06</v>
      </c>
      <c r="D2349" s="202">
        <v>16.73</v>
      </c>
      <c r="E2349" s="203">
        <v>5.1020000000000003</v>
      </c>
    </row>
    <row r="2350" spans="1:5">
      <c r="A2350" s="201">
        <v>40328</v>
      </c>
      <c r="B2350" s="202">
        <v>423.65</v>
      </c>
      <c r="C2350" s="202">
        <v>93.05</v>
      </c>
      <c r="D2350" s="202">
        <v>17.489999999999998</v>
      </c>
      <c r="E2350" s="203">
        <v>5.1779999999999999</v>
      </c>
    </row>
    <row r="2351" spans="1:5">
      <c r="A2351" s="201">
        <v>40327</v>
      </c>
      <c r="B2351" s="202">
        <v>415.85</v>
      </c>
      <c r="C2351" s="202">
        <v>91.55</v>
      </c>
      <c r="D2351" s="202">
        <v>18.22</v>
      </c>
      <c r="E2351" s="203">
        <v>5.1710000000000003</v>
      </c>
    </row>
    <row r="2352" spans="1:5">
      <c r="A2352" s="201">
        <v>40326</v>
      </c>
      <c r="B2352" s="202">
        <v>415.85</v>
      </c>
      <c r="C2352" s="202">
        <v>92.68</v>
      </c>
      <c r="D2352" s="202">
        <v>18.309999999999999</v>
      </c>
      <c r="E2352" s="203">
        <v>5.0739999999999998</v>
      </c>
    </row>
    <row r="2353" spans="1:5">
      <c r="A2353" s="201">
        <v>40325</v>
      </c>
      <c r="B2353" s="202">
        <v>415.45</v>
      </c>
      <c r="C2353" s="202">
        <v>92.68</v>
      </c>
      <c r="D2353" s="202">
        <v>18.309999999999999</v>
      </c>
      <c r="E2353" s="203">
        <v>5.0739999999999998</v>
      </c>
    </row>
    <row r="2354" spans="1:5">
      <c r="A2354" s="201">
        <v>40324</v>
      </c>
      <c r="B2354" s="202">
        <v>416.25</v>
      </c>
      <c r="C2354" s="202">
        <v>92.63</v>
      </c>
      <c r="D2354" s="202">
        <v>17.68</v>
      </c>
      <c r="E2354" s="203">
        <v>5.0759999999999996</v>
      </c>
    </row>
    <row r="2355" spans="1:5">
      <c r="A2355" s="201">
        <v>40323</v>
      </c>
      <c r="B2355" s="202">
        <v>414.58</v>
      </c>
      <c r="C2355" s="202">
        <v>93.52</v>
      </c>
      <c r="D2355" s="202">
        <v>17.09</v>
      </c>
      <c r="E2355" s="203">
        <v>5.048</v>
      </c>
    </row>
    <row r="2356" spans="1:5">
      <c r="A2356" s="201">
        <v>40322</v>
      </c>
      <c r="B2356" s="202">
        <v>412.25</v>
      </c>
      <c r="C2356" s="202">
        <v>92.9</v>
      </c>
      <c r="D2356" s="202">
        <v>17.45</v>
      </c>
      <c r="E2356" s="203">
        <v>4.97</v>
      </c>
    </row>
    <row r="2357" spans="1:5">
      <c r="A2357" s="201">
        <v>40321</v>
      </c>
      <c r="B2357" s="202">
        <v>412.95</v>
      </c>
      <c r="C2357" s="202">
        <v>92.27</v>
      </c>
      <c r="D2357" s="202">
        <v>16.66</v>
      </c>
      <c r="E2357" s="203">
        <v>4.9870000000000001</v>
      </c>
    </row>
    <row r="2358" spans="1:5">
      <c r="A2358" s="201">
        <v>40320</v>
      </c>
      <c r="B2358" s="202">
        <v>412.05</v>
      </c>
      <c r="C2358" s="202">
        <v>92.27</v>
      </c>
      <c r="D2358" s="202">
        <v>16.66</v>
      </c>
      <c r="E2358" s="203">
        <v>4.9870000000000001</v>
      </c>
    </row>
    <row r="2359" spans="1:5">
      <c r="A2359" s="201">
        <v>40319</v>
      </c>
      <c r="B2359" s="202">
        <v>410.75</v>
      </c>
      <c r="C2359" s="202">
        <v>92.79</v>
      </c>
      <c r="D2359" s="202">
        <v>16.489999999999998</v>
      </c>
      <c r="E2359" s="203">
        <v>5.0519999999999996</v>
      </c>
    </row>
    <row r="2360" spans="1:5">
      <c r="A2360" s="201">
        <v>40318</v>
      </c>
      <c r="B2360" s="202">
        <v>410.05</v>
      </c>
      <c r="C2360" s="202">
        <v>93.39</v>
      </c>
      <c r="D2360" s="202">
        <v>16.940000000000001</v>
      </c>
      <c r="E2360" s="203">
        <v>4.9809999999999999</v>
      </c>
    </row>
    <row r="2361" spans="1:5">
      <c r="A2361" s="201">
        <v>40317</v>
      </c>
      <c r="B2361" s="202">
        <v>409.35</v>
      </c>
      <c r="C2361" s="202">
        <v>93.14</v>
      </c>
      <c r="D2361" s="202">
        <v>16.420000000000002</v>
      </c>
      <c r="E2361" s="203">
        <v>4.9649999999999999</v>
      </c>
    </row>
    <row r="2362" spans="1:5">
      <c r="A2362" s="201">
        <v>40316</v>
      </c>
      <c r="B2362" s="202">
        <v>410.75</v>
      </c>
      <c r="C2362" s="202">
        <v>92.73</v>
      </c>
      <c r="D2362" s="202">
        <v>16.16</v>
      </c>
      <c r="E2362" s="203">
        <v>4.9470000000000001</v>
      </c>
    </row>
    <row r="2363" spans="1:5">
      <c r="A2363" s="201">
        <v>40315</v>
      </c>
      <c r="B2363" s="202">
        <v>412.55</v>
      </c>
      <c r="C2363" s="202">
        <v>93.4</v>
      </c>
      <c r="D2363" s="202">
        <v>15.58</v>
      </c>
      <c r="E2363" s="203">
        <v>5.0220000000000002</v>
      </c>
    </row>
    <row r="2364" spans="1:5">
      <c r="A2364" s="201">
        <v>40314</v>
      </c>
      <c r="B2364" s="202">
        <v>407.25</v>
      </c>
      <c r="C2364" s="202">
        <v>93.98</v>
      </c>
      <c r="D2364" s="202">
        <v>15.93</v>
      </c>
      <c r="E2364" s="203">
        <v>5.0659999999999998</v>
      </c>
    </row>
    <row r="2365" spans="1:5">
      <c r="A2365" s="201">
        <v>40313</v>
      </c>
      <c r="B2365" s="202">
        <v>409.75</v>
      </c>
      <c r="C2365" s="202">
        <v>92.11</v>
      </c>
      <c r="D2365" s="202">
        <v>17.23</v>
      </c>
      <c r="E2365" s="203">
        <v>5.0970000000000004</v>
      </c>
    </row>
    <row r="2366" spans="1:5">
      <c r="A2366" s="201">
        <v>40312</v>
      </c>
      <c r="B2366" s="202">
        <v>408.85</v>
      </c>
      <c r="C2366" s="202">
        <v>92.71</v>
      </c>
      <c r="D2366" s="202">
        <v>16.41</v>
      </c>
      <c r="E2366" s="203">
        <v>5.0910000000000002</v>
      </c>
    </row>
    <row r="2367" spans="1:5">
      <c r="A2367" s="201">
        <v>40311</v>
      </c>
      <c r="B2367" s="202">
        <v>404.95</v>
      </c>
      <c r="C2367" s="202">
        <v>92.4</v>
      </c>
      <c r="D2367" s="202">
        <v>16.73</v>
      </c>
      <c r="E2367" s="203">
        <v>5.1029999999999998</v>
      </c>
    </row>
    <row r="2368" spans="1:5">
      <c r="A2368" s="201">
        <v>40310</v>
      </c>
      <c r="B2368" s="202">
        <v>405.45</v>
      </c>
      <c r="C2368" s="202">
        <v>91.73</v>
      </c>
      <c r="D2368" s="202">
        <v>17.87</v>
      </c>
      <c r="E2368" s="203">
        <v>5.15</v>
      </c>
    </row>
    <row r="2369" spans="1:5">
      <c r="A2369" s="201">
        <v>40309</v>
      </c>
      <c r="B2369" s="202">
        <v>408.25</v>
      </c>
      <c r="C2369" s="202">
        <v>90.63</v>
      </c>
      <c r="D2369" s="202">
        <v>17.63</v>
      </c>
      <c r="E2369" s="203">
        <v>5.165</v>
      </c>
    </row>
    <row r="2370" spans="1:5">
      <c r="A2370" s="201">
        <v>40308</v>
      </c>
      <c r="B2370" s="202">
        <v>406.75</v>
      </c>
      <c r="C2370" s="202">
        <v>91.2</v>
      </c>
      <c r="D2370" s="202">
        <v>16.54</v>
      </c>
      <c r="E2370" s="203">
        <v>5.1100000000000003</v>
      </c>
    </row>
    <row r="2371" spans="1:5">
      <c r="A2371" s="201">
        <v>40307</v>
      </c>
      <c r="B2371" s="202">
        <v>406.35</v>
      </c>
      <c r="C2371" s="202">
        <v>90.64</v>
      </c>
      <c r="D2371" s="202">
        <v>17.09</v>
      </c>
      <c r="E2371" s="203">
        <v>5.0629999999999997</v>
      </c>
    </row>
    <row r="2372" spans="1:5">
      <c r="A2372" s="201">
        <v>40306</v>
      </c>
      <c r="B2372" s="202">
        <v>402.75</v>
      </c>
      <c r="C2372" s="202">
        <v>91.42</v>
      </c>
      <c r="D2372" s="202">
        <v>16.3</v>
      </c>
      <c r="E2372" s="203">
        <v>5.1609999999999996</v>
      </c>
    </row>
    <row r="2373" spans="1:5">
      <c r="A2373" s="201">
        <v>40305</v>
      </c>
      <c r="B2373" s="202">
        <v>404.75</v>
      </c>
      <c r="C2373" s="202">
        <v>90.3</v>
      </c>
      <c r="D2373" s="202">
        <v>16.63</v>
      </c>
      <c r="E2373" s="203">
        <v>5.1859999999999999</v>
      </c>
    </row>
    <row r="2374" spans="1:5">
      <c r="A2374" s="201">
        <v>40304</v>
      </c>
      <c r="B2374" s="202">
        <v>403.25</v>
      </c>
      <c r="C2374" s="202">
        <v>90.75</v>
      </c>
      <c r="D2374" s="202">
        <v>16.27</v>
      </c>
      <c r="E2374" s="203">
        <v>5.1509999999999998</v>
      </c>
    </row>
    <row r="2375" spans="1:5">
      <c r="A2375" s="201">
        <v>40303</v>
      </c>
      <c r="B2375" s="202">
        <v>402.25</v>
      </c>
      <c r="C2375" s="202">
        <v>91.01</v>
      </c>
      <c r="D2375" s="202">
        <v>16.77</v>
      </c>
      <c r="E2375" s="203">
        <v>5.1520000000000001</v>
      </c>
    </row>
    <row r="2376" spans="1:5">
      <c r="A2376" s="201">
        <v>40302</v>
      </c>
      <c r="B2376" s="202">
        <v>398.15</v>
      </c>
      <c r="C2376" s="202">
        <v>90.54</v>
      </c>
      <c r="D2376" s="202">
        <v>16.32</v>
      </c>
      <c r="E2376" s="203">
        <v>5.1319999999999997</v>
      </c>
    </row>
    <row r="2377" spans="1:5">
      <c r="A2377" s="201">
        <v>40301</v>
      </c>
      <c r="B2377" s="202">
        <v>395.25</v>
      </c>
      <c r="C2377" s="202">
        <v>89.91</v>
      </c>
      <c r="D2377" s="202">
        <v>16.23</v>
      </c>
      <c r="E2377" s="203">
        <v>5.07</v>
      </c>
    </row>
    <row r="2378" spans="1:5">
      <c r="A2378" s="201">
        <v>40300</v>
      </c>
      <c r="B2378" s="202">
        <v>396.65</v>
      </c>
      <c r="C2378" s="202">
        <v>89.91</v>
      </c>
      <c r="D2378" s="202">
        <v>16.23</v>
      </c>
      <c r="E2378" s="203">
        <v>5.07</v>
      </c>
    </row>
    <row r="2379" spans="1:5">
      <c r="A2379" s="201">
        <v>40299</v>
      </c>
      <c r="B2379" s="202">
        <v>391.25</v>
      </c>
      <c r="C2379" s="202">
        <v>89.43</v>
      </c>
      <c r="D2379" s="202">
        <v>16.71</v>
      </c>
      <c r="E2379" s="203">
        <v>5.03</v>
      </c>
    </row>
    <row r="2380" spans="1:5">
      <c r="A2380" s="201">
        <v>40298</v>
      </c>
      <c r="B2380" s="202">
        <v>391.48</v>
      </c>
      <c r="C2380" s="202">
        <v>89.66</v>
      </c>
      <c r="D2380" s="202">
        <v>17.440000000000001</v>
      </c>
      <c r="E2380" s="203">
        <v>5.0659999999999998</v>
      </c>
    </row>
    <row r="2381" spans="1:5">
      <c r="A2381" s="201">
        <v>40297</v>
      </c>
      <c r="B2381" s="202">
        <v>396.05</v>
      </c>
      <c r="C2381" s="202">
        <v>88.63</v>
      </c>
      <c r="D2381" s="202">
        <v>18.98</v>
      </c>
      <c r="E2381" s="203">
        <v>5.016</v>
      </c>
    </row>
    <row r="2382" spans="1:5">
      <c r="A2382" s="201">
        <v>40296</v>
      </c>
      <c r="B2382" s="202">
        <v>394.45</v>
      </c>
      <c r="C2382" s="202">
        <v>88.39</v>
      </c>
      <c r="D2382" s="202">
        <v>19.48</v>
      </c>
      <c r="E2382" s="203">
        <v>5.01</v>
      </c>
    </row>
    <row r="2383" spans="1:5">
      <c r="A2383" s="201">
        <v>40295</v>
      </c>
      <c r="B2383" s="202">
        <v>395.05</v>
      </c>
      <c r="C2383" s="202">
        <v>89.4</v>
      </c>
      <c r="D2383" s="202">
        <v>18.8</v>
      </c>
      <c r="E2383" s="203">
        <v>5.0819999999999999</v>
      </c>
    </row>
    <row r="2384" spans="1:5">
      <c r="A2384" s="201">
        <v>40294</v>
      </c>
      <c r="B2384" s="202">
        <v>398.75</v>
      </c>
      <c r="C2384" s="202">
        <v>88.95</v>
      </c>
      <c r="D2384" s="202">
        <v>19.11</v>
      </c>
      <c r="E2384" s="203">
        <v>4.9989999999999997</v>
      </c>
    </row>
    <row r="2385" spans="1:5">
      <c r="A2385" s="201">
        <v>40293</v>
      </c>
      <c r="B2385" s="202">
        <v>391.05</v>
      </c>
      <c r="C2385" s="202">
        <v>89.8</v>
      </c>
      <c r="D2385" s="202">
        <v>18.600000000000001</v>
      </c>
      <c r="E2385" s="203">
        <v>5.048</v>
      </c>
    </row>
    <row r="2386" spans="1:5">
      <c r="A2386" s="201">
        <v>40292</v>
      </c>
      <c r="B2386" s="202">
        <v>397.55</v>
      </c>
      <c r="C2386" s="202">
        <v>90.25</v>
      </c>
      <c r="D2386" s="202">
        <v>16.940000000000001</v>
      </c>
      <c r="E2386" s="203">
        <v>5.0519999999999996</v>
      </c>
    </row>
    <row r="2387" spans="1:5">
      <c r="A2387" s="201">
        <v>40291</v>
      </c>
      <c r="B2387" s="202">
        <v>394.65</v>
      </c>
      <c r="C2387" s="202">
        <v>91.09</v>
      </c>
      <c r="D2387" s="202">
        <v>16.47</v>
      </c>
      <c r="E2387" s="203">
        <v>5.1050000000000004</v>
      </c>
    </row>
    <row r="2388" spans="1:5">
      <c r="A2388" s="201">
        <v>40290</v>
      </c>
      <c r="B2388" s="202">
        <v>394.05</v>
      </c>
      <c r="C2388" s="202">
        <v>90.69</v>
      </c>
      <c r="D2388" s="202">
        <v>16.75</v>
      </c>
      <c r="E2388" s="203">
        <v>5.2089999999999996</v>
      </c>
    </row>
    <row r="2389" spans="1:5">
      <c r="A2389" s="201">
        <v>40289</v>
      </c>
      <c r="B2389" s="202">
        <v>387.95</v>
      </c>
      <c r="C2389" s="202">
        <v>89.36</v>
      </c>
      <c r="D2389" s="202">
        <v>17.54</v>
      </c>
      <c r="E2389" s="203">
        <v>5.2649999999999997</v>
      </c>
    </row>
    <row r="2390" spans="1:5">
      <c r="A2390" s="201">
        <v>40288</v>
      </c>
      <c r="B2390" s="202">
        <v>385.95</v>
      </c>
      <c r="C2390" s="202">
        <v>89.95</v>
      </c>
      <c r="D2390" s="202">
        <v>17.62</v>
      </c>
      <c r="E2390" s="203">
        <v>5.2649999999999997</v>
      </c>
    </row>
    <row r="2391" spans="1:5">
      <c r="A2391" s="201">
        <v>40287</v>
      </c>
      <c r="B2391" s="202">
        <v>383.05</v>
      </c>
      <c r="C2391" s="202">
        <v>88.26</v>
      </c>
      <c r="D2391" s="202">
        <v>16.93</v>
      </c>
      <c r="E2391" s="203">
        <v>5.2539999999999996</v>
      </c>
    </row>
    <row r="2392" spans="1:5">
      <c r="A2392" s="201">
        <v>40286</v>
      </c>
      <c r="B2392" s="202">
        <v>379.95</v>
      </c>
      <c r="C2392" s="202">
        <v>89.34</v>
      </c>
      <c r="D2392" s="202">
        <v>16.739999999999998</v>
      </c>
      <c r="E2392" s="203">
        <v>5.2439999999999998</v>
      </c>
    </row>
    <row r="2393" spans="1:5">
      <c r="A2393" s="201">
        <v>40285</v>
      </c>
      <c r="B2393" s="202">
        <v>381.35</v>
      </c>
      <c r="C2393" s="202">
        <v>88.49</v>
      </c>
      <c r="D2393" s="202">
        <v>16.86</v>
      </c>
      <c r="E2393" s="203">
        <v>5.1840000000000002</v>
      </c>
    </row>
    <row r="2394" spans="1:5">
      <c r="A2394" s="201">
        <v>40284</v>
      </c>
      <c r="B2394" s="202">
        <v>379.55</v>
      </c>
      <c r="C2394" s="202">
        <v>89.14</v>
      </c>
      <c r="D2394" s="202">
        <v>16.55</v>
      </c>
      <c r="E2394" s="203">
        <v>5.1289999999999996</v>
      </c>
    </row>
    <row r="2395" spans="1:5">
      <c r="A2395" s="201">
        <v>40283</v>
      </c>
      <c r="B2395" s="202">
        <v>376.65</v>
      </c>
      <c r="C2395" s="202">
        <v>89.68</v>
      </c>
      <c r="D2395" s="202">
        <v>16.55</v>
      </c>
      <c r="E2395" s="203">
        <v>5.1619999999999999</v>
      </c>
    </row>
    <row r="2396" spans="1:5">
      <c r="A2396" s="201">
        <v>40282</v>
      </c>
      <c r="B2396" s="202">
        <v>384.25</v>
      </c>
      <c r="C2396" s="202">
        <v>89.48</v>
      </c>
      <c r="D2396" s="202">
        <v>16.100000000000001</v>
      </c>
      <c r="E2396" s="203">
        <v>5.1319999999999997</v>
      </c>
    </row>
    <row r="2397" spans="1:5">
      <c r="A2397" s="201">
        <v>40281</v>
      </c>
      <c r="B2397" s="202">
        <v>383.55</v>
      </c>
      <c r="C2397" s="202">
        <v>89.12</v>
      </c>
      <c r="D2397" s="202">
        <v>16.329999999999998</v>
      </c>
      <c r="E2397" s="203">
        <v>5.1989999999999998</v>
      </c>
    </row>
    <row r="2398" spans="1:5">
      <c r="A2398" s="201">
        <v>40280</v>
      </c>
      <c r="B2398" s="202">
        <v>386.5</v>
      </c>
      <c r="C2398" s="202">
        <v>89.34</v>
      </c>
      <c r="D2398" s="202">
        <v>16.43</v>
      </c>
      <c r="E2398" s="203">
        <v>5.1769999999999996</v>
      </c>
    </row>
    <row r="2399" spans="1:5">
      <c r="A2399" s="201">
        <v>40279</v>
      </c>
      <c r="B2399" s="202">
        <v>382.85</v>
      </c>
      <c r="C2399" s="202">
        <v>89.9</v>
      </c>
      <c r="D2399" s="202">
        <v>16.82</v>
      </c>
      <c r="E2399" s="203">
        <v>5.0910000000000002</v>
      </c>
    </row>
    <row r="2400" spans="1:5">
      <c r="A2400" s="201">
        <v>40278</v>
      </c>
      <c r="B2400" s="202">
        <v>387.95</v>
      </c>
      <c r="C2400" s="202">
        <v>88.52</v>
      </c>
      <c r="D2400" s="202">
        <v>18.05</v>
      </c>
      <c r="E2400" s="203">
        <v>5.141</v>
      </c>
    </row>
    <row r="2401" spans="1:5">
      <c r="A2401" s="201">
        <v>40277</v>
      </c>
      <c r="B2401" s="202">
        <v>388.55</v>
      </c>
      <c r="C2401" s="202">
        <v>88.42</v>
      </c>
      <c r="D2401" s="202">
        <v>17.71</v>
      </c>
      <c r="E2401" s="203">
        <v>5.12</v>
      </c>
    </row>
    <row r="2402" spans="1:5">
      <c r="A2402" s="201">
        <v>40276</v>
      </c>
      <c r="B2402" s="202">
        <v>384.25</v>
      </c>
      <c r="C2402" s="202">
        <v>88.15</v>
      </c>
      <c r="D2402" s="202">
        <v>17.68</v>
      </c>
      <c r="E2402" s="203">
        <v>5.1959999999999997</v>
      </c>
    </row>
    <row r="2403" spans="1:5">
      <c r="A2403" s="201">
        <v>40275</v>
      </c>
      <c r="B2403" s="202">
        <v>385.85</v>
      </c>
      <c r="C2403" s="202">
        <v>88.46</v>
      </c>
      <c r="D2403" s="202">
        <v>17.670000000000002</v>
      </c>
      <c r="E2403" s="203">
        <v>5.1360000000000001</v>
      </c>
    </row>
    <row r="2404" spans="1:5">
      <c r="A2404" s="201">
        <v>40274</v>
      </c>
      <c r="B2404" s="202">
        <v>380.75</v>
      </c>
      <c r="C2404" s="202">
        <v>88.93</v>
      </c>
      <c r="D2404" s="202">
        <v>16.55</v>
      </c>
      <c r="E2404" s="203">
        <v>5.2060000000000004</v>
      </c>
    </row>
    <row r="2405" spans="1:5">
      <c r="A2405" s="201">
        <v>40273</v>
      </c>
      <c r="B2405" s="202">
        <v>373.35</v>
      </c>
      <c r="C2405" s="202">
        <v>89</v>
      </c>
      <c r="D2405" s="202">
        <v>17.04</v>
      </c>
      <c r="E2405" s="203">
        <v>5.2359999999999998</v>
      </c>
    </row>
    <row r="2406" spans="1:5">
      <c r="A2406" s="201">
        <v>40272</v>
      </c>
      <c r="B2406" s="202">
        <v>371.65</v>
      </c>
      <c r="C2406" s="202">
        <v>89.23</v>
      </c>
      <c r="D2406" s="202">
        <v>17.62</v>
      </c>
      <c r="E2406" s="203">
        <v>5.25</v>
      </c>
    </row>
    <row r="2407" spans="1:5">
      <c r="A2407" s="201">
        <v>40271</v>
      </c>
      <c r="B2407" s="202">
        <v>371.65</v>
      </c>
      <c r="C2407" s="202">
        <v>89.28</v>
      </c>
      <c r="D2407" s="202">
        <v>17.190000000000001</v>
      </c>
      <c r="E2407" s="203">
        <v>5.306</v>
      </c>
    </row>
    <row r="2408" spans="1:5">
      <c r="A2408" s="201">
        <v>40270</v>
      </c>
      <c r="B2408" s="202">
        <v>372.95</v>
      </c>
      <c r="C2408" s="202">
        <v>92.74</v>
      </c>
      <c r="D2408" s="202">
        <v>17.690000000000001</v>
      </c>
      <c r="E2408" s="203">
        <v>5.2889999999999997</v>
      </c>
    </row>
    <row r="2409" spans="1:5">
      <c r="A2409" s="201">
        <v>40269</v>
      </c>
      <c r="B2409" s="202">
        <v>375.25</v>
      </c>
      <c r="C2409" s="202">
        <v>92.72</v>
      </c>
      <c r="D2409" s="202">
        <v>17.37</v>
      </c>
      <c r="E2409" s="203">
        <v>5.2519999999999998</v>
      </c>
    </row>
    <row r="2410" spans="1:5">
      <c r="A2410" s="201">
        <v>40268</v>
      </c>
      <c r="B2410" s="202">
        <v>374.75</v>
      </c>
      <c r="C2410" s="202">
        <v>93.2</v>
      </c>
      <c r="D2410" s="202">
        <v>17.55</v>
      </c>
      <c r="E2410" s="203">
        <v>5.1790000000000003</v>
      </c>
    </row>
    <row r="2411" spans="1:5">
      <c r="A2411" s="201">
        <v>40267</v>
      </c>
      <c r="B2411" s="202">
        <v>373.05</v>
      </c>
      <c r="C2411" s="202">
        <v>92.67</v>
      </c>
      <c r="D2411" s="202">
        <v>18.45</v>
      </c>
      <c r="E2411" s="203">
        <v>5.181</v>
      </c>
    </row>
    <row r="2412" spans="1:5">
      <c r="A2412" s="201">
        <v>40266</v>
      </c>
      <c r="B2412" s="202">
        <v>370.05</v>
      </c>
      <c r="C2412" s="202">
        <v>92.45</v>
      </c>
      <c r="D2412" s="202">
        <v>18.82</v>
      </c>
      <c r="E2412" s="203">
        <v>5.2149999999999999</v>
      </c>
    </row>
    <row r="2413" spans="1:5">
      <c r="A2413" s="201">
        <v>40265</v>
      </c>
      <c r="B2413" s="202">
        <v>375.25</v>
      </c>
      <c r="C2413" s="202">
        <v>92.66</v>
      </c>
      <c r="D2413" s="202">
        <v>19.18</v>
      </c>
      <c r="E2413" s="203">
        <v>5.1609999999999996</v>
      </c>
    </row>
    <row r="2414" spans="1:5">
      <c r="A2414" s="201">
        <v>40264</v>
      </c>
      <c r="B2414" s="202">
        <v>376.45</v>
      </c>
      <c r="C2414" s="202">
        <v>91.7</v>
      </c>
      <c r="D2414" s="202">
        <v>19.41</v>
      </c>
      <c r="E2414" s="203">
        <v>5.1580000000000004</v>
      </c>
    </row>
    <row r="2415" spans="1:5">
      <c r="A2415" s="201">
        <v>40263</v>
      </c>
      <c r="B2415" s="202">
        <v>372.95</v>
      </c>
      <c r="C2415" s="202">
        <v>91.18</v>
      </c>
      <c r="D2415" s="202">
        <v>19.510000000000002</v>
      </c>
      <c r="E2415" s="203">
        <v>5.07</v>
      </c>
    </row>
    <row r="2416" spans="1:5">
      <c r="A2416" s="201">
        <v>40262</v>
      </c>
      <c r="B2416" s="202">
        <v>369.55</v>
      </c>
      <c r="C2416" s="202">
        <v>90.64</v>
      </c>
      <c r="D2416" s="202">
        <v>19.5</v>
      </c>
      <c r="E2416" s="203">
        <v>5.0970000000000004</v>
      </c>
    </row>
    <row r="2417" spans="1:5">
      <c r="A2417" s="201">
        <v>40261</v>
      </c>
      <c r="B2417" s="202">
        <v>382.85</v>
      </c>
      <c r="C2417" s="202">
        <v>90.08</v>
      </c>
      <c r="D2417" s="202">
        <v>20.8</v>
      </c>
      <c r="E2417" s="203">
        <v>4.9340000000000002</v>
      </c>
    </row>
    <row r="2418" spans="1:5">
      <c r="A2418" s="201">
        <v>40260</v>
      </c>
      <c r="B2418" s="202">
        <v>384.75</v>
      </c>
      <c r="C2418" s="202">
        <v>90.35</v>
      </c>
      <c r="D2418" s="202">
        <v>21.07</v>
      </c>
      <c r="E2418" s="203">
        <v>4.891</v>
      </c>
    </row>
    <row r="2419" spans="1:5">
      <c r="A2419" s="201">
        <v>40259</v>
      </c>
      <c r="B2419" s="202">
        <v>385.35</v>
      </c>
      <c r="C2419" s="202">
        <v>88.33</v>
      </c>
      <c r="D2419" s="202">
        <v>22.72</v>
      </c>
      <c r="E2419" s="203">
        <v>4.883</v>
      </c>
    </row>
    <row r="2420" spans="1:5">
      <c r="A2420" s="201">
        <v>40258</v>
      </c>
      <c r="B2420" s="202">
        <v>382.25</v>
      </c>
      <c r="C2420" s="202">
        <v>89.45</v>
      </c>
      <c r="D2420" s="202">
        <v>21.67</v>
      </c>
      <c r="E2420" s="203">
        <v>5.0060000000000002</v>
      </c>
    </row>
    <row r="2421" spans="1:5">
      <c r="A2421" s="201">
        <v>40257</v>
      </c>
      <c r="B2421" s="202">
        <v>380.85</v>
      </c>
      <c r="C2421" s="202">
        <v>89.05</v>
      </c>
      <c r="D2421" s="202">
        <v>22.23</v>
      </c>
      <c r="E2421" s="203">
        <v>4.9350000000000005</v>
      </c>
    </row>
    <row r="2422" spans="1:5">
      <c r="A2422" s="201">
        <v>40256</v>
      </c>
      <c r="B2422" s="202">
        <v>385.35</v>
      </c>
      <c r="C2422" s="202">
        <v>89.41</v>
      </c>
      <c r="D2422" s="202">
        <v>22.26</v>
      </c>
      <c r="E2422" s="203">
        <v>4.9870000000000001</v>
      </c>
    </row>
    <row r="2423" spans="1:5">
      <c r="A2423" s="201">
        <v>40255</v>
      </c>
      <c r="B2423" s="202">
        <v>388.85</v>
      </c>
      <c r="C2423" s="202">
        <v>89.4</v>
      </c>
      <c r="D2423" s="202">
        <v>21.22</v>
      </c>
      <c r="E2423" s="203">
        <v>5.03</v>
      </c>
    </row>
    <row r="2424" spans="1:5">
      <c r="A2424" s="201">
        <v>40254</v>
      </c>
      <c r="B2424" s="202">
        <v>384.75</v>
      </c>
      <c r="C2424" s="202">
        <v>91.34</v>
      </c>
      <c r="D2424" s="202">
        <v>19.47</v>
      </c>
      <c r="E2424" s="203">
        <v>5.093</v>
      </c>
    </row>
    <row r="2425" spans="1:5">
      <c r="A2425" s="201">
        <v>40253</v>
      </c>
      <c r="B2425" s="202">
        <v>387.1</v>
      </c>
      <c r="C2425" s="202">
        <v>91.39</v>
      </c>
      <c r="D2425" s="202">
        <v>19.649999999999999</v>
      </c>
      <c r="E2425" s="203">
        <v>5.1260000000000003</v>
      </c>
    </row>
    <row r="2426" spans="1:5">
      <c r="A2426" s="201">
        <v>40252</v>
      </c>
      <c r="B2426" s="202">
        <v>381.85</v>
      </c>
      <c r="C2426" s="202">
        <v>93.28</v>
      </c>
      <c r="D2426" s="202">
        <v>17.54</v>
      </c>
      <c r="E2426" s="203">
        <v>5.069</v>
      </c>
    </row>
    <row r="2427" spans="1:5">
      <c r="A2427" s="201">
        <v>40251</v>
      </c>
      <c r="B2427" s="202">
        <v>376.35</v>
      </c>
      <c r="C2427" s="202">
        <v>92</v>
      </c>
      <c r="D2427" s="202">
        <v>17.57</v>
      </c>
      <c r="E2427" s="203">
        <v>5.0750000000000002</v>
      </c>
    </row>
    <row r="2428" spans="1:5">
      <c r="A2428" s="201">
        <v>40250</v>
      </c>
      <c r="B2428" s="202">
        <v>376.75</v>
      </c>
      <c r="C2428" s="202">
        <v>90.63</v>
      </c>
      <c r="D2428" s="202">
        <v>18.149999999999999</v>
      </c>
      <c r="E2428" s="203">
        <v>5.0880000000000001</v>
      </c>
    </row>
    <row r="2429" spans="1:5">
      <c r="A2429" s="201">
        <v>40249</v>
      </c>
      <c r="B2429" s="202">
        <v>373.25</v>
      </c>
      <c r="C2429" s="202">
        <v>90.29</v>
      </c>
      <c r="D2429" s="202">
        <v>18.03</v>
      </c>
      <c r="E2429" s="203">
        <v>5.1950000000000003</v>
      </c>
    </row>
    <row r="2430" spans="1:5">
      <c r="A2430" s="201">
        <v>40248</v>
      </c>
      <c r="B2430" s="202">
        <v>374.05</v>
      </c>
      <c r="C2430" s="202">
        <v>88.49</v>
      </c>
      <c r="D2430" s="202">
        <v>19.28</v>
      </c>
      <c r="E2430" s="203">
        <v>5.1829999999999998</v>
      </c>
    </row>
    <row r="2431" spans="1:5">
      <c r="A2431" s="201">
        <v>40247</v>
      </c>
      <c r="B2431" s="202">
        <v>375.25</v>
      </c>
      <c r="C2431" s="202">
        <v>88.7</v>
      </c>
      <c r="D2431" s="202">
        <v>18.68</v>
      </c>
      <c r="E2431" s="203">
        <v>5.16</v>
      </c>
    </row>
    <row r="2432" spans="1:5">
      <c r="A2432" s="201">
        <v>40246</v>
      </c>
      <c r="B2432" s="202">
        <v>380.15</v>
      </c>
      <c r="C2432" s="202">
        <v>87.92</v>
      </c>
      <c r="D2432" s="202">
        <v>19.25</v>
      </c>
      <c r="E2432" s="203">
        <v>5.2050000000000001</v>
      </c>
    </row>
    <row r="2433" spans="1:5">
      <c r="A2433" s="201">
        <v>40245</v>
      </c>
      <c r="B2433" s="202">
        <v>380.45</v>
      </c>
      <c r="C2433" s="202">
        <v>87.84</v>
      </c>
      <c r="D2433" s="202">
        <v>20.010000000000002</v>
      </c>
      <c r="E2433" s="203">
        <v>5.1539999999999999</v>
      </c>
    </row>
    <row r="2434" spans="1:5">
      <c r="A2434" s="201">
        <v>40244</v>
      </c>
      <c r="B2434" s="202">
        <v>382.65</v>
      </c>
      <c r="C2434" s="202">
        <v>89.42</v>
      </c>
      <c r="D2434" s="202">
        <v>18.850000000000001</v>
      </c>
      <c r="E2434" s="203">
        <v>5.2270000000000003</v>
      </c>
    </row>
    <row r="2435" spans="1:5">
      <c r="A2435" s="201">
        <v>40243</v>
      </c>
      <c r="B2435" s="202">
        <v>375.25</v>
      </c>
      <c r="C2435" s="202">
        <v>89.1</v>
      </c>
      <c r="D2435" s="202">
        <v>18.260000000000002</v>
      </c>
      <c r="E2435" s="203">
        <v>5.2640000000000002</v>
      </c>
    </row>
    <row r="2436" spans="1:5">
      <c r="A2436" s="201">
        <v>40242</v>
      </c>
      <c r="B2436" s="202">
        <v>377.35</v>
      </c>
      <c r="C2436" s="202">
        <v>86.95</v>
      </c>
      <c r="D2436" s="202">
        <v>18.170000000000002</v>
      </c>
      <c r="E2436" s="203">
        <v>5.1890000000000001</v>
      </c>
    </row>
    <row r="2437" spans="1:5">
      <c r="A2437" s="201">
        <v>40241</v>
      </c>
      <c r="B2437" s="202">
        <v>373.35</v>
      </c>
      <c r="C2437" s="202">
        <v>87.91</v>
      </c>
      <c r="D2437" s="202">
        <v>18.71</v>
      </c>
      <c r="E2437" s="203">
        <v>5.306</v>
      </c>
    </row>
    <row r="2438" spans="1:5">
      <c r="A2438" s="201">
        <v>40240</v>
      </c>
      <c r="B2438" s="202">
        <v>373.85</v>
      </c>
      <c r="C2438" s="202">
        <v>86.33</v>
      </c>
      <c r="D2438" s="202">
        <v>19.440000000000001</v>
      </c>
      <c r="E2438" s="203">
        <v>5.351</v>
      </c>
    </row>
    <row r="2439" spans="1:5">
      <c r="A2439" s="201">
        <v>40239</v>
      </c>
      <c r="B2439" s="202">
        <v>371.95</v>
      </c>
      <c r="C2439" s="202">
        <v>85.76</v>
      </c>
      <c r="D2439" s="202">
        <v>19.02</v>
      </c>
      <c r="E2439" s="203">
        <v>5.3339999999999996</v>
      </c>
    </row>
    <row r="2440" spans="1:5">
      <c r="A2440" s="201">
        <v>40238</v>
      </c>
      <c r="B2440" s="202">
        <v>375.55</v>
      </c>
      <c r="C2440" s="202">
        <v>82.01</v>
      </c>
      <c r="D2440" s="202">
        <v>18.63</v>
      </c>
      <c r="E2440" s="203">
        <v>5.2229999999999999</v>
      </c>
    </row>
    <row r="2441" spans="1:5">
      <c r="A2441" s="201">
        <v>40237</v>
      </c>
      <c r="B2441" s="202">
        <v>375.55</v>
      </c>
      <c r="C2441" s="202">
        <v>82.01</v>
      </c>
      <c r="D2441" s="202">
        <v>18.63</v>
      </c>
      <c r="E2441" s="203">
        <v>5.2240000000000002</v>
      </c>
    </row>
    <row r="2442" spans="1:5">
      <c r="A2442" s="201">
        <v>40236</v>
      </c>
      <c r="B2442" s="202">
        <v>369.65</v>
      </c>
      <c r="C2442" s="202">
        <v>81.900000000000006</v>
      </c>
      <c r="D2442" s="202">
        <v>18.48</v>
      </c>
      <c r="E2442" s="203">
        <v>5.2080000000000002</v>
      </c>
    </row>
    <row r="2443" spans="1:5">
      <c r="A2443" s="201">
        <v>40235</v>
      </c>
      <c r="B2443" s="202">
        <v>372.55</v>
      </c>
      <c r="C2443" s="202">
        <v>82</v>
      </c>
      <c r="D2443" s="202">
        <v>19.13</v>
      </c>
      <c r="E2443" s="203">
        <v>5.3140000000000001</v>
      </c>
    </row>
    <row r="2444" spans="1:5">
      <c r="A2444" s="201">
        <v>40234</v>
      </c>
      <c r="B2444" s="202">
        <v>364.45</v>
      </c>
      <c r="C2444" s="202">
        <v>82.5</v>
      </c>
      <c r="D2444" s="202">
        <v>19.489999999999998</v>
      </c>
      <c r="E2444" s="203">
        <v>5.2720000000000002</v>
      </c>
    </row>
    <row r="2445" spans="1:5">
      <c r="A2445" s="201">
        <v>40233</v>
      </c>
      <c r="B2445" s="202">
        <v>361.25</v>
      </c>
      <c r="C2445" s="202">
        <v>81.96</v>
      </c>
      <c r="D2445" s="202">
        <v>19.53</v>
      </c>
      <c r="E2445" s="203">
        <v>5.3029999999999999</v>
      </c>
    </row>
    <row r="2446" spans="1:5">
      <c r="A2446" s="201">
        <v>40232</v>
      </c>
      <c r="B2446" s="202">
        <v>362.95</v>
      </c>
      <c r="C2446" s="202">
        <v>82.97</v>
      </c>
      <c r="D2446" s="202">
        <v>18.55</v>
      </c>
      <c r="E2446" s="203">
        <v>5.2590000000000003</v>
      </c>
    </row>
    <row r="2447" spans="1:5">
      <c r="A2447" s="201">
        <v>40231</v>
      </c>
      <c r="B2447" s="202">
        <v>360.75</v>
      </c>
      <c r="C2447" s="202">
        <v>82.85</v>
      </c>
      <c r="D2447" s="202">
        <v>17.84</v>
      </c>
      <c r="E2447" s="203">
        <v>5.2759999999999998</v>
      </c>
    </row>
    <row r="2448" spans="1:5">
      <c r="A2448" s="201">
        <v>40230</v>
      </c>
      <c r="B2448" s="202">
        <v>366.25</v>
      </c>
      <c r="C2448" s="202">
        <v>83.05</v>
      </c>
      <c r="D2448" s="202">
        <v>17.82</v>
      </c>
      <c r="E2448" s="203">
        <v>5.2859999999999996</v>
      </c>
    </row>
    <row r="2449" spans="1:5">
      <c r="A2449" s="201">
        <v>40229</v>
      </c>
      <c r="B2449" s="202">
        <v>362.05</v>
      </c>
      <c r="C2449" s="202">
        <v>83.19</v>
      </c>
      <c r="D2449" s="202">
        <v>17.86</v>
      </c>
      <c r="E2449" s="203">
        <v>5.2430000000000003</v>
      </c>
    </row>
    <row r="2450" spans="1:5">
      <c r="A2450" s="201">
        <v>40228</v>
      </c>
      <c r="B2450" s="202">
        <v>358.35</v>
      </c>
      <c r="C2450" s="202">
        <v>83.52</v>
      </c>
      <c r="D2450" s="202">
        <v>18.18</v>
      </c>
      <c r="E2450" s="203">
        <v>5.3449999999999998</v>
      </c>
    </row>
    <row r="2451" spans="1:5">
      <c r="A2451" s="201">
        <v>40227</v>
      </c>
      <c r="B2451" s="202">
        <v>363.75</v>
      </c>
      <c r="C2451" s="202">
        <v>81.790000000000006</v>
      </c>
      <c r="D2451" s="202">
        <v>18.27</v>
      </c>
      <c r="E2451" s="203">
        <v>5.3979999999999997</v>
      </c>
    </row>
    <row r="2452" spans="1:5">
      <c r="A2452" s="201">
        <v>40226</v>
      </c>
      <c r="B2452" s="202">
        <v>365.95</v>
      </c>
      <c r="C2452" s="202">
        <v>81.56</v>
      </c>
      <c r="D2452" s="202">
        <v>18.47</v>
      </c>
      <c r="E2452" s="203">
        <v>5.3819999999999997</v>
      </c>
    </row>
    <row r="2453" spans="1:5">
      <c r="A2453" s="201">
        <v>40225</v>
      </c>
      <c r="B2453" s="202">
        <v>362.7</v>
      </c>
      <c r="C2453" s="202">
        <v>81.2</v>
      </c>
      <c r="D2453" s="202">
        <v>18.77</v>
      </c>
      <c r="E2453" s="203">
        <v>5.45</v>
      </c>
    </row>
    <row r="2454" spans="1:5">
      <c r="A2454" s="201">
        <v>40224</v>
      </c>
      <c r="B2454" s="202">
        <v>358.45</v>
      </c>
      <c r="C2454" s="202">
        <v>81.510000000000005</v>
      </c>
      <c r="D2454" s="202">
        <v>17.940000000000001</v>
      </c>
      <c r="E2454" s="203">
        <v>5.351</v>
      </c>
    </row>
    <row r="2455" spans="1:5">
      <c r="A2455" s="201">
        <v>40223</v>
      </c>
      <c r="B2455" s="202">
        <v>361.85</v>
      </c>
      <c r="C2455" s="202">
        <v>81.02</v>
      </c>
      <c r="D2455" s="202">
        <v>19.75</v>
      </c>
      <c r="E2455" s="203">
        <v>5.27</v>
      </c>
    </row>
    <row r="2456" spans="1:5">
      <c r="A2456" s="201">
        <v>40222</v>
      </c>
      <c r="B2456" s="202">
        <v>356.75</v>
      </c>
      <c r="C2456" s="202">
        <v>80.88</v>
      </c>
      <c r="D2456" s="202">
        <v>19.59</v>
      </c>
      <c r="E2456" s="203">
        <v>5.2320000000000002</v>
      </c>
    </row>
    <row r="2457" spans="1:5">
      <c r="A2457" s="201">
        <v>40221</v>
      </c>
      <c r="B2457" s="202">
        <v>352.85</v>
      </c>
      <c r="C2457" s="202">
        <v>80.69</v>
      </c>
      <c r="D2457" s="202">
        <v>20.260000000000002</v>
      </c>
      <c r="E2457" s="203">
        <v>5.2149999999999999</v>
      </c>
    </row>
    <row r="2458" spans="1:5">
      <c r="A2458" s="201">
        <v>40220</v>
      </c>
      <c r="B2458" s="202">
        <v>351.75</v>
      </c>
      <c r="C2458" s="202">
        <v>79.75</v>
      </c>
      <c r="D2458" s="202">
        <v>21.5</v>
      </c>
      <c r="E2458" s="203">
        <v>5.2379999999999995</v>
      </c>
    </row>
    <row r="2459" spans="1:5">
      <c r="A2459" s="201">
        <v>40219</v>
      </c>
      <c r="B2459" s="202">
        <v>352.05</v>
      </c>
      <c r="C2459" s="202">
        <v>79.849999999999994</v>
      </c>
      <c r="D2459" s="202">
        <v>22.68</v>
      </c>
      <c r="E2459" s="203">
        <v>5.3620000000000001</v>
      </c>
    </row>
    <row r="2460" spans="1:5">
      <c r="A2460" s="201">
        <v>40218</v>
      </c>
      <c r="B2460" s="202">
        <v>349.45</v>
      </c>
      <c r="C2460" s="202">
        <v>81.13</v>
      </c>
      <c r="D2460" s="202">
        <v>21.27</v>
      </c>
      <c r="E2460" s="203">
        <v>5.2530000000000001</v>
      </c>
    </row>
    <row r="2461" spans="1:5">
      <c r="A2461" s="201">
        <v>40217</v>
      </c>
      <c r="B2461" s="202">
        <v>346.15</v>
      </c>
      <c r="C2461" s="202">
        <v>81.27</v>
      </c>
      <c r="D2461" s="202">
        <v>20.75</v>
      </c>
      <c r="E2461" s="203">
        <v>5.3150000000000004</v>
      </c>
    </row>
    <row r="2462" spans="1:5">
      <c r="A2462" s="201">
        <v>40216</v>
      </c>
      <c r="B2462" s="202">
        <v>354.35</v>
      </c>
      <c r="C2462" s="202">
        <v>81.25</v>
      </c>
      <c r="D2462" s="202">
        <v>19.489999999999998</v>
      </c>
      <c r="E2462" s="203">
        <v>5.3579999999999997</v>
      </c>
    </row>
    <row r="2463" spans="1:5">
      <c r="A2463" s="201">
        <v>40215</v>
      </c>
      <c r="B2463" s="202">
        <v>356.35</v>
      </c>
      <c r="C2463" s="202">
        <v>80.959999999999994</v>
      </c>
      <c r="D2463" s="202">
        <v>18.850000000000001</v>
      </c>
      <c r="E2463" s="203">
        <v>5.2489999999999997</v>
      </c>
    </row>
    <row r="2464" spans="1:5">
      <c r="A2464" s="201">
        <v>40214</v>
      </c>
      <c r="B2464" s="202">
        <v>361.85</v>
      </c>
      <c r="C2464" s="202">
        <v>81.8</v>
      </c>
      <c r="D2464" s="202">
        <v>18.670000000000002</v>
      </c>
      <c r="E2464" s="203">
        <v>5.3380000000000001</v>
      </c>
    </row>
    <row r="2465" spans="1:5">
      <c r="A2465" s="201">
        <v>40213</v>
      </c>
      <c r="B2465" s="202">
        <v>365.15</v>
      </c>
      <c r="C2465" s="202">
        <v>82.54</v>
      </c>
      <c r="D2465" s="202">
        <v>18.36</v>
      </c>
      <c r="E2465" s="203">
        <v>5.2149999999999999</v>
      </c>
    </row>
    <row r="2466" spans="1:5">
      <c r="A2466" s="201">
        <v>40212</v>
      </c>
      <c r="B2466" s="202">
        <v>362.75</v>
      </c>
      <c r="C2466" s="202">
        <v>83.55</v>
      </c>
      <c r="D2466" s="202">
        <v>17.75</v>
      </c>
      <c r="E2466" s="203">
        <v>5.117</v>
      </c>
    </row>
    <row r="2467" spans="1:5">
      <c r="A2467" s="201">
        <v>40211</v>
      </c>
      <c r="B2467" s="202">
        <v>361.65</v>
      </c>
      <c r="C2467" s="202">
        <v>81.510000000000005</v>
      </c>
      <c r="D2467" s="202">
        <v>18.600000000000001</v>
      </c>
      <c r="E2467" s="203">
        <v>5.093</v>
      </c>
    </row>
    <row r="2468" spans="1:5">
      <c r="A2468" s="201">
        <v>40210</v>
      </c>
      <c r="B2468" s="202">
        <v>359.65</v>
      </c>
      <c r="C2468" s="202">
        <v>82.3</v>
      </c>
      <c r="D2468" s="202">
        <v>18.64</v>
      </c>
      <c r="E2468" s="203">
        <v>5.0419999999999998</v>
      </c>
    </row>
    <row r="2469" spans="1:5">
      <c r="A2469" s="201">
        <v>40209</v>
      </c>
      <c r="B2469" s="202">
        <v>350.75</v>
      </c>
      <c r="C2469" s="202">
        <v>81.849999999999994</v>
      </c>
      <c r="D2469" s="202">
        <v>19.170000000000002</v>
      </c>
      <c r="E2469" s="203">
        <v>5.0410000000000004</v>
      </c>
    </row>
    <row r="2470" spans="1:5">
      <c r="A2470" s="201">
        <v>40208</v>
      </c>
      <c r="B2470" s="202">
        <v>351.75</v>
      </c>
      <c r="C2470" s="202">
        <v>82.5</v>
      </c>
      <c r="D2470" s="202">
        <v>19.78</v>
      </c>
      <c r="E2470" s="203">
        <v>5.0880000000000001</v>
      </c>
    </row>
    <row r="2471" spans="1:5">
      <c r="A2471" s="201">
        <v>40207</v>
      </c>
      <c r="B2471" s="202">
        <v>347.25</v>
      </c>
      <c r="C2471" s="202">
        <v>83.72</v>
      </c>
      <c r="D2471" s="202">
        <v>19.11</v>
      </c>
      <c r="E2471" s="203">
        <v>4.9340000000000002</v>
      </c>
    </row>
    <row r="2472" spans="1:5">
      <c r="A2472" s="201">
        <v>40206</v>
      </c>
      <c r="B2472" s="202">
        <v>344.75</v>
      </c>
      <c r="C2472" s="202">
        <v>83.33</v>
      </c>
      <c r="D2472" s="202">
        <v>20.22</v>
      </c>
      <c r="E2472" s="203">
        <v>4.8929999999999998</v>
      </c>
    </row>
    <row r="2473" spans="1:5">
      <c r="A2473" s="201">
        <v>40205</v>
      </c>
      <c r="B2473" s="202">
        <v>343.55</v>
      </c>
      <c r="C2473" s="202">
        <v>86.74</v>
      </c>
      <c r="D2473" s="202">
        <v>19.760000000000002</v>
      </c>
      <c r="E2473" s="203">
        <v>4.8949999999999996</v>
      </c>
    </row>
    <row r="2474" spans="1:5">
      <c r="A2474" s="201">
        <v>40204</v>
      </c>
      <c r="B2474" s="202">
        <v>342.15</v>
      </c>
      <c r="C2474" s="202">
        <v>86.44</v>
      </c>
      <c r="D2474" s="202">
        <v>19.55</v>
      </c>
      <c r="E2474" s="203">
        <v>4.9660000000000002</v>
      </c>
    </row>
    <row r="2475" spans="1:5">
      <c r="A2475" s="201">
        <v>40203</v>
      </c>
      <c r="B2475" s="202">
        <v>347.3</v>
      </c>
      <c r="C2475" s="202">
        <v>85.42</v>
      </c>
      <c r="D2475" s="202">
        <v>19.59</v>
      </c>
      <c r="E2475" s="203">
        <v>4.7699999999999996</v>
      </c>
    </row>
    <row r="2476" spans="1:5">
      <c r="A2476" s="201">
        <v>40202</v>
      </c>
      <c r="B2476" s="202">
        <v>345.2</v>
      </c>
      <c r="C2476" s="202">
        <v>84.89</v>
      </c>
      <c r="D2476" s="202">
        <v>18.47</v>
      </c>
      <c r="E2476" s="203">
        <v>4.6829999999999998</v>
      </c>
    </row>
    <row r="2477" spans="1:5">
      <c r="A2477" s="201">
        <v>40201</v>
      </c>
      <c r="B2477" s="202">
        <v>345.45</v>
      </c>
      <c r="C2477" s="202">
        <v>84.03</v>
      </c>
      <c r="D2477" s="202">
        <v>19.190000000000001</v>
      </c>
      <c r="E2477" s="203">
        <v>4.6980000000000004</v>
      </c>
    </row>
    <row r="2478" spans="1:5">
      <c r="A2478" s="201">
        <v>40200</v>
      </c>
      <c r="B2478" s="202">
        <v>344.55</v>
      </c>
      <c r="C2478" s="202">
        <v>85.47</v>
      </c>
      <c r="D2478" s="202">
        <v>18.93</v>
      </c>
      <c r="E2478" s="203">
        <v>4.6980000000000004</v>
      </c>
    </row>
    <row r="2479" spans="1:5">
      <c r="A2479" s="201">
        <v>40199</v>
      </c>
      <c r="B2479" s="202">
        <v>344.45</v>
      </c>
      <c r="C2479" s="202">
        <v>86.25</v>
      </c>
      <c r="D2479" s="202">
        <v>19.48</v>
      </c>
      <c r="E2479" s="203">
        <v>4.7140000000000004</v>
      </c>
    </row>
    <row r="2480" spans="1:5">
      <c r="A2480" s="201">
        <v>40198</v>
      </c>
      <c r="B2480" s="202">
        <v>348.25</v>
      </c>
      <c r="C2480" s="202">
        <v>86.09</v>
      </c>
      <c r="D2480" s="202">
        <v>20.059999999999999</v>
      </c>
      <c r="E2480" s="203">
        <v>4.7460000000000004</v>
      </c>
    </row>
    <row r="2481" spans="1:5">
      <c r="A2481" s="201">
        <v>40197</v>
      </c>
      <c r="B2481" s="202">
        <v>350.85</v>
      </c>
      <c r="C2481" s="202">
        <v>83.95</v>
      </c>
      <c r="D2481" s="202">
        <v>19.39</v>
      </c>
      <c r="E2481" s="203">
        <v>4.6850000000000005</v>
      </c>
    </row>
    <row r="2482" spans="1:5">
      <c r="A2482" s="201">
        <v>40196</v>
      </c>
      <c r="B2482" s="202">
        <v>351.15</v>
      </c>
      <c r="C2482" s="202">
        <v>83.95</v>
      </c>
      <c r="D2482" s="202">
        <v>19.39</v>
      </c>
      <c r="E2482" s="203">
        <v>4.6909999999999998</v>
      </c>
    </row>
    <row r="2483" spans="1:5">
      <c r="A2483" s="201">
        <v>40195</v>
      </c>
      <c r="B2483" s="202">
        <v>351.5</v>
      </c>
      <c r="C2483" s="202">
        <v>84.74</v>
      </c>
      <c r="D2483" s="202">
        <v>19.03</v>
      </c>
      <c r="E2483" s="203">
        <v>4.58</v>
      </c>
    </row>
    <row r="2484" spans="1:5">
      <c r="A2484" s="201">
        <v>40194</v>
      </c>
      <c r="B2484" s="202">
        <v>350.75</v>
      </c>
      <c r="C2484" s="202">
        <v>83.59</v>
      </c>
      <c r="D2484" s="202">
        <v>19.46</v>
      </c>
      <c r="E2484" s="203">
        <v>4.5869999999999997</v>
      </c>
    </row>
    <row r="2485" spans="1:5">
      <c r="A2485" s="201">
        <v>40193</v>
      </c>
      <c r="B2485" s="202">
        <v>346.4</v>
      </c>
      <c r="C2485" s="202">
        <v>82.5</v>
      </c>
      <c r="D2485" s="202">
        <v>19.52</v>
      </c>
      <c r="E2485" s="203">
        <v>4.5579999999999998</v>
      </c>
    </row>
    <row r="2486" spans="1:5">
      <c r="A2486" s="201">
        <v>40192</v>
      </c>
      <c r="B2486" s="202">
        <v>345.25</v>
      </c>
      <c r="C2486" s="202">
        <v>83.42</v>
      </c>
      <c r="D2486" s="202">
        <v>19.16</v>
      </c>
      <c r="E2486" s="203">
        <v>4.5830000000000002</v>
      </c>
    </row>
    <row r="2487" spans="1:5">
      <c r="A2487" s="201">
        <v>40191</v>
      </c>
      <c r="B2487" s="202">
        <v>344.15</v>
      </c>
      <c r="C2487" s="202">
        <v>84.35</v>
      </c>
      <c r="D2487" s="202">
        <v>19.399999999999999</v>
      </c>
      <c r="E2487" s="203">
        <v>4.5649999999999995</v>
      </c>
    </row>
    <row r="2488" spans="1:5">
      <c r="A2488" s="201">
        <v>40190</v>
      </c>
      <c r="B2488" s="202">
        <v>347.4</v>
      </c>
      <c r="C2488" s="202">
        <v>82.49</v>
      </c>
      <c r="D2488" s="202">
        <v>20.81</v>
      </c>
      <c r="E2488" s="203">
        <v>4.4630000000000001</v>
      </c>
    </row>
    <row r="2489" spans="1:5">
      <c r="A2489" s="201">
        <v>40189</v>
      </c>
      <c r="B2489" s="202">
        <v>346.8</v>
      </c>
      <c r="C2489" s="202">
        <v>83.63</v>
      </c>
      <c r="D2489" s="202">
        <v>20.75</v>
      </c>
      <c r="E2489" s="203">
        <v>4.335</v>
      </c>
    </row>
    <row r="2490" spans="1:5">
      <c r="A2490" s="201">
        <v>40188</v>
      </c>
      <c r="B2490" s="202">
        <v>353</v>
      </c>
      <c r="C2490" s="202">
        <v>83.18</v>
      </c>
      <c r="D2490" s="202">
        <v>20.58</v>
      </c>
      <c r="E2490" s="203">
        <v>4.3959999999999999</v>
      </c>
    </row>
    <row r="2491" spans="1:5">
      <c r="A2491" s="201">
        <v>40187</v>
      </c>
      <c r="B2491" s="202">
        <v>357.38</v>
      </c>
      <c r="C2491" s="202">
        <v>84.92</v>
      </c>
      <c r="D2491" s="202">
        <v>19.14</v>
      </c>
      <c r="E2491" s="203">
        <v>4.4329999999999998</v>
      </c>
    </row>
    <row r="2492" spans="1:5">
      <c r="A2492" s="201">
        <v>40186</v>
      </c>
      <c r="B2492" s="202">
        <v>361.35</v>
      </c>
      <c r="C2492" s="202">
        <v>84.55</v>
      </c>
      <c r="D2492" s="202">
        <v>19.8</v>
      </c>
      <c r="E2492" s="203">
        <v>4.407</v>
      </c>
    </row>
    <row r="2493" spans="1:5">
      <c r="A2493" s="201">
        <v>40185</v>
      </c>
      <c r="B2493" s="202">
        <v>357.35</v>
      </c>
      <c r="C2493" s="202">
        <v>84.7</v>
      </c>
      <c r="D2493" s="202">
        <v>19.760000000000002</v>
      </c>
      <c r="E2493" s="203">
        <v>4.3979999999999997</v>
      </c>
    </row>
    <row r="2494" spans="1:5">
      <c r="A2494" s="201">
        <v>40184</v>
      </c>
      <c r="B2494" s="202">
        <v>363.35</v>
      </c>
      <c r="C2494" s="202">
        <v>84.3</v>
      </c>
      <c r="D2494" s="202">
        <v>20.010000000000002</v>
      </c>
      <c r="E2494" s="203">
        <v>4.3</v>
      </c>
    </row>
    <row r="2495" spans="1:5">
      <c r="A2495" s="201">
        <v>40183</v>
      </c>
      <c r="B2495" s="202">
        <v>359.15</v>
      </c>
      <c r="C2495" s="202">
        <v>84.5</v>
      </c>
      <c r="D2495" s="202">
        <v>20.22</v>
      </c>
      <c r="E2495" s="203">
        <v>4.2320000000000002</v>
      </c>
    </row>
    <row r="2496" spans="1:5">
      <c r="A2496" s="201">
        <v>40182</v>
      </c>
      <c r="B2496" s="202">
        <v>356.65</v>
      </c>
      <c r="C2496" s="202">
        <v>82.75</v>
      </c>
      <c r="D2496" s="202">
        <v>20.66</v>
      </c>
      <c r="E2496" s="203">
        <v>4.1740000000000004</v>
      </c>
    </row>
    <row r="2497" spans="1:5">
      <c r="A2497" s="201">
        <v>40181</v>
      </c>
      <c r="B2497" s="202">
        <v>353.45</v>
      </c>
      <c r="C2497" s="202">
        <v>83.95</v>
      </c>
      <c r="D2497" s="202">
        <v>20.41</v>
      </c>
      <c r="E2497" s="203">
        <v>4.2130000000000001</v>
      </c>
    </row>
    <row r="2498" spans="1:5">
      <c r="A2498" s="201">
        <v>40180</v>
      </c>
      <c r="B2498" s="202">
        <v>355.65</v>
      </c>
      <c r="C2498" s="202">
        <v>83.97</v>
      </c>
      <c r="D2498" s="202">
        <v>20.21</v>
      </c>
      <c r="E2498" s="203">
        <v>4.2629999999999999</v>
      </c>
    </row>
    <row r="2499" spans="1:5">
      <c r="A2499" s="201">
        <v>40179</v>
      </c>
      <c r="B2499" s="202">
        <v>352.15</v>
      </c>
      <c r="C2499" s="202">
        <v>81.709999999999994</v>
      </c>
      <c r="D2499" s="202">
        <v>20.64</v>
      </c>
      <c r="E2499" s="203">
        <v>4.2539999999999996</v>
      </c>
    </row>
    <row r="2500" spans="1:5">
      <c r="A2500" s="201">
        <v>40178</v>
      </c>
      <c r="B2500" s="202">
        <v>361.85</v>
      </c>
      <c r="C2500" s="202">
        <v>82</v>
      </c>
      <c r="D2500" s="202">
        <v>22.15</v>
      </c>
      <c r="E2500" s="203">
        <v>4.3419999999999996</v>
      </c>
    </row>
    <row r="2501" spans="1:5">
      <c r="A2501" s="201">
        <v>40177</v>
      </c>
      <c r="B2501" s="202">
        <v>363.75</v>
      </c>
      <c r="C2501" s="202">
        <v>80.05</v>
      </c>
      <c r="D2501" s="202">
        <v>21.25</v>
      </c>
      <c r="E2501" s="203">
        <v>4.3970000000000002</v>
      </c>
    </row>
    <row r="2502" spans="1:5">
      <c r="A2502" s="201">
        <v>40176</v>
      </c>
      <c r="B2502" s="202">
        <v>368.75</v>
      </c>
      <c r="C2502" s="202">
        <v>81.900000000000006</v>
      </c>
      <c r="D2502" s="202">
        <v>20.83</v>
      </c>
      <c r="E2502" s="203">
        <v>4.4059999999999997</v>
      </c>
    </row>
    <row r="2503" spans="1:5">
      <c r="A2503" s="201">
        <v>40175</v>
      </c>
      <c r="B2503" s="202">
        <v>361.28</v>
      </c>
      <c r="C2503" s="202">
        <v>84.25</v>
      </c>
      <c r="D2503" s="202">
        <v>20.62</v>
      </c>
      <c r="E2503" s="203">
        <v>4.3540000000000001</v>
      </c>
    </row>
    <row r="2504" spans="1:5">
      <c r="A2504" s="201">
        <v>40174</v>
      </c>
      <c r="B2504" s="202">
        <v>365.25</v>
      </c>
      <c r="C2504" s="202">
        <v>83.82</v>
      </c>
      <c r="D2504" s="202">
        <v>20.84</v>
      </c>
      <c r="E2504" s="203">
        <v>4.37</v>
      </c>
    </row>
    <row r="2505" spans="1:5">
      <c r="A2505" s="201">
        <v>40173</v>
      </c>
      <c r="B2505" s="202">
        <v>365.85</v>
      </c>
      <c r="C2505" s="202">
        <v>87.33</v>
      </c>
      <c r="D2505" s="202">
        <v>20.85</v>
      </c>
      <c r="E2505" s="203">
        <v>4.4219999999999997</v>
      </c>
    </row>
    <row r="2506" spans="1:5">
      <c r="A2506" s="201">
        <v>40172</v>
      </c>
      <c r="B2506" s="202">
        <v>364.45</v>
      </c>
      <c r="C2506" s="202">
        <v>88.04</v>
      </c>
      <c r="D2506" s="202">
        <v>19.47</v>
      </c>
      <c r="E2506" s="203">
        <v>4.3769999999999998</v>
      </c>
    </row>
    <row r="2507" spans="1:5">
      <c r="A2507" s="201">
        <v>40171</v>
      </c>
      <c r="B2507" s="202">
        <v>369.25</v>
      </c>
      <c r="C2507" s="202">
        <v>87.36</v>
      </c>
      <c r="D2507" s="202">
        <v>20.43</v>
      </c>
      <c r="E2507" s="203">
        <v>4.34</v>
      </c>
    </row>
    <row r="2508" spans="1:5">
      <c r="A2508" s="201">
        <v>40170</v>
      </c>
      <c r="B2508" s="202">
        <v>365.05</v>
      </c>
      <c r="C2508" s="202">
        <v>87.57</v>
      </c>
      <c r="D2508" s="202">
        <v>20.03</v>
      </c>
      <c r="E2508" s="203">
        <v>4.407</v>
      </c>
    </row>
    <row r="2509" spans="1:5">
      <c r="A2509" s="201">
        <v>40169</v>
      </c>
      <c r="B2509" s="202">
        <v>366.25</v>
      </c>
      <c r="C2509" s="202">
        <v>87.69</v>
      </c>
      <c r="D2509" s="202">
        <v>19.989999999999998</v>
      </c>
      <c r="E2509" s="203">
        <v>4.3890000000000002</v>
      </c>
    </row>
    <row r="2510" spans="1:5">
      <c r="A2510" s="201">
        <v>40168</v>
      </c>
      <c r="B2510" s="202">
        <v>370.35</v>
      </c>
      <c r="C2510" s="202">
        <v>85.26</v>
      </c>
      <c r="D2510" s="202">
        <v>19.170000000000002</v>
      </c>
      <c r="E2510" s="203">
        <v>4.258</v>
      </c>
    </row>
    <row r="2511" spans="1:5">
      <c r="A2511" s="201">
        <v>40167</v>
      </c>
      <c r="B2511" s="202">
        <v>368.75</v>
      </c>
      <c r="C2511" s="202">
        <v>85.26</v>
      </c>
      <c r="D2511" s="202">
        <v>19.170000000000002</v>
      </c>
      <c r="E2511" s="203">
        <v>4.26</v>
      </c>
    </row>
    <row r="2512" spans="1:5">
      <c r="A2512" s="201">
        <v>40166</v>
      </c>
      <c r="B2512" s="202">
        <v>367.05</v>
      </c>
      <c r="C2512" s="202">
        <v>86.08</v>
      </c>
      <c r="D2512" s="202">
        <v>19.78</v>
      </c>
      <c r="E2512" s="203">
        <v>4.2649999999999997</v>
      </c>
    </row>
    <row r="2513" spans="1:5">
      <c r="A2513" s="201">
        <v>40165</v>
      </c>
      <c r="B2513" s="202">
        <v>371.55</v>
      </c>
      <c r="C2513" s="202">
        <v>86.18</v>
      </c>
      <c r="D2513" s="202">
        <v>21.21</v>
      </c>
      <c r="E2513" s="203">
        <v>4.3490000000000002</v>
      </c>
    </row>
    <row r="2514" spans="1:5">
      <c r="A2514" s="201">
        <v>40164</v>
      </c>
      <c r="B2514" s="202">
        <v>367.95</v>
      </c>
      <c r="C2514" s="202">
        <v>85.77</v>
      </c>
      <c r="D2514" s="202">
        <v>21.29</v>
      </c>
      <c r="E2514" s="203">
        <v>4.3550000000000004</v>
      </c>
    </row>
    <row r="2515" spans="1:5">
      <c r="A2515" s="201">
        <v>40163</v>
      </c>
      <c r="B2515" s="202">
        <v>366.25</v>
      </c>
      <c r="C2515" s="202">
        <v>86.45</v>
      </c>
      <c r="D2515" s="202">
        <v>20.51</v>
      </c>
      <c r="E2515" s="203">
        <v>4.4820000000000002</v>
      </c>
    </row>
    <row r="2516" spans="1:5">
      <c r="A2516" s="201">
        <v>40162</v>
      </c>
      <c r="B2516" s="202">
        <v>354.75</v>
      </c>
      <c r="C2516" s="202">
        <v>88.99</v>
      </c>
      <c r="D2516" s="202">
        <v>18.399999999999999</v>
      </c>
      <c r="E2516" s="203">
        <v>4.415</v>
      </c>
    </row>
    <row r="2517" spans="1:5">
      <c r="A2517" s="201">
        <v>40161</v>
      </c>
      <c r="B2517" s="202">
        <v>351.95</v>
      </c>
      <c r="C2517" s="202">
        <v>89.9</v>
      </c>
      <c r="D2517" s="202">
        <v>19.239999999999998</v>
      </c>
      <c r="E2517" s="203">
        <v>4.4850000000000003</v>
      </c>
    </row>
    <row r="2518" spans="1:5">
      <c r="A2518" s="201">
        <v>40160</v>
      </c>
      <c r="B2518" s="202">
        <v>352.45</v>
      </c>
      <c r="C2518" s="202">
        <v>88.7</v>
      </c>
      <c r="D2518" s="202">
        <v>20</v>
      </c>
      <c r="E2518" s="203">
        <v>4.51</v>
      </c>
    </row>
    <row r="2519" spans="1:5">
      <c r="A2519" s="201">
        <v>40159</v>
      </c>
      <c r="B2519" s="202">
        <v>349.85</v>
      </c>
      <c r="C2519" s="202">
        <v>89.98</v>
      </c>
      <c r="D2519" s="202">
        <v>19.91</v>
      </c>
      <c r="E2519" s="203">
        <v>4.6120000000000001</v>
      </c>
    </row>
    <row r="2520" spans="1:5">
      <c r="A2520" s="201">
        <v>40158</v>
      </c>
      <c r="B2520" s="202">
        <v>351.25</v>
      </c>
      <c r="C2520" s="202">
        <v>89</v>
      </c>
      <c r="D2520" s="202">
        <v>19.52</v>
      </c>
      <c r="E2520" s="203">
        <v>4.6470000000000002</v>
      </c>
    </row>
    <row r="2521" spans="1:5">
      <c r="A2521" s="201">
        <v>40157</v>
      </c>
      <c r="B2521" s="202">
        <v>348.55</v>
      </c>
      <c r="C2521" s="202">
        <v>87.55</v>
      </c>
      <c r="D2521" s="202">
        <v>19.690000000000001</v>
      </c>
      <c r="E2521" s="203">
        <v>4.6710000000000003</v>
      </c>
    </row>
    <row r="2522" spans="1:5">
      <c r="A2522" s="201">
        <v>40156</v>
      </c>
      <c r="B2522" s="202">
        <v>348.65</v>
      </c>
      <c r="C2522" s="202">
        <v>86.05</v>
      </c>
      <c r="D2522" s="202">
        <v>21.24</v>
      </c>
      <c r="E2522" s="203">
        <v>4.6820000000000004</v>
      </c>
    </row>
    <row r="2523" spans="1:5">
      <c r="A2523" s="201">
        <v>40155</v>
      </c>
      <c r="B2523" s="202">
        <v>342.05</v>
      </c>
      <c r="C2523" s="202">
        <v>86.68</v>
      </c>
      <c r="D2523" s="202">
        <v>21</v>
      </c>
      <c r="E2523" s="203">
        <v>4.6779999999999999</v>
      </c>
    </row>
    <row r="2524" spans="1:5">
      <c r="A2524" s="201">
        <v>40154</v>
      </c>
      <c r="B2524" s="202">
        <v>344.25</v>
      </c>
      <c r="C2524" s="202">
        <v>87.51</v>
      </c>
      <c r="D2524" s="202">
        <v>20.8</v>
      </c>
      <c r="E2524" s="203">
        <v>4.7539999999999996</v>
      </c>
    </row>
    <row r="2525" spans="1:5">
      <c r="A2525" s="201">
        <v>40153</v>
      </c>
      <c r="B2525" s="202">
        <v>342.25</v>
      </c>
      <c r="C2525" s="202">
        <v>86.52</v>
      </c>
      <c r="D2525" s="202">
        <v>21.13</v>
      </c>
      <c r="E2525" s="203">
        <v>4.8010000000000002</v>
      </c>
    </row>
    <row r="2526" spans="1:5">
      <c r="A2526" s="201">
        <v>40152</v>
      </c>
      <c r="B2526" s="202">
        <v>340.95</v>
      </c>
      <c r="C2526" s="202">
        <v>87.57</v>
      </c>
      <c r="D2526" s="202">
        <v>20.63</v>
      </c>
      <c r="E2526" s="203">
        <v>4.8330000000000002</v>
      </c>
    </row>
    <row r="2527" spans="1:5">
      <c r="A2527" s="201">
        <v>40151</v>
      </c>
      <c r="B2527" s="202">
        <v>341.75</v>
      </c>
      <c r="C2527" s="202">
        <v>85.89</v>
      </c>
      <c r="D2527" s="202">
        <v>21.59</v>
      </c>
      <c r="E2527" s="203">
        <v>4.7759999999999998</v>
      </c>
    </row>
    <row r="2528" spans="1:5">
      <c r="A2528" s="201">
        <v>40150</v>
      </c>
      <c r="B2528" s="202">
        <v>338.55</v>
      </c>
      <c r="C2528" s="202">
        <v>84.9</v>
      </c>
      <c r="D2528" s="202">
        <v>21.21</v>
      </c>
      <c r="E2528" s="203">
        <v>4.7649999999999997</v>
      </c>
    </row>
    <row r="2529" spans="1:5">
      <c r="A2529" s="201">
        <v>40149</v>
      </c>
      <c r="B2529" s="202">
        <v>334.25</v>
      </c>
      <c r="C2529" s="202">
        <v>85.66</v>
      </c>
      <c r="D2529" s="202">
        <v>20.76</v>
      </c>
      <c r="E2529" s="203">
        <v>4.8390000000000004</v>
      </c>
    </row>
    <row r="2530" spans="1:5">
      <c r="A2530" s="201">
        <v>40148</v>
      </c>
      <c r="B2530" s="202">
        <v>333.85</v>
      </c>
      <c r="C2530" s="202">
        <v>85.12</v>
      </c>
      <c r="D2530" s="202">
        <v>20.84</v>
      </c>
      <c r="E2530" s="203">
        <v>4.8259999999999996</v>
      </c>
    </row>
    <row r="2531" spans="1:5">
      <c r="A2531" s="201">
        <v>40147</v>
      </c>
      <c r="B2531" s="202">
        <v>333.25</v>
      </c>
      <c r="C2531" s="202">
        <v>83.88</v>
      </c>
      <c r="D2531" s="202">
        <v>20.8</v>
      </c>
      <c r="E2531" s="203">
        <v>4.8159999999999998</v>
      </c>
    </row>
    <row r="2532" spans="1:5">
      <c r="A2532" s="201">
        <v>40146</v>
      </c>
      <c r="B2532" s="202">
        <v>334.45</v>
      </c>
      <c r="C2532" s="202">
        <v>85.2</v>
      </c>
      <c r="D2532" s="202">
        <v>20.329999999999998</v>
      </c>
      <c r="E2532" s="203">
        <v>4.8380000000000001</v>
      </c>
    </row>
    <row r="2533" spans="1:5">
      <c r="A2533" s="201">
        <v>40145</v>
      </c>
      <c r="B2533" s="202">
        <v>331.25</v>
      </c>
      <c r="C2533" s="202">
        <v>85.75</v>
      </c>
      <c r="D2533" s="202">
        <v>20.8</v>
      </c>
      <c r="E2533" s="203">
        <v>4.8849999999999998</v>
      </c>
    </row>
    <row r="2534" spans="1:5">
      <c r="A2534" s="201">
        <v>40144</v>
      </c>
      <c r="B2534" s="202">
        <v>332.95</v>
      </c>
      <c r="C2534" s="202">
        <v>85.63</v>
      </c>
      <c r="D2534" s="202">
        <v>20.7</v>
      </c>
      <c r="E2534" s="203">
        <v>4.8929999999999998</v>
      </c>
    </row>
    <row r="2535" spans="1:5">
      <c r="A2535" s="201">
        <v>40143</v>
      </c>
      <c r="B2535" s="202">
        <v>333.55</v>
      </c>
      <c r="C2535" s="202">
        <v>83.36</v>
      </c>
      <c r="D2535" s="202">
        <v>21.95</v>
      </c>
      <c r="E2535" s="203">
        <v>4.899</v>
      </c>
    </row>
    <row r="2536" spans="1:5">
      <c r="A2536" s="201">
        <v>40142</v>
      </c>
      <c r="B2536" s="202">
        <v>325.95</v>
      </c>
      <c r="C2536" s="202">
        <v>84.26</v>
      </c>
      <c r="D2536" s="202">
        <v>21.5</v>
      </c>
      <c r="E2536" s="203">
        <v>4.891</v>
      </c>
    </row>
    <row r="2537" spans="1:5">
      <c r="A2537" s="201">
        <v>40141</v>
      </c>
      <c r="B2537" s="202">
        <v>327.14999999999998</v>
      </c>
      <c r="C2537" s="202">
        <v>84.26</v>
      </c>
      <c r="D2537" s="202">
        <v>21.5</v>
      </c>
      <c r="E2537" s="203">
        <v>4.8920000000000003</v>
      </c>
    </row>
    <row r="2538" spans="1:5">
      <c r="A2538" s="201">
        <v>40140</v>
      </c>
      <c r="B2538" s="202">
        <v>326.45</v>
      </c>
      <c r="C2538" s="202">
        <v>82.88</v>
      </c>
      <c r="D2538" s="202">
        <v>22.52</v>
      </c>
      <c r="E2538" s="203">
        <v>4.9080000000000004</v>
      </c>
    </row>
    <row r="2539" spans="1:5">
      <c r="A2539" s="201">
        <v>40139</v>
      </c>
      <c r="B2539" s="202">
        <v>324.95</v>
      </c>
      <c r="C2539" s="202">
        <v>82.79</v>
      </c>
      <c r="D2539" s="202">
        <v>22.56</v>
      </c>
      <c r="E2539" s="203">
        <v>4.9539999999999997</v>
      </c>
    </row>
    <row r="2540" spans="1:5">
      <c r="A2540" s="201">
        <v>40138</v>
      </c>
      <c r="B2540" s="202">
        <v>324.85000000000002</v>
      </c>
      <c r="C2540" s="202">
        <v>80.069999999999993</v>
      </c>
      <c r="D2540" s="202">
        <v>23.41</v>
      </c>
      <c r="E2540" s="203">
        <v>4.9790000000000001</v>
      </c>
    </row>
    <row r="2541" spans="1:5">
      <c r="A2541" s="201">
        <v>40137</v>
      </c>
      <c r="B2541" s="202">
        <v>328.05</v>
      </c>
      <c r="C2541" s="202">
        <v>78.75</v>
      </c>
      <c r="D2541" s="202">
        <v>24.44</v>
      </c>
      <c r="E2541" s="203">
        <v>4.9489999999999998</v>
      </c>
    </row>
    <row r="2542" spans="1:5">
      <c r="A2542" s="201">
        <v>40136</v>
      </c>
      <c r="B2542" s="202">
        <v>326.55</v>
      </c>
      <c r="C2542" s="202">
        <v>79.010000000000005</v>
      </c>
      <c r="D2542" s="202">
        <v>25.6</v>
      </c>
      <c r="E2542" s="203">
        <v>4.9390000000000001</v>
      </c>
    </row>
    <row r="2543" spans="1:5">
      <c r="A2543" s="201">
        <v>40135</v>
      </c>
      <c r="B2543" s="202">
        <v>326.85000000000002</v>
      </c>
      <c r="C2543" s="202">
        <v>78.709999999999994</v>
      </c>
      <c r="D2543" s="202">
        <v>27.11</v>
      </c>
      <c r="E2543" s="203">
        <v>4.9030000000000005</v>
      </c>
    </row>
    <row r="2544" spans="1:5">
      <c r="A2544" s="201">
        <v>40134</v>
      </c>
      <c r="B2544" s="202">
        <v>322.75</v>
      </c>
      <c r="C2544" s="202">
        <v>80.069999999999993</v>
      </c>
      <c r="D2544" s="202">
        <v>27.13</v>
      </c>
      <c r="E2544" s="203">
        <v>4.9269999999999996</v>
      </c>
    </row>
    <row r="2545" spans="1:5">
      <c r="A2545" s="201">
        <v>40133</v>
      </c>
      <c r="B2545" s="202">
        <v>323.05</v>
      </c>
      <c r="C2545" s="202">
        <v>80.47</v>
      </c>
      <c r="D2545" s="202">
        <v>28.45</v>
      </c>
      <c r="E2545" s="203">
        <v>4.9690000000000003</v>
      </c>
    </row>
    <row r="2546" spans="1:5">
      <c r="A2546" s="201">
        <v>40132</v>
      </c>
      <c r="B2546" s="202">
        <v>325.55</v>
      </c>
      <c r="C2546" s="202">
        <v>80.790000000000006</v>
      </c>
      <c r="D2546" s="202">
        <v>29.13</v>
      </c>
      <c r="E2546" s="203">
        <v>4.9649999999999999</v>
      </c>
    </row>
    <row r="2547" spans="1:5">
      <c r="A2547" s="201">
        <v>40131</v>
      </c>
      <c r="B2547" s="202">
        <v>325.25</v>
      </c>
      <c r="C2547" s="202">
        <v>81.91</v>
      </c>
      <c r="D2547" s="202">
        <v>28.21</v>
      </c>
      <c r="E2547" s="203">
        <v>4.9290000000000003</v>
      </c>
    </row>
    <row r="2548" spans="1:5">
      <c r="A2548" s="201">
        <v>40130</v>
      </c>
      <c r="B2548" s="202">
        <v>329.95</v>
      </c>
      <c r="C2548" s="202">
        <v>81.459999999999994</v>
      </c>
      <c r="D2548" s="202">
        <v>28.02</v>
      </c>
      <c r="E2548" s="203">
        <v>4.9219999999999997</v>
      </c>
    </row>
    <row r="2549" spans="1:5">
      <c r="A2549" s="201">
        <v>40129</v>
      </c>
      <c r="B2549" s="202">
        <v>334.95</v>
      </c>
      <c r="C2549" s="202">
        <v>78.73</v>
      </c>
      <c r="D2549" s="202">
        <v>28.36</v>
      </c>
      <c r="E2549" s="203">
        <v>4.8259999999999996</v>
      </c>
    </row>
    <row r="2550" spans="1:5">
      <c r="A2550" s="201">
        <v>40128</v>
      </c>
      <c r="B2550" s="202">
        <v>337.45</v>
      </c>
      <c r="C2550" s="202">
        <v>78.430000000000007</v>
      </c>
      <c r="D2550" s="202">
        <v>29.15</v>
      </c>
      <c r="E2550" s="203">
        <v>4.8159999999999998</v>
      </c>
    </row>
    <row r="2551" spans="1:5">
      <c r="A2551" s="201">
        <v>40127</v>
      </c>
      <c r="B2551" s="202">
        <v>331.85</v>
      </c>
      <c r="C2551" s="202">
        <v>80.849999999999994</v>
      </c>
      <c r="D2551" s="202">
        <v>27.75</v>
      </c>
      <c r="E2551" s="203">
        <v>4.9139999999999997</v>
      </c>
    </row>
    <row r="2552" spans="1:5">
      <c r="A2552" s="201">
        <v>40126</v>
      </c>
      <c r="B2552" s="202">
        <v>329.25</v>
      </c>
      <c r="C2552" s="202">
        <v>81.45</v>
      </c>
      <c r="D2552" s="202">
        <v>27.96</v>
      </c>
      <c r="E2552" s="203">
        <v>4.931</v>
      </c>
    </row>
    <row r="2553" spans="1:5">
      <c r="A2553" s="201">
        <v>40125</v>
      </c>
      <c r="B2553" s="202">
        <v>330.25</v>
      </c>
      <c r="C2553" s="202">
        <v>81.55</v>
      </c>
      <c r="D2553" s="202">
        <v>28.23</v>
      </c>
      <c r="E2553" s="203">
        <v>4.9260000000000002</v>
      </c>
    </row>
    <row r="2554" spans="1:5">
      <c r="A2554" s="201">
        <v>40124</v>
      </c>
      <c r="B2554" s="202">
        <v>328.55</v>
      </c>
      <c r="C2554" s="202">
        <v>83.45</v>
      </c>
      <c r="D2554" s="202">
        <v>28.75</v>
      </c>
      <c r="E2554" s="203">
        <v>4.9249999999999998</v>
      </c>
    </row>
    <row r="2555" spans="1:5">
      <c r="A2555" s="201">
        <v>40123</v>
      </c>
      <c r="B2555" s="202">
        <v>329.65</v>
      </c>
      <c r="C2555" s="202">
        <v>82.25</v>
      </c>
      <c r="D2555" s="202">
        <v>30.39</v>
      </c>
      <c r="E2555" s="203">
        <v>4.9279999999999999</v>
      </c>
    </row>
    <row r="2556" spans="1:5">
      <c r="A2556" s="201">
        <v>40122</v>
      </c>
      <c r="B2556" s="202">
        <v>326.05</v>
      </c>
      <c r="C2556" s="202">
        <v>84.9</v>
      </c>
      <c r="D2556" s="202">
        <v>28.67</v>
      </c>
      <c r="E2556" s="203">
        <v>5.0410000000000004</v>
      </c>
    </row>
    <row r="2557" spans="1:5">
      <c r="A2557" s="201">
        <v>40121</v>
      </c>
      <c r="B2557" s="202">
        <v>332.25</v>
      </c>
      <c r="C2557" s="202">
        <v>82.2</v>
      </c>
      <c r="D2557" s="202">
        <v>30.44</v>
      </c>
      <c r="E2557" s="203">
        <v>4.9290000000000003</v>
      </c>
    </row>
    <row r="2558" spans="1:5">
      <c r="A2558" s="201">
        <v>40120</v>
      </c>
      <c r="B2558" s="202">
        <v>336.45</v>
      </c>
      <c r="C2558" s="202">
        <v>82</v>
      </c>
      <c r="D2558" s="202">
        <v>31.54</v>
      </c>
      <c r="E2558" s="203">
        <v>4.9260000000000002</v>
      </c>
    </row>
    <row r="2559" spans="1:5">
      <c r="A2559" s="201">
        <v>40119</v>
      </c>
      <c r="B2559" s="202">
        <v>337.85</v>
      </c>
      <c r="C2559" s="202">
        <v>82.47</v>
      </c>
      <c r="D2559" s="202">
        <v>30.43</v>
      </c>
      <c r="E2559" s="203">
        <v>4.8769999999999998</v>
      </c>
    </row>
    <row r="2560" spans="1:5">
      <c r="A2560" s="201">
        <v>40118</v>
      </c>
      <c r="B2560" s="202">
        <v>336.55</v>
      </c>
      <c r="C2560" s="202">
        <v>82.46</v>
      </c>
      <c r="D2560" s="202">
        <v>31.75</v>
      </c>
      <c r="E2560" s="203">
        <v>4.8010000000000002</v>
      </c>
    </row>
    <row r="2561" spans="1:5">
      <c r="A2561" s="201">
        <v>40117</v>
      </c>
      <c r="B2561" s="202">
        <v>336.35</v>
      </c>
      <c r="C2561" s="202">
        <v>79</v>
      </c>
      <c r="D2561" s="202">
        <v>30.98</v>
      </c>
      <c r="E2561" s="203">
        <v>4.7069999999999999</v>
      </c>
    </row>
    <row r="2562" spans="1:5">
      <c r="A2562" s="201">
        <v>40116</v>
      </c>
      <c r="B2562" s="202">
        <v>334.35</v>
      </c>
      <c r="C2562" s="202">
        <v>78.45</v>
      </c>
      <c r="D2562" s="202">
        <v>31.76</v>
      </c>
      <c r="E2562" s="203">
        <v>4.7460000000000004</v>
      </c>
    </row>
    <row r="2563" spans="1:5">
      <c r="A2563" s="201">
        <v>40115</v>
      </c>
      <c r="B2563" s="202">
        <v>345.75</v>
      </c>
      <c r="C2563" s="202">
        <v>75.180000000000007</v>
      </c>
      <c r="D2563" s="202">
        <v>33.51</v>
      </c>
      <c r="E2563" s="203">
        <v>4.6109999999999998</v>
      </c>
    </row>
    <row r="2564" spans="1:5">
      <c r="A2564" s="201">
        <v>40114</v>
      </c>
      <c r="B2564" s="202">
        <v>350.65</v>
      </c>
      <c r="C2564" s="202">
        <v>75.349999999999994</v>
      </c>
      <c r="D2564" s="202">
        <v>33.61</v>
      </c>
      <c r="E2564" s="203">
        <v>4.6449999999999996</v>
      </c>
    </row>
    <row r="2565" spans="1:5">
      <c r="A2565" s="201">
        <v>40113</v>
      </c>
      <c r="B2565" s="202">
        <v>354.45</v>
      </c>
      <c r="C2565" s="202">
        <v>75.7</v>
      </c>
      <c r="D2565" s="202">
        <v>33.31</v>
      </c>
      <c r="E2565" s="203">
        <v>4.6420000000000003</v>
      </c>
    </row>
    <row r="2566" spans="1:5">
      <c r="A2566" s="201">
        <v>40112</v>
      </c>
      <c r="B2566" s="202">
        <v>350.75</v>
      </c>
      <c r="C2566" s="202">
        <v>77.900000000000006</v>
      </c>
      <c r="D2566" s="202">
        <v>31.08</v>
      </c>
      <c r="E2566" s="203">
        <v>4.6850000000000005</v>
      </c>
    </row>
    <row r="2567" spans="1:5">
      <c r="A2567" s="201">
        <v>40111</v>
      </c>
      <c r="B2567" s="202">
        <v>356.25</v>
      </c>
      <c r="C2567" s="202">
        <v>77.069999999999993</v>
      </c>
      <c r="D2567" s="202">
        <v>31.37</v>
      </c>
      <c r="E2567" s="203">
        <v>4.6980000000000004</v>
      </c>
    </row>
    <row r="2568" spans="1:5">
      <c r="A2568" s="201">
        <v>40110</v>
      </c>
      <c r="B2568" s="202">
        <v>353.55</v>
      </c>
      <c r="C2568" s="202">
        <v>77.73</v>
      </c>
      <c r="D2568" s="202">
        <v>30.38</v>
      </c>
      <c r="E2568" s="203">
        <v>4.6639999999999997</v>
      </c>
    </row>
    <row r="2569" spans="1:5">
      <c r="A2569" s="201">
        <v>40109</v>
      </c>
      <c r="B2569" s="202">
        <v>354.25</v>
      </c>
      <c r="C2569" s="202">
        <v>76.7</v>
      </c>
      <c r="D2569" s="202">
        <v>31.83</v>
      </c>
      <c r="E2569" s="203">
        <v>4.6710000000000003</v>
      </c>
    </row>
    <row r="2570" spans="1:5">
      <c r="A2570" s="201">
        <v>40108</v>
      </c>
      <c r="B2570" s="202">
        <v>349.05</v>
      </c>
      <c r="C2570" s="202">
        <v>77.33</v>
      </c>
      <c r="D2570" s="202">
        <v>30.43</v>
      </c>
      <c r="E2570" s="203">
        <v>4.67</v>
      </c>
    </row>
    <row r="2571" spans="1:5">
      <c r="A2571" s="201">
        <v>40107</v>
      </c>
      <c r="B2571" s="202">
        <v>349.95</v>
      </c>
      <c r="C2571" s="202">
        <v>77.95</v>
      </c>
      <c r="D2571" s="202">
        <v>29.63</v>
      </c>
      <c r="E2571" s="203">
        <v>4.67</v>
      </c>
    </row>
    <row r="2572" spans="1:5">
      <c r="A2572" s="201">
        <v>40106</v>
      </c>
      <c r="B2572" s="202">
        <v>345.45</v>
      </c>
      <c r="C2572" s="202">
        <v>77.28</v>
      </c>
      <c r="D2572" s="202">
        <v>30.53</v>
      </c>
      <c r="E2572" s="203">
        <v>4.718</v>
      </c>
    </row>
    <row r="2573" spans="1:5">
      <c r="A2573" s="201">
        <v>40105</v>
      </c>
      <c r="B2573" s="202">
        <v>354.35</v>
      </c>
      <c r="C2573" s="202">
        <v>77.400000000000006</v>
      </c>
      <c r="D2573" s="202">
        <v>31.94</v>
      </c>
      <c r="E2573" s="203">
        <v>4.7430000000000003</v>
      </c>
    </row>
    <row r="2574" spans="1:5">
      <c r="A2574" s="201">
        <v>40104</v>
      </c>
      <c r="B2574" s="202">
        <v>351.85</v>
      </c>
      <c r="C2574" s="202">
        <v>79.069999999999993</v>
      </c>
      <c r="D2574" s="202">
        <v>31.74</v>
      </c>
      <c r="E2574" s="203">
        <v>4.7789999999999999</v>
      </c>
    </row>
    <row r="2575" spans="1:5">
      <c r="A2575" s="201">
        <v>40103</v>
      </c>
      <c r="B2575" s="202">
        <v>357.75</v>
      </c>
      <c r="C2575" s="202">
        <v>78.56</v>
      </c>
      <c r="D2575" s="202">
        <v>31.98</v>
      </c>
      <c r="E2575" s="203">
        <v>4.8109999999999999</v>
      </c>
    </row>
    <row r="2576" spans="1:5">
      <c r="A2576" s="201">
        <v>40102</v>
      </c>
      <c r="B2576" s="202">
        <v>351.35</v>
      </c>
      <c r="C2576" s="202">
        <v>79.95</v>
      </c>
      <c r="D2576" s="202">
        <v>30.25</v>
      </c>
      <c r="E2576" s="203">
        <v>4.8460000000000001</v>
      </c>
    </row>
    <row r="2577" spans="1:5">
      <c r="A2577" s="201">
        <v>40101</v>
      </c>
      <c r="B2577" s="202">
        <v>352.25</v>
      </c>
      <c r="C2577" s="202">
        <v>79.040000000000006</v>
      </c>
      <c r="D2577" s="202">
        <v>31.16</v>
      </c>
      <c r="E2577" s="203">
        <v>4.8100000000000005</v>
      </c>
    </row>
    <row r="2578" spans="1:5">
      <c r="A2578" s="201">
        <v>40100</v>
      </c>
      <c r="B2578" s="202">
        <v>349.45</v>
      </c>
      <c r="C2578" s="202">
        <v>79.510000000000005</v>
      </c>
      <c r="D2578" s="202">
        <v>31.31</v>
      </c>
      <c r="E2578" s="203">
        <v>4.8179999999999996</v>
      </c>
    </row>
    <row r="2579" spans="1:5">
      <c r="A2579" s="201">
        <v>40099</v>
      </c>
      <c r="B2579" s="202">
        <v>343.55</v>
      </c>
      <c r="C2579" s="202">
        <v>79.33</v>
      </c>
      <c r="D2579" s="202">
        <v>31.11</v>
      </c>
      <c r="E2579" s="203">
        <v>4.8639999999999999</v>
      </c>
    </row>
    <row r="2580" spans="1:5">
      <c r="A2580" s="201">
        <v>40098</v>
      </c>
      <c r="B2580" s="202">
        <v>345.55</v>
      </c>
      <c r="C2580" s="202">
        <v>77.45</v>
      </c>
      <c r="D2580" s="202">
        <v>32.619999999999997</v>
      </c>
      <c r="E2580" s="203">
        <v>4.8840000000000003</v>
      </c>
    </row>
    <row r="2581" spans="1:5">
      <c r="A2581" s="201">
        <v>40097</v>
      </c>
      <c r="B2581" s="202">
        <v>351.55</v>
      </c>
      <c r="C2581" s="202">
        <v>77.45</v>
      </c>
      <c r="D2581" s="202">
        <v>32.619999999999997</v>
      </c>
      <c r="E2581" s="203">
        <v>4.8810000000000002</v>
      </c>
    </row>
    <row r="2582" spans="1:5">
      <c r="A2582" s="201">
        <v>40096</v>
      </c>
      <c r="B2582" s="202">
        <v>356.55</v>
      </c>
      <c r="C2582" s="202">
        <v>75.86</v>
      </c>
      <c r="D2582" s="202">
        <v>33.700000000000003</v>
      </c>
      <c r="E2582" s="203">
        <v>4.8100000000000005</v>
      </c>
    </row>
    <row r="2583" spans="1:5">
      <c r="A2583" s="201">
        <v>40095</v>
      </c>
      <c r="B2583" s="202">
        <v>352.75</v>
      </c>
      <c r="C2583" s="202">
        <v>76.5</v>
      </c>
      <c r="D2583" s="202">
        <v>34.33</v>
      </c>
      <c r="E2583" s="203">
        <v>4.8449999999999998</v>
      </c>
    </row>
    <row r="2584" spans="1:5">
      <c r="A2584" s="201">
        <v>40094</v>
      </c>
      <c r="B2584" s="202">
        <v>363.88</v>
      </c>
      <c r="C2584" s="202">
        <v>77.39</v>
      </c>
      <c r="D2584" s="202">
        <v>33.68</v>
      </c>
      <c r="E2584" s="203">
        <v>4.8620000000000001</v>
      </c>
    </row>
    <row r="2585" spans="1:5">
      <c r="A2585" s="201">
        <v>40093</v>
      </c>
      <c r="B2585" s="202">
        <v>362.15</v>
      </c>
      <c r="C2585" s="202">
        <v>77.91</v>
      </c>
      <c r="D2585" s="202">
        <v>33.99</v>
      </c>
      <c r="E2585" s="203">
        <v>4.851</v>
      </c>
    </row>
    <row r="2586" spans="1:5">
      <c r="A2586" s="201">
        <v>40092</v>
      </c>
      <c r="B2586" s="202">
        <v>369.75</v>
      </c>
      <c r="C2586" s="202">
        <v>77.099999999999994</v>
      </c>
      <c r="D2586" s="202">
        <v>34.01</v>
      </c>
      <c r="E2586" s="203">
        <v>4.8070000000000004</v>
      </c>
    </row>
    <row r="2587" spans="1:5">
      <c r="A2587" s="201">
        <v>40091</v>
      </c>
      <c r="B2587" s="202">
        <v>370.05</v>
      </c>
      <c r="C2587" s="202">
        <v>77.510000000000005</v>
      </c>
      <c r="D2587" s="202">
        <v>33.35</v>
      </c>
      <c r="E2587" s="203">
        <v>4.8120000000000003</v>
      </c>
    </row>
    <row r="2588" spans="1:5">
      <c r="A2588" s="201">
        <v>40090</v>
      </c>
      <c r="B2588" s="202">
        <v>371.75</v>
      </c>
      <c r="C2588" s="202">
        <v>77.260000000000005</v>
      </c>
      <c r="D2588" s="202">
        <v>33.04</v>
      </c>
      <c r="E2588" s="203">
        <v>4.8570000000000002</v>
      </c>
    </row>
    <row r="2589" spans="1:5">
      <c r="A2589" s="201">
        <v>40089</v>
      </c>
      <c r="B2589" s="202">
        <v>381.25</v>
      </c>
      <c r="C2589" s="202">
        <v>77.09</v>
      </c>
      <c r="D2589" s="202">
        <v>32.76</v>
      </c>
      <c r="E2589" s="203">
        <v>4.7910000000000004</v>
      </c>
    </row>
    <row r="2590" spans="1:5">
      <c r="A2590" s="201">
        <v>40088</v>
      </c>
      <c r="B2590" s="202">
        <v>371.05</v>
      </c>
      <c r="C2590" s="202">
        <v>78.180000000000007</v>
      </c>
      <c r="D2590" s="202">
        <v>31.02</v>
      </c>
      <c r="E2590" s="203">
        <v>4.8390000000000004</v>
      </c>
    </row>
    <row r="2591" spans="1:5">
      <c r="A2591" s="201">
        <v>40087</v>
      </c>
      <c r="B2591" s="202">
        <v>368.15</v>
      </c>
      <c r="C2591" s="202">
        <v>78.2</v>
      </c>
      <c r="D2591" s="202">
        <v>31.17</v>
      </c>
      <c r="E2591" s="203">
        <v>4.8419999999999996</v>
      </c>
    </row>
    <row r="2592" spans="1:5">
      <c r="A2592" s="201">
        <v>40086</v>
      </c>
      <c r="B2592" s="202">
        <v>370.35</v>
      </c>
      <c r="C2592" s="202">
        <v>78.3</v>
      </c>
      <c r="D2592" s="202">
        <v>31.32</v>
      </c>
      <c r="E2592" s="203">
        <v>4.8689999999999998</v>
      </c>
    </row>
    <row r="2593" spans="1:5">
      <c r="A2593" s="201">
        <v>40085</v>
      </c>
      <c r="B2593" s="202">
        <v>365.95</v>
      </c>
      <c r="C2593" s="202">
        <v>80.319999999999993</v>
      </c>
      <c r="D2593" s="202">
        <v>31.26</v>
      </c>
      <c r="E2593" s="203">
        <v>4.9089999999999998</v>
      </c>
    </row>
    <row r="2594" spans="1:5">
      <c r="A2594" s="201">
        <v>40084</v>
      </c>
      <c r="B2594" s="202">
        <v>369.25</v>
      </c>
      <c r="C2594" s="202">
        <v>80.11</v>
      </c>
      <c r="D2594" s="202">
        <v>31.93</v>
      </c>
      <c r="E2594" s="203">
        <v>4.8710000000000004</v>
      </c>
    </row>
    <row r="2595" spans="1:5">
      <c r="A2595" s="201">
        <v>40083</v>
      </c>
      <c r="B2595" s="202">
        <v>369.65</v>
      </c>
      <c r="C2595" s="202">
        <v>78.42</v>
      </c>
      <c r="D2595" s="202">
        <v>34.69</v>
      </c>
      <c r="E2595" s="203">
        <v>4.8840000000000003</v>
      </c>
    </row>
    <row r="2596" spans="1:5">
      <c r="A2596" s="201">
        <v>40082</v>
      </c>
      <c r="B2596" s="202">
        <v>368.25</v>
      </c>
      <c r="C2596" s="202">
        <v>78.989999999999995</v>
      </c>
      <c r="D2596" s="202">
        <v>31.51</v>
      </c>
      <c r="E2596" s="203">
        <v>4.8629999999999995</v>
      </c>
    </row>
    <row r="2597" spans="1:5">
      <c r="A2597" s="201">
        <v>40081</v>
      </c>
      <c r="B2597" s="202">
        <v>363.05</v>
      </c>
      <c r="C2597" s="202">
        <v>81.05</v>
      </c>
      <c r="D2597" s="202">
        <v>27.53</v>
      </c>
      <c r="E2597" s="203">
        <v>4.8860000000000001</v>
      </c>
    </row>
    <row r="2598" spans="1:5">
      <c r="A2598" s="201">
        <v>40080</v>
      </c>
      <c r="B2598" s="202">
        <v>361.85</v>
      </c>
      <c r="C2598" s="202">
        <v>79.7</v>
      </c>
      <c r="D2598" s="202">
        <v>29.01</v>
      </c>
      <c r="E2598" s="203">
        <v>4.8540000000000001</v>
      </c>
    </row>
    <row r="2599" spans="1:5">
      <c r="A2599" s="201">
        <v>40079</v>
      </c>
      <c r="B2599" s="202">
        <v>357.75</v>
      </c>
      <c r="C2599" s="202">
        <v>80.540000000000006</v>
      </c>
      <c r="D2599" s="202">
        <v>27.59</v>
      </c>
      <c r="E2599" s="203">
        <v>4.8929999999999998</v>
      </c>
    </row>
    <row r="2600" spans="1:5">
      <c r="A2600" s="201">
        <v>40078</v>
      </c>
      <c r="B2600" s="202">
        <v>355.75</v>
      </c>
      <c r="C2600" s="202">
        <v>81.3</v>
      </c>
      <c r="D2600" s="202">
        <v>25.7</v>
      </c>
      <c r="E2600" s="203">
        <v>4.923</v>
      </c>
    </row>
    <row r="2601" spans="1:5">
      <c r="A2601" s="201">
        <v>40077</v>
      </c>
      <c r="B2601" s="202">
        <v>356.55</v>
      </c>
      <c r="C2601" s="202">
        <v>81.3</v>
      </c>
      <c r="D2601" s="202">
        <v>25.7</v>
      </c>
      <c r="E2601" s="203">
        <v>4.9219999999999997</v>
      </c>
    </row>
    <row r="2602" spans="1:5">
      <c r="A2602" s="201">
        <v>40076</v>
      </c>
      <c r="B2602" s="202">
        <v>357.45</v>
      </c>
      <c r="C2602" s="202">
        <v>86.05</v>
      </c>
      <c r="D2602" s="202">
        <v>25.01</v>
      </c>
      <c r="E2602" s="203">
        <v>4.97</v>
      </c>
    </row>
    <row r="2603" spans="1:5">
      <c r="A2603" s="201">
        <v>40075</v>
      </c>
      <c r="B2603" s="202">
        <v>350.75</v>
      </c>
      <c r="C2603" s="202">
        <v>87.59</v>
      </c>
      <c r="D2603" s="202">
        <v>25.51</v>
      </c>
      <c r="E2603" s="203">
        <v>4.9619999999999997</v>
      </c>
    </row>
    <row r="2604" spans="1:5">
      <c r="A2604" s="201">
        <v>40074</v>
      </c>
      <c r="B2604" s="202">
        <v>351.35</v>
      </c>
      <c r="C2604" s="202">
        <v>88.58</v>
      </c>
      <c r="D2604" s="202">
        <v>24.57</v>
      </c>
      <c r="E2604" s="203">
        <v>5</v>
      </c>
    </row>
    <row r="2605" spans="1:5">
      <c r="A2605" s="201">
        <v>40073</v>
      </c>
      <c r="B2605" s="202">
        <v>354.55</v>
      </c>
      <c r="C2605" s="202">
        <v>87.51</v>
      </c>
      <c r="D2605" s="202">
        <v>24.9</v>
      </c>
      <c r="E2605" s="203">
        <v>5.0259999999999998</v>
      </c>
    </row>
    <row r="2606" spans="1:5">
      <c r="A2606" s="201">
        <v>40072</v>
      </c>
      <c r="B2606" s="202">
        <v>354.75</v>
      </c>
      <c r="C2606" s="202">
        <v>87.68</v>
      </c>
      <c r="D2606" s="202">
        <v>24.32</v>
      </c>
      <c r="E2606" s="203">
        <v>5.0460000000000003</v>
      </c>
    </row>
    <row r="2607" spans="1:5">
      <c r="A2607" s="201">
        <v>40071</v>
      </c>
      <c r="B2607" s="202">
        <v>352.75</v>
      </c>
      <c r="C2607" s="202">
        <v>87</v>
      </c>
      <c r="D2607" s="202">
        <v>24.25</v>
      </c>
      <c r="E2607" s="203">
        <v>5.0720000000000001</v>
      </c>
    </row>
    <row r="2608" spans="1:5">
      <c r="A2608" s="201">
        <v>40070</v>
      </c>
      <c r="B2608" s="202">
        <v>353.63</v>
      </c>
      <c r="C2608" s="202">
        <v>84.19</v>
      </c>
      <c r="D2608" s="202">
        <v>25.53</v>
      </c>
      <c r="E2608" s="203">
        <v>4.944</v>
      </c>
    </row>
    <row r="2609" spans="1:5">
      <c r="A2609" s="201">
        <v>40069</v>
      </c>
      <c r="B2609" s="202">
        <v>347.25</v>
      </c>
      <c r="C2609" s="202">
        <v>86</v>
      </c>
      <c r="D2609" s="202">
        <v>25.13</v>
      </c>
      <c r="E2609" s="203">
        <v>4.95</v>
      </c>
    </row>
    <row r="2610" spans="1:5">
      <c r="A2610" s="201">
        <v>40068</v>
      </c>
      <c r="B2610" s="202">
        <v>351.25</v>
      </c>
      <c r="C2610" s="202">
        <v>83.59</v>
      </c>
      <c r="D2610" s="202">
        <v>24.91</v>
      </c>
      <c r="E2610" s="203">
        <v>4.976</v>
      </c>
    </row>
    <row r="2611" spans="1:5">
      <c r="A2611" s="201">
        <v>40067</v>
      </c>
      <c r="B2611" s="202">
        <v>351.25</v>
      </c>
      <c r="C2611" s="202">
        <v>81.650000000000006</v>
      </c>
      <c r="D2611" s="202">
        <v>24.68</v>
      </c>
      <c r="E2611" s="203">
        <v>4.9539999999999997</v>
      </c>
    </row>
    <row r="2612" spans="1:5">
      <c r="A2612" s="201">
        <v>40066</v>
      </c>
      <c r="B2612" s="202">
        <v>346.05</v>
      </c>
      <c r="C2612" s="202">
        <v>80.569999999999993</v>
      </c>
      <c r="D2612" s="202">
        <v>25.39</v>
      </c>
      <c r="E2612" s="203">
        <v>4.9559999999999995</v>
      </c>
    </row>
    <row r="2613" spans="1:5">
      <c r="A2613" s="201">
        <v>40065</v>
      </c>
      <c r="B2613" s="202">
        <v>348.05</v>
      </c>
      <c r="C2613" s="202">
        <v>77.5</v>
      </c>
      <c r="D2613" s="202">
        <v>28.62</v>
      </c>
      <c r="E2613" s="203">
        <v>4.78</v>
      </c>
    </row>
    <row r="2614" spans="1:5">
      <c r="A2614" s="201">
        <v>40064</v>
      </c>
      <c r="B2614" s="202">
        <v>348.05</v>
      </c>
      <c r="C2614" s="202">
        <v>77.5</v>
      </c>
      <c r="D2614" s="202">
        <v>28.62</v>
      </c>
      <c r="E2614" s="203">
        <v>4.7789999999999999</v>
      </c>
    </row>
    <row r="2615" spans="1:5">
      <c r="A2615" s="201">
        <v>40063</v>
      </c>
      <c r="B2615" s="202">
        <v>343.65</v>
      </c>
      <c r="C2615" s="202">
        <v>76.25</v>
      </c>
      <c r="D2615" s="202">
        <v>29.62</v>
      </c>
      <c r="E2615" s="203">
        <v>4.7539999999999996</v>
      </c>
    </row>
    <row r="2616" spans="1:5">
      <c r="A2616" s="201">
        <v>40062</v>
      </c>
      <c r="B2616" s="202">
        <v>349.25</v>
      </c>
      <c r="C2616" s="202">
        <v>77.36</v>
      </c>
      <c r="D2616" s="202">
        <v>29.55</v>
      </c>
      <c r="E2616" s="203">
        <v>4.782</v>
      </c>
    </row>
    <row r="2617" spans="1:5">
      <c r="A2617" s="201">
        <v>40061</v>
      </c>
      <c r="B2617" s="202">
        <v>349.65</v>
      </c>
      <c r="C2617" s="202">
        <v>78.5</v>
      </c>
      <c r="D2617" s="202">
        <v>27.37</v>
      </c>
      <c r="E2617" s="203">
        <v>4.8579999999999997</v>
      </c>
    </row>
    <row r="2618" spans="1:5">
      <c r="A2618" s="201">
        <v>40060</v>
      </c>
      <c r="B2618" s="202">
        <v>343.85</v>
      </c>
      <c r="C2618" s="202">
        <v>79.760000000000005</v>
      </c>
      <c r="D2618" s="202">
        <v>26.49</v>
      </c>
      <c r="E2618" s="203">
        <v>4.8680000000000003</v>
      </c>
    </row>
    <row r="2619" spans="1:5">
      <c r="A2619" s="201">
        <v>40059</v>
      </c>
      <c r="B2619" s="202">
        <v>346.55</v>
      </c>
      <c r="C2619" s="202">
        <v>79.760000000000005</v>
      </c>
      <c r="D2619" s="202">
        <v>26.49</v>
      </c>
      <c r="E2619" s="203">
        <v>4.8680000000000003</v>
      </c>
    </row>
    <row r="2620" spans="1:5">
      <c r="A2620" s="201">
        <v>40058</v>
      </c>
      <c r="B2620" s="202">
        <v>345.65</v>
      </c>
      <c r="C2620" s="202">
        <v>80.260000000000005</v>
      </c>
      <c r="D2620" s="202">
        <v>26.2</v>
      </c>
      <c r="E2620" s="203">
        <v>4.8949999999999996</v>
      </c>
    </row>
    <row r="2621" spans="1:5">
      <c r="A2621" s="201">
        <v>40057</v>
      </c>
      <c r="B2621" s="202">
        <v>340.75</v>
      </c>
      <c r="C2621" s="202">
        <v>79.790000000000006</v>
      </c>
      <c r="D2621" s="202">
        <v>26.71</v>
      </c>
      <c r="E2621" s="203">
        <v>4.8940000000000001</v>
      </c>
    </row>
    <row r="2622" spans="1:5">
      <c r="A2622" s="201">
        <v>40056</v>
      </c>
      <c r="B2622" s="202">
        <v>345.55</v>
      </c>
      <c r="C2622" s="202">
        <v>78.66</v>
      </c>
      <c r="D2622" s="202">
        <v>30.21</v>
      </c>
      <c r="E2622" s="203">
        <v>4.8899999999999997</v>
      </c>
    </row>
    <row r="2623" spans="1:5">
      <c r="A2623" s="201">
        <v>40055</v>
      </c>
      <c r="B2623" s="202">
        <v>343.25</v>
      </c>
      <c r="C2623" s="202">
        <v>79.13</v>
      </c>
      <c r="D2623" s="202">
        <v>28.29</v>
      </c>
      <c r="E2623" s="203">
        <v>4.9610000000000003</v>
      </c>
    </row>
    <row r="2624" spans="1:5">
      <c r="A2624" s="201">
        <v>40054</v>
      </c>
      <c r="B2624" s="202">
        <v>336.75</v>
      </c>
      <c r="C2624" s="202">
        <v>80.31</v>
      </c>
      <c r="D2624" s="202">
        <v>26.66</v>
      </c>
      <c r="E2624" s="203">
        <v>5.0199999999999996</v>
      </c>
    </row>
    <row r="2625" spans="1:5">
      <c r="A2625" s="201">
        <v>40053</v>
      </c>
      <c r="B2625" s="202">
        <v>336.65</v>
      </c>
      <c r="C2625" s="202">
        <v>81.62</v>
      </c>
      <c r="D2625" s="202">
        <v>26.24</v>
      </c>
      <c r="E2625" s="203">
        <v>5.0220000000000002</v>
      </c>
    </row>
    <row r="2626" spans="1:5">
      <c r="A2626" s="201">
        <v>40052</v>
      </c>
      <c r="B2626" s="202">
        <v>333.15</v>
      </c>
      <c r="C2626" s="202">
        <v>80</v>
      </c>
      <c r="D2626" s="202">
        <v>28.18</v>
      </c>
      <c r="E2626" s="203">
        <v>4.9489999999999998</v>
      </c>
    </row>
    <row r="2627" spans="1:5">
      <c r="A2627" s="201">
        <v>40051</v>
      </c>
      <c r="B2627" s="202">
        <v>331.25</v>
      </c>
      <c r="C2627" s="202">
        <v>80.17</v>
      </c>
      <c r="D2627" s="202">
        <v>27.29</v>
      </c>
      <c r="E2627" s="203">
        <v>4.8929999999999998</v>
      </c>
    </row>
    <row r="2628" spans="1:5">
      <c r="A2628" s="201">
        <v>40050</v>
      </c>
      <c r="B2628" s="202">
        <v>324.85000000000002</v>
      </c>
      <c r="C2628" s="202">
        <v>81.44</v>
      </c>
      <c r="D2628" s="202">
        <v>27.76</v>
      </c>
      <c r="E2628" s="203">
        <v>4.8870000000000005</v>
      </c>
    </row>
    <row r="2629" spans="1:5">
      <c r="A2629" s="201">
        <v>40049</v>
      </c>
      <c r="B2629" s="202">
        <v>323.75</v>
      </c>
      <c r="C2629" s="202">
        <v>80.8</v>
      </c>
      <c r="D2629" s="202">
        <v>28.76</v>
      </c>
      <c r="E2629" s="203">
        <v>4.9180000000000001</v>
      </c>
    </row>
    <row r="2630" spans="1:5">
      <c r="A2630" s="201">
        <v>40048</v>
      </c>
      <c r="B2630" s="202">
        <v>326</v>
      </c>
      <c r="C2630" s="202">
        <v>79.59</v>
      </c>
      <c r="D2630" s="202">
        <v>30.78</v>
      </c>
      <c r="E2630" s="203">
        <v>4.9320000000000004</v>
      </c>
    </row>
    <row r="2631" spans="1:5">
      <c r="A2631" s="201">
        <v>40047</v>
      </c>
      <c r="B2631" s="202">
        <v>326.25</v>
      </c>
      <c r="C2631" s="202">
        <v>82.32</v>
      </c>
      <c r="D2631" s="202">
        <v>28.88</v>
      </c>
      <c r="E2631" s="203">
        <v>4.9779999999999998</v>
      </c>
    </row>
    <row r="2632" spans="1:5">
      <c r="A2632" s="201">
        <v>40046</v>
      </c>
      <c r="B2632" s="202">
        <v>324.64999999999998</v>
      </c>
      <c r="C2632" s="202">
        <v>83.06</v>
      </c>
      <c r="D2632" s="202">
        <v>30.1</v>
      </c>
      <c r="E2632" s="203">
        <v>4.9879999999999995</v>
      </c>
    </row>
    <row r="2633" spans="1:5">
      <c r="A2633" s="201">
        <v>40045</v>
      </c>
      <c r="B2633" s="202">
        <v>322.14999999999998</v>
      </c>
      <c r="C2633" s="202">
        <v>83.69</v>
      </c>
      <c r="D2633" s="202">
        <v>28.92</v>
      </c>
      <c r="E2633" s="203">
        <v>4.9980000000000002</v>
      </c>
    </row>
    <row r="2634" spans="1:5">
      <c r="A2634" s="201">
        <v>40044</v>
      </c>
      <c r="B2634" s="202">
        <v>320.75</v>
      </c>
      <c r="C2634" s="202">
        <v>85.21</v>
      </c>
      <c r="D2634" s="202">
        <v>28.33</v>
      </c>
      <c r="E2634" s="203">
        <v>5.0330000000000004</v>
      </c>
    </row>
    <row r="2635" spans="1:5">
      <c r="A2635" s="201">
        <v>40043</v>
      </c>
      <c r="B2635" s="202">
        <v>317.85000000000002</v>
      </c>
      <c r="C2635" s="202">
        <v>87.3</v>
      </c>
      <c r="D2635" s="202">
        <v>27.46</v>
      </c>
      <c r="E2635" s="203">
        <v>5.0449999999999999</v>
      </c>
    </row>
    <row r="2636" spans="1:5">
      <c r="A2636" s="201">
        <v>40042</v>
      </c>
      <c r="B2636" s="202">
        <v>318.14999999999998</v>
      </c>
      <c r="C2636" s="202">
        <v>86.92</v>
      </c>
      <c r="D2636" s="202">
        <v>27.5</v>
      </c>
      <c r="E2636" s="203">
        <v>5.0359999999999996</v>
      </c>
    </row>
    <row r="2637" spans="1:5">
      <c r="A2637" s="201">
        <v>40041</v>
      </c>
      <c r="B2637" s="202">
        <v>317.85000000000002</v>
      </c>
      <c r="C2637" s="202">
        <v>87.7</v>
      </c>
      <c r="D2637" s="202">
        <v>27.25</v>
      </c>
      <c r="E2637" s="203">
        <v>5.1079999999999997</v>
      </c>
    </row>
    <row r="2638" spans="1:5">
      <c r="A2638" s="201">
        <v>40040</v>
      </c>
      <c r="B2638" s="202">
        <v>316.75</v>
      </c>
      <c r="C2638" s="202">
        <v>87.7</v>
      </c>
      <c r="D2638" s="202">
        <v>27.25</v>
      </c>
      <c r="E2638" s="203">
        <v>5.109</v>
      </c>
    </row>
    <row r="2639" spans="1:5">
      <c r="A2639" s="201">
        <v>40039</v>
      </c>
      <c r="B2639" s="202">
        <v>318.35000000000002</v>
      </c>
      <c r="C2639" s="202">
        <v>85.06</v>
      </c>
      <c r="D2639" s="202">
        <v>25.97</v>
      </c>
      <c r="E2639" s="203">
        <v>4.9379999999999997</v>
      </c>
    </row>
    <row r="2640" spans="1:5">
      <c r="A2640" s="201">
        <v>40038</v>
      </c>
      <c r="B2640" s="202">
        <v>318.14999999999998</v>
      </c>
      <c r="C2640" s="202">
        <v>86.2</v>
      </c>
      <c r="D2640" s="202">
        <v>24.07</v>
      </c>
      <c r="E2640" s="203">
        <v>5.0250000000000004</v>
      </c>
    </row>
    <row r="2641" spans="1:5">
      <c r="A2641" s="201">
        <v>40037</v>
      </c>
      <c r="B2641" s="202">
        <v>321.05</v>
      </c>
      <c r="C2641" s="202">
        <v>84.43</v>
      </c>
      <c r="D2641" s="202">
        <v>23.16</v>
      </c>
      <c r="E2641" s="203">
        <v>5.0220000000000002</v>
      </c>
    </row>
    <row r="2642" spans="1:5">
      <c r="A2642" s="201">
        <v>40036</v>
      </c>
      <c r="B2642" s="202">
        <v>317.64999999999998</v>
      </c>
      <c r="C2642" s="202">
        <v>84.9</v>
      </c>
      <c r="D2642" s="202">
        <v>23.81</v>
      </c>
      <c r="E2642" s="203">
        <v>5.0270000000000001</v>
      </c>
    </row>
    <row r="2643" spans="1:5">
      <c r="A2643" s="201">
        <v>40035</v>
      </c>
      <c r="B2643" s="202">
        <v>317.85000000000002</v>
      </c>
      <c r="C2643" s="202">
        <v>81.61</v>
      </c>
      <c r="D2643" s="202">
        <v>25.32</v>
      </c>
      <c r="E2643" s="203">
        <v>4.9359999999999999</v>
      </c>
    </row>
    <row r="2644" spans="1:5">
      <c r="A2644" s="201">
        <v>40034</v>
      </c>
      <c r="B2644" s="202">
        <v>318.95</v>
      </c>
      <c r="C2644" s="202">
        <v>78.37</v>
      </c>
      <c r="D2644" s="202">
        <v>27.41</v>
      </c>
      <c r="E2644" s="203">
        <v>4.851</v>
      </c>
    </row>
    <row r="2645" spans="1:5">
      <c r="A2645" s="201">
        <v>40033</v>
      </c>
      <c r="B2645" s="202">
        <v>319.25</v>
      </c>
      <c r="C2645" s="202">
        <v>79.180000000000007</v>
      </c>
      <c r="D2645" s="202">
        <v>27.66</v>
      </c>
      <c r="E2645" s="203">
        <v>4.8650000000000002</v>
      </c>
    </row>
    <row r="2646" spans="1:5">
      <c r="A2646" s="201">
        <v>40032</v>
      </c>
      <c r="B2646" s="202">
        <v>320.55</v>
      </c>
      <c r="C2646" s="202">
        <v>80.010000000000005</v>
      </c>
      <c r="D2646" s="202">
        <v>26.65</v>
      </c>
      <c r="E2646" s="203">
        <v>4.9109999999999996</v>
      </c>
    </row>
    <row r="2647" spans="1:5">
      <c r="A2647" s="201">
        <v>40031</v>
      </c>
      <c r="B2647" s="202">
        <v>318.25</v>
      </c>
      <c r="C2647" s="202">
        <v>80.72</v>
      </c>
      <c r="D2647" s="202">
        <v>28.67</v>
      </c>
      <c r="E2647" s="203">
        <v>4.9550000000000001</v>
      </c>
    </row>
    <row r="2648" spans="1:5">
      <c r="A2648" s="201">
        <v>40030</v>
      </c>
      <c r="B2648" s="202">
        <v>319.14999999999998</v>
      </c>
      <c r="C2648" s="202">
        <v>79.349999999999994</v>
      </c>
      <c r="D2648" s="202">
        <v>31.24</v>
      </c>
      <c r="E2648" s="203">
        <v>4.7889999999999997</v>
      </c>
    </row>
    <row r="2649" spans="1:5">
      <c r="A2649" s="201">
        <v>40029</v>
      </c>
      <c r="B2649" s="202">
        <v>324.45</v>
      </c>
      <c r="C2649" s="202">
        <v>79.150000000000006</v>
      </c>
      <c r="D2649" s="202">
        <v>30.58</v>
      </c>
      <c r="E2649" s="203">
        <v>4.798</v>
      </c>
    </row>
    <row r="2650" spans="1:5">
      <c r="A2650" s="201">
        <v>40028</v>
      </c>
      <c r="B2650" s="202">
        <v>321.75</v>
      </c>
      <c r="C2650" s="202">
        <v>77.290000000000006</v>
      </c>
      <c r="D2650" s="202">
        <v>31.3</v>
      </c>
      <c r="E2650" s="203">
        <v>4.79</v>
      </c>
    </row>
    <row r="2651" spans="1:5">
      <c r="A2651" s="201">
        <v>40027</v>
      </c>
      <c r="B2651" s="202">
        <v>321.55</v>
      </c>
      <c r="C2651" s="202">
        <v>77.59</v>
      </c>
      <c r="D2651" s="202">
        <v>29.41</v>
      </c>
      <c r="E2651" s="203">
        <v>4.7640000000000002</v>
      </c>
    </row>
    <row r="2652" spans="1:5">
      <c r="A2652" s="201">
        <v>40026</v>
      </c>
      <c r="B2652" s="202">
        <v>321.05</v>
      </c>
      <c r="C2652" s="202">
        <v>78.95</v>
      </c>
      <c r="D2652" s="202">
        <v>31.42</v>
      </c>
      <c r="E2652" s="203">
        <v>4.8860000000000001</v>
      </c>
    </row>
    <row r="2653" spans="1:5">
      <c r="A2653" s="201">
        <v>40025</v>
      </c>
      <c r="B2653" s="202">
        <v>318.14999999999998</v>
      </c>
      <c r="C2653" s="202">
        <v>81.540000000000006</v>
      </c>
      <c r="D2653" s="202">
        <v>30.73</v>
      </c>
      <c r="E2653" s="203">
        <v>5.0590000000000002</v>
      </c>
    </row>
    <row r="2654" spans="1:5">
      <c r="A2654" s="201">
        <v>40024</v>
      </c>
      <c r="B2654" s="202">
        <v>317.75</v>
      </c>
      <c r="C2654" s="202">
        <v>81.680000000000007</v>
      </c>
      <c r="D2654" s="202">
        <v>31.23</v>
      </c>
      <c r="E2654" s="203">
        <v>5.0780000000000003</v>
      </c>
    </row>
    <row r="2655" spans="1:5">
      <c r="A2655" s="201">
        <v>40023</v>
      </c>
      <c r="B2655" s="202">
        <v>318.55</v>
      </c>
      <c r="C2655" s="202">
        <v>82.5</v>
      </c>
      <c r="D2655" s="202">
        <v>30.82</v>
      </c>
      <c r="E2655" s="203">
        <v>5.0599999999999996</v>
      </c>
    </row>
    <row r="2656" spans="1:5">
      <c r="A2656" s="201">
        <v>40022</v>
      </c>
      <c r="B2656" s="202">
        <v>319.75</v>
      </c>
      <c r="C2656" s="202">
        <v>80.400000000000006</v>
      </c>
      <c r="D2656" s="202">
        <v>29.3</v>
      </c>
      <c r="E2656" s="203">
        <v>5.0419999999999998</v>
      </c>
    </row>
    <row r="2657" spans="1:5">
      <c r="A2657" s="201">
        <v>40021</v>
      </c>
      <c r="B2657" s="202">
        <v>317.75</v>
      </c>
      <c r="C2657" s="202">
        <v>78.94</v>
      </c>
      <c r="D2657" s="202">
        <v>31.14</v>
      </c>
      <c r="E2657" s="203">
        <v>4.9870000000000001</v>
      </c>
    </row>
    <row r="2658" spans="1:5">
      <c r="A2658" s="201">
        <v>40020</v>
      </c>
      <c r="B2658" s="202">
        <v>316.05</v>
      </c>
      <c r="C2658" s="202">
        <v>78.67</v>
      </c>
      <c r="D2658" s="202">
        <v>31.23</v>
      </c>
      <c r="E2658" s="203">
        <v>5.0279999999999996</v>
      </c>
    </row>
    <row r="2659" spans="1:5">
      <c r="A2659" s="201">
        <v>40019</v>
      </c>
      <c r="B2659" s="202">
        <v>316.85000000000002</v>
      </c>
      <c r="C2659" s="202">
        <v>76.739999999999995</v>
      </c>
      <c r="D2659" s="202">
        <v>32.270000000000003</v>
      </c>
      <c r="E2659" s="203">
        <v>5.0129999999999999</v>
      </c>
    </row>
    <row r="2660" spans="1:5">
      <c r="A2660" s="201">
        <v>40018</v>
      </c>
      <c r="B2660" s="202">
        <v>315.64999999999998</v>
      </c>
      <c r="C2660" s="202">
        <v>76.56</v>
      </c>
      <c r="D2660" s="202">
        <v>31.07</v>
      </c>
      <c r="E2660" s="203">
        <v>5.1059999999999999</v>
      </c>
    </row>
    <row r="2661" spans="1:5">
      <c r="A2661" s="201">
        <v>40017</v>
      </c>
      <c r="B2661" s="202">
        <v>313.85000000000002</v>
      </c>
      <c r="C2661" s="202">
        <v>74.56</v>
      </c>
      <c r="D2661" s="202">
        <v>30</v>
      </c>
      <c r="E2661" s="203">
        <v>5.0839999999999996</v>
      </c>
    </row>
    <row r="2662" spans="1:5">
      <c r="A2662" s="201">
        <v>40016</v>
      </c>
      <c r="B2662" s="202">
        <v>311.64999999999998</v>
      </c>
      <c r="C2662" s="202">
        <v>72.099999999999994</v>
      </c>
      <c r="D2662" s="202">
        <v>34.03</v>
      </c>
      <c r="E2662" s="203">
        <v>5.0869999999999997</v>
      </c>
    </row>
    <row r="2663" spans="1:5">
      <c r="A2663" s="201">
        <v>40015</v>
      </c>
      <c r="B2663" s="202">
        <v>311.95</v>
      </c>
      <c r="C2663" s="202">
        <v>74.599999999999994</v>
      </c>
      <c r="D2663" s="202">
        <v>33.200000000000003</v>
      </c>
      <c r="E2663" s="203">
        <v>5.165</v>
      </c>
    </row>
    <row r="2664" spans="1:5">
      <c r="A2664" s="201">
        <v>40014</v>
      </c>
      <c r="B2664" s="202">
        <v>313.05</v>
      </c>
      <c r="C2664" s="202">
        <v>74.489999999999995</v>
      </c>
      <c r="D2664" s="202">
        <v>34.090000000000003</v>
      </c>
      <c r="E2664" s="203">
        <v>5.1550000000000002</v>
      </c>
    </row>
    <row r="2665" spans="1:5">
      <c r="A2665" s="201">
        <v>40013</v>
      </c>
      <c r="B2665" s="202">
        <v>311.14999999999998</v>
      </c>
      <c r="C2665" s="202">
        <v>75.55</v>
      </c>
      <c r="D2665" s="202">
        <v>33.11</v>
      </c>
      <c r="E2665" s="203">
        <v>5.1440000000000001</v>
      </c>
    </row>
    <row r="2666" spans="1:5">
      <c r="A2666" s="201">
        <v>40012</v>
      </c>
      <c r="B2666" s="202">
        <v>312.85000000000002</v>
      </c>
      <c r="C2666" s="202">
        <v>74.25</v>
      </c>
      <c r="D2666" s="202">
        <v>33.53</v>
      </c>
      <c r="E2666" s="203">
        <v>5.0590000000000002</v>
      </c>
    </row>
    <row r="2667" spans="1:5">
      <c r="A2667" s="201">
        <v>40011</v>
      </c>
      <c r="B2667" s="202">
        <v>311.45</v>
      </c>
      <c r="C2667" s="202">
        <v>72.2</v>
      </c>
      <c r="D2667" s="202">
        <v>34.1</v>
      </c>
      <c r="E2667" s="203">
        <v>5.1100000000000003</v>
      </c>
    </row>
    <row r="2668" spans="1:5">
      <c r="A2668" s="201">
        <v>40010</v>
      </c>
      <c r="B2668" s="202">
        <v>314.55</v>
      </c>
      <c r="C2668" s="202">
        <v>64.900000000000006</v>
      </c>
      <c r="D2668" s="202">
        <v>36</v>
      </c>
      <c r="E2668" s="203">
        <v>5.0069999999999997</v>
      </c>
    </row>
    <row r="2669" spans="1:5">
      <c r="A2669" s="201">
        <v>40009</v>
      </c>
      <c r="B2669" s="202">
        <v>313.55</v>
      </c>
      <c r="C2669" s="202">
        <v>68.48</v>
      </c>
      <c r="D2669" s="202">
        <v>34.020000000000003</v>
      </c>
      <c r="E2669" s="203">
        <v>4.9690000000000003</v>
      </c>
    </row>
    <row r="2670" spans="1:5">
      <c r="A2670" s="201">
        <v>40008</v>
      </c>
      <c r="B2670" s="202">
        <v>317.95</v>
      </c>
      <c r="C2670" s="202">
        <v>63.42</v>
      </c>
      <c r="D2670" s="202">
        <v>36.04</v>
      </c>
      <c r="E2670" s="203">
        <v>4.8120000000000003</v>
      </c>
    </row>
    <row r="2671" spans="1:5">
      <c r="A2671" s="201">
        <v>40007</v>
      </c>
      <c r="B2671" s="202">
        <v>316.75</v>
      </c>
      <c r="C2671" s="202">
        <v>63.92</v>
      </c>
      <c r="D2671" s="202">
        <v>35.700000000000003</v>
      </c>
      <c r="E2671" s="203">
        <v>4.8049999999999997</v>
      </c>
    </row>
    <row r="2672" spans="1:5">
      <c r="A2672" s="201">
        <v>40006</v>
      </c>
      <c r="B2672" s="202">
        <v>316.85000000000002</v>
      </c>
      <c r="C2672" s="202">
        <v>57.58</v>
      </c>
      <c r="D2672" s="202">
        <v>37.549999999999997</v>
      </c>
      <c r="E2672" s="203">
        <v>4.7160000000000002</v>
      </c>
    </row>
    <row r="2673" spans="1:5">
      <c r="A2673" s="201">
        <v>40005</v>
      </c>
      <c r="B2673" s="202">
        <v>320.05</v>
      </c>
      <c r="C2673" s="202">
        <v>55.07</v>
      </c>
      <c r="D2673" s="202">
        <v>42.13</v>
      </c>
      <c r="E2673" s="203">
        <v>4.6559999999999997</v>
      </c>
    </row>
    <row r="2674" spans="1:5">
      <c r="A2674" s="201">
        <v>40004</v>
      </c>
      <c r="B2674" s="202">
        <v>318.25</v>
      </c>
      <c r="C2674" s="202">
        <v>57.05</v>
      </c>
      <c r="D2674" s="202">
        <v>41.02</v>
      </c>
      <c r="E2674" s="203">
        <v>4.6970000000000001</v>
      </c>
    </row>
    <row r="2675" spans="1:5">
      <c r="A2675" s="201">
        <v>40003</v>
      </c>
      <c r="B2675" s="202">
        <v>322.45</v>
      </c>
      <c r="C2675" s="202">
        <v>56.86</v>
      </c>
      <c r="D2675" s="202">
        <v>42.64</v>
      </c>
      <c r="E2675" s="203">
        <v>4.7089999999999996</v>
      </c>
    </row>
    <row r="2676" spans="1:5">
      <c r="A2676" s="201">
        <v>40002</v>
      </c>
      <c r="B2676" s="202">
        <v>322.25</v>
      </c>
      <c r="C2676" s="202">
        <v>56.6</v>
      </c>
      <c r="D2676" s="202">
        <v>39.46</v>
      </c>
      <c r="E2676" s="203">
        <v>4.7149999999999999</v>
      </c>
    </row>
    <row r="2677" spans="1:5">
      <c r="A2677" s="201">
        <v>40001</v>
      </c>
      <c r="B2677" s="202">
        <v>321.64999999999998</v>
      </c>
      <c r="C2677" s="202">
        <v>60</v>
      </c>
      <c r="D2677" s="202">
        <v>37.31</v>
      </c>
      <c r="E2677" s="203">
        <v>4.734</v>
      </c>
    </row>
    <row r="2678" spans="1:5">
      <c r="A2678" s="201">
        <v>40000</v>
      </c>
      <c r="B2678" s="202">
        <v>323.05</v>
      </c>
      <c r="C2678" s="202">
        <v>59.63</v>
      </c>
      <c r="D2678" s="202">
        <v>36.83</v>
      </c>
      <c r="E2678" s="203">
        <v>4.7229999999999999</v>
      </c>
    </row>
    <row r="2679" spans="1:5">
      <c r="A2679" s="201">
        <v>39999</v>
      </c>
      <c r="B2679" s="202">
        <v>320.35000000000002</v>
      </c>
      <c r="C2679" s="202">
        <v>61.17</v>
      </c>
      <c r="D2679" s="202">
        <v>34.119999999999997</v>
      </c>
      <c r="E2679" s="203">
        <v>4.7469999999999999</v>
      </c>
    </row>
    <row r="2680" spans="1:5">
      <c r="A2680" s="201">
        <v>39998</v>
      </c>
      <c r="B2680" s="202">
        <v>323.55</v>
      </c>
      <c r="C2680" s="202">
        <v>58.31</v>
      </c>
      <c r="D2680" s="202">
        <v>39.69</v>
      </c>
      <c r="E2680" s="203">
        <v>4.6690000000000005</v>
      </c>
    </row>
    <row r="2681" spans="1:5">
      <c r="A2681" s="201">
        <v>39997</v>
      </c>
      <c r="B2681" s="202">
        <v>319.95</v>
      </c>
      <c r="C2681" s="202">
        <v>60.36</v>
      </c>
      <c r="D2681" s="202">
        <v>36.97</v>
      </c>
      <c r="E2681" s="203">
        <v>4.6790000000000003</v>
      </c>
    </row>
    <row r="2682" spans="1:5">
      <c r="A2682" s="201">
        <v>39996</v>
      </c>
      <c r="B2682" s="202">
        <v>320.05</v>
      </c>
      <c r="C2682" s="202">
        <v>62.02</v>
      </c>
      <c r="D2682" s="202">
        <v>34.6</v>
      </c>
      <c r="E2682" s="203">
        <v>4.7309999999999999</v>
      </c>
    </row>
    <row r="2683" spans="1:5">
      <c r="A2683" s="201">
        <v>39995</v>
      </c>
      <c r="B2683" s="202">
        <v>322.25</v>
      </c>
      <c r="C2683" s="202">
        <v>63.01</v>
      </c>
      <c r="D2683" s="202">
        <v>37.33</v>
      </c>
      <c r="E2683" s="203">
        <v>4.72</v>
      </c>
    </row>
    <row r="2684" spans="1:5">
      <c r="A2684" s="201">
        <v>39994</v>
      </c>
      <c r="B2684" s="202">
        <v>326.14999999999998</v>
      </c>
      <c r="C2684" s="202">
        <v>59.75</v>
      </c>
      <c r="D2684" s="202">
        <v>40.520000000000003</v>
      </c>
      <c r="E2684" s="203">
        <v>4.63</v>
      </c>
    </row>
    <row r="2685" spans="1:5">
      <c r="A2685" s="201">
        <v>39993</v>
      </c>
      <c r="B2685" s="202">
        <v>323.25</v>
      </c>
      <c r="C2685" s="202">
        <v>63.37</v>
      </c>
      <c r="D2685" s="202">
        <v>39.68</v>
      </c>
      <c r="E2685" s="203">
        <v>4.6719999999999997</v>
      </c>
    </row>
    <row r="2686" spans="1:5">
      <c r="A2686" s="201">
        <v>39992</v>
      </c>
      <c r="B2686" s="202">
        <v>322.14999999999998</v>
      </c>
      <c r="C2686" s="202">
        <v>63.92</v>
      </c>
      <c r="D2686" s="202">
        <v>38.979999999999997</v>
      </c>
      <c r="E2686" s="203">
        <v>4.7430000000000003</v>
      </c>
    </row>
    <row r="2687" spans="1:5">
      <c r="A2687" s="201">
        <v>39991</v>
      </c>
      <c r="B2687" s="202">
        <v>323.35000000000002</v>
      </c>
      <c r="C2687" s="202">
        <v>64.8</v>
      </c>
      <c r="D2687" s="202">
        <v>40.65</v>
      </c>
      <c r="E2687" s="203">
        <v>4.7050000000000001</v>
      </c>
    </row>
    <row r="2688" spans="1:5">
      <c r="A2688" s="201">
        <v>39990</v>
      </c>
      <c r="B2688" s="202">
        <v>320.35000000000002</v>
      </c>
      <c r="C2688" s="202">
        <v>69.55</v>
      </c>
      <c r="D2688" s="202">
        <v>37.520000000000003</v>
      </c>
      <c r="E2688" s="203">
        <v>4.7450000000000001</v>
      </c>
    </row>
    <row r="2689" spans="1:5">
      <c r="A2689" s="201">
        <v>39989</v>
      </c>
      <c r="B2689" s="202">
        <v>318.35000000000002</v>
      </c>
      <c r="C2689" s="202">
        <v>71.75</v>
      </c>
      <c r="D2689" s="202">
        <v>38.01</v>
      </c>
      <c r="E2689" s="203">
        <v>4.7279999999999998</v>
      </c>
    </row>
    <row r="2690" spans="1:5">
      <c r="A2690" s="201">
        <v>39988</v>
      </c>
      <c r="B2690" s="202">
        <v>317.45</v>
      </c>
      <c r="C2690" s="202">
        <v>72.319999999999993</v>
      </c>
      <c r="D2690" s="202">
        <v>36.74</v>
      </c>
      <c r="E2690" s="203">
        <v>4.76</v>
      </c>
    </row>
    <row r="2691" spans="1:5">
      <c r="A2691" s="201">
        <v>39987</v>
      </c>
      <c r="B2691" s="202">
        <v>316.85000000000002</v>
      </c>
      <c r="C2691" s="202">
        <v>72.5</v>
      </c>
      <c r="D2691" s="202">
        <v>35.82</v>
      </c>
      <c r="E2691" s="203">
        <v>4.7679999999999998</v>
      </c>
    </row>
    <row r="2692" spans="1:5">
      <c r="A2692" s="201">
        <v>39986</v>
      </c>
      <c r="B2692" s="202">
        <v>319.05</v>
      </c>
      <c r="C2692" s="202">
        <v>71.87</v>
      </c>
      <c r="D2692" s="202">
        <v>37.5</v>
      </c>
      <c r="E2692" s="203">
        <v>4.8159999999999998</v>
      </c>
    </row>
    <row r="2693" spans="1:5">
      <c r="A2693" s="201">
        <v>39985</v>
      </c>
      <c r="B2693" s="202">
        <v>317.64999999999998</v>
      </c>
      <c r="C2693" s="202">
        <v>74.2</v>
      </c>
      <c r="D2693" s="202">
        <v>34.81</v>
      </c>
      <c r="E2693" s="203">
        <v>4.88</v>
      </c>
    </row>
    <row r="2694" spans="1:5">
      <c r="A2694" s="201">
        <v>39984</v>
      </c>
      <c r="B2694" s="202">
        <v>317.75</v>
      </c>
      <c r="C2694" s="202">
        <v>75.599999999999994</v>
      </c>
      <c r="D2694" s="202">
        <v>35.08</v>
      </c>
      <c r="E2694" s="203">
        <v>4.84</v>
      </c>
    </row>
    <row r="2695" spans="1:5">
      <c r="A2695" s="201">
        <v>39983</v>
      </c>
      <c r="B2695" s="202">
        <v>321.25</v>
      </c>
      <c r="C2695" s="202">
        <v>74.5</v>
      </c>
      <c r="D2695" s="202">
        <v>36.450000000000003</v>
      </c>
      <c r="E2695" s="203">
        <v>4.8689999999999998</v>
      </c>
    </row>
    <row r="2696" spans="1:5">
      <c r="A2696" s="201">
        <v>39982</v>
      </c>
      <c r="B2696" s="202">
        <v>320.25</v>
      </c>
      <c r="C2696" s="202">
        <v>73.2</v>
      </c>
      <c r="D2696" s="202">
        <v>36.33</v>
      </c>
      <c r="E2696" s="203">
        <v>4.8600000000000003</v>
      </c>
    </row>
    <row r="2697" spans="1:5">
      <c r="A2697" s="201">
        <v>39981</v>
      </c>
      <c r="B2697" s="202">
        <v>319.25</v>
      </c>
      <c r="C2697" s="202">
        <v>72.180000000000007</v>
      </c>
      <c r="D2697" s="202">
        <v>38.86</v>
      </c>
      <c r="E2697" s="203">
        <v>4.7830000000000004</v>
      </c>
    </row>
    <row r="2698" spans="1:5">
      <c r="A2698" s="201">
        <v>39980</v>
      </c>
      <c r="B2698" s="202">
        <v>314.64999999999998</v>
      </c>
      <c r="C2698" s="202">
        <v>73.73</v>
      </c>
      <c r="D2698" s="202">
        <v>37.44</v>
      </c>
      <c r="E2698" s="203">
        <v>4.8029999999999999</v>
      </c>
    </row>
    <row r="2699" spans="1:5">
      <c r="A2699" s="201">
        <v>39979</v>
      </c>
      <c r="B2699" s="202">
        <v>314.14999999999998</v>
      </c>
      <c r="C2699" s="202">
        <v>72.349999999999994</v>
      </c>
      <c r="D2699" s="202">
        <v>39.97</v>
      </c>
      <c r="E2699" s="203">
        <v>4.8109999999999999</v>
      </c>
    </row>
    <row r="2700" spans="1:5">
      <c r="A2700" s="201">
        <v>39978</v>
      </c>
      <c r="B2700" s="202">
        <v>312.25</v>
      </c>
      <c r="C2700" s="202">
        <v>75.38</v>
      </c>
      <c r="D2700" s="202">
        <v>32.64</v>
      </c>
      <c r="E2700" s="203">
        <v>4.9290000000000003</v>
      </c>
    </row>
    <row r="2701" spans="1:5">
      <c r="A2701" s="201">
        <v>39977</v>
      </c>
      <c r="B2701" s="202">
        <v>312.75</v>
      </c>
      <c r="C2701" s="202">
        <v>75.38</v>
      </c>
      <c r="D2701" s="202">
        <v>32.64</v>
      </c>
      <c r="E2701" s="203">
        <v>4.9260000000000002</v>
      </c>
    </row>
    <row r="2702" spans="1:5">
      <c r="A2702" s="201">
        <v>39976</v>
      </c>
      <c r="B2702" s="202">
        <v>313.45</v>
      </c>
      <c r="C2702" s="202">
        <v>76.62</v>
      </c>
      <c r="D2702" s="202">
        <v>33.67</v>
      </c>
      <c r="E2702" s="203">
        <v>4.96</v>
      </c>
    </row>
    <row r="2703" spans="1:5">
      <c r="A2703" s="201">
        <v>39975</v>
      </c>
      <c r="B2703" s="202">
        <v>310.05</v>
      </c>
      <c r="C2703" s="202">
        <v>76.06</v>
      </c>
      <c r="D2703" s="202">
        <v>33.32</v>
      </c>
      <c r="E2703" s="203">
        <v>5.0199999999999996</v>
      </c>
    </row>
    <row r="2704" spans="1:5">
      <c r="A2704" s="201">
        <v>39974</v>
      </c>
      <c r="B2704" s="202">
        <v>312.75</v>
      </c>
      <c r="C2704" s="202">
        <v>77.959999999999994</v>
      </c>
      <c r="D2704" s="202">
        <v>30.11</v>
      </c>
      <c r="E2704" s="203">
        <v>5.0609999999999999</v>
      </c>
    </row>
    <row r="2705" spans="1:5">
      <c r="A2705" s="201">
        <v>39973</v>
      </c>
      <c r="B2705" s="202">
        <v>309.45</v>
      </c>
      <c r="C2705" s="202">
        <v>79.42</v>
      </c>
      <c r="D2705" s="202">
        <v>29.89</v>
      </c>
      <c r="E2705" s="203">
        <v>5.016</v>
      </c>
    </row>
    <row r="2706" spans="1:5">
      <c r="A2706" s="201">
        <v>39972</v>
      </c>
      <c r="B2706" s="202">
        <v>307.05</v>
      </c>
      <c r="C2706" s="202">
        <v>80.400000000000006</v>
      </c>
      <c r="D2706" s="202">
        <v>29.32</v>
      </c>
      <c r="E2706" s="203">
        <v>5.0330000000000004</v>
      </c>
    </row>
    <row r="2707" spans="1:5">
      <c r="A2707" s="201">
        <v>39971</v>
      </c>
      <c r="B2707" s="202">
        <v>307.05</v>
      </c>
      <c r="C2707" s="202">
        <v>81.99</v>
      </c>
      <c r="D2707" s="202">
        <v>27.75</v>
      </c>
      <c r="E2707" s="203">
        <v>5.0919999999999996</v>
      </c>
    </row>
    <row r="2708" spans="1:5">
      <c r="A2708" s="201">
        <v>39970</v>
      </c>
      <c r="B2708" s="202">
        <v>308.05</v>
      </c>
      <c r="C2708" s="202">
        <v>81</v>
      </c>
      <c r="D2708" s="202">
        <v>28.23</v>
      </c>
      <c r="E2708" s="203">
        <v>5.0119999999999996</v>
      </c>
    </row>
    <row r="2709" spans="1:5">
      <c r="A2709" s="201">
        <v>39969</v>
      </c>
      <c r="B2709" s="202">
        <v>309.45</v>
      </c>
      <c r="C2709" s="202">
        <v>81.27</v>
      </c>
      <c r="D2709" s="202">
        <v>29.59</v>
      </c>
      <c r="E2709" s="203">
        <v>4.968</v>
      </c>
    </row>
    <row r="2710" spans="1:5">
      <c r="A2710" s="201">
        <v>39968</v>
      </c>
      <c r="B2710" s="202">
        <v>306.75</v>
      </c>
      <c r="C2710" s="202">
        <v>82.49</v>
      </c>
      <c r="D2710" s="202">
        <v>28.61</v>
      </c>
      <c r="E2710" s="203">
        <v>5.0529999999999999</v>
      </c>
    </row>
    <row r="2711" spans="1:5">
      <c r="A2711" s="201">
        <v>39967</v>
      </c>
      <c r="B2711" s="202">
        <v>313.95</v>
      </c>
      <c r="C2711" s="202">
        <v>79.349999999999994</v>
      </c>
      <c r="D2711" s="202">
        <v>28.81</v>
      </c>
      <c r="E2711" s="203">
        <v>5.093</v>
      </c>
    </row>
    <row r="2712" spans="1:5">
      <c r="A2712" s="201">
        <v>39966</v>
      </c>
      <c r="B2712" s="202">
        <v>314.64999999999998</v>
      </c>
      <c r="C2712" s="202">
        <v>76.5</v>
      </c>
      <c r="D2712" s="202">
        <v>29.43</v>
      </c>
      <c r="E2712" s="203">
        <v>4.9770000000000003</v>
      </c>
    </row>
    <row r="2713" spans="1:5">
      <c r="A2713" s="201">
        <v>39965</v>
      </c>
      <c r="B2713" s="202">
        <v>311.64999999999998</v>
      </c>
      <c r="C2713" s="202">
        <v>74.92</v>
      </c>
      <c r="D2713" s="202">
        <v>32.36</v>
      </c>
      <c r="E2713" s="203">
        <v>4.931</v>
      </c>
    </row>
    <row r="2714" spans="1:5">
      <c r="A2714" s="201">
        <v>39964</v>
      </c>
      <c r="B2714" s="202">
        <v>315.64999999999998</v>
      </c>
      <c r="C2714" s="202">
        <v>71.900000000000006</v>
      </c>
      <c r="D2714" s="202">
        <v>35.82</v>
      </c>
      <c r="E2714" s="203">
        <v>4.9669999999999996</v>
      </c>
    </row>
    <row r="2715" spans="1:5">
      <c r="A2715" s="201">
        <v>39963</v>
      </c>
      <c r="B2715" s="202">
        <v>314.25</v>
      </c>
      <c r="C2715" s="202">
        <v>71.77</v>
      </c>
      <c r="D2715" s="202">
        <v>37.049999999999997</v>
      </c>
      <c r="E2715" s="203">
        <v>5.0679999999999996</v>
      </c>
    </row>
    <row r="2716" spans="1:5">
      <c r="A2716" s="201">
        <v>39962</v>
      </c>
      <c r="B2716" s="202">
        <v>314.55</v>
      </c>
      <c r="C2716" s="202">
        <v>71.83</v>
      </c>
      <c r="D2716" s="202">
        <v>35.33</v>
      </c>
      <c r="E2716" s="203">
        <v>5.1100000000000003</v>
      </c>
    </row>
    <row r="2717" spans="1:5">
      <c r="A2717" s="201">
        <v>39961</v>
      </c>
      <c r="B2717" s="202">
        <v>310.64999999999998</v>
      </c>
      <c r="C2717" s="202">
        <v>71.61</v>
      </c>
      <c r="D2717" s="202">
        <v>36.33</v>
      </c>
      <c r="E2717" s="203">
        <v>5.2229999999999999</v>
      </c>
    </row>
    <row r="2718" spans="1:5">
      <c r="A2718" s="201">
        <v>39960</v>
      </c>
      <c r="B2718" s="202">
        <v>314.05</v>
      </c>
      <c r="C2718" s="202">
        <v>69.17</v>
      </c>
      <c r="D2718" s="202">
        <v>38.729999999999997</v>
      </c>
      <c r="E2718" s="203">
        <v>5.2160000000000002</v>
      </c>
    </row>
    <row r="2719" spans="1:5">
      <c r="A2719" s="201">
        <v>39959</v>
      </c>
      <c r="B2719" s="202">
        <v>306.35000000000002</v>
      </c>
      <c r="C2719" s="202">
        <v>67.900000000000006</v>
      </c>
      <c r="D2719" s="202">
        <v>42.03</v>
      </c>
      <c r="E2719" s="203">
        <v>5.23</v>
      </c>
    </row>
    <row r="2720" spans="1:5">
      <c r="A2720" s="201">
        <v>39958</v>
      </c>
      <c r="B2720" s="202">
        <v>308.14999999999998</v>
      </c>
      <c r="C2720" s="202">
        <v>65.989999999999995</v>
      </c>
      <c r="D2720" s="202">
        <v>45.08</v>
      </c>
      <c r="E2720" s="203">
        <v>5.16</v>
      </c>
    </row>
    <row r="2721" spans="1:5">
      <c r="A2721" s="201">
        <v>39957</v>
      </c>
      <c r="B2721" s="202">
        <v>307.35000000000002</v>
      </c>
      <c r="C2721" s="202">
        <v>67.88</v>
      </c>
      <c r="D2721" s="202">
        <v>41.29</v>
      </c>
      <c r="E2721" s="203">
        <v>5.218</v>
      </c>
    </row>
    <row r="2722" spans="1:5">
      <c r="A2722" s="201">
        <v>39956</v>
      </c>
      <c r="B2722" s="202">
        <v>304.64999999999998</v>
      </c>
      <c r="C2722" s="202">
        <v>68.25</v>
      </c>
      <c r="D2722" s="202">
        <v>36.950000000000003</v>
      </c>
      <c r="E2722" s="203">
        <v>5.2850000000000001</v>
      </c>
    </row>
    <row r="2723" spans="1:5">
      <c r="A2723" s="201">
        <v>39955</v>
      </c>
      <c r="B2723" s="202">
        <v>303.55</v>
      </c>
      <c r="C2723" s="202">
        <v>70.400000000000006</v>
      </c>
      <c r="D2723" s="202">
        <v>32.03</v>
      </c>
      <c r="E2723" s="203">
        <v>5.3019999999999996</v>
      </c>
    </row>
    <row r="2724" spans="1:5">
      <c r="A2724" s="201">
        <v>39954</v>
      </c>
      <c r="B2724" s="202">
        <v>304.75</v>
      </c>
      <c r="C2724" s="202">
        <v>71.790000000000006</v>
      </c>
      <c r="D2724" s="202">
        <v>31.92</v>
      </c>
      <c r="E2724" s="203">
        <v>5.3970000000000002</v>
      </c>
    </row>
    <row r="2725" spans="1:5">
      <c r="A2725" s="201">
        <v>39953</v>
      </c>
      <c r="B2725" s="202">
        <v>302.55</v>
      </c>
      <c r="C2725" s="202">
        <v>71.180000000000007</v>
      </c>
      <c r="D2725" s="202">
        <v>31.33</v>
      </c>
      <c r="E2725" s="203">
        <v>5.4180000000000001</v>
      </c>
    </row>
    <row r="2726" spans="1:5">
      <c r="A2726" s="201">
        <v>39952</v>
      </c>
      <c r="B2726" s="202">
        <v>303.75</v>
      </c>
      <c r="C2726" s="202">
        <v>66.400000000000006</v>
      </c>
      <c r="D2726" s="202">
        <v>35.51</v>
      </c>
      <c r="E2726" s="203">
        <v>5.3109999999999999</v>
      </c>
    </row>
    <row r="2727" spans="1:5">
      <c r="A2727" s="201">
        <v>39951</v>
      </c>
      <c r="B2727" s="202">
        <v>310.05</v>
      </c>
      <c r="C2727" s="202">
        <v>69.349999999999994</v>
      </c>
      <c r="D2727" s="202">
        <v>39.270000000000003</v>
      </c>
      <c r="E2727" s="203">
        <v>5.298</v>
      </c>
    </row>
    <row r="2728" spans="1:5">
      <c r="A2728" s="201">
        <v>39950</v>
      </c>
      <c r="B2728" s="202">
        <v>311.25</v>
      </c>
      <c r="C2728" s="202">
        <v>69.540000000000006</v>
      </c>
      <c r="D2728" s="202">
        <v>39.86</v>
      </c>
      <c r="E2728" s="203">
        <v>5.343</v>
      </c>
    </row>
    <row r="2729" spans="1:5">
      <c r="A2729" s="201">
        <v>39949</v>
      </c>
      <c r="B2729" s="202">
        <v>313.25</v>
      </c>
      <c r="C2729" s="202">
        <v>67.05</v>
      </c>
      <c r="D2729" s="202">
        <v>44.92</v>
      </c>
      <c r="E2729" s="203">
        <v>5.2770000000000001</v>
      </c>
    </row>
    <row r="2730" spans="1:5">
      <c r="A2730" s="201">
        <v>39948</v>
      </c>
      <c r="B2730" s="202">
        <v>323.14999999999998</v>
      </c>
      <c r="C2730" s="202">
        <v>68.5</v>
      </c>
      <c r="D2730" s="202">
        <v>41.87</v>
      </c>
      <c r="E2730" s="203">
        <v>5.28</v>
      </c>
    </row>
    <row r="2731" spans="1:5">
      <c r="A2731" s="201">
        <v>39947</v>
      </c>
      <c r="B2731" s="202">
        <v>323.95</v>
      </c>
      <c r="C2731" s="202">
        <v>72</v>
      </c>
      <c r="D2731" s="202">
        <v>38.17</v>
      </c>
      <c r="E2731" s="203">
        <v>5.3239999999999998</v>
      </c>
    </row>
    <row r="2732" spans="1:5">
      <c r="A2732" s="201">
        <v>39946</v>
      </c>
      <c r="B2732" s="202">
        <v>317.95</v>
      </c>
      <c r="C2732" s="202">
        <v>72.05</v>
      </c>
      <c r="D2732" s="202">
        <v>35.119999999999997</v>
      </c>
      <c r="E2732" s="203">
        <v>5.407</v>
      </c>
    </row>
    <row r="2733" spans="1:5">
      <c r="A2733" s="201">
        <v>39945</v>
      </c>
      <c r="B2733" s="202">
        <v>317.64999999999998</v>
      </c>
      <c r="C2733" s="202">
        <v>70.69</v>
      </c>
      <c r="D2733" s="202">
        <v>35.450000000000003</v>
      </c>
      <c r="E2733" s="203">
        <v>5.452</v>
      </c>
    </row>
    <row r="2734" spans="1:5">
      <c r="A2734" s="201">
        <v>39944</v>
      </c>
      <c r="B2734" s="202">
        <v>318.25</v>
      </c>
      <c r="C2734" s="202">
        <v>69.010000000000005</v>
      </c>
      <c r="D2734" s="202">
        <v>36.65</v>
      </c>
      <c r="E2734" s="203">
        <v>5.45</v>
      </c>
    </row>
    <row r="2735" spans="1:5">
      <c r="A2735" s="201">
        <v>39943</v>
      </c>
      <c r="B2735" s="202">
        <v>318.14999999999998</v>
      </c>
      <c r="C2735" s="202">
        <v>71</v>
      </c>
      <c r="D2735" s="202">
        <v>35.03</v>
      </c>
      <c r="E2735" s="203">
        <v>5.3810000000000002</v>
      </c>
    </row>
    <row r="2736" spans="1:5">
      <c r="A2736" s="201">
        <v>39942</v>
      </c>
      <c r="B2736" s="202">
        <v>316.05</v>
      </c>
      <c r="C2736" s="202">
        <v>69.209999999999994</v>
      </c>
      <c r="D2736" s="202">
        <v>32.94</v>
      </c>
      <c r="E2736" s="203">
        <v>5.3289999999999997</v>
      </c>
    </row>
    <row r="2737" spans="1:5">
      <c r="A2737" s="201">
        <v>39941</v>
      </c>
      <c r="B2737" s="202">
        <v>316.5</v>
      </c>
      <c r="C2737" s="202">
        <v>69.41</v>
      </c>
      <c r="D2737" s="202">
        <v>33.85</v>
      </c>
      <c r="E2737" s="203">
        <v>5.3689999999999998</v>
      </c>
    </row>
    <row r="2738" spans="1:5">
      <c r="A2738" s="201">
        <v>39940</v>
      </c>
      <c r="B2738" s="202">
        <v>316.35000000000002</v>
      </c>
      <c r="C2738" s="202">
        <v>68.760000000000005</v>
      </c>
      <c r="D2738" s="202">
        <v>34.1</v>
      </c>
      <c r="E2738" s="203">
        <v>5.3369999999999997</v>
      </c>
    </row>
    <row r="2739" spans="1:5">
      <c r="A2739" s="201">
        <v>39939</v>
      </c>
      <c r="B2739" s="202">
        <v>316.85000000000002</v>
      </c>
      <c r="C2739" s="202">
        <v>69.67</v>
      </c>
      <c r="D2739" s="202">
        <v>30.22</v>
      </c>
      <c r="E2739" s="203">
        <v>5.415</v>
      </c>
    </row>
    <row r="2740" spans="1:5">
      <c r="A2740" s="201">
        <v>39938</v>
      </c>
      <c r="B2740" s="202">
        <v>312.85000000000002</v>
      </c>
      <c r="C2740" s="202">
        <v>71.3</v>
      </c>
      <c r="D2740" s="202">
        <v>28.25</v>
      </c>
      <c r="E2740" s="203">
        <v>5.4790000000000001</v>
      </c>
    </row>
    <row r="2741" spans="1:5">
      <c r="A2741" s="201">
        <v>39937</v>
      </c>
      <c r="B2741" s="202">
        <v>311.55</v>
      </c>
      <c r="C2741" s="202">
        <v>73.5</v>
      </c>
      <c r="D2741" s="202">
        <v>27.11</v>
      </c>
      <c r="E2741" s="203">
        <v>5.5250000000000004</v>
      </c>
    </row>
    <row r="2742" spans="1:5">
      <c r="A2742" s="201">
        <v>39936</v>
      </c>
      <c r="B2742" s="202">
        <v>310.75</v>
      </c>
      <c r="C2742" s="202">
        <v>70.510000000000005</v>
      </c>
      <c r="D2742" s="202">
        <v>29.42</v>
      </c>
      <c r="E2742" s="203">
        <v>5.4470000000000001</v>
      </c>
    </row>
    <row r="2743" spans="1:5">
      <c r="A2743" s="201">
        <v>39935</v>
      </c>
      <c r="B2743" s="202">
        <v>311.14999999999998</v>
      </c>
      <c r="C2743" s="202">
        <v>70.510000000000005</v>
      </c>
      <c r="D2743" s="202">
        <v>29.42</v>
      </c>
      <c r="E2743" s="203">
        <v>5.4530000000000003</v>
      </c>
    </row>
    <row r="2744" spans="1:5">
      <c r="A2744" s="201">
        <v>39934</v>
      </c>
      <c r="B2744" s="202">
        <v>312.95</v>
      </c>
      <c r="C2744" s="202">
        <v>68.58</v>
      </c>
      <c r="D2744" s="202">
        <v>28.96</v>
      </c>
      <c r="E2744" s="203">
        <v>5.4370000000000003</v>
      </c>
    </row>
    <row r="2745" spans="1:5">
      <c r="A2745" s="201">
        <v>39933</v>
      </c>
      <c r="B2745" s="202">
        <v>315.14999999999998</v>
      </c>
      <c r="C2745" s="202">
        <v>67.599999999999994</v>
      </c>
      <c r="D2745" s="202">
        <v>27.11</v>
      </c>
      <c r="E2745" s="203">
        <v>5.4779999999999998</v>
      </c>
    </row>
    <row r="2746" spans="1:5">
      <c r="A2746" s="201">
        <v>39932</v>
      </c>
      <c r="B2746" s="202">
        <v>314.45</v>
      </c>
      <c r="C2746" s="202">
        <v>72</v>
      </c>
      <c r="D2746" s="202">
        <v>25.4</v>
      </c>
      <c r="E2746" s="203">
        <v>5.5090000000000003</v>
      </c>
    </row>
    <row r="2747" spans="1:5">
      <c r="A2747" s="201">
        <v>39931</v>
      </c>
      <c r="B2747" s="202">
        <v>318.25</v>
      </c>
      <c r="C2747" s="202">
        <v>71.900000000000006</v>
      </c>
      <c r="D2747" s="202">
        <v>26.29</v>
      </c>
      <c r="E2747" s="203">
        <v>5.5149999999999997</v>
      </c>
    </row>
    <row r="2748" spans="1:5">
      <c r="A2748" s="201">
        <v>39930</v>
      </c>
      <c r="B2748" s="202">
        <v>319.25</v>
      </c>
      <c r="C2748" s="202">
        <v>70.05</v>
      </c>
      <c r="D2748" s="202">
        <v>28.42</v>
      </c>
      <c r="E2748" s="203">
        <v>5.4290000000000003</v>
      </c>
    </row>
    <row r="2749" spans="1:5">
      <c r="A2749" s="201">
        <v>39929</v>
      </c>
      <c r="B2749" s="202">
        <v>321.35000000000002</v>
      </c>
      <c r="C2749" s="202">
        <v>68.599999999999994</v>
      </c>
      <c r="D2749" s="202">
        <v>27.84</v>
      </c>
      <c r="E2749" s="203">
        <v>5.4580000000000002</v>
      </c>
    </row>
    <row r="2750" spans="1:5">
      <c r="A2750" s="201">
        <v>39928</v>
      </c>
      <c r="B2750" s="202">
        <v>322.45</v>
      </c>
      <c r="C2750" s="202">
        <v>69.7</v>
      </c>
      <c r="D2750" s="202">
        <v>26.98</v>
      </c>
      <c r="E2750" s="203">
        <v>5.4550000000000001</v>
      </c>
    </row>
    <row r="2751" spans="1:5">
      <c r="A2751" s="201">
        <v>39927</v>
      </c>
      <c r="B2751" s="202">
        <v>324.64999999999998</v>
      </c>
      <c r="C2751" s="202">
        <v>68.75</v>
      </c>
      <c r="D2751" s="202">
        <v>27.23</v>
      </c>
      <c r="E2751" s="203">
        <v>5.3979999999999997</v>
      </c>
    </row>
    <row r="2752" spans="1:5">
      <c r="A2752" s="201">
        <v>39926</v>
      </c>
      <c r="B2752" s="202">
        <v>323.95</v>
      </c>
      <c r="C2752" s="202">
        <v>71.58</v>
      </c>
      <c r="D2752" s="202">
        <v>27.48</v>
      </c>
      <c r="E2752" s="203">
        <v>5.4269999999999996</v>
      </c>
    </row>
    <row r="2753" spans="1:5">
      <c r="A2753" s="201">
        <v>39925</v>
      </c>
      <c r="B2753" s="202">
        <v>320.85000000000002</v>
      </c>
      <c r="C2753" s="202">
        <v>73.349999999999994</v>
      </c>
      <c r="D2753" s="202">
        <v>26.06</v>
      </c>
      <c r="E2753" s="203">
        <v>5.3870000000000005</v>
      </c>
    </row>
    <row r="2754" spans="1:5">
      <c r="A2754" s="201">
        <v>39924</v>
      </c>
      <c r="B2754" s="202">
        <v>320.05</v>
      </c>
      <c r="C2754" s="202">
        <v>75.94</v>
      </c>
      <c r="D2754" s="202">
        <v>24.24</v>
      </c>
      <c r="E2754" s="203">
        <v>5.4610000000000003</v>
      </c>
    </row>
    <row r="2755" spans="1:5">
      <c r="A2755" s="201">
        <v>39923</v>
      </c>
      <c r="B2755" s="202">
        <v>316.85000000000002</v>
      </c>
      <c r="C2755" s="202">
        <v>77.14</v>
      </c>
      <c r="D2755" s="202">
        <v>24.64</v>
      </c>
      <c r="E2755" s="203">
        <v>5.4610000000000003</v>
      </c>
    </row>
    <row r="2756" spans="1:5">
      <c r="A2756" s="201">
        <v>39922</v>
      </c>
      <c r="B2756" s="202">
        <v>319.35000000000002</v>
      </c>
      <c r="C2756" s="202">
        <v>76.17</v>
      </c>
      <c r="D2756" s="202">
        <v>25.96</v>
      </c>
      <c r="E2756" s="203">
        <v>5.4119999999999999</v>
      </c>
    </row>
    <row r="2757" spans="1:5">
      <c r="A2757" s="201">
        <v>39921</v>
      </c>
      <c r="B2757" s="202">
        <v>318.14999999999998</v>
      </c>
      <c r="C2757" s="202">
        <v>75.599999999999994</v>
      </c>
      <c r="D2757" s="202">
        <v>25.02</v>
      </c>
      <c r="E2757" s="203">
        <v>5.4930000000000003</v>
      </c>
    </row>
    <row r="2758" spans="1:5">
      <c r="A2758" s="201">
        <v>39920</v>
      </c>
      <c r="B2758" s="202">
        <v>319.25</v>
      </c>
      <c r="C2758" s="202">
        <v>74.650000000000006</v>
      </c>
      <c r="D2758" s="202">
        <v>24.15</v>
      </c>
      <c r="E2758" s="203">
        <v>5.5410000000000004</v>
      </c>
    </row>
    <row r="2759" spans="1:5">
      <c r="A2759" s="201">
        <v>39919</v>
      </c>
      <c r="B2759" s="202">
        <v>321.05</v>
      </c>
      <c r="C2759" s="202">
        <v>75.489999999999995</v>
      </c>
      <c r="D2759" s="202">
        <v>24.45</v>
      </c>
      <c r="E2759" s="203">
        <v>5.5519999999999996</v>
      </c>
    </row>
    <row r="2760" spans="1:5">
      <c r="A2760" s="201">
        <v>39918</v>
      </c>
      <c r="B2760" s="202">
        <v>319.05</v>
      </c>
      <c r="C2760" s="202">
        <v>76.8</v>
      </c>
      <c r="D2760" s="202">
        <v>23.72</v>
      </c>
      <c r="E2760" s="203">
        <v>5.6070000000000002</v>
      </c>
    </row>
    <row r="2761" spans="1:5">
      <c r="A2761" s="201">
        <v>39917</v>
      </c>
      <c r="B2761" s="202">
        <v>323.95</v>
      </c>
      <c r="C2761" s="202">
        <v>78.3</v>
      </c>
      <c r="D2761" s="202">
        <v>23.51</v>
      </c>
      <c r="E2761" s="203">
        <v>5.66</v>
      </c>
    </row>
    <row r="2762" spans="1:5">
      <c r="A2762" s="201">
        <v>39916</v>
      </c>
      <c r="B2762" s="202">
        <v>325.64999999999998</v>
      </c>
      <c r="C2762" s="202">
        <v>79.66</v>
      </c>
      <c r="D2762" s="202">
        <v>24.16</v>
      </c>
      <c r="E2762" s="203">
        <v>5.6070000000000002</v>
      </c>
    </row>
    <row r="2763" spans="1:5">
      <c r="A2763" s="201">
        <v>39915</v>
      </c>
      <c r="B2763" s="202">
        <v>321.45</v>
      </c>
      <c r="C2763" s="202">
        <v>80.55</v>
      </c>
      <c r="D2763" s="202">
        <v>22.61</v>
      </c>
      <c r="E2763" s="203">
        <v>5.6580000000000004</v>
      </c>
    </row>
    <row r="2764" spans="1:5">
      <c r="A2764" s="201">
        <v>39914</v>
      </c>
      <c r="B2764" s="202">
        <v>327.85</v>
      </c>
      <c r="C2764" s="202">
        <v>79.31</v>
      </c>
      <c r="D2764" s="202">
        <v>23.89</v>
      </c>
      <c r="E2764" s="203">
        <v>5.625</v>
      </c>
    </row>
    <row r="2765" spans="1:5">
      <c r="A2765" s="201">
        <v>39913</v>
      </c>
      <c r="B2765" s="202">
        <v>327.64999999999998</v>
      </c>
      <c r="C2765" s="202">
        <v>78.11</v>
      </c>
      <c r="D2765" s="202">
        <v>23.37</v>
      </c>
      <c r="E2765" s="203">
        <v>5.5979999999999999</v>
      </c>
    </row>
    <row r="2766" spans="1:5">
      <c r="A2766" s="201">
        <v>39912</v>
      </c>
      <c r="B2766" s="202">
        <v>326.55</v>
      </c>
      <c r="C2766" s="202">
        <v>80.45</v>
      </c>
      <c r="D2766" s="202">
        <v>19.98</v>
      </c>
      <c r="E2766" s="203">
        <v>5.6159999999999997</v>
      </c>
    </row>
    <row r="2767" spans="1:5">
      <c r="A2767" s="201">
        <v>39911</v>
      </c>
      <c r="B2767" s="202">
        <v>325.05</v>
      </c>
      <c r="C2767" s="202">
        <v>82.25</v>
      </c>
      <c r="D2767" s="202">
        <v>20.61</v>
      </c>
      <c r="E2767" s="203">
        <v>5.5949999999999998</v>
      </c>
    </row>
    <row r="2768" spans="1:5">
      <c r="A2768" s="201">
        <v>39910</v>
      </c>
      <c r="B2768" s="202">
        <v>325.05</v>
      </c>
      <c r="C2768" s="202">
        <v>81.599999999999994</v>
      </c>
      <c r="D2768" s="202">
        <v>20.39</v>
      </c>
      <c r="E2768" s="203">
        <v>5.625</v>
      </c>
    </row>
    <row r="2769" spans="1:5">
      <c r="A2769" s="201">
        <v>39909</v>
      </c>
      <c r="B2769" s="202">
        <v>324.25</v>
      </c>
      <c r="C2769" s="202">
        <v>82.08</v>
      </c>
      <c r="D2769" s="202">
        <v>20.309999999999999</v>
      </c>
      <c r="E2769" s="203">
        <v>5.665</v>
      </c>
    </row>
    <row r="2770" spans="1:5">
      <c r="A2770" s="201">
        <v>39908</v>
      </c>
      <c r="B2770" s="202">
        <v>320.25</v>
      </c>
      <c r="C2770" s="202">
        <v>83.1</v>
      </c>
      <c r="D2770" s="202">
        <v>18.899999999999999</v>
      </c>
      <c r="E2770" s="203">
        <v>5.6680000000000001</v>
      </c>
    </row>
    <row r="2771" spans="1:5">
      <c r="A2771" s="201">
        <v>39907</v>
      </c>
      <c r="B2771" s="202">
        <v>320.55</v>
      </c>
      <c r="C2771" s="202">
        <v>83.1</v>
      </c>
      <c r="D2771" s="202">
        <v>18.899999999999999</v>
      </c>
      <c r="E2771" s="203">
        <v>5.6619999999999999</v>
      </c>
    </row>
    <row r="2772" spans="1:5">
      <c r="A2772" s="201">
        <v>39906</v>
      </c>
      <c r="B2772" s="202">
        <v>322.05</v>
      </c>
      <c r="C2772" s="202">
        <v>84.35</v>
      </c>
      <c r="D2772" s="202">
        <v>18.23</v>
      </c>
      <c r="E2772" s="203">
        <v>5.6669999999999998</v>
      </c>
    </row>
    <row r="2773" spans="1:5">
      <c r="A2773" s="201">
        <v>39905</v>
      </c>
      <c r="B2773" s="202">
        <v>317.95</v>
      </c>
      <c r="C2773" s="202">
        <v>84</v>
      </c>
      <c r="D2773" s="202">
        <v>19.579999999999998</v>
      </c>
      <c r="E2773" s="203">
        <v>5.641</v>
      </c>
    </row>
    <row r="2774" spans="1:5">
      <c r="A2774" s="201">
        <v>39904</v>
      </c>
      <c r="B2774" s="202">
        <v>316.14999999999998</v>
      </c>
      <c r="C2774" s="202">
        <v>83.45</v>
      </c>
      <c r="D2774" s="202">
        <v>20.05</v>
      </c>
      <c r="E2774" s="203">
        <v>5.665</v>
      </c>
    </row>
    <row r="2775" spans="1:5">
      <c r="A2775" s="201">
        <v>39903</v>
      </c>
      <c r="B2775" s="202">
        <v>315.95</v>
      </c>
      <c r="C2775" s="202">
        <v>84.45</v>
      </c>
      <c r="D2775" s="202">
        <v>19.239999999999998</v>
      </c>
      <c r="E2775" s="203">
        <v>5.6980000000000004</v>
      </c>
    </row>
    <row r="2776" spans="1:5">
      <c r="A2776" s="201">
        <v>39902</v>
      </c>
      <c r="B2776" s="202">
        <v>311.05</v>
      </c>
      <c r="C2776" s="202">
        <v>85.69</v>
      </c>
      <c r="D2776" s="202">
        <v>17.7</v>
      </c>
      <c r="E2776" s="203">
        <v>5.7569999999999997</v>
      </c>
    </row>
    <row r="2777" spans="1:5">
      <c r="A2777" s="201">
        <v>39901</v>
      </c>
      <c r="B2777" s="202">
        <v>309.85000000000002</v>
      </c>
      <c r="C2777" s="202">
        <v>85.45</v>
      </c>
      <c r="D2777" s="202">
        <v>18.5</v>
      </c>
      <c r="E2777" s="203">
        <v>5.6829999999999998</v>
      </c>
    </row>
    <row r="2778" spans="1:5">
      <c r="A2778" s="201">
        <v>39900</v>
      </c>
      <c r="B2778" s="202">
        <v>309.05</v>
      </c>
      <c r="C2778" s="202">
        <v>84.5</v>
      </c>
      <c r="D2778" s="202">
        <v>19.190000000000001</v>
      </c>
      <c r="E2778" s="203">
        <v>5.7309999999999999</v>
      </c>
    </row>
    <row r="2779" spans="1:5">
      <c r="A2779" s="201">
        <v>39899</v>
      </c>
      <c r="B2779" s="202">
        <v>307.64999999999998</v>
      </c>
      <c r="C2779" s="202">
        <v>85.48</v>
      </c>
      <c r="D2779" s="202">
        <v>19.350000000000001</v>
      </c>
      <c r="E2779" s="203">
        <v>5.7439999999999998</v>
      </c>
    </row>
    <row r="2780" spans="1:5">
      <c r="A2780" s="201">
        <v>39898</v>
      </c>
      <c r="B2780" s="202">
        <v>310.85000000000002</v>
      </c>
      <c r="C2780" s="202">
        <v>82.19</v>
      </c>
      <c r="D2780" s="202">
        <v>20.72</v>
      </c>
      <c r="E2780" s="203">
        <v>5.6859999999999999</v>
      </c>
    </row>
    <row r="2781" spans="1:5">
      <c r="A2781" s="201">
        <v>39897</v>
      </c>
      <c r="B2781" s="202">
        <v>311.05</v>
      </c>
      <c r="C2781" s="202">
        <v>79.680000000000007</v>
      </c>
      <c r="D2781" s="202">
        <v>22.41</v>
      </c>
      <c r="E2781" s="203">
        <v>5.6</v>
      </c>
    </row>
    <row r="2782" spans="1:5">
      <c r="A2782" s="201">
        <v>39896</v>
      </c>
      <c r="B2782" s="202">
        <v>309.55</v>
      </c>
      <c r="C2782" s="202">
        <v>79.930000000000007</v>
      </c>
      <c r="D2782" s="202">
        <v>21.56</v>
      </c>
      <c r="E2782" s="203">
        <v>5.6340000000000003</v>
      </c>
    </row>
    <row r="2783" spans="1:5">
      <c r="A2783" s="201">
        <v>39895</v>
      </c>
      <c r="B2783" s="202">
        <v>308.14999999999998</v>
      </c>
      <c r="C2783" s="202">
        <v>82.45</v>
      </c>
      <c r="D2783" s="202">
        <v>20.39</v>
      </c>
      <c r="E2783" s="203">
        <v>5.6710000000000003</v>
      </c>
    </row>
    <row r="2784" spans="1:5">
      <c r="A2784" s="201">
        <v>39894</v>
      </c>
      <c r="B2784" s="202">
        <v>311.45</v>
      </c>
      <c r="C2784" s="202">
        <v>76.5</v>
      </c>
      <c r="D2784" s="202">
        <v>21.94</v>
      </c>
      <c r="E2784" s="203">
        <v>5.5350000000000001</v>
      </c>
    </row>
    <row r="2785" spans="1:5">
      <c r="A2785" s="201">
        <v>39893</v>
      </c>
      <c r="B2785" s="202">
        <v>312.3</v>
      </c>
      <c r="C2785" s="202">
        <v>76</v>
      </c>
      <c r="D2785" s="202">
        <v>22.56</v>
      </c>
      <c r="E2785" s="203">
        <v>5.5380000000000003</v>
      </c>
    </row>
    <row r="2786" spans="1:5">
      <c r="A2786" s="201">
        <v>39892</v>
      </c>
      <c r="B2786" s="202">
        <v>311.95</v>
      </c>
      <c r="C2786" s="202">
        <v>81.78</v>
      </c>
      <c r="D2786" s="202">
        <v>20.190000000000001</v>
      </c>
      <c r="E2786" s="203">
        <v>5.5369999999999999</v>
      </c>
    </row>
    <row r="2787" spans="1:5">
      <c r="A2787" s="201">
        <v>39891</v>
      </c>
      <c r="B2787" s="202">
        <v>307.85000000000002</v>
      </c>
      <c r="C2787" s="202">
        <v>83.86</v>
      </c>
      <c r="D2787" s="202">
        <v>20.07</v>
      </c>
      <c r="E2787" s="203">
        <v>5.5869999999999997</v>
      </c>
    </row>
    <row r="2788" spans="1:5">
      <c r="A2788" s="201">
        <v>39890</v>
      </c>
      <c r="B2788" s="202">
        <v>308.75</v>
      </c>
      <c r="C2788" s="202">
        <v>84.3</v>
      </c>
      <c r="D2788" s="202">
        <v>20.059999999999999</v>
      </c>
      <c r="E2788" s="203">
        <v>5.5649999999999995</v>
      </c>
    </row>
    <row r="2789" spans="1:5">
      <c r="A2789" s="201">
        <v>39889</v>
      </c>
      <c r="B2789" s="202">
        <v>308.45</v>
      </c>
      <c r="C2789" s="202">
        <v>83.76</v>
      </c>
      <c r="D2789" s="202">
        <v>21.91</v>
      </c>
      <c r="E2789" s="203">
        <v>5.593</v>
      </c>
    </row>
    <row r="2790" spans="1:5">
      <c r="A2790" s="201">
        <v>39888</v>
      </c>
      <c r="B2790" s="202">
        <v>311.10000000000002</v>
      </c>
      <c r="C2790" s="202">
        <v>83.89</v>
      </c>
      <c r="D2790" s="202">
        <v>24.05</v>
      </c>
      <c r="E2790" s="203">
        <v>5.6269999999999998</v>
      </c>
    </row>
    <row r="2791" spans="1:5">
      <c r="A2791" s="201">
        <v>39887</v>
      </c>
      <c r="B2791" s="202">
        <v>311.35000000000002</v>
      </c>
      <c r="C2791" s="202">
        <v>84.71</v>
      </c>
      <c r="D2791" s="202">
        <v>22.14</v>
      </c>
      <c r="E2791" s="203">
        <v>5.5880000000000001</v>
      </c>
    </row>
    <row r="2792" spans="1:5">
      <c r="A2792" s="201">
        <v>39886</v>
      </c>
      <c r="B2792" s="202">
        <v>307.64999999999998</v>
      </c>
      <c r="C2792" s="202">
        <v>86.71</v>
      </c>
      <c r="D2792" s="202">
        <v>20.95</v>
      </c>
      <c r="E2792" s="203">
        <v>5.6230000000000002</v>
      </c>
    </row>
    <row r="2793" spans="1:5">
      <c r="A2793" s="201">
        <v>39885</v>
      </c>
      <c r="B2793" s="202">
        <v>304.05</v>
      </c>
      <c r="C2793" s="202">
        <v>86.5</v>
      </c>
      <c r="D2793" s="202">
        <v>20.77</v>
      </c>
      <c r="E2793" s="203">
        <v>5.6239999999999997</v>
      </c>
    </row>
    <row r="2794" spans="1:5">
      <c r="A2794" s="201">
        <v>39884</v>
      </c>
      <c r="B2794" s="202">
        <v>303.64999999999998</v>
      </c>
      <c r="C2794" s="202">
        <v>87.33</v>
      </c>
      <c r="D2794" s="202">
        <v>20.28</v>
      </c>
      <c r="E2794" s="203">
        <v>5.6619999999999999</v>
      </c>
    </row>
    <row r="2795" spans="1:5">
      <c r="A2795" s="201">
        <v>39883</v>
      </c>
      <c r="B2795" s="202">
        <v>302.89999999999998</v>
      </c>
      <c r="C2795" s="202">
        <v>87.93</v>
      </c>
      <c r="D2795" s="202">
        <v>19.77</v>
      </c>
      <c r="E2795" s="203">
        <v>5.6749999999999998</v>
      </c>
    </row>
    <row r="2796" spans="1:5">
      <c r="A2796" s="201">
        <v>39882</v>
      </c>
      <c r="B2796" s="202">
        <v>302.35000000000002</v>
      </c>
      <c r="C2796" s="202">
        <v>89</v>
      </c>
      <c r="D2796" s="202">
        <v>18.3</v>
      </c>
      <c r="E2796" s="203">
        <v>5.6850000000000005</v>
      </c>
    </row>
    <row r="2797" spans="1:5">
      <c r="A2797" s="201">
        <v>39881</v>
      </c>
      <c r="B2797" s="202">
        <v>303.64999999999998</v>
      </c>
      <c r="C2797" s="202">
        <v>88.95</v>
      </c>
      <c r="D2797" s="202">
        <v>19.29</v>
      </c>
      <c r="E2797" s="203">
        <v>5.6989999999999998</v>
      </c>
    </row>
    <row r="2798" spans="1:5">
      <c r="A2798" s="201">
        <v>39880</v>
      </c>
      <c r="B2798" s="202">
        <v>302.05</v>
      </c>
      <c r="C2798" s="202">
        <v>84.81</v>
      </c>
      <c r="D2798" s="202">
        <v>18.43</v>
      </c>
      <c r="E2798" s="203">
        <v>5.73</v>
      </c>
    </row>
    <row r="2799" spans="1:5">
      <c r="A2799" s="201">
        <v>39879</v>
      </c>
      <c r="B2799" s="202">
        <v>299</v>
      </c>
      <c r="C2799" s="202">
        <v>86.2</v>
      </c>
      <c r="D2799" s="202">
        <v>18.11</v>
      </c>
      <c r="E2799" s="203">
        <v>5.6630000000000003</v>
      </c>
    </row>
    <row r="2800" spans="1:5">
      <c r="A2800" s="201">
        <v>39878</v>
      </c>
      <c r="B2800" s="202">
        <v>299.85000000000002</v>
      </c>
      <c r="C2800" s="202">
        <v>85.35</v>
      </c>
      <c r="D2800" s="202">
        <v>19.82</v>
      </c>
      <c r="E2800" s="203">
        <v>5.6180000000000003</v>
      </c>
    </row>
    <row r="2801" spans="1:5">
      <c r="A2801" s="201">
        <v>39877</v>
      </c>
      <c r="B2801" s="202">
        <v>302.14999999999998</v>
      </c>
      <c r="C2801" s="202">
        <v>85.6</v>
      </c>
      <c r="D2801" s="202">
        <v>19.420000000000002</v>
      </c>
      <c r="E2801" s="203">
        <v>5.6470000000000002</v>
      </c>
    </row>
    <row r="2802" spans="1:5">
      <c r="A2802" s="201">
        <v>39876</v>
      </c>
      <c r="B2802" s="202">
        <v>302.60000000000002</v>
      </c>
      <c r="C2802" s="202">
        <v>84.19</v>
      </c>
      <c r="D2802" s="202">
        <v>20.3</v>
      </c>
      <c r="E2802" s="203">
        <v>5.6710000000000003</v>
      </c>
    </row>
    <row r="2803" spans="1:5">
      <c r="A2803" s="201">
        <v>39875</v>
      </c>
      <c r="B2803" s="202">
        <v>301.25</v>
      </c>
      <c r="C2803" s="202">
        <v>89.01</v>
      </c>
      <c r="D2803" s="202">
        <v>18.190000000000001</v>
      </c>
      <c r="E2803" s="203">
        <v>5.7009999999999996</v>
      </c>
    </row>
    <row r="2804" spans="1:5">
      <c r="A2804" s="201">
        <v>39874</v>
      </c>
      <c r="B2804" s="202">
        <v>298.55</v>
      </c>
      <c r="C2804" s="202">
        <v>87.74</v>
      </c>
      <c r="D2804" s="202">
        <v>19.47</v>
      </c>
      <c r="E2804" s="203">
        <v>5.6690000000000005</v>
      </c>
    </row>
    <row r="2805" spans="1:5">
      <c r="A2805" s="201">
        <v>39873</v>
      </c>
      <c r="B2805" s="202">
        <v>300.5</v>
      </c>
      <c r="C2805" s="202">
        <v>87.41</v>
      </c>
      <c r="D2805" s="202">
        <v>19.61</v>
      </c>
      <c r="E2805" s="203">
        <v>5.7130000000000001</v>
      </c>
    </row>
    <row r="2806" spans="1:5">
      <c r="A2806" s="201">
        <v>39872</v>
      </c>
      <c r="B2806" s="202">
        <v>300.05</v>
      </c>
      <c r="C2806" s="202">
        <v>97.25</v>
      </c>
      <c r="D2806" s="202">
        <v>19.13</v>
      </c>
      <c r="E2806" s="203">
        <v>5.6660000000000004</v>
      </c>
    </row>
    <row r="2807" spans="1:5">
      <c r="A2807" s="201">
        <v>39871</v>
      </c>
      <c r="B2807" s="202">
        <v>301</v>
      </c>
      <c r="C2807" s="202">
        <v>100.84</v>
      </c>
      <c r="D2807" s="202">
        <v>19.78</v>
      </c>
      <c r="E2807" s="203">
        <v>5.7110000000000003</v>
      </c>
    </row>
    <row r="2808" spans="1:5">
      <c r="A2808" s="201">
        <v>39870</v>
      </c>
      <c r="B2808" s="202">
        <v>302.55</v>
      </c>
      <c r="C2808" s="202">
        <v>99.96</v>
      </c>
      <c r="D2808" s="202">
        <v>20.2</v>
      </c>
      <c r="E2808" s="203">
        <v>5.7190000000000003</v>
      </c>
    </row>
    <row r="2809" spans="1:5">
      <c r="A2809" s="201">
        <v>39869</v>
      </c>
      <c r="B2809" s="202">
        <v>305.85000000000002</v>
      </c>
      <c r="C2809" s="202">
        <v>100.95</v>
      </c>
      <c r="D2809" s="202">
        <v>19.16</v>
      </c>
      <c r="E2809" s="203">
        <v>5.7620000000000005</v>
      </c>
    </row>
    <row r="2810" spans="1:5">
      <c r="A2810" s="201">
        <v>39868</v>
      </c>
      <c r="B2810" s="202">
        <v>303.35000000000002</v>
      </c>
      <c r="C2810" s="202">
        <v>102.86</v>
      </c>
      <c r="D2810" s="202">
        <v>18.73</v>
      </c>
      <c r="E2810" s="203">
        <v>5.8289999999999997</v>
      </c>
    </row>
    <row r="2811" spans="1:5">
      <c r="A2811" s="201">
        <v>39867</v>
      </c>
      <c r="B2811" s="202">
        <v>302.64999999999998</v>
      </c>
      <c r="C2811" s="202">
        <v>104</v>
      </c>
      <c r="D2811" s="202">
        <v>17.399999999999999</v>
      </c>
      <c r="E2811" s="203">
        <v>5.7949999999999999</v>
      </c>
    </row>
    <row r="2812" spans="1:5">
      <c r="A2812" s="201">
        <v>39866</v>
      </c>
      <c r="B2812" s="202">
        <v>302.64999999999998</v>
      </c>
      <c r="C2812" s="202">
        <v>104</v>
      </c>
      <c r="D2812" s="202">
        <v>17.399999999999999</v>
      </c>
      <c r="E2812" s="203">
        <v>5.7990000000000004</v>
      </c>
    </row>
    <row r="2813" spans="1:5">
      <c r="A2813" s="201">
        <v>39865</v>
      </c>
      <c r="B2813" s="202">
        <v>302.38</v>
      </c>
      <c r="C2813" s="202">
        <v>103.39</v>
      </c>
      <c r="D2813" s="202">
        <v>17.7</v>
      </c>
      <c r="E2813" s="203">
        <v>5.7569999999999997</v>
      </c>
    </row>
    <row r="2814" spans="1:5">
      <c r="A2814" s="201">
        <v>39864</v>
      </c>
      <c r="B2814" s="202">
        <v>296.75</v>
      </c>
      <c r="C2814" s="202">
        <v>102.9</v>
      </c>
      <c r="D2814" s="202">
        <v>18.13</v>
      </c>
      <c r="E2814" s="203">
        <v>5.7560000000000002</v>
      </c>
    </row>
    <row r="2815" spans="1:5">
      <c r="A2815" s="201">
        <v>39863</v>
      </c>
      <c r="B2815" s="202">
        <v>298.25</v>
      </c>
      <c r="C2815" s="202">
        <v>103.56</v>
      </c>
      <c r="D2815" s="202">
        <v>18.48</v>
      </c>
      <c r="E2815" s="203">
        <v>5.8029999999999999</v>
      </c>
    </row>
    <row r="2816" spans="1:5">
      <c r="A2816" s="201">
        <v>39862</v>
      </c>
      <c r="B2816" s="202">
        <v>297.75</v>
      </c>
      <c r="C2816" s="202">
        <v>105.6</v>
      </c>
      <c r="D2816" s="202">
        <v>17.77</v>
      </c>
      <c r="E2816" s="203">
        <v>5.8120000000000003</v>
      </c>
    </row>
    <row r="2817" spans="1:5">
      <c r="A2817" s="201">
        <v>39861</v>
      </c>
      <c r="B2817" s="202">
        <v>293.14999999999998</v>
      </c>
      <c r="C2817" s="202">
        <v>106.78</v>
      </c>
      <c r="D2817" s="202">
        <v>18.149999999999999</v>
      </c>
      <c r="E2817" s="203">
        <v>5.7889999999999997</v>
      </c>
    </row>
    <row r="2818" spans="1:5">
      <c r="A2818" s="201">
        <v>39860</v>
      </c>
      <c r="B2818" s="202">
        <v>292.45</v>
      </c>
      <c r="C2818" s="202">
        <v>105.5</v>
      </c>
      <c r="D2818" s="202">
        <v>18.46</v>
      </c>
      <c r="E2818" s="203">
        <v>5.8209999999999997</v>
      </c>
    </row>
    <row r="2819" spans="1:5">
      <c r="A2819" s="201">
        <v>39859</v>
      </c>
      <c r="B2819" s="202">
        <v>293.2</v>
      </c>
      <c r="C2819" s="202">
        <v>107.49</v>
      </c>
      <c r="D2819" s="202">
        <v>18.16</v>
      </c>
      <c r="E2819" s="203">
        <v>5.7329999999999997</v>
      </c>
    </row>
    <row r="2820" spans="1:5">
      <c r="A2820" s="201">
        <v>39858</v>
      </c>
      <c r="B2820" s="202">
        <v>292.57</v>
      </c>
      <c r="C2820" s="202">
        <v>106.35</v>
      </c>
      <c r="D2820" s="202">
        <v>18.93</v>
      </c>
      <c r="E2820" s="203">
        <v>5.7350000000000003</v>
      </c>
    </row>
    <row r="2821" spans="1:5">
      <c r="A2821" s="201">
        <v>39857</v>
      </c>
      <c r="B2821" s="202">
        <v>290.05</v>
      </c>
      <c r="C2821" s="202">
        <v>106.79</v>
      </c>
      <c r="D2821" s="202">
        <v>18.420000000000002</v>
      </c>
      <c r="E2821" s="203">
        <v>5.76</v>
      </c>
    </row>
    <row r="2822" spans="1:5">
      <c r="A2822" s="201">
        <v>39856</v>
      </c>
      <c r="B2822" s="202">
        <v>291.25</v>
      </c>
      <c r="C2822" s="202">
        <v>106.6</v>
      </c>
      <c r="D2822" s="202">
        <v>19.2</v>
      </c>
      <c r="E2822" s="203">
        <v>5.8339999999999996</v>
      </c>
    </row>
    <row r="2823" spans="1:5">
      <c r="A2823" s="201">
        <v>39855</v>
      </c>
      <c r="B2823" s="202">
        <v>293.35000000000002</v>
      </c>
      <c r="C2823" s="202">
        <v>107.18</v>
      </c>
      <c r="D2823" s="202">
        <v>19.46</v>
      </c>
      <c r="E2823" s="203">
        <v>5.7460000000000004</v>
      </c>
    </row>
    <row r="2824" spans="1:5">
      <c r="A2824" s="201">
        <v>39854</v>
      </c>
      <c r="B2824" s="202">
        <v>293.85000000000002</v>
      </c>
      <c r="C2824" s="202">
        <v>108.5</v>
      </c>
      <c r="D2824" s="202">
        <v>19.59</v>
      </c>
      <c r="E2824" s="203">
        <v>5.7240000000000002</v>
      </c>
    </row>
    <row r="2825" spans="1:5">
      <c r="A2825" s="201">
        <v>39853</v>
      </c>
      <c r="B2825" s="202">
        <v>290.7</v>
      </c>
      <c r="C2825" s="202">
        <v>105.24</v>
      </c>
      <c r="D2825" s="202">
        <v>19.84</v>
      </c>
      <c r="E2825" s="203">
        <v>5.7190000000000003</v>
      </c>
    </row>
    <row r="2826" spans="1:5">
      <c r="A2826" s="201">
        <v>39852</v>
      </c>
      <c r="B2826" s="202">
        <v>289.75</v>
      </c>
      <c r="C2826" s="202">
        <v>105.09</v>
      </c>
      <c r="D2826" s="202">
        <v>19.27</v>
      </c>
      <c r="E2826" s="203">
        <v>5.7169999999999996</v>
      </c>
    </row>
    <row r="2827" spans="1:5">
      <c r="A2827" s="201">
        <v>39851</v>
      </c>
      <c r="B2827" s="202">
        <v>289.55</v>
      </c>
      <c r="C2827" s="202">
        <v>103.71</v>
      </c>
      <c r="D2827" s="202">
        <v>20.04</v>
      </c>
      <c r="E2827" s="203">
        <v>5.6619999999999999</v>
      </c>
    </row>
    <row r="2828" spans="1:5">
      <c r="A2828" s="201">
        <v>39850</v>
      </c>
      <c r="B2828" s="202">
        <v>293.5</v>
      </c>
      <c r="C2828" s="202">
        <v>106.3</v>
      </c>
      <c r="D2828" s="202">
        <v>19.940000000000001</v>
      </c>
      <c r="E2828" s="203">
        <v>5.5469999999999997</v>
      </c>
    </row>
    <row r="2829" spans="1:5">
      <c r="A2829" s="201">
        <v>39849</v>
      </c>
      <c r="B2829" s="202">
        <v>293.95</v>
      </c>
      <c r="C2829" s="202">
        <v>105.67</v>
      </c>
      <c r="D2829" s="202">
        <v>20.3</v>
      </c>
      <c r="E2829" s="203">
        <v>5.4870000000000001</v>
      </c>
    </row>
    <row r="2830" spans="1:5">
      <c r="A2830" s="201">
        <v>39848</v>
      </c>
      <c r="B2830" s="202">
        <v>296.85000000000002</v>
      </c>
      <c r="C2830" s="202">
        <v>105.9</v>
      </c>
      <c r="D2830" s="202">
        <v>20.5</v>
      </c>
      <c r="E2830" s="203">
        <v>5.5019999999999998</v>
      </c>
    </row>
    <row r="2831" spans="1:5">
      <c r="A2831" s="201">
        <v>39847</v>
      </c>
      <c r="B2831" s="202">
        <v>298.14999999999998</v>
      </c>
      <c r="C2831" s="202">
        <v>103.02</v>
      </c>
      <c r="D2831" s="202">
        <v>19.96</v>
      </c>
      <c r="E2831" s="203">
        <v>5.5039999999999996</v>
      </c>
    </row>
    <row r="2832" spans="1:5">
      <c r="A2832" s="201">
        <v>39846</v>
      </c>
      <c r="B2832" s="202">
        <v>296.55</v>
      </c>
      <c r="C2832" s="202">
        <v>98.12</v>
      </c>
      <c r="D2832" s="202">
        <v>21.59</v>
      </c>
      <c r="E2832" s="203">
        <v>5.4169999999999998</v>
      </c>
    </row>
    <row r="2833" spans="1:5">
      <c r="A2833" s="201">
        <v>39845</v>
      </c>
      <c r="B2833" s="202">
        <v>296.8</v>
      </c>
      <c r="C2833" s="202">
        <v>97.83</v>
      </c>
      <c r="D2833" s="202">
        <v>21.49</v>
      </c>
      <c r="E2833" s="203">
        <v>5.3719999999999999</v>
      </c>
    </row>
    <row r="2834" spans="1:5">
      <c r="A2834" s="201">
        <v>39844</v>
      </c>
      <c r="B2834" s="202">
        <v>297.75</v>
      </c>
      <c r="C2834" s="202">
        <v>97.15</v>
      </c>
      <c r="D2834" s="202">
        <v>21.68</v>
      </c>
      <c r="E2834" s="203">
        <v>5.4249999999999998</v>
      </c>
    </row>
    <row r="2835" spans="1:5">
      <c r="A2835" s="201">
        <v>39843</v>
      </c>
      <c r="B2835" s="202">
        <v>292.55</v>
      </c>
      <c r="C2835" s="202">
        <v>98.3</v>
      </c>
      <c r="D2835" s="202">
        <v>21.84</v>
      </c>
      <c r="E2835" s="203">
        <v>5.3659999999999997</v>
      </c>
    </row>
    <row r="2836" spans="1:5">
      <c r="A2836" s="201">
        <v>39842</v>
      </c>
      <c r="B2836" s="202">
        <v>292.75</v>
      </c>
      <c r="C2836" s="202">
        <v>98.45</v>
      </c>
      <c r="D2836" s="202">
        <v>22.86</v>
      </c>
      <c r="E2836" s="203">
        <v>5.3440000000000003</v>
      </c>
    </row>
    <row r="2837" spans="1:5">
      <c r="A2837" s="201">
        <v>39841</v>
      </c>
      <c r="B2837" s="202">
        <v>292.75</v>
      </c>
      <c r="C2837" s="202">
        <v>96.38</v>
      </c>
      <c r="D2837" s="202">
        <v>23.8</v>
      </c>
      <c r="E2837" s="203">
        <v>5.367</v>
      </c>
    </row>
    <row r="2838" spans="1:5">
      <c r="A2838" s="201">
        <v>39840</v>
      </c>
      <c r="B2838" s="202">
        <v>291.45</v>
      </c>
      <c r="C2838" s="202">
        <v>99.31</v>
      </c>
      <c r="D2838" s="202">
        <v>22.66</v>
      </c>
      <c r="E2838" s="203">
        <v>5.3890000000000002</v>
      </c>
    </row>
    <row r="2839" spans="1:5">
      <c r="A2839" s="201">
        <v>39839</v>
      </c>
      <c r="B2839" s="202">
        <v>293.10000000000002</v>
      </c>
      <c r="C2839" s="202">
        <v>99.54</v>
      </c>
      <c r="D2839" s="202">
        <v>24.43</v>
      </c>
      <c r="E2839" s="203">
        <v>5.3879999999999999</v>
      </c>
    </row>
    <row r="2840" spans="1:5">
      <c r="A2840" s="201">
        <v>39838</v>
      </c>
      <c r="B2840" s="202">
        <v>297.75</v>
      </c>
      <c r="C2840" s="202">
        <v>102.89</v>
      </c>
      <c r="D2840" s="202">
        <v>22.37</v>
      </c>
      <c r="E2840" s="203">
        <v>5.3689999999999998</v>
      </c>
    </row>
    <row r="2841" spans="1:5">
      <c r="A2841" s="201">
        <v>39837</v>
      </c>
      <c r="B2841" s="202">
        <v>297.85000000000002</v>
      </c>
      <c r="C2841" s="202">
        <v>102.89</v>
      </c>
      <c r="D2841" s="202">
        <v>22.37</v>
      </c>
      <c r="E2841" s="203">
        <v>5.3659999999999997</v>
      </c>
    </row>
    <row r="2842" spans="1:5">
      <c r="A2842" s="201">
        <v>39836</v>
      </c>
      <c r="B2842" s="202">
        <v>300</v>
      </c>
      <c r="C2842" s="202">
        <v>107.89</v>
      </c>
      <c r="D2842" s="202">
        <v>21.77</v>
      </c>
      <c r="E2842" s="203">
        <v>5.41</v>
      </c>
    </row>
    <row r="2843" spans="1:5">
      <c r="A2843" s="201">
        <v>39835</v>
      </c>
      <c r="B2843" s="202">
        <v>299.25</v>
      </c>
      <c r="C2843" s="202">
        <v>108.07</v>
      </c>
      <c r="D2843" s="202">
        <v>20.85</v>
      </c>
      <c r="E2843" s="203">
        <v>5.4539999999999997</v>
      </c>
    </row>
    <row r="2844" spans="1:5">
      <c r="A2844" s="201">
        <v>39834</v>
      </c>
      <c r="B2844" s="202">
        <v>300.25</v>
      </c>
      <c r="C2844" s="202">
        <v>106.57</v>
      </c>
      <c r="D2844" s="202">
        <v>21.62</v>
      </c>
      <c r="E2844" s="203">
        <v>5.4560000000000004</v>
      </c>
    </row>
    <row r="2845" spans="1:5">
      <c r="A2845" s="201">
        <v>39833</v>
      </c>
      <c r="B2845" s="202">
        <v>299.75</v>
      </c>
      <c r="C2845" s="202">
        <v>107.38</v>
      </c>
      <c r="D2845" s="202">
        <v>21.78</v>
      </c>
      <c r="E2845" s="203">
        <v>5.4039999999999999</v>
      </c>
    </row>
    <row r="2846" spans="1:5">
      <c r="A2846" s="201">
        <v>39832</v>
      </c>
      <c r="B2846" s="202">
        <v>303.75</v>
      </c>
      <c r="C2846" s="202">
        <v>104.99</v>
      </c>
      <c r="D2846" s="202">
        <v>23.26</v>
      </c>
      <c r="E2846" s="203">
        <v>5.375</v>
      </c>
    </row>
    <row r="2847" spans="1:5">
      <c r="A2847" s="201">
        <v>39831</v>
      </c>
      <c r="B2847" s="202">
        <v>301.14999999999998</v>
      </c>
      <c r="C2847" s="202">
        <v>103.91</v>
      </c>
      <c r="D2847" s="202">
        <v>25.11</v>
      </c>
      <c r="E2847" s="203">
        <v>5.41</v>
      </c>
    </row>
    <row r="2848" spans="1:5">
      <c r="A2848" s="201">
        <v>39830</v>
      </c>
      <c r="B2848" s="202">
        <v>297</v>
      </c>
      <c r="C2848" s="202">
        <v>106.63</v>
      </c>
      <c r="D2848" s="202">
        <v>26.09</v>
      </c>
      <c r="E2848" s="203">
        <v>5.3730000000000002</v>
      </c>
    </row>
    <row r="2849" spans="1:5">
      <c r="A2849" s="201">
        <v>39829</v>
      </c>
      <c r="B2849" s="202">
        <v>297.55</v>
      </c>
      <c r="C2849" s="202">
        <v>106.3</v>
      </c>
      <c r="D2849" s="202">
        <v>25.45</v>
      </c>
      <c r="E2849" s="203">
        <v>5.3419999999999996</v>
      </c>
    </row>
    <row r="2850" spans="1:5">
      <c r="A2850" s="201">
        <v>39828</v>
      </c>
      <c r="B2850" s="202">
        <v>289.89999999999998</v>
      </c>
      <c r="C2850" s="202">
        <v>106.8</v>
      </c>
      <c r="D2850" s="202">
        <v>24.87</v>
      </c>
      <c r="E2850" s="203">
        <v>5.3479999999999999</v>
      </c>
    </row>
    <row r="2851" spans="1:5">
      <c r="A2851" s="201">
        <v>39827</v>
      </c>
      <c r="B2851" s="202">
        <v>286.25</v>
      </c>
      <c r="C2851" s="202">
        <v>108</v>
      </c>
      <c r="D2851" s="202">
        <v>21.12</v>
      </c>
      <c r="E2851" s="203">
        <v>5.3929999999999998</v>
      </c>
    </row>
    <row r="2852" spans="1:5">
      <c r="A2852" s="201">
        <v>39826</v>
      </c>
      <c r="B2852" s="202">
        <v>282.55</v>
      </c>
      <c r="C2852" s="202">
        <v>107.89</v>
      </c>
      <c r="D2852" s="202">
        <v>21.09</v>
      </c>
      <c r="E2852" s="203">
        <v>5.431</v>
      </c>
    </row>
    <row r="2853" spans="1:5">
      <c r="A2853" s="201">
        <v>39825</v>
      </c>
      <c r="B2853" s="202">
        <v>281.89999999999998</v>
      </c>
      <c r="C2853" s="202">
        <v>105.55</v>
      </c>
      <c r="D2853" s="202">
        <v>23.22</v>
      </c>
      <c r="E2853" s="203">
        <v>5.4340000000000002</v>
      </c>
    </row>
    <row r="2854" spans="1:5">
      <c r="A2854" s="201">
        <v>39824</v>
      </c>
      <c r="B2854" s="202">
        <v>281.85000000000002</v>
      </c>
      <c r="C2854" s="202">
        <v>103</v>
      </c>
      <c r="D2854" s="202">
        <v>24.35</v>
      </c>
      <c r="E2854" s="203">
        <v>5.3870000000000005</v>
      </c>
    </row>
    <row r="2855" spans="1:5">
      <c r="A2855" s="201">
        <v>39823</v>
      </c>
      <c r="B2855" s="202">
        <v>278.64999999999998</v>
      </c>
      <c r="C2855" s="202">
        <v>108.15</v>
      </c>
      <c r="D2855" s="202">
        <v>21.14</v>
      </c>
      <c r="E2855" s="203">
        <v>5.4669999999999996</v>
      </c>
    </row>
    <row r="2856" spans="1:5">
      <c r="A2856" s="201">
        <v>39822</v>
      </c>
      <c r="B2856" s="202">
        <v>279.45</v>
      </c>
      <c r="C2856" s="202">
        <v>109.28</v>
      </c>
      <c r="D2856" s="202">
        <v>21.01</v>
      </c>
      <c r="E2856" s="203">
        <v>5.4669999999999996</v>
      </c>
    </row>
    <row r="2857" spans="1:5">
      <c r="A2857" s="201">
        <v>39821</v>
      </c>
      <c r="B2857" s="202">
        <v>278.98</v>
      </c>
      <c r="C2857" s="202">
        <v>108.72</v>
      </c>
      <c r="D2857" s="202">
        <v>21.15</v>
      </c>
      <c r="E2857" s="203">
        <v>5.444</v>
      </c>
    </row>
    <row r="2858" spans="1:5">
      <c r="A2858" s="201">
        <v>39820</v>
      </c>
      <c r="B2858" s="202">
        <v>279.25</v>
      </c>
      <c r="C2858" s="202">
        <v>107.9</v>
      </c>
      <c r="D2858" s="202">
        <v>21.88</v>
      </c>
      <c r="E2858" s="203">
        <v>5.47</v>
      </c>
    </row>
    <row r="2859" spans="1:5">
      <c r="A2859" s="201">
        <v>39819</v>
      </c>
      <c r="B2859" s="202">
        <v>282</v>
      </c>
      <c r="C2859" s="202">
        <v>110.5</v>
      </c>
      <c r="D2859" s="202">
        <v>23.61</v>
      </c>
      <c r="E2859" s="203">
        <v>5.3840000000000003</v>
      </c>
    </row>
    <row r="2860" spans="1:5">
      <c r="A2860" s="201">
        <v>39818</v>
      </c>
      <c r="B2860" s="202">
        <v>282.55</v>
      </c>
      <c r="C2860" s="202">
        <v>114.25</v>
      </c>
      <c r="D2860" s="202">
        <v>22.52</v>
      </c>
      <c r="E2860" s="203">
        <v>5.36</v>
      </c>
    </row>
    <row r="2861" spans="1:5">
      <c r="A2861" s="201">
        <v>39817</v>
      </c>
      <c r="B2861" s="202">
        <v>283.55</v>
      </c>
      <c r="C2861" s="202">
        <v>114.25</v>
      </c>
      <c r="D2861" s="202">
        <v>22.52</v>
      </c>
      <c r="E2861" s="203">
        <v>5.3579999999999997</v>
      </c>
    </row>
    <row r="2862" spans="1:5">
      <c r="A2862" s="201">
        <v>39816</v>
      </c>
      <c r="B2862" s="202">
        <v>284.05</v>
      </c>
      <c r="C2862" s="202">
        <v>119.9</v>
      </c>
      <c r="D2862" s="202">
        <v>22.25</v>
      </c>
      <c r="E2862" s="203">
        <v>5.4</v>
      </c>
    </row>
    <row r="2863" spans="1:5">
      <c r="A2863" s="201">
        <v>39815</v>
      </c>
      <c r="B2863" s="202">
        <v>287.14999999999998</v>
      </c>
      <c r="C2863" s="202">
        <v>117.4</v>
      </c>
      <c r="D2863" s="202">
        <v>23.45</v>
      </c>
      <c r="E2863" s="203">
        <v>5.3469999999999995</v>
      </c>
    </row>
    <row r="2864" spans="1:5">
      <c r="A2864" s="201">
        <v>39814</v>
      </c>
      <c r="B2864" s="202">
        <v>284.64999999999998</v>
      </c>
      <c r="C2864" s="202">
        <v>118.85</v>
      </c>
      <c r="D2864" s="202">
        <v>22.7</v>
      </c>
      <c r="E2864" s="203">
        <v>5.3369999999999997</v>
      </c>
    </row>
    <row r="2865" spans="1:5">
      <c r="A2865" s="201">
        <v>39813</v>
      </c>
      <c r="B2865" s="202">
        <v>284.95</v>
      </c>
      <c r="C2865" s="202">
        <v>118.05</v>
      </c>
      <c r="D2865" s="202">
        <v>23.58</v>
      </c>
      <c r="E2865" s="203">
        <v>5.3789999999999996</v>
      </c>
    </row>
    <row r="2866" spans="1:5">
      <c r="A2866" s="201">
        <v>39812</v>
      </c>
      <c r="B2866" s="202">
        <v>287.55</v>
      </c>
      <c r="C2866" s="202">
        <v>120.31</v>
      </c>
      <c r="D2866" s="202">
        <v>22.6</v>
      </c>
      <c r="E2866" s="203">
        <v>5.3710000000000004</v>
      </c>
    </row>
    <row r="2867" spans="1:5">
      <c r="A2867" s="201">
        <v>39811</v>
      </c>
      <c r="B2867" s="202">
        <v>286.35000000000002</v>
      </c>
      <c r="C2867" s="202">
        <v>122.14</v>
      </c>
      <c r="D2867" s="202">
        <v>22.36</v>
      </c>
      <c r="E2867" s="203">
        <v>5.4160000000000004</v>
      </c>
    </row>
    <row r="2868" spans="1:5">
      <c r="A2868" s="201">
        <v>39810</v>
      </c>
      <c r="B2868" s="202">
        <v>283.95</v>
      </c>
      <c r="C2868" s="202">
        <v>124.49</v>
      </c>
      <c r="D2868" s="202">
        <v>22.13</v>
      </c>
      <c r="E2868" s="203">
        <v>5.4969999999999999</v>
      </c>
    </row>
    <row r="2869" spans="1:5">
      <c r="A2869" s="201">
        <v>39809</v>
      </c>
      <c r="B2869" s="202">
        <v>279.05</v>
      </c>
      <c r="C2869" s="202">
        <v>124.7</v>
      </c>
      <c r="D2869" s="202">
        <v>21.83</v>
      </c>
      <c r="E2869" s="203">
        <v>5.5289999999999999</v>
      </c>
    </row>
    <row r="2870" spans="1:5">
      <c r="A2870" s="201">
        <v>39808</v>
      </c>
      <c r="B2870" s="202">
        <v>278.75</v>
      </c>
      <c r="C2870" s="202">
        <v>124.05</v>
      </c>
      <c r="D2870" s="202">
        <v>21.94</v>
      </c>
      <c r="E2870" s="203">
        <v>5.4879999999999995</v>
      </c>
    </row>
    <row r="2871" spans="1:5">
      <c r="A2871" s="201">
        <v>39807</v>
      </c>
      <c r="B2871" s="202">
        <v>278.95</v>
      </c>
      <c r="C2871" s="202">
        <v>125.6</v>
      </c>
      <c r="D2871" s="202">
        <v>20.45</v>
      </c>
      <c r="E2871" s="203">
        <v>5.548</v>
      </c>
    </row>
    <row r="2872" spans="1:5">
      <c r="A2872" s="201">
        <v>39806</v>
      </c>
      <c r="B2872" s="202">
        <v>278.45</v>
      </c>
      <c r="C2872" s="202">
        <v>123.66</v>
      </c>
      <c r="D2872" s="202">
        <v>21.34</v>
      </c>
      <c r="E2872" s="203">
        <v>5.5339999999999998</v>
      </c>
    </row>
    <row r="2873" spans="1:5">
      <c r="A2873" s="201">
        <v>39805</v>
      </c>
      <c r="B2873" s="202">
        <v>278.75</v>
      </c>
      <c r="C2873" s="202">
        <v>121.5</v>
      </c>
      <c r="D2873" s="202">
        <v>22.71</v>
      </c>
      <c r="E2873" s="203">
        <v>5.556</v>
      </c>
    </row>
    <row r="2874" spans="1:5">
      <c r="A2874" s="201">
        <v>39804</v>
      </c>
      <c r="B2874" s="202">
        <v>278.95</v>
      </c>
      <c r="C2874" s="202">
        <v>120.96</v>
      </c>
      <c r="D2874" s="202">
        <v>23.8</v>
      </c>
      <c r="E2874" s="203">
        <v>5.4719999999999995</v>
      </c>
    </row>
    <row r="2875" spans="1:5">
      <c r="A2875" s="201">
        <v>39803</v>
      </c>
      <c r="B2875" s="202">
        <v>278.95</v>
      </c>
      <c r="C2875" s="202">
        <v>120.96</v>
      </c>
      <c r="D2875" s="202">
        <v>23.8</v>
      </c>
      <c r="E2875" s="203">
        <v>5.4660000000000002</v>
      </c>
    </row>
    <row r="2876" spans="1:5">
      <c r="A2876" s="201">
        <v>39802</v>
      </c>
      <c r="B2876" s="202">
        <v>276.55</v>
      </c>
      <c r="C2876" s="202">
        <v>122.9</v>
      </c>
      <c r="D2876" s="202">
        <v>21.4</v>
      </c>
      <c r="E2876" s="203">
        <v>5.5350000000000001</v>
      </c>
    </row>
    <row r="2877" spans="1:5">
      <c r="A2877" s="201">
        <v>39801</v>
      </c>
      <c r="B2877" s="202">
        <v>277.05</v>
      </c>
      <c r="C2877" s="202">
        <v>123.5</v>
      </c>
      <c r="D2877" s="202">
        <v>21.59</v>
      </c>
      <c r="E2877" s="203">
        <v>5.4719999999999995</v>
      </c>
    </row>
    <row r="2878" spans="1:5">
      <c r="A2878" s="201">
        <v>39800</v>
      </c>
      <c r="B2878" s="202">
        <v>279.38</v>
      </c>
      <c r="C2878" s="202">
        <v>122.4</v>
      </c>
      <c r="D2878" s="202">
        <v>22.29</v>
      </c>
      <c r="E2878" s="203">
        <v>5.5389999999999997</v>
      </c>
    </row>
    <row r="2879" spans="1:5">
      <c r="A2879" s="201">
        <v>39799</v>
      </c>
      <c r="B2879" s="202">
        <v>278.75</v>
      </c>
      <c r="C2879" s="202">
        <v>121.45</v>
      </c>
      <c r="D2879" s="202">
        <v>22.62</v>
      </c>
      <c r="E2879" s="203">
        <v>5.49</v>
      </c>
    </row>
    <row r="2880" spans="1:5">
      <c r="A2880" s="201">
        <v>39798</v>
      </c>
      <c r="B2880" s="202">
        <v>278.05</v>
      </c>
      <c r="C2880" s="202">
        <v>121.45</v>
      </c>
      <c r="D2880" s="202">
        <v>22.62</v>
      </c>
      <c r="E2880" s="203">
        <v>5.4879999999999995</v>
      </c>
    </row>
    <row r="2881" spans="1:5">
      <c r="A2881" s="201">
        <v>39797</v>
      </c>
      <c r="B2881" s="202">
        <v>278.14999999999998</v>
      </c>
      <c r="C2881" s="202">
        <v>122</v>
      </c>
      <c r="D2881" s="202">
        <v>22.5</v>
      </c>
      <c r="E2881" s="203">
        <v>5.4420000000000002</v>
      </c>
    </row>
    <row r="2882" spans="1:5">
      <c r="A2882" s="201">
        <v>39796</v>
      </c>
      <c r="B2882" s="202">
        <v>276.25</v>
      </c>
      <c r="C2882" s="202">
        <v>122.7</v>
      </c>
      <c r="D2882" s="202">
        <v>23.67</v>
      </c>
      <c r="E2882" s="203">
        <v>5.4130000000000003</v>
      </c>
    </row>
    <row r="2883" spans="1:5">
      <c r="A2883" s="201">
        <v>39795</v>
      </c>
      <c r="B2883" s="202">
        <v>276.14999999999998</v>
      </c>
      <c r="C2883" s="202">
        <v>123.89</v>
      </c>
      <c r="D2883" s="202">
        <v>22.58</v>
      </c>
      <c r="E2883" s="203">
        <v>5.4480000000000004</v>
      </c>
    </row>
    <row r="2884" spans="1:5">
      <c r="A2884" s="201">
        <v>39794</v>
      </c>
      <c r="B2884" s="202">
        <v>280.45</v>
      </c>
      <c r="C2884" s="202">
        <v>122.2</v>
      </c>
      <c r="D2884" s="202">
        <v>23.29</v>
      </c>
      <c r="E2884" s="203">
        <v>5.5120000000000005</v>
      </c>
    </row>
    <row r="2885" spans="1:5">
      <c r="A2885" s="201">
        <v>39793</v>
      </c>
      <c r="B2885" s="202">
        <v>278.14999999999998</v>
      </c>
      <c r="C2885" s="202">
        <v>121.34</v>
      </c>
      <c r="D2885" s="202">
        <v>24.26</v>
      </c>
      <c r="E2885" s="203">
        <v>5.5670000000000002</v>
      </c>
    </row>
    <row r="2886" spans="1:5">
      <c r="A2886" s="201">
        <v>39792</v>
      </c>
      <c r="B2886" s="202">
        <v>278.45</v>
      </c>
      <c r="C2886" s="202">
        <v>121.1</v>
      </c>
      <c r="D2886" s="202">
        <v>24.63</v>
      </c>
      <c r="E2886" s="203">
        <v>5.585</v>
      </c>
    </row>
    <row r="2887" spans="1:5">
      <c r="A2887" s="201">
        <v>39791</v>
      </c>
      <c r="B2887" s="202">
        <v>274.45</v>
      </c>
      <c r="C2887" s="202">
        <v>120.25</v>
      </c>
      <c r="D2887" s="202">
        <v>25.91</v>
      </c>
      <c r="E2887" s="203">
        <v>5.5090000000000003</v>
      </c>
    </row>
    <row r="2888" spans="1:5">
      <c r="A2888" s="201">
        <v>39790</v>
      </c>
      <c r="B2888" s="202">
        <v>274.55</v>
      </c>
      <c r="C2888" s="202">
        <v>123.2</v>
      </c>
      <c r="D2888" s="202">
        <v>24.87</v>
      </c>
      <c r="E2888" s="203">
        <v>5.476</v>
      </c>
    </row>
    <row r="2889" spans="1:5">
      <c r="A2889" s="201">
        <v>39789</v>
      </c>
      <c r="B2889" s="202">
        <v>272.8</v>
      </c>
      <c r="C2889" s="202">
        <v>121.5</v>
      </c>
      <c r="D2889" s="202">
        <v>25.3</v>
      </c>
      <c r="E2889" s="203">
        <v>5.5389999999999997</v>
      </c>
    </row>
    <row r="2890" spans="1:5">
      <c r="A2890" s="201">
        <v>39788</v>
      </c>
      <c r="B2890" s="202">
        <v>273.14999999999998</v>
      </c>
      <c r="C2890" s="202">
        <v>119.66</v>
      </c>
      <c r="D2890" s="202">
        <v>25.62</v>
      </c>
      <c r="E2890" s="203">
        <v>5.5579999999999998</v>
      </c>
    </row>
    <row r="2891" spans="1:5">
      <c r="A2891" s="201">
        <v>39787</v>
      </c>
      <c r="B2891" s="202">
        <v>274.55</v>
      </c>
      <c r="C2891" s="202">
        <v>120.4</v>
      </c>
      <c r="D2891" s="202">
        <v>23.49</v>
      </c>
      <c r="E2891" s="203">
        <v>5.5839999999999996</v>
      </c>
    </row>
    <row r="2892" spans="1:5">
      <c r="A2892" s="201">
        <v>39786</v>
      </c>
      <c r="B2892" s="202">
        <v>274.55</v>
      </c>
      <c r="C2892" s="202">
        <v>120.14</v>
      </c>
      <c r="D2892" s="202">
        <v>23.71</v>
      </c>
      <c r="E2892" s="203">
        <v>5.4610000000000003</v>
      </c>
    </row>
    <row r="2893" spans="1:5">
      <c r="A2893" s="201">
        <v>39785</v>
      </c>
      <c r="B2893" s="202">
        <v>274.45</v>
      </c>
      <c r="C2893" s="202">
        <v>121.4</v>
      </c>
      <c r="D2893" s="202">
        <v>23.02</v>
      </c>
      <c r="E2893" s="203">
        <v>5.3550000000000004</v>
      </c>
    </row>
    <row r="2894" spans="1:5">
      <c r="A2894" s="201">
        <v>39784</v>
      </c>
      <c r="B2894" s="202">
        <v>275.7</v>
      </c>
      <c r="C2894" s="202">
        <v>116.64</v>
      </c>
      <c r="D2894" s="202">
        <v>24.08</v>
      </c>
      <c r="E2894" s="203">
        <v>5.2060000000000004</v>
      </c>
    </row>
    <row r="2895" spans="1:5">
      <c r="A2895" s="201">
        <v>39783</v>
      </c>
      <c r="B2895" s="202">
        <v>277.25</v>
      </c>
      <c r="C2895" s="202">
        <v>114.13</v>
      </c>
      <c r="D2895" s="202">
        <v>25.77</v>
      </c>
      <c r="E2895" s="203">
        <v>5.2430000000000003</v>
      </c>
    </row>
    <row r="2896" spans="1:5">
      <c r="A2896" s="201">
        <v>39782</v>
      </c>
      <c r="B2896" s="202">
        <v>274.39999999999998</v>
      </c>
      <c r="C2896" s="202">
        <v>115.59</v>
      </c>
      <c r="D2896" s="202">
        <v>23.84</v>
      </c>
      <c r="E2896" s="203">
        <v>5.2859999999999996</v>
      </c>
    </row>
    <row r="2897" spans="1:5">
      <c r="A2897" s="201">
        <v>39781</v>
      </c>
      <c r="B2897" s="202">
        <v>274.05</v>
      </c>
      <c r="C2897" s="202">
        <v>114.43</v>
      </c>
      <c r="D2897" s="202">
        <v>25.18</v>
      </c>
      <c r="E2897" s="203">
        <v>5.2370000000000001</v>
      </c>
    </row>
    <row r="2898" spans="1:5">
      <c r="A2898" s="201">
        <v>39780</v>
      </c>
      <c r="B2898" s="202">
        <v>274.35000000000002</v>
      </c>
      <c r="C2898" s="202">
        <v>112.15</v>
      </c>
      <c r="D2898" s="202">
        <v>25.9</v>
      </c>
      <c r="E2898" s="203">
        <v>5.3520000000000003</v>
      </c>
    </row>
    <row r="2899" spans="1:5">
      <c r="A2899" s="201">
        <v>39779</v>
      </c>
      <c r="B2899" s="202">
        <v>273.45</v>
      </c>
      <c r="C2899" s="202">
        <v>114.2</v>
      </c>
      <c r="D2899" s="202">
        <v>24</v>
      </c>
      <c r="E2899" s="203">
        <v>5.3330000000000002</v>
      </c>
    </row>
    <row r="2900" spans="1:5">
      <c r="A2900" s="201">
        <v>39778</v>
      </c>
      <c r="B2900" s="202">
        <v>273.14999999999998</v>
      </c>
      <c r="C2900" s="202">
        <v>116.33</v>
      </c>
      <c r="D2900" s="202">
        <v>23.79</v>
      </c>
      <c r="E2900" s="203">
        <v>5.3810000000000002</v>
      </c>
    </row>
    <row r="2901" spans="1:5">
      <c r="A2901" s="201">
        <v>39777</v>
      </c>
      <c r="B2901" s="202">
        <v>272.89999999999998</v>
      </c>
      <c r="C2901" s="202">
        <v>115.35</v>
      </c>
      <c r="D2901" s="202">
        <v>23.25</v>
      </c>
      <c r="E2901" s="203">
        <v>5.36</v>
      </c>
    </row>
    <row r="2902" spans="1:5">
      <c r="A2902" s="201">
        <v>39776</v>
      </c>
      <c r="B2902" s="202">
        <v>272.85000000000002</v>
      </c>
      <c r="C2902" s="202">
        <v>114.34</v>
      </c>
      <c r="D2902" s="202">
        <v>24.19</v>
      </c>
      <c r="E2902" s="203">
        <v>5.3550000000000004</v>
      </c>
    </row>
    <row r="2903" spans="1:5">
      <c r="A2903" s="201">
        <v>39775</v>
      </c>
      <c r="B2903" s="202">
        <v>273.14999999999998</v>
      </c>
      <c r="C2903" s="202">
        <v>114.34</v>
      </c>
      <c r="D2903" s="202">
        <v>24.19</v>
      </c>
      <c r="E2903" s="203">
        <v>5.3550000000000004</v>
      </c>
    </row>
    <row r="2904" spans="1:5">
      <c r="A2904" s="201">
        <v>39774</v>
      </c>
      <c r="B2904" s="202">
        <v>273.48</v>
      </c>
      <c r="C2904" s="202">
        <v>115.44</v>
      </c>
      <c r="D2904" s="202">
        <v>24.12</v>
      </c>
      <c r="E2904" s="203">
        <v>5.3179999999999996</v>
      </c>
    </row>
    <row r="2905" spans="1:5">
      <c r="A2905" s="201">
        <v>39773</v>
      </c>
      <c r="B2905" s="202">
        <v>272.95</v>
      </c>
      <c r="C2905" s="202">
        <v>115</v>
      </c>
      <c r="D2905" s="202">
        <v>24.46</v>
      </c>
      <c r="E2905" s="203">
        <v>5.2370000000000001</v>
      </c>
    </row>
    <row r="2906" spans="1:5">
      <c r="A2906" s="201">
        <v>39772</v>
      </c>
      <c r="B2906" s="202">
        <v>274.85000000000002</v>
      </c>
      <c r="C2906" s="202">
        <v>114.5</v>
      </c>
      <c r="D2906" s="202">
        <v>25.07</v>
      </c>
      <c r="E2906" s="203">
        <v>5.2679999999999998</v>
      </c>
    </row>
    <row r="2907" spans="1:5">
      <c r="A2907" s="201">
        <v>39771</v>
      </c>
      <c r="B2907" s="202">
        <v>275.35000000000002</v>
      </c>
      <c r="C2907" s="202">
        <v>114.75</v>
      </c>
      <c r="D2907" s="202">
        <v>25.56</v>
      </c>
      <c r="E2907" s="203">
        <v>5.2210000000000001</v>
      </c>
    </row>
    <row r="2908" spans="1:5">
      <c r="A2908" s="201">
        <v>39770</v>
      </c>
      <c r="B2908" s="202">
        <v>278.3</v>
      </c>
      <c r="C2908" s="202">
        <v>114.35</v>
      </c>
      <c r="D2908" s="202">
        <v>26.56</v>
      </c>
      <c r="E2908" s="203">
        <v>5.0270000000000001</v>
      </c>
    </row>
    <row r="2909" spans="1:5">
      <c r="A2909" s="201">
        <v>39769</v>
      </c>
      <c r="B2909" s="202">
        <v>277.55</v>
      </c>
      <c r="C2909" s="202">
        <v>116.7</v>
      </c>
      <c r="D2909" s="202">
        <v>26.47</v>
      </c>
      <c r="E2909" s="203">
        <v>4.9210000000000003</v>
      </c>
    </row>
    <row r="2910" spans="1:5">
      <c r="A2910" s="201">
        <v>39768</v>
      </c>
      <c r="B2910" s="202">
        <v>278.25</v>
      </c>
      <c r="C2910" s="202">
        <v>114.86</v>
      </c>
      <c r="D2910" s="202">
        <v>29.35</v>
      </c>
      <c r="E2910" s="203">
        <v>4.8760000000000003</v>
      </c>
    </row>
    <row r="2911" spans="1:5">
      <c r="A2911" s="201">
        <v>39767</v>
      </c>
      <c r="B2911" s="202">
        <v>277.45</v>
      </c>
      <c r="C2911" s="202">
        <v>114.08</v>
      </c>
      <c r="D2911" s="202">
        <v>27.44</v>
      </c>
      <c r="E2911" s="203">
        <v>4.8730000000000002</v>
      </c>
    </row>
    <row r="2912" spans="1:5">
      <c r="A2912" s="201">
        <v>39766</v>
      </c>
      <c r="B2912" s="202">
        <v>276.75</v>
      </c>
      <c r="C2912" s="202">
        <v>113.81</v>
      </c>
      <c r="D2912" s="202">
        <v>28.62</v>
      </c>
      <c r="E2912" s="203">
        <v>4.8639999999999999</v>
      </c>
    </row>
    <row r="2913" spans="1:5">
      <c r="A2913" s="201">
        <v>39765</v>
      </c>
      <c r="B2913" s="202">
        <v>280.75</v>
      </c>
      <c r="C2913" s="202">
        <v>113.85</v>
      </c>
      <c r="D2913" s="202">
        <v>29.13</v>
      </c>
      <c r="E2913" s="203">
        <v>4.7910000000000004</v>
      </c>
    </row>
    <row r="2914" spans="1:5">
      <c r="A2914" s="201">
        <v>39764</v>
      </c>
      <c r="B2914" s="202">
        <v>280.25</v>
      </c>
      <c r="C2914" s="202">
        <v>114.19</v>
      </c>
      <c r="D2914" s="202">
        <v>28.8</v>
      </c>
      <c r="E2914" s="203">
        <v>4.8460000000000001</v>
      </c>
    </row>
    <row r="2915" spans="1:5">
      <c r="A2915" s="201">
        <v>39763</v>
      </c>
      <c r="B2915" s="202">
        <v>278.95</v>
      </c>
      <c r="C2915" s="202">
        <v>109.97</v>
      </c>
      <c r="D2915" s="202">
        <v>30.5</v>
      </c>
      <c r="E2915" s="203">
        <v>4.8570000000000002</v>
      </c>
    </row>
    <row r="2916" spans="1:5">
      <c r="A2916" s="201">
        <v>39762</v>
      </c>
      <c r="B2916" s="202">
        <v>279.95</v>
      </c>
      <c r="C2916" s="202">
        <v>109.5</v>
      </c>
      <c r="D2916" s="202">
        <v>30.71</v>
      </c>
      <c r="E2916" s="203">
        <v>4.9559999999999995</v>
      </c>
    </row>
    <row r="2917" spans="1:5">
      <c r="A2917" s="201">
        <v>39761</v>
      </c>
      <c r="B2917" s="202">
        <v>279.64999999999998</v>
      </c>
      <c r="C2917" s="202">
        <v>109.89</v>
      </c>
      <c r="D2917" s="202">
        <v>32.31</v>
      </c>
      <c r="E2917" s="203">
        <v>4.8029999999999999</v>
      </c>
    </row>
    <row r="2918" spans="1:5">
      <c r="A2918" s="201">
        <v>39760</v>
      </c>
      <c r="B2918" s="202">
        <v>279.64999999999998</v>
      </c>
      <c r="C2918" s="202">
        <v>108.07</v>
      </c>
      <c r="D2918" s="202">
        <v>33.56</v>
      </c>
      <c r="E2918" s="203">
        <v>4.8739999999999997</v>
      </c>
    </row>
    <row r="2919" spans="1:5">
      <c r="A2919" s="201">
        <v>39759</v>
      </c>
      <c r="B2919" s="202">
        <v>280.5</v>
      </c>
      <c r="C2919" s="202">
        <v>108.65</v>
      </c>
      <c r="D2919" s="202">
        <v>33.46</v>
      </c>
      <c r="E2919" s="203">
        <v>5.2050000000000001</v>
      </c>
    </row>
    <row r="2920" spans="1:5">
      <c r="A2920" s="201">
        <v>39758</v>
      </c>
      <c r="B2920" s="202">
        <v>279.27999999999997</v>
      </c>
      <c r="C2920" s="202">
        <v>108.62</v>
      </c>
      <c r="D2920" s="202">
        <v>31.64</v>
      </c>
      <c r="E2920" s="203">
        <v>5.2620000000000005</v>
      </c>
    </row>
    <row r="2921" spans="1:5">
      <c r="A2921" s="201">
        <v>39757</v>
      </c>
      <c r="B2921" s="202">
        <v>277.35000000000002</v>
      </c>
      <c r="C2921" s="202">
        <v>111.16</v>
      </c>
      <c r="D2921" s="202">
        <v>28.42</v>
      </c>
      <c r="E2921" s="203">
        <v>5.2709999999999999</v>
      </c>
    </row>
    <row r="2922" spans="1:5">
      <c r="A2922" s="201">
        <v>39756</v>
      </c>
      <c r="B2922" s="202">
        <v>277.25</v>
      </c>
      <c r="C2922" s="202">
        <v>110.66</v>
      </c>
      <c r="D2922" s="202">
        <v>29.46</v>
      </c>
      <c r="E2922" s="203">
        <v>5.2969999999999997</v>
      </c>
    </row>
    <row r="2923" spans="1:5">
      <c r="A2923" s="201">
        <v>39755</v>
      </c>
      <c r="B2923" s="202">
        <v>275.45</v>
      </c>
      <c r="C2923" s="202">
        <v>108.57</v>
      </c>
      <c r="D2923" s="202">
        <v>30.95</v>
      </c>
      <c r="E2923" s="203">
        <v>5.3390000000000004</v>
      </c>
    </row>
    <row r="2924" spans="1:5">
      <c r="A2924" s="201">
        <v>39754</v>
      </c>
      <c r="B2924" s="202">
        <v>275.95</v>
      </c>
      <c r="C2924" s="202">
        <v>105.81</v>
      </c>
      <c r="D2924" s="202">
        <v>32</v>
      </c>
      <c r="E2924" s="203">
        <v>5.3890000000000002</v>
      </c>
    </row>
    <row r="2925" spans="1:5">
      <c r="A2925" s="201">
        <v>39753</v>
      </c>
      <c r="B2925" s="202">
        <v>275.55</v>
      </c>
      <c r="C2925" s="202">
        <v>105.25</v>
      </c>
      <c r="D2925" s="202">
        <v>32.25</v>
      </c>
      <c r="E2925" s="203">
        <v>5.3840000000000003</v>
      </c>
    </row>
    <row r="2926" spans="1:5">
      <c r="A2926" s="201">
        <v>39752</v>
      </c>
      <c r="B2926" s="202">
        <v>279.64999999999998</v>
      </c>
      <c r="C2926" s="202">
        <v>102.65</v>
      </c>
      <c r="D2926" s="202">
        <v>34.11</v>
      </c>
      <c r="E2926" s="203">
        <v>5.3579999999999997</v>
      </c>
    </row>
    <row r="2927" spans="1:5">
      <c r="A2927" s="201">
        <v>39751</v>
      </c>
      <c r="B2927" s="202">
        <v>279.45</v>
      </c>
      <c r="C2927" s="202">
        <v>101.26</v>
      </c>
      <c r="D2927" s="202">
        <v>34.950000000000003</v>
      </c>
      <c r="E2927" s="203">
        <v>5.3179999999999996</v>
      </c>
    </row>
    <row r="2928" spans="1:5">
      <c r="A2928" s="201">
        <v>39750</v>
      </c>
      <c r="B2928" s="202">
        <v>282.45</v>
      </c>
      <c r="C2928" s="202">
        <v>102.9</v>
      </c>
      <c r="D2928" s="202">
        <v>35.08</v>
      </c>
      <c r="E2928" s="203">
        <v>5.3140000000000001</v>
      </c>
    </row>
    <row r="2929" spans="1:5">
      <c r="A2929" s="201">
        <v>39749</v>
      </c>
      <c r="B2929" s="202">
        <v>281.35000000000002</v>
      </c>
      <c r="C2929" s="202">
        <v>101.85</v>
      </c>
      <c r="D2929" s="202">
        <v>32.880000000000003</v>
      </c>
      <c r="E2929" s="203">
        <v>5.343</v>
      </c>
    </row>
    <row r="2930" spans="1:5">
      <c r="A2930" s="201">
        <v>39748</v>
      </c>
      <c r="B2930" s="202">
        <v>281.45</v>
      </c>
      <c r="C2930" s="202">
        <v>102</v>
      </c>
      <c r="D2930" s="202">
        <v>35.31</v>
      </c>
      <c r="E2930" s="203">
        <v>5.3710000000000004</v>
      </c>
    </row>
    <row r="2931" spans="1:5">
      <c r="A2931" s="201">
        <v>39747</v>
      </c>
      <c r="B2931" s="202">
        <v>284.45</v>
      </c>
      <c r="C2931" s="202">
        <v>100.84</v>
      </c>
      <c r="D2931" s="202">
        <v>35.270000000000003</v>
      </c>
      <c r="E2931" s="203">
        <v>5.4260000000000002</v>
      </c>
    </row>
    <row r="2932" spans="1:5">
      <c r="A2932" s="201">
        <v>39746</v>
      </c>
      <c r="B2932" s="202">
        <v>281.25</v>
      </c>
      <c r="C2932" s="202">
        <v>99.4</v>
      </c>
      <c r="D2932" s="202">
        <v>31.5</v>
      </c>
      <c r="E2932" s="203">
        <v>5.4009999999999998</v>
      </c>
    </row>
    <row r="2933" spans="1:5">
      <c r="A2933" s="201">
        <v>39745</v>
      </c>
      <c r="B2933" s="202">
        <v>284.85000000000002</v>
      </c>
      <c r="C2933" s="202">
        <v>97.25</v>
      </c>
      <c r="D2933" s="202">
        <v>31.6</v>
      </c>
      <c r="E2933" s="203">
        <v>5.3650000000000002</v>
      </c>
    </row>
    <row r="2934" spans="1:5">
      <c r="A2934" s="201">
        <v>39744</v>
      </c>
      <c r="B2934" s="202">
        <v>288</v>
      </c>
      <c r="C2934" s="202">
        <v>97.14</v>
      </c>
      <c r="D2934" s="202">
        <v>34.83</v>
      </c>
      <c r="E2934" s="203">
        <v>5.3760000000000003</v>
      </c>
    </row>
    <row r="2935" spans="1:5">
      <c r="A2935" s="201">
        <v>39743</v>
      </c>
      <c r="B2935" s="202">
        <v>291.89999999999998</v>
      </c>
      <c r="C2935" s="202">
        <v>98.5</v>
      </c>
      <c r="D2935" s="202">
        <v>35.119999999999997</v>
      </c>
      <c r="E2935" s="203">
        <v>5.3120000000000003</v>
      </c>
    </row>
    <row r="2936" spans="1:5">
      <c r="A2936" s="201">
        <v>39742</v>
      </c>
      <c r="B2936" s="202">
        <v>291</v>
      </c>
      <c r="C2936" s="202">
        <v>98.02</v>
      </c>
      <c r="D2936" s="202">
        <v>33.39</v>
      </c>
      <c r="E2936" s="203">
        <v>5.3079999999999998</v>
      </c>
    </row>
    <row r="2937" spans="1:5">
      <c r="A2937" s="201">
        <v>39741</v>
      </c>
      <c r="B2937" s="202">
        <v>289.85000000000002</v>
      </c>
      <c r="C2937" s="202">
        <v>97.31</v>
      </c>
      <c r="D2937" s="202">
        <v>31.97</v>
      </c>
      <c r="E2937" s="203">
        <v>5.3019999999999996</v>
      </c>
    </row>
    <row r="2938" spans="1:5">
      <c r="A2938" s="201">
        <v>39740</v>
      </c>
      <c r="B2938" s="202">
        <v>289.45</v>
      </c>
      <c r="C2938" s="202">
        <v>96.95</v>
      </c>
      <c r="D2938" s="202">
        <v>31.34</v>
      </c>
      <c r="E2938" s="203">
        <v>5.2930000000000001</v>
      </c>
    </row>
    <row r="2939" spans="1:5">
      <c r="A2939" s="201">
        <v>39739</v>
      </c>
      <c r="B2939" s="202">
        <v>289.45</v>
      </c>
      <c r="C2939" s="202">
        <v>93.77</v>
      </c>
      <c r="D2939" s="202">
        <v>31.18</v>
      </c>
      <c r="E2939" s="203">
        <v>5.3220000000000001</v>
      </c>
    </row>
    <row r="2940" spans="1:5">
      <c r="A2940" s="201">
        <v>39738</v>
      </c>
      <c r="B2940" s="202">
        <v>291.7</v>
      </c>
      <c r="C2940" s="202">
        <v>92.71</v>
      </c>
      <c r="D2940" s="202">
        <v>32.32</v>
      </c>
      <c r="E2940" s="203">
        <v>5.3730000000000002</v>
      </c>
    </row>
    <row r="2941" spans="1:5">
      <c r="A2941" s="201">
        <v>39737</v>
      </c>
      <c r="B2941" s="202">
        <v>293.25</v>
      </c>
      <c r="C2941" s="202">
        <v>91.72</v>
      </c>
      <c r="D2941" s="202">
        <v>31.93</v>
      </c>
      <c r="E2941" s="203">
        <v>5.4210000000000003</v>
      </c>
    </row>
    <row r="2942" spans="1:5">
      <c r="A2942" s="201">
        <v>39736</v>
      </c>
      <c r="B2942" s="202">
        <v>291.95</v>
      </c>
      <c r="C2942" s="202">
        <v>90</v>
      </c>
      <c r="D2942" s="202">
        <v>34</v>
      </c>
      <c r="E2942" s="203">
        <v>5.4349999999999996</v>
      </c>
    </row>
    <row r="2943" spans="1:5">
      <c r="A2943" s="201">
        <v>39735</v>
      </c>
      <c r="B2943" s="202">
        <v>293.25</v>
      </c>
      <c r="C2943" s="202">
        <v>91.3</v>
      </c>
      <c r="D2943" s="202">
        <v>35.26</v>
      </c>
      <c r="E2943" s="203">
        <v>5.5019999999999998</v>
      </c>
    </row>
    <row r="2944" spans="1:5">
      <c r="A2944" s="201">
        <v>39734</v>
      </c>
      <c r="B2944" s="202">
        <v>289.75</v>
      </c>
      <c r="C2944" s="202">
        <v>94.45</v>
      </c>
      <c r="D2944" s="202">
        <v>35.81</v>
      </c>
      <c r="E2944" s="203">
        <v>5.5679999999999996</v>
      </c>
    </row>
    <row r="2945" spans="1:5">
      <c r="A2945" s="201">
        <v>39733</v>
      </c>
      <c r="B2945" s="202">
        <v>289.25</v>
      </c>
      <c r="C2945" s="202">
        <v>94.8</v>
      </c>
      <c r="D2945" s="202">
        <v>37.75</v>
      </c>
      <c r="E2945" s="203">
        <v>5.5759999999999996</v>
      </c>
    </row>
    <row r="2946" spans="1:5">
      <c r="A2946" s="201">
        <v>39732</v>
      </c>
      <c r="B2946" s="202">
        <v>291.45</v>
      </c>
      <c r="C2946" s="202">
        <v>90.5</v>
      </c>
      <c r="D2946" s="202">
        <v>42.66</v>
      </c>
      <c r="E2946" s="203">
        <v>5.5830000000000002</v>
      </c>
    </row>
    <row r="2947" spans="1:5">
      <c r="A2947" s="201">
        <v>39731</v>
      </c>
      <c r="B2947" s="202">
        <v>288.64999999999998</v>
      </c>
      <c r="C2947" s="202">
        <v>93.4</v>
      </c>
      <c r="D2947" s="202">
        <v>43.74</v>
      </c>
      <c r="E2947" s="203">
        <v>5.6230000000000002</v>
      </c>
    </row>
    <row r="2948" spans="1:5">
      <c r="A2948" s="201">
        <v>39730</v>
      </c>
      <c r="B2948" s="202">
        <v>290.5</v>
      </c>
      <c r="C2948" s="202">
        <v>96</v>
      </c>
      <c r="D2948" s="202">
        <v>40.56</v>
      </c>
      <c r="E2948" s="203">
        <v>5.5510000000000002</v>
      </c>
    </row>
    <row r="2949" spans="1:5">
      <c r="A2949" s="201">
        <v>39729</v>
      </c>
      <c r="B2949" s="202">
        <v>287.75</v>
      </c>
      <c r="C2949" s="202">
        <v>96.4</v>
      </c>
      <c r="D2949" s="202">
        <v>38.869999999999997</v>
      </c>
      <c r="E2949" s="203">
        <v>5.5419999999999998</v>
      </c>
    </row>
    <row r="2950" spans="1:5">
      <c r="A2950" s="201">
        <v>39728</v>
      </c>
      <c r="B2950" s="202">
        <v>289.45</v>
      </c>
      <c r="C2950" s="202">
        <v>93.34</v>
      </c>
      <c r="D2950" s="202">
        <v>41.76</v>
      </c>
      <c r="E2950" s="203">
        <v>5.423</v>
      </c>
    </row>
    <row r="2951" spans="1:5">
      <c r="A2951" s="201">
        <v>39727</v>
      </c>
      <c r="B2951" s="202">
        <v>285.55</v>
      </c>
      <c r="C2951" s="202">
        <v>96.47</v>
      </c>
      <c r="D2951" s="202">
        <v>31.84</v>
      </c>
      <c r="E2951" s="203">
        <v>5.35</v>
      </c>
    </row>
    <row r="2952" spans="1:5">
      <c r="A2952" s="201">
        <v>39726</v>
      </c>
      <c r="B2952" s="202">
        <v>281.25</v>
      </c>
      <c r="C2952" s="202">
        <v>96.47</v>
      </c>
      <c r="D2952" s="202">
        <v>31.84</v>
      </c>
      <c r="E2952" s="203">
        <v>5.3920000000000003</v>
      </c>
    </row>
    <row r="2953" spans="1:5">
      <c r="A2953" s="201">
        <v>39725</v>
      </c>
      <c r="B2953" s="202">
        <v>278.25</v>
      </c>
      <c r="C2953" s="202">
        <v>96.47</v>
      </c>
      <c r="D2953" s="202">
        <v>31.84</v>
      </c>
      <c r="E2953" s="203">
        <v>5.4160000000000004</v>
      </c>
    </row>
    <row r="2954" spans="1:5">
      <c r="A2954" s="201">
        <v>39724</v>
      </c>
      <c r="B2954" s="202">
        <v>286.25</v>
      </c>
      <c r="C2954" s="202">
        <v>96.47</v>
      </c>
      <c r="D2954" s="202">
        <v>31.84</v>
      </c>
      <c r="E2954" s="203">
        <v>5.4160000000000004</v>
      </c>
    </row>
    <row r="2955" spans="1:5">
      <c r="A2955" s="201">
        <v>39723</v>
      </c>
      <c r="B2955" s="202">
        <v>271.75</v>
      </c>
      <c r="C2955" s="202">
        <v>96.47</v>
      </c>
      <c r="D2955" s="202">
        <v>31.84</v>
      </c>
      <c r="E2955" s="203">
        <v>5.4370000000000003</v>
      </c>
    </row>
    <row r="2956" spans="1:5">
      <c r="A2956" s="201">
        <v>39722</v>
      </c>
      <c r="B2956" s="202">
        <v>273.14999999999998</v>
      </c>
      <c r="C2956" s="202">
        <v>96.59</v>
      </c>
      <c r="D2956" s="202">
        <v>30.99</v>
      </c>
      <c r="E2956" s="203">
        <v>5.3689999999999998</v>
      </c>
    </row>
    <row r="2957" spans="1:5">
      <c r="A2957" s="201">
        <v>39721</v>
      </c>
      <c r="B2957" s="202">
        <v>273.14999999999998</v>
      </c>
      <c r="C2957" s="202">
        <v>98</v>
      </c>
      <c r="D2957" s="202">
        <v>28.61</v>
      </c>
      <c r="E2957" s="203">
        <v>5.4130000000000003</v>
      </c>
    </row>
    <row r="2958" spans="1:5">
      <c r="A2958" s="201">
        <v>39720</v>
      </c>
      <c r="B2958" s="202">
        <v>272.05</v>
      </c>
      <c r="C2958" s="202">
        <v>100.35</v>
      </c>
      <c r="D2958" s="202">
        <v>26.35</v>
      </c>
      <c r="E2958" s="203">
        <v>5.4790000000000001</v>
      </c>
    </row>
    <row r="2959" spans="1:5">
      <c r="A2959" s="201">
        <v>39719</v>
      </c>
      <c r="B2959" s="202">
        <v>271.64999999999998</v>
      </c>
      <c r="C2959" s="202">
        <v>101.49</v>
      </c>
      <c r="D2959" s="202">
        <v>25.85</v>
      </c>
      <c r="E2959" s="203">
        <v>5.4829999999999997</v>
      </c>
    </row>
    <row r="2960" spans="1:5">
      <c r="A2960" s="201">
        <v>39718</v>
      </c>
      <c r="B2960" s="202">
        <v>273.5</v>
      </c>
      <c r="C2960" s="202">
        <v>99.95</v>
      </c>
      <c r="D2960" s="202">
        <v>24.92</v>
      </c>
      <c r="E2960" s="203">
        <v>5.3689999999999998</v>
      </c>
    </row>
    <row r="2961" spans="1:5">
      <c r="A2961" s="201">
        <v>39717</v>
      </c>
      <c r="B2961" s="202">
        <v>274.39999999999998</v>
      </c>
      <c r="C2961" s="202">
        <v>99.95</v>
      </c>
      <c r="D2961" s="202">
        <v>24.92</v>
      </c>
      <c r="E2961" s="203">
        <v>5.3680000000000003</v>
      </c>
    </row>
    <row r="2962" spans="1:5">
      <c r="A2962" s="201">
        <v>39716</v>
      </c>
      <c r="B2962" s="202">
        <v>275.25</v>
      </c>
      <c r="C2962" s="202">
        <v>100.36</v>
      </c>
      <c r="D2962" s="202">
        <v>25.41</v>
      </c>
      <c r="E2962" s="203">
        <v>5.3849999999999998</v>
      </c>
    </row>
    <row r="2963" spans="1:5">
      <c r="A2963" s="201">
        <v>39715</v>
      </c>
      <c r="B2963" s="202">
        <v>273.75</v>
      </c>
      <c r="C2963" s="202">
        <v>104.13</v>
      </c>
      <c r="D2963" s="202">
        <v>23.03</v>
      </c>
      <c r="E2963" s="203">
        <v>5.3620000000000001</v>
      </c>
    </row>
    <row r="2964" spans="1:5">
      <c r="A2964" s="201">
        <v>39714</v>
      </c>
      <c r="B2964" s="202">
        <v>272.25</v>
      </c>
      <c r="C2964" s="202">
        <v>104.95</v>
      </c>
      <c r="D2964" s="202">
        <v>22</v>
      </c>
      <c r="E2964" s="203">
        <v>5.4050000000000002</v>
      </c>
    </row>
    <row r="2965" spans="1:5">
      <c r="A2965" s="201">
        <v>39713</v>
      </c>
      <c r="B2965" s="202">
        <v>272.75</v>
      </c>
      <c r="C2965" s="202">
        <v>106.86</v>
      </c>
      <c r="D2965" s="202">
        <v>20.56</v>
      </c>
      <c r="E2965" s="203">
        <v>5.4630000000000001</v>
      </c>
    </row>
    <row r="2966" spans="1:5">
      <c r="A2966" s="201">
        <v>39712</v>
      </c>
      <c r="B2966" s="202">
        <v>272.85000000000002</v>
      </c>
      <c r="C2966" s="202">
        <v>106.99</v>
      </c>
      <c r="D2966" s="202">
        <v>19.71</v>
      </c>
      <c r="E2966" s="203">
        <v>5.4489999999999998</v>
      </c>
    </row>
    <row r="2967" spans="1:5">
      <c r="A2967" s="201">
        <v>39711</v>
      </c>
      <c r="B2967" s="202">
        <v>275.55</v>
      </c>
      <c r="C2967" s="202">
        <v>103</v>
      </c>
      <c r="D2967" s="202">
        <v>22.23</v>
      </c>
      <c r="E2967" s="203">
        <v>5.4119999999999999</v>
      </c>
    </row>
    <row r="2968" spans="1:5">
      <c r="A2968" s="201">
        <v>39710</v>
      </c>
      <c r="B2968" s="202">
        <v>274.55</v>
      </c>
      <c r="C2968" s="202">
        <v>103.96</v>
      </c>
      <c r="D2968" s="202">
        <v>22.44</v>
      </c>
      <c r="E2968" s="203">
        <v>5.4349999999999996</v>
      </c>
    </row>
    <row r="2969" spans="1:5">
      <c r="A2969" s="201">
        <v>39709</v>
      </c>
      <c r="B2969" s="202">
        <v>275.05</v>
      </c>
      <c r="C2969" s="202">
        <v>101.89</v>
      </c>
      <c r="D2969" s="202">
        <v>24.4</v>
      </c>
      <c r="E2969" s="203">
        <v>5.4320000000000004</v>
      </c>
    </row>
    <row r="2970" spans="1:5">
      <c r="A2970" s="201">
        <v>39708</v>
      </c>
      <c r="B2970" s="202">
        <v>276.05</v>
      </c>
      <c r="C2970" s="202">
        <v>104.1</v>
      </c>
      <c r="D2970" s="202">
        <v>22.87</v>
      </c>
      <c r="E2970" s="203">
        <v>5.4530000000000003</v>
      </c>
    </row>
    <row r="2971" spans="1:5">
      <c r="A2971" s="201">
        <v>39707</v>
      </c>
      <c r="B2971" s="202">
        <v>279.25</v>
      </c>
      <c r="C2971" s="202">
        <v>104.59</v>
      </c>
      <c r="D2971" s="202">
        <v>23.84</v>
      </c>
      <c r="E2971" s="203">
        <v>5.42</v>
      </c>
    </row>
    <row r="2972" spans="1:5">
      <c r="A2972" s="201">
        <v>39706</v>
      </c>
      <c r="B2972" s="202">
        <v>275.35000000000002</v>
      </c>
      <c r="C2972" s="202">
        <v>105.75</v>
      </c>
      <c r="D2972" s="202">
        <v>21.54</v>
      </c>
      <c r="E2972" s="203">
        <v>5.4770000000000003</v>
      </c>
    </row>
    <row r="2973" spans="1:5">
      <c r="A2973" s="201">
        <v>39705</v>
      </c>
      <c r="B2973" s="202">
        <v>275.85000000000002</v>
      </c>
      <c r="C2973" s="202">
        <v>105.01</v>
      </c>
      <c r="D2973" s="202">
        <v>20.91</v>
      </c>
      <c r="E2973" s="203">
        <v>5.5170000000000003</v>
      </c>
    </row>
    <row r="2974" spans="1:5">
      <c r="A2974" s="201">
        <v>39704</v>
      </c>
      <c r="B2974" s="202">
        <v>276.75</v>
      </c>
      <c r="C2974" s="202">
        <v>106.2</v>
      </c>
      <c r="D2974" s="202">
        <v>20.48</v>
      </c>
      <c r="E2974" s="203">
        <v>5.5060000000000002</v>
      </c>
    </row>
    <row r="2975" spans="1:5">
      <c r="A2975" s="201">
        <v>39703</v>
      </c>
      <c r="B2975" s="202">
        <v>275.95</v>
      </c>
      <c r="C2975" s="202">
        <v>105.86</v>
      </c>
      <c r="D2975" s="202">
        <v>20.420000000000002</v>
      </c>
      <c r="E2975" s="203">
        <v>5.5120000000000005</v>
      </c>
    </row>
    <row r="2976" spans="1:5">
      <c r="A2976" s="201">
        <v>39702</v>
      </c>
      <c r="B2976" s="202">
        <v>274.55</v>
      </c>
      <c r="C2976" s="202">
        <v>104.95</v>
      </c>
      <c r="D2976" s="202">
        <v>20.55</v>
      </c>
      <c r="E2976" s="203">
        <v>5.5039999999999996</v>
      </c>
    </row>
    <row r="2977" spans="1:5">
      <c r="A2977" s="201">
        <v>39701</v>
      </c>
      <c r="B2977" s="202">
        <v>274.14999999999998</v>
      </c>
      <c r="C2977" s="202">
        <v>104.08</v>
      </c>
      <c r="D2977" s="202">
        <v>21.75</v>
      </c>
      <c r="E2977" s="203">
        <v>5.5339999999999998</v>
      </c>
    </row>
    <row r="2978" spans="1:5">
      <c r="A2978" s="201">
        <v>39700</v>
      </c>
      <c r="B2978" s="202">
        <v>268.35000000000002</v>
      </c>
      <c r="C2978" s="202">
        <v>104.19</v>
      </c>
      <c r="D2978" s="202">
        <v>22.32</v>
      </c>
      <c r="E2978" s="203">
        <v>5.5069999999999997</v>
      </c>
    </row>
    <row r="2979" spans="1:5">
      <c r="A2979" s="201">
        <v>39699</v>
      </c>
      <c r="B2979" s="202">
        <v>267.64999999999998</v>
      </c>
      <c r="C2979" s="202">
        <v>106.25</v>
      </c>
      <c r="D2979" s="202">
        <v>21.01</v>
      </c>
      <c r="E2979" s="203">
        <v>5.5990000000000002</v>
      </c>
    </row>
    <row r="2980" spans="1:5">
      <c r="A2980" s="201">
        <v>39698</v>
      </c>
      <c r="B2980" s="202">
        <v>267.75</v>
      </c>
      <c r="C2980" s="202">
        <v>106.51</v>
      </c>
      <c r="D2980" s="202">
        <v>21.89</v>
      </c>
      <c r="E2980" s="203">
        <v>5.5919999999999996</v>
      </c>
    </row>
    <row r="2981" spans="1:5">
      <c r="A2981" s="201">
        <v>39697</v>
      </c>
      <c r="B2981" s="202">
        <v>268.55</v>
      </c>
      <c r="C2981" s="202">
        <v>108.18</v>
      </c>
      <c r="D2981" s="202">
        <v>19.89</v>
      </c>
      <c r="E2981" s="203">
        <v>5.585</v>
      </c>
    </row>
    <row r="2982" spans="1:5">
      <c r="A2982" s="201">
        <v>39696</v>
      </c>
      <c r="B2982" s="202">
        <v>268.05</v>
      </c>
      <c r="C2982" s="202">
        <v>108.8</v>
      </c>
      <c r="D2982" s="202">
        <v>20.09</v>
      </c>
      <c r="E2982" s="203">
        <v>5.5780000000000003</v>
      </c>
    </row>
    <row r="2983" spans="1:5">
      <c r="A2983" s="201">
        <v>39695</v>
      </c>
      <c r="B2983" s="202">
        <v>267.55</v>
      </c>
      <c r="C2983" s="202">
        <v>107.06</v>
      </c>
      <c r="D2983" s="202">
        <v>20.56</v>
      </c>
      <c r="E2983" s="203">
        <v>5.5259999999999998</v>
      </c>
    </row>
    <row r="2984" spans="1:5">
      <c r="A2984" s="201">
        <v>39694</v>
      </c>
      <c r="B2984" s="202">
        <v>266.64999999999998</v>
      </c>
      <c r="C2984" s="202">
        <v>105.21</v>
      </c>
      <c r="D2984" s="202">
        <v>21.62</v>
      </c>
      <c r="E2984" s="203">
        <v>5.5220000000000002</v>
      </c>
    </row>
    <row r="2985" spans="1:5">
      <c r="A2985" s="201">
        <v>39693</v>
      </c>
      <c r="B2985" s="202">
        <v>265.25</v>
      </c>
      <c r="C2985" s="202">
        <v>105.85</v>
      </c>
      <c r="D2985" s="202">
        <v>22.69</v>
      </c>
      <c r="E2985" s="203">
        <v>5.5140000000000002</v>
      </c>
    </row>
    <row r="2986" spans="1:5">
      <c r="A2986" s="201">
        <v>39692</v>
      </c>
      <c r="B2986" s="202">
        <v>267.55</v>
      </c>
      <c r="C2986" s="202">
        <v>104.7</v>
      </c>
      <c r="D2986" s="202">
        <v>22</v>
      </c>
      <c r="E2986" s="203">
        <v>5.5430000000000001</v>
      </c>
    </row>
    <row r="2987" spans="1:5">
      <c r="A2987" s="201">
        <v>39691</v>
      </c>
      <c r="B2987" s="202">
        <v>266.45</v>
      </c>
      <c r="C2987" s="202">
        <v>106</v>
      </c>
      <c r="D2987" s="202">
        <v>23.01</v>
      </c>
      <c r="E2987" s="203">
        <v>5.5709999999999997</v>
      </c>
    </row>
    <row r="2988" spans="1:5">
      <c r="A2988" s="201">
        <v>39690</v>
      </c>
      <c r="B2988" s="202">
        <v>267.75</v>
      </c>
      <c r="C2988" s="202">
        <v>104.89</v>
      </c>
      <c r="D2988" s="202">
        <v>24</v>
      </c>
      <c r="E2988" s="203">
        <v>5.5969999999999995</v>
      </c>
    </row>
    <row r="2989" spans="1:5">
      <c r="A2989" s="201">
        <v>39689</v>
      </c>
      <c r="B2989" s="202">
        <v>269.75</v>
      </c>
      <c r="C2989" s="202">
        <v>104.51</v>
      </c>
      <c r="D2989" s="202">
        <v>25.24</v>
      </c>
      <c r="E2989" s="203">
        <v>5.5280000000000005</v>
      </c>
    </row>
    <row r="2990" spans="1:5">
      <c r="A2990" s="201">
        <v>39688</v>
      </c>
      <c r="B2990" s="202">
        <v>268.85000000000002</v>
      </c>
      <c r="C2990" s="202">
        <v>105.85</v>
      </c>
      <c r="D2990" s="202">
        <v>23.74</v>
      </c>
      <c r="E2990" s="203">
        <v>5.5270000000000001</v>
      </c>
    </row>
    <row r="2991" spans="1:5">
      <c r="A2991" s="201">
        <v>39687</v>
      </c>
      <c r="B2991" s="202">
        <v>270.05</v>
      </c>
      <c r="C2991" s="202">
        <v>105.7</v>
      </c>
      <c r="D2991" s="202">
        <v>22.34</v>
      </c>
      <c r="E2991" s="203">
        <v>5.5490000000000004</v>
      </c>
    </row>
    <row r="2992" spans="1:5">
      <c r="A2992" s="201">
        <v>39686</v>
      </c>
      <c r="B2992" s="202">
        <v>269.55</v>
      </c>
      <c r="C2992" s="202">
        <v>104</v>
      </c>
      <c r="D2992" s="202">
        <v>22.51</v>
      </c>
      <c r="E2992" s="203">
        <v>5.5270000000000001</v>
      </c>
    </row>
    <row r="2993" spans="1:5">
      <c r="A2993" s="201">
        <v>39685</v>
      </c>
      <c r="B2993" s="202">
        <v>270.75</v>
      </c>
      <c r="C2993" s="202">
        <v>104.28</v>
      </c>
      <c r="D2993" s="202">
        <v>23.6</v>
      </c>
      <c r="E2993" s="203">
        <v>5.516</v>
      </c>
    </row>
    <row r="2994" spans="1:5">
      <c r="A2994" s="201">
        <v>39684</v>
      </c>
      <c r="B2994" s="202">
        <v>268.35000000000002</v>
      </c>
      <c r="C2994" s="202">
        <v>108.53</v>
      </c>
      <c r="D2994" s="202">
        <v>22.61</v>
      </c>
      <c r="E2994" s="203">
        <v>5.5990000000000002</v>
      </c>
    </row>
    <row r="2995" spans="1:5">
      <c r="A2995" s="201">
        <v>39683</v>
      </c>
      <c r="B2995" s="202">
        <v>267.14999999999998</v>
      </c>
      <c r="C2995" s="202">
        <v>107.82</v>
      </c>
      <c r="D2995" s="202">
        <v>22.91</v>
      </c>
      <c r="E2995" s="203">
        <v>5.5789999999999997</v>
      </c>
    </row>
    <row r="2996" spans="1:5">
      <c r="A2996" s="201">
        <v>39682</v>
      </c>
      <c r="B2996" s="202">
        <v>267.35000000000002</v>
      </c>
      <c r="C2996" s="202">
        <v>108.53</v>
      </c>
      <c r="D2996" s="202">
        <v>21.14</v>
      </c>
      <c r="E2996" s="203">
        <v>5.6189999999999998</v>
      </c>
    </row>
    <row r="2997" spans="1:5">
      <c r="A2997" s="201">
        <v>39681</v>
      </c>
      <c r="B2997" s="202">
        <v>266.85000000000002</v>
      </c>
      <c r="C2997" s="202">
        <v>107.25</v>
      </c>
      <c r="D2997" s="202">
        <v>22.09</v>
      </c>
      <c r="E2997" s="203">
        <v>5.649</v>
      </c>
    </row>
    <row r="2998" spans="1:5">
      <c r="A2998" s="201">
        <v>39680</v>
      </c>
      <c r="B2998" s="202">
        <v>268.45</v>
      </c>
      <c r="C2998" s="202">
        <v>103.85</v>
      </c>
      <c r="D2998" s="202">
        <v>24.01</v>
      </c>
      <c r="E2998" s="203">
        <v>5.6840000000000002</v>
      </c>
    </row>
    <row r="2999" spans="1:5">
      <c r="A2999" s="201">
        <v>39679</v>
      </c>
      <c r="B2999" s="202">
        <v>266.35000000000002</v>
      </c>
      <c r="C2999" s="202">
        <v>101.96</v>
      </c>
      <c r="D2999" s="202">
        <v>23.25</v>
      </c>
      <c r="E2999" s="203">
        <v>5.67</v>
      </c>
    </row>
    <row r="3000" spans="1:5">
      <c r="A3000" s="201">
        <v>39678</v>
      </c>
      <c r="B3000" s="202">
        <v>266.64999999999998</v>
      </c>
      <c r="C3000" s="202">
        <v>104.72</v>
      </c>
      <c r="D3000" s="202">
        <v>22.48</v>
      </c>
      <c r="E3000" s="203">
        <v>5.694</v>
      </c>
    </row>
    <row r="3001" spans="1:5">
      <c r="A3001" s="201">
        <v>39677</v>
      </c>
      <c r="B3001" s="202">
        <v>266.25</v>
      </c>
      <c r="C3001" s="202">
        <v>106.5</v>
      </c>
      <c r="D3001" s="202">
        <v>21.63</v>
      </c>
      <c r="E3001" s="203">
        <v>5.7320000000000002</v>
      </c>
    </row>
    <row r="3002" spans="1:5">
      <c r="A3002" s="201">
        <v>39676</v>
      </c>
      <c r="B3002" s="202">
        <v>265.35000000000002</v>
      </c>
      <c r="C3002" s="202">
        <v>112.1</v>
      </c>
      <c r="D3002" s="202">
        <v>20.09</v>
      </c>
      <c r="E3002" s="203">
        <v>5.74</v>
      </c>
    </row>
    <row r="3003" spans="1:5">
      <c r="A3003" s="201">
        <v>39675</v>
      </c>
      <c r="B3003" s="202">
        <v>267.95</v>
      </c>
      <c r="C3003" s="202">
        <v>112.98</v>
      </c>
      <c r="D3003" s="202">
        <v>18.920000000000002</v>
      </c>
      <c r="E3003" s="203">
        <v>5.7249999999999996</v>
      </c>
    </row>
    <row r="3004" spans="1:5">
      <c r="A3004" s="201">
        <v>39674</v>
      </c>
      <c r="B3004" s="202">
        <v>267.75</v>
      </c>
      <c r="C3004" s="202">
        <v>112.98</v>
      </c>
      <c r="D3004" s="202">
        <v>18.920000000000002</v>
      </c>
      <c r="E3004" s="203">
        <v>5.7190000000000003</v>
      </c>
    </row>
    <row r="3005" spans="1:5">
      <c r="A3005" s="201">
        <v>39673</v>
      </c>
      <c r="B3005" s="202">
        <v>269.55</v>
      </c>
      <c r="C3005" s="202">
        <v>114.35</v>
      </c>
      <c r="D3005" s="202">
        <v>18.760000000000002</v>
      </c>
      <c r="E3005" s="203">
        <v>5.6870000000000003</v>
      </c>
    </row>
    <row r="3006" spans="1:5">
      <c r="A3006" s="201">
        <v>39672</v>
      </c>
      <c r="B3006" s="202">
        <v>270.85000000000002</v>
      </c>
      <c r="C3006" s="202">
        <v>113</v>
      </c>
      <c r="D3006" s="202">
        <v>19.059999999999999</v>
      </c>
      <c r="E3006" s="203">
        <v>5.7590000000000003</v>
      </c>
    </row>
    <row r="3007" spans="1:5">
      <c r="A3007" s="201">
        <v>39671</v>
      </c>
      <c r="B3007" s="202">
        <v>269.25</v>
      </c>
      <c r="C3007" s="202">
        <v>115.1</v>
      </c>
      <c r="D3007" s="202">
        <v>20.010000000000002</v>
      </c>
      <c r="E3007" s="203">
        <v>5.6710000000000003</v>
      </c>
    </row>
    <row r="3008" spans="1:5">
      <c r="A3008" s="201">
        <v>39670</v>
      </c>
      <c r="B3008" s="202">
        <v>272.35000000000002</v>
      </c>
      <c r="C3008" s="202">
        <v>113.52</v>
      </c>
      <c r="D3008" s="202">
        <v>20.88</v>
      </c>
      <c r="E3008" s="203">
        <v>5.6180000000000003</v>
      </c>
    </row>
    <row r="3009" spans="1:5">
      <c r="A3009" s="201">
        <v>39669</v>
      </c>
      <c r="B3009" s="202">
        <v>276.14999999999998</v>
      </c>
      <c r="C3009" s="202">
        <v>113.04</v>
      </c>
      <c r="D3009" s="202">
        <v>21.2</v>
      </c>
      <c r="E3009" s="203">
        <v>5.6520000000000001</v>
      </c>
    </row>
    <row r="3010" spans="1:5">
      <c r="A3010" s="201">
        <v>39668</v>
      </c>
      <c r="B3010" s="202">
        <v>273.95</v>
      </c>
      <c r="C3010" s="202">
        <v>112.65</v>
      </c>
      <c r="D3010" s="202">
        <v>20.67</v>
      </c>
      <c r="E3010" s="203">
        <v>5.5869999999999997</v>
      </c>
    </row>
    <row r="3011" spans="1:5">
      <c r="A3011" s="201">
        <v>39667</v>
      </c>
      <c r="B3011" s="202">
        <v>272.60000000000002</v>
      </c>
      <c r="C3011" s="202">
        <v>112.87</v>
      </c>
      <c r="D3011" s="202">
        <v>20.02</v>
      </c>
      <c r="E3011" s="203">
        <v>5.5750000000000002</v>
      </c>
    </row>
    <row r="3012" spans="1:5">
      <c r="A3012" s="201">
        <v>39666</v>
      </c>
      <c r="B3012" s="202">
        <v>272.95</v>
      </c>
      <c r="C3012" s="202">
        <v>112.6</v>
      </c>
      <c r="D3012" s="202">
        <v>19.38</v>
      </c>
      <c r="E3012" s="203">
        <v>5.6230000000000002</v>
      </c>
    </row>
    <row r="3013" spans="1:5">
      <c r="A3013" s="201">
        <v>39665</v>
      </c>
      <c r="B3013" s="202">
        <v>272.75</v>
      </c>
      <c r="C3013" s="202">
        <v>113.09</v>
      </c>
      <c r="D3013" s="202">
        <v>21.71</v>
      </c>
      <c r="E3013" s="203">
        <v>5.665</v>
      </c>
    </row>
    <row r="3014" spans="1:5">
      <c r="A3014" s="201">
        <v>39664</v>
      </c>
      <c r="B3014" s="202">
        <v>273.64999999999998</v>
      </c>
      <c r="C3014" s="202">
        <v>114.84</v>
      </c>
      <c r="D3014" s="202">
        <v>22.34</v>
      </c>
      <c r="E3014" s="203">
        <v>5.6890000000000001</v>
      </c>
    </row>
    <row r="3015" spans="1:5">
      <c r="A3015" s="201">
        <v>39663</v>
      </c>
      <c r="B3015" s="202">
        <v>272.55</v>
      </c>
      <c r="C3015" s="202">
        <v>114.27</v>
      </c>
      <c r="D3015" s="202">
        <v>23.17</v>
      </c>
      <c r="E3015" s="203">
        <v>5.7009999999999996</v>
      </c>
    </row>
    <row r="3016" spans="1:5">
      <c r="A3016" s="201">
        <v>39662</v>
      </c>
      <c r="B3016" s="202">
        <v>271.55</v>
      </c>
      <c r="C3016" s="202">
        <v>113.6</v>
      </c>
      <c r="D3016" s="202">
        <v>22.81</v>
      </c>
      <c r="E3016" s="203">
        <v>5.6769999999999996</v>
      </c>
    </row>
    <row r="3017" spans="1:5">
      <c r="A3017" s="201">
        <v>39661</v>
      </c>
      <c r="B3017" s="202">
        <v>275.64999999999998</v>
      </c>
      <c r="C3017" s="202">
        <v>115.75</v>
      </c>
      <c r="D3017" s="202">
        <v>23.12</v>
      </c>
      <c r="E3017" s="203">
        <v>5.6420000000000003</v>
      </c>
    </row>
    <row r="3018" spans="1:5">
      <c r="A3018" s="201">
        <v>39660</v>
      </c>
      <c r="B3018" s="202">
        <v>272.35000000000002</v>
      </c>
      <c r="C3018" s="202">
        <v>116.54</v>
      </c>
      <c r="D3018" s="202">
        <v>21.45</v>
      </c>
      <c r="E3018" s="203">
        <v>5.6619999999999999</v>
      </c>
    </row>
    <row r="3019" spans="1:5">
      <c r="A3019" s="201">
        <v>39659</v>
      </c>
      <c r="B3019" s="202">
        <v>271.85000000000002</v>
      </c>
      <c r="C3019" s="202">
        <v>117.25</v>
      </c>
      <c r="D3019" s="202">
        <v>20.7</v>
      </c>
      <c r="E3019" s="203">
        <v>5.6520000000000001</v>
      </c>
    </row>
    <row r="3020" spans="1:5">
      <c r="A3020" s="201">
        <v>39658</v>
      </c>
      <c r="B3020" s="202">
        <v>268.14999999999998</v>
      </c>
      <c r="C3020" s="202">
        <v>117.36</v>
      </c>
      <c r="D3020" s="202">
        <v>20.7</v>
      </c>
      <c r="E3020" s="203">
        <v>5.6829999999999998</v>
      </c>
    </row>
    <row r="3021" spans="1:5">
      <c r="A3021" s="201">
        <v>39657</v>
      </c>
      <c r="B3021" s="202">
        <v>273.75</v>
      </c>
      <c r="C3021" s="202">
        <v>116.1</v>
      </c>
      <c r="D3021" s="202">
        <v>19.920000000000002</v>
      </c>
      <c r="E3021" s="203">
        <v>5.7370000000000001</v>
      </c>
    </row>
    <row r="3022" spans="1:5">
      <c r="A3022" s="201">
        <v>39656</v>
      </c>
      <c r="B3022" s="202">
        <v>266.35000000000002</v>
      </c>
      <c r="C3022" s="202">
        <v>117.25</v>
      </c>
      <c r="D3022" s="202">
        <v>19.670000000000002</v>
      </c>
      <c r="E3022" s="203">
        <v>5.7290000000000001</v>
      </c>
    </row>
    <row r="3023" spans="1:5">
      <c r="A3023" s="201">
        <v>39655</v>
      </c>
      <c r="B3023" s="202">
        <v>266.25</v>
      </c>
      <c r="C3023" s="202">
        <v>117.5</v>
      </c>
      <c r="D3023" s="202">
        <v>20.39</v>
      </c>
      <c r="E3023" s="203">
        <v>5.6470000000000002</v>
      </c>
    </row>
    <row r="3024" spans="1:5">
      <c r="A3024" s="201">
        <v>39654</v>
      </c>
      <c r="B3024" s="202">
        <v>266.25</v>
      </c>
      <c r="C3024" s="202">
        <v>116.97</v>
      </c>
      <c r="D3024" s="202">
        <v>19.579999999999998</v>
      </c>
      <c r="E3024" s="203">
        <v>5.6530000000000005</v>
      </c>
    </row>
    <row r="3025" spans="1:5">
      <c r="A3025" s="201">
        <v>39653</v>
      </c>
      <c r="B3025" s="202">
        <v>265.75</v>
      </c>
      <c r="C3025" s="202">
        <v>113.64</v>
      </c>
      <c r="D3025" s="202">
        <v>21.38</v>
      </c>
      <c r="E3025" s="203">
        <v>5.6920000000000002</v>
      </c>
    </row>
    <row r="3026" spans="1:5">
      <c r="A3026" s="201">
        <v>39652</v>
      </c>
      <c r="B3026" s="202">
        <v>267.05</v>
      </c>
      <c r="C3026" s="202">
        <v>112.89</v>
      </c>
      <c r="D3026" s="202">
        <v>21.59</v>
      </c>
      <c r="E3026" s="203">
        <v>5.7050000000000001</v>
      </c>
    </row>
    <row r="3027" spans="1:5">
      <c r="A3027" s="201">
        <v>39651</v>
      </c>
      <c r="B3027" s="202">
        <v>265.85000000000002</v>
      </c>
      <c r="C3027" s="202">
        <v>111.8</v>
      </c>
      <c r="D3027" s="202">
        <v>22.64</v>
      </c>
      <c r="E3027" s="203">
        <v>5.7530000000000001</v>
      </c>
    </row>
    <row r="3028" spans="1:5">
      <c r="A3028" s="201">
        <v>39650</v>
      </c>
      <c r="B3028" s="202">
        <v>266.05</v>
      </c>
      <c r="C3028" s="202">
        <v>112.65</v>
      </c>
      <c r="D3028" s="202">
        <v>22.76</v>
      </c>
      <c r="E3028" s="203">
        <v>5.8419999999999996</v>
      </c>
    </row>
    <row r="3029" spans="1:5">
      <c r="A3029" s="201">
        <v>39649</v>
      </c>
      <c r="B3029" s="202">
        <v>273.95</v>
      </c>
      <c r="C3029" s="202">
        <v>115.27</v>
      </c>
      <c r="D3029" s="202">
        <v>22.14</v>
      </c>
      <c r="E3029" s="203">
        <v>5.86</v>
      </c>
    </row>
    <row r="3030" spans="1:5">
      <c r="A3030" s="201">
        <v>39648</v>
      </c>
      <c r="B3030" s="202">
        <v>277.64999999999998</v>
      </c>
      <c r="C3030" s="202">
        <v>117.8</v>
      </c>
      <c r="D3030" s="202">
        <v>20.6</v>
      </c>
      <c r="E3030" s="203">
        <v>5.8540000000000001</v>
      </c>
    </row>
    <row r="3031" spans="1:5">
      <c r="A3031" s="201">
        <v>39647</v>
      </c>
      <c r="B3031" s="202">
        <v>277.64999999999998</v>
      </c>
      <c r="C3031" s="202">
        <v>117.8</v>
      </c>
      <c r="D3031" s="202">
        <v>20.6</v>
      </c>
      <c r="E3031" s="203">
        <v>5.8529999999999998</v>
      </c>
    </row>
    <row r="3032" spans="1:5">
      <c r="A3032" s="201">
        <v>39646</v>
      </c>
      <c r="B3032" s="202">
        <v>279.25</v>
      </c>
      <c r="C3032" s="202">
        <v>119.6</v>
      </c>
      <c r="D3032" s="202">
        <v>20.57</v>
      </c>
      <c r="E3032" s="203">
        <v>5.8460000000000001</v>
      </c>
    </row>
    <row r="3033" spans="1:5">
      <c r="A3033" s="201">
        <v>39645</v>
      </c>
      <c r="B3033" s="202">
        <v>283.75</v>
      </c>
      <c r="C3033" s="202">
        <v>117.4</v>
      </c>
      <c r="D3033" s="202">
        <v>22.08</v>
      </c>
      <c r="E3033" s="203">
        <v>5.7990000000000004</v>
      </c>
    </row>
    <row r="3034" spans="1:5">
      <c r="A3034" s="201">
        <v>39644</v>
      </c>
      <c r="B3034" s="202">
        <v>285.35000000000002</v>
      </c>
      <c r="C3034" s="202">
        <v>118.01</v>
      </c>
      <c r="D3034" s="202">
        <v>21.35</v>
      </c>
      <c r="E3034" s="203">
        <v>5.7780000000000005</v>
      </c>
    </row>
    <row r="3035" spans="1:5">
      <c r="A3035" s="201">
        <v>39643</v>
      </c>
      <c r="B3035" s="202">
        <v>285.35000000000002</v>
      </c>
      <c r="C3035" s="202">
        <v>119.04</v>
      </c>
      <c r="D3035" s="202">
        <v>20.76</v>
      </c>
      <c r="E3035" s="203">
        <v>5.7379999999999995</v>
      </c>
    </row>
    <row r="3036" spans="1:5">
      <c r="A3036" s="201">
        <v>39642</v>
      </c>
      <c r="B3036" s="202">
        <v>287.55</v>
      </c>
      <c r="C3036" s="202">
        <v>117.44</v>
      </c>
      <c r="D3036" s="202">
        <v>21.23</v>
      </c>
      <c r="E3036" s="203">
        <v>5.7670000000000003</v>
      </c>
    </row>
    <row r="3037" spans="1:5">
      <c r="A3037" s="201">
        <v>39641</v>
      </c>
      <c r="B3037" s="202">
        <v>273.75</v>
      </c>
      <c r="C3037" s="202">
        <v>115.07</v>
      </c>
      <c r="D3037" s="202">
        <v>21.47</v>
      </c>
      <c r="E3037" s="203">
        <v>5.7629999999999999</v>
      </c>
    </row>
    <row r="3038" spans="1:5">
      <c r="A3038" s="201">
        <v>39640</v>
      </c>
      <c r="B3038" s="202">
        <v>272.25</v>
      </c>
      <c r="C3038" s="202">
        <v>115.8</v>
      </c>
      <c r="D3038" s="202">
        <v>21.89</v>
      </c>
      <c r="E3038" s="203">
        <v>5.8529999999999998</v>
      </c>
    </row>
    <row r="3039" spans="1:5">
      <c r="A3039" s="201">
        <v>39639</v>
      </c>
      <c r="B3039" s="202">
        <v>268.35000000000002</v>
      </c>
      <c r="C3039" s="202">
        <v>113.58</v>
      </c>
      <c r="D3039" s="202">
        <v>23.71</v>
      </c>
      <c r="E3039" s="203">
        <v>5.9109999999999996</v>
      </c>
    </row>
    <row r="3040" spans="1:5">
      <c r="A3040" s="201">
        <v>39638</v>
      </c>
      <c r="B3040" s="202">
        <v>268.35000000000002</v>
      </c>
      <c r="C3040" s="202">
        <v>112.56</v>
      </c>
      <c r="D3040" s="202">
        <v>24.26</v>
      </c>
      <c r="E3040" s="203">
        <v>5.8419999999999996</v>
      </c>
    </row>
    <row r="3041" spans="1:5">
      <c r="A3041" s="201">
        <v>39637</v>
      </c>
      <c r="B3041" s="202">
        <v>268.05</v>
      </c>
      <c r="C3041" s="202">
        <v>111.81</v>
      </c>
      <c r="D3041" s="202">
        <v>23.54</v>
      </c>
      <c r="E3041" s="203">
        <v>5.8540000000000001</v>
      </c>
    </row>
    <row r="3042" spans="1:5">
      <c r="A3042" s="201">
        <v>39636</v>
      </c>
      <c r="B3042" s="202">
        <v>269.25</v>
      </c>
      <c r="C3042" s="202">
        <v>115.2</v>
      </c>
      <c r="D3042" s="202">
        <v>24</v>
      </c>
      <c r="E3042" s="203">
        <v>5.7620000000000005</v>
      </c>
    </row>
    <row r="3043" spans="1:5">
      <c r="A3043" s="201">
        <v>39635</v>
      </c>
      <c r="B3043" s="202">
        <v>270.05</v>
      </c>
      <c r="C3043" s="202">
        <v>116.98</v>
      </c>
      <c r="D3043" s="202">
        <v>24.35</v>
      </c>
      <c r="E3043" s="203">
        <v>5.6680000000000001</v>
      </c>
    </row>
    <row r="3044" spans="1:5">
      <c r="A3044" s="201">
        <v>39634</v>
      </c>
      <c r="B3044" s="202">
        <v>264.95</v>
      </c>
      <c r="C3044" s="202">
        <v>117.7</v>
      </c>
      <c r="D3044" s="202">
        <v>24.44</v>
      </c>
      <c r="E3044" s="203">
        <v>5.7379999999999995</v>
      </c>
    </row>
    <row r="3045" spans="1:5">
      <c r="A3045" s="201">
        <v>39633</v>
      </c>
      <c r="B3045" s="202">
        <v>266.25</v>
      </c>
      <c r="C3045" s="202">
        <v>115.9</v>
      </c>
      <c r="D3045" s="202">
        <v>24.86</v>
      </c>
      <c r="E3045" s="203">
        <v>5.6690000000000005</v>
      </c>
    </row>
    <row r="3046" spans="1:5">
      <c r="A3046" s="201">
        <v>39632</v>
      </c>
      <c r="B3046" s="202">
        <v>266.14999999999998</v>
      </c>
      <c r="C3046" s="202">
        <v>115.86</v>
      </c>
      <c r="D3046" s="202">
        <v>23.91</v>
      </c>
      <c r="E3046" s="203">
        <v>5.6760000000000002</v>
      </c>
    </row>
    <row r="3047" spans="1:5">
      <c r="A3047" s="201">
        <v>39631</v>
      </c>
      <c r="B3047" s="202">
        <v>266.14999999999998</v>
      </c>
      <c r="C3047" s="202">
        <v>113.7</v>
      </c>
      <c r="D3047" s="202">
        <v>25.78</v>
      </c>
      <c r="E3047" s="203">
        <v>5.6390000000000002</v>
      </c>
    </row>
    <row r="3048" spans="1:5">
      <c r="A3048" s="201">
        <v>39630</v>
      </c>
      <c r="B3048" s="202">
        <v>265.5</v>
      </c>
      <c r="C3048" s="202">
        <v>115.4</v>
      </c>
      <c r="D3048" s="202">
        <v>24.23</v>
      </c>
      <c r="E3048" s="203">
        <v>5.702</v>
      </c>
    </row>
    <row r="3049" spans="1:5">
      <c r="A3049" s="201">
        <v>39629</v>
      </c>
      <c r="B3049" s="202">
        <v>264.55</v>
      </c>
      <c r="C3049" s="202">
        <v>118.51</v>
      </c>
      <c r="D3049" s="202">
        <v>24.2</v>
      </c>
      <c r="E3049" s="203">
        <v>5.742</v>
      </c>
    </row>
    <row r="3050" spans="1:5">
      <c r="A3050" s="201">
        <v>39628</v>
      </c>
      <c r="B3050" s="202">
        <v>264.05</v>
      </c>
      <c r="C3050" s="202">
        <v>115.14</v>
      </c>
      <c r="D3050" s="202">
        <v>25.48</v>
      </c>
      <c r="E3050" s="203">
        <v>5.7880000000000003</v>
      </c>
    </row>
    <row r="3051" spans="1:5">
      <c r="A3051" s="201">
        <v>39627</v>
      </c>
      <c r="B3051" s="202">
        <v>263.64999999999998</v>
      </c>
      <c r="C3051" s="202">
        <v>116.2</v>
      </c>
      <c r="D3051" s="202">
        <v>24.02</v>
      </c>
      <c r="E3051" s="203">
        <v>5.8</v>
      </c>
    </row>
    <row r="3052" spans="1:5">
      <c r="A3052" s="201">
        <v>39626</v>
      </c>
      <c r="B3052" s="202">
        <v>264.14999999999998</v>
      </c>
      <c r="C3052" s="202">
        <v>113.74</v>
      </c>
      <c r="D3052" s="202">
        <v>25.96</v>
      </c>
      <c r="E3052" s="203">
        <v>5.7110000000000003</v>
      </c>
    </row>
    <row r="3053" spans="1:5">
      <c r="A3053" s="201">
        <v>39625</v>
      </c>
      <c r="B3053" s="202">
        <v>262.25</v>
      </c>
      <c r="C3053" s="202">
        <v>114.85</v>
      </c>
      <c r="D3053" s="202">
        <v>27.4</v>
      </c>
      <c r="E3053" s="203">
        <v>5.7670000000000003</v>
      </c>
    </row>
    <row r="3054" spans="1:5">
      <c r="A3054" s="201">
        <v>39624</v>
      </c>
      <c r="B3054" s="202">
        <v>264.14999999999998</v>
      </c>
      <c r="C3054" s="202">
        <v>112.67</v>
      </c>
      <c r="D3054" s="202">
        <v>28.49</v>
      </c>
      <c r="E3054" s="203">
        <v>5.758</v>
      </c>
    </row>
    <row r="3055" spans="1:5">
      <c r="A3055" s="201">
        <v>39623</v>
      </c>
      <c r="B3055" s="202">
        <v>263.75</v>
      </c>
      <c r="C3055" s="202">
        <v>112</v>
      </c>
      <c r="D3055" s="202">
        <v>28.16</v>
      </c>
      <c r="E3055" s="203">
        <v>5.7190000000000003</v>
      </c>
    </row>
    <row r="3056" spans="1:5">
      <c r="A3056" s="201">
        <v>39622</v>
      </c>
      <c r="B3056" s="202">
        <v>264.64999999999998</v>
      </c>
      <c r="C3056" s="202">
        <v>114.83</v>
      </c>
      <c r="D3056" s="202">
        <v>25.38</v>
      </c>
      <c r="E3056" s="203">
        <v>5.7969999999999997</v>
      </c>
    </row>
    <row r="3057" spans="1:5">
      <c r="A3057" s="201">
        <v>39621</v>
      </c>
      <c r="B3057" s="202">
        <v>265.60000000000002</v>
      </c>
      <c r="C3057" s="202">
        <v>114.47</v>
      </c>
      <c r="D3057" s="202">
        <v>24.16</v>
      </c>
      <c r="E3057" s="203">
        <v>5.79</v>
      </c>
    </row>
    <row r="3058" spans="1:5">
      <c r="A3058" s="201">
        <v>39620</v>
      </c>
      <c r="B3058" s="202">
        <v>261.25</v>
      </c>
      <c r="C3058" s="202">
        <v>106.5</v>
      </c>
      <c r="D3058" s="202">
        <v>24.13</v>
      </c>
      <c r="E3058" s="203">
        <v>5.6580000000000004</v>
      </c>
    </row>
    <row r="3059" spans="1:5">
      <c r="A3059" s="201">
        <v>39619</v>
      </c>
      <c r="B3059" s="202">
        <v>261</v>
      </c>
      <c r="C3059" s="202">
        <v>99.7</v>
      </c>
      <c r="D3059" s="202">
        <v>25.61</v>
      </c>
      <c r="E3059" s="203">
        <v>5.665</v>
      </c>
    </row>
    <row r="3060" spans="1:5">
      <c r="A3060" s="201">
        <v>39618</v>
      </c>
      <c r="B3060" s="202">
        <v>263.35000000000002</v>
      </c>
      <c r="C3060" s="202">
        <v>96.75</v>
      </c>
      <c r="D3060" s="202">
        <v>26.33</v>
      </c>
      <c r="E3060" s="203">
        <v>5.6829999999999998</v>
      </c>
    </row>
    <row r="3061" spans="1:5">
      <c r="A3061" s="201">
        <v>39617</v>
      </c>
      <c r="B3061" s="202">
        <v>259.25</v>
      </c>
      <c r="C3061" s="202">
        <v>96.2</v>
      </c>
      <c r="D3061" s="202">
        <v>26.12</v>
      </c>
      <c r="E3061" s="203">
        <v>5.6029999999999998</v>
      </c>
    </row>
    <row r="3062" spans="1:5">
      <c r="A3062" s="201">
        <v>39616</v>
      </c>
      <c r="B3062" s="202">
        <v>260.14999999999998</v>
      </c>
      <c r="C3062" s="202">
        <v>96.2</v>
      </c>
      <c r="D3062" s="202">
        <v>26.12</v>
      </c>
      <c r="E3062" s="203">
        <v>5.6129999999999995</v>
      </c>
    </row>
    <row r="3063" spans="1:5">
      <c r="A3063" s="201">
        <v>39615</v>
      </c>
      <c r="B3063" s="202">
        <v>258.75</v>
      </c>
      <c r="C3063" s="202">
        <v>97.43</v>
      </c>
      <c r="D3063" s="202">
        <v>28.46</v>
      </c>
      <c r="E3063" s="203">
        <v>5.6150000000000002</v>
      </c>
    </row>
    <row r="3064" spans="1:5">
      <c r="A3064" s="201">
        <v>39614</v>
      </c>
      <c r="B3064" s="202">
        <v>257.64999999999998</v>
      </c>
      <c r="C3064" s="202">
        <v>99.05</v>
      </c>
      <c r="D3064" s="202">
        <v>29.44</v>
      </c>
      <c r="E3064" s="203">
        <v>5.6269999999999998</v>
      </c>
    </row>
    <row r="3065" spans="1:5">
      <c r="A3065" s="201">
        <v>39613</v>
      </c>
      <c r="B3065" s="202">
        <v>258.45</v>
      </c>
      <c r="C3065" s="202">
        <v>96</v>
      </c>
      <c r="D3065" s="202">
        <v>31.91</v>
      </c>
      <c r="E3065" s="203">
        <v>5.5140000000000002</v>
      </c>
    </row>
    <row r="3066" spans="1:5">
      <c r="A3066" s="201">
        <v>39612</v>
      </c>
      <c r="B3066" s="202">
        <v>260.05</v>
      </c>
      <c r="C3066" s="202">
        <v>97.95</v>
      </c>
      <c r="D3066" s="202">
        <v>31.69</v>
      </c>
      <c r="E3066" s="203">
        <v>5.4640000000000004</v>
      </c>
    </row>
    <row r="3067" spans="1:5">
      <c r="A3067" s="201">
        <v>39611</v>
      </c>
      <c r="B3067" s="202">
        <v>258.55</v>
      </c>
      <c r="C3067" s="202">
        <v>98.21</v>
      </c>
      <c r="D3067" s="202">
        <v>29.94</v>
      </c>
      <c r="E3067" s="203">
        <v>5.5270000000000001</v>
      </c>
    </row>
    <row r="3068" spans="1:5">
      <c r="A3068" s="201">
        <v>39610</v>
      </c>
      <c r="B3068" s="202">
        <v>258.45</v>
      </c>
      <c r="C3068" s="202">
        <v>92</v>
      </c>
      <c r="D3068" s="202">
        <v>34.07</v>
      </c>
      <c r="E3068" s="203">
        <v>5.476</v>
      </c>
    </row>
    <row r="3069" spans="1:5">
      <c r="A3069" s="201">
        <v>39609</v>
      </c>
      <c r="B3069" s="202">
        <v>257.05</v>
      </c>
      <c r="C3069" s="202">
        <v>90.39</v>
      </c>
      <c r="D3069" s="202">
        <v>34.72</v>
      </c>
      <c r="E3069" s="203">
        <v>5.4660000000000002</v>
      </c>
    </row>
    <row r="3070" spans="1:5">
      <c r="A3070" s="201">
        <v>39608</v>
      </c>
      <c r="B3070" s="202">
        <v>255.55</v>
      </c>
      <c r="C3070" s="202">
        <v>94.66</v>
      </c>
      <c r="D3070" s="202">
        <v>31.21</v>
      </c>
      <c r="E3070" s="203">
        <v>5.4879999999999995</v>
      </c>
    </row>
    <row r="3071" spans="1:5">
      <c r="A3071" s="201">
        <v>39607</v>
      </c>
      <c r="B3071" s="202">
        <v>257.95</v>
      </c>
      <c r="C3071" s="202">
        <v>96.18</v>
      </c>
      <c r="D3071" s="202">
        <v>28.64</v>
      </c>
      <c r="E3071" s="203">
        <v>5.444</v>
      </c>
    </row>
    <row r="3072" spans="1:5">
      <c r="A3072" s="201">
        <v>39606</v>
      </c>
      <c r="B3072" s="202">
        <v>258.95</v>
      </c>
      <c r="C3072" s="202">
        <v>95.04</v>
      </c>
      <c r="D3072" s="202">
        <v>29.17</v>
      </c>
      <c r="E3072" s="203">
        <v>5.4960000000000004</v>
      </c>
    </row>
    <row r="3073" spans="1:5">
      <c r="A3073" s="201">
        <v>39605</v>
      </c>
      <c r="B3073" s="202">
        <v>260.05</v>
      </c>
      <c r="C3073" s="202">
        <v>94.41</v>
      </c>
      <c r="D3073" s="202">
        <v>28.58</v>
      </c>
      <c r="E3073" s="203">
        <v>5.4640000000000004</v>
      </c>
    </row>
    <row r="3074" spans="1:5">
      <c r="A3074" s="201">
        <v>39604</v>
      </c>
      <c r="B3074" s="202">
        <v>261.55</v>
      </c>
      <c r="C3074" s="202">
        <v>99.5</v>
      </c>
      <c r="D3074" s="202">
        <v>27.04</v>
      </c>
      <c r="E3074" s="203">
        <v>5.4589999999999996</v>
      </c>
    </row>
    <row r="3075" spans="1:5">
      <c r="A3075" s="201">
        <v>39603</v>
      </c>
      <c r="B3075" s="202">
        <v>262.64999999999998</v>
      </c>
      <c r="C3075" s="202">
        <v>95.4</v>
      </c>
      <c r="D3075" s="202">
        <v>29.04</v>
      </c>
      <c r="E3075" s="203">
        <v>5.3650000000000002</v>
      </c>
    </row>
    <row r="3076" spans="1:5">
      <c r="A3076" s="201">
        <v>39602</v>
      </c>
      <c r="B3076" s="202">
        <v>262.3</v>
      </c>
      <c r="C3076" s="202">
        <v>93.51</v>
      </c>
      <c r="D3076" s="202">
        <v>30.45</v>
      </c>
      <c r="E3076" s="203">
        <v>5.3140000000000001</v>
      </c>
    </row>
    <row r="3077" spans="1:5">
      <c r="A3077" s="201">
        <v>39601</v>
      </c>
      <c r="B3077" s="202">
        <v>262.05</v>
      </c>
      <c r="C3077" s="202">
        <v>89.1</v>
      </c>
      <c r="D3077" s="202">
        <v>32.840000000000003</v>
      </c>
      <c r="E3077" s="203">
        <v>5.2709999999999999</v>
      </c>
    </row>
    <row r="3078" spans="1:5">
      <c r="A3078" s="201">
        <v>39600</v>
      </c>
      <c r="B3078" s="202">
        <v>262.95</v>
      </c>
      <c r="C3078" s="202">
        <v>89.08</v>
      </c>
      <c r="D3078" s="202">
        <v>31.93</v>
      </c>
      <c r="E3078" s="203">
        <v>5.2830000000000004</v>
      </c>
    </row>
    <row r="3079" spans="1:5">
      <c r="A3079" s="201">
        <v>39599</v>
      </c>
      <c r="B3079" s="202">
        <v>261.55</v>
      </c>
      <c r="C3079" s="202">
        <v>88.3</v>
      </c>
      <c r="D3079" s="202">
        <v>30.96</v>
      </c>
      <c r="E3079" s="203">
        <v>5.26</v>
      </c>
    </row>
    <row r="3080" spans="1:5">
      <c r="A3080" s="201">
        <v>39598</v>
      </c>
      <c r="B3080" s="202">
        <v>260.75</v>
      </c>
      <c r="C3080" s="202">
        <v>92.6</v>
      </c>
      <c r="D3080" s="202">
        <v>29.78</v>
      </c>
      <c r="E3080" s="203">
        <v>5.2910000000000004</v>
      </c>
    </row>
    <row r="3081" spans="1:5">
      <c r="A3081" s="201">
        <v>39597</v>
      </c>
      <c r="B3081" s="202">
        <v>259.05</v>
      </c>
      <c r="C3081" s="202">
        <v>90.1</v>
      </c>
      <c r="D3081" s="202">
        <v>29.91</v>
      </c>
      <c r="E3081" s="203">
        <v>5.2709999999999999</v>
      </c>
    </row>
    <row r="3082" spans="1:5">
      <c r="A3082" s="201">
        <v>39596</v>
      </c>
      <c r="B3082" s="202">
        <v>260.64999999999998</v>
      </c>
      <c r="C3082" s="202">
        <v>95.56</v>
      </c>
      <c r="D3082" s="202">
        <v>28.56</v>
      </c>
      <c r="E3082" s="203">
        <v>5.2679999999999998</v>
      </c>
    </row>
    <row r="3083" spans="1:5">
      <c r="A3083" s="201">
        <v>39595</v>
      </c>
      <c r="B3083" s="202">
        <v>263.45</v>
      </c>
      <c r="C3083" s="202">
        <v>94.96</v>
      </c>
      <c r="D3083" s="202">
        <v>29.61</v>
      </c>
      <c r="E3083" s="203">
        <v>5.2679999999999998</v>
      </c>
    </row>
    <row r="3084" spans="1:5">
      <c r="A3084" s="201">
        <v>39594</v>
      </c>
      <c r="B3084" s="202">
        <v>267.85000000000002</v>
      </c>
      <c r="C3084" s="202">
        <v>98.39</v>
      </c>
      <c r="D3084" s="202">
        <v>27.55</v>
      </c>
      <c r="E3084" s="203">
        <v>5.3220000000000001</v>
      </c>
    </row>
    <row r="3085" spans="1:5">
      <c r="A3085" s="201">
        <v>39593</v>
      </c>
      <c r="B3085" s="202">
        <v>272.55</v>
      </c>
      <c r="C3085" s="202">
        <v>95.49</v>
      </c>
      <c r="D3085" s="202">
        <v>30.32</v>
      </c>
      <c r="E3085" s="203">
        <v>5.2969999999999997</v>
      </c>
    </row>
    <row r="3086" spans="1:5">
      <c r="A3086" s="201">
        <v>39592</v>
      </c>
      <c r="B3086" s="202">
        <v>271.75</v>
      </c>
      <c r="C3086" s="202">
        <v>99.29</v>
      </c>
      <c r="D3086" s="202">
        <v>25.62</v>
      </c>
      <c r="E3086" s="203">
        <v>5.3220000000000001</v>
      </c>
    </row>
    <row r="3087" spans="1:5">
      <c r="A3087" s="201">
        <v>39591</v>
      </c>
      <c r="B3087" s="202">
        <v>267.10000000000002</v>
      </c>
      <c r="C3087" s="202">
        <v>106.47</v>
      </c>
      <c r="D3087" s="202">
        <v>24.29</v>
      </c>
      <c r="E3087" s="203">
        <v>5.3010000000000002</v>
      </c>
    </row>
    <row r="3088" spans="1:5">
      <c r="A3088" s="201">
        <v>39590</v>
      </c>
      <c r="B3088" s="202">
        <v>262.45</v>
      </c>
      <c r="C3088" s="202">
        <v>107.55</v>
      </c>
      <c r="D3088" s="202">
        <v>24.12</v>
      </c>
      <c r="E3088" s="203">
        <v>5.3109999999999999</v>
      </c>
    </row>
    <row r="3089" spans="1:5">
      <c r="A3089" s="201">
        <v>39589</v>
      </c>
      <c r="B3089" s="202">
        <v>260.75</v>
      </c>
      <c r="C3089" s="202">
        <v>106</v>
      </c>
      <c r="D3089" s="202">
        <v>25.89</v>
      </c>
      <c r="E3089" s="203">
        <v>5.3810000000000002</v>
      </c>
    </row>
    <row r="3090" spans="1:5">
      <c r="A3090" s="201">
        <v>39588</v>
      </c>
      <c r="B3090" s="202">
        <v>263.05</v>
      </c>
      <c r="C3090" s="202">
        <v>104.91</v>
      </c>
      <c r="D3090" s="202">
        <v>27.12</v>
      </c>
      <c r="E3090" s="203">
        <v>5.375</v>
      </c>
    </row>
    <row r="3091" spans="1:5">
      <c r="A3091" s="201">
        <v>39587</v>
      </c>
      <c r="B3091" s="202">
        <v>262.85000000000002</v>
      </c>
      <c r="C3091" s="202">
        <v>102.3</v>
      </c>
      <c r="D3091" s="202">
        <v>27.43</v>
      </c>
      <c r="E3091" s="203">
        <v>5.367</v>
      </c>
    </row>
    <row r="3092" spans="1:5">
      <c r="A3092" s="201">
        <v>39586</v>
      </c>
      <c r="B3092" s="202">
        <v>265.64999999999998</v>
      </c>
      <c r="C3092" s="202">
        <v>106.05</v>
      </c>
      <c r="D3092" s="202">
        <v>28.08</v>
      </c>
      <c r="E3092" s="203">
        <v>5.2930000000000001</v>
      </c>
    </row>
    <row r="3093" spans="1:5">
      <c r="A3093" s="201">
        <v>39585</v>
      </c>
      <c r="B3093" s="202">
        <v>267.14999999999998</v>
      </c>
      <c r="C3093" s="202">
        <v>99.9</v>
      </c>
      <c r="D3093" s="202">
        <v>28.35</v>
      </c>
      <c r="E3093" s="203">
        <v>5.3140000000000001</v>
      </c>
    </row>
    <row r="3094" spans="1:5">
      <c r="A3094" s="201">
        <v>39584</v>
      </c>
      <c r="B3094" s="202">
        <v>268.25</v>
      </c>
      <c r="C3094" s="202">
        <v>102.59</v>
      </c>
      <c r="D3094" s="202">
        <v>26.49</v>
      </c>
      <c r="E3094" s="203">
        <v>5.3520000000000003</v>
      </c>
    </row>
    <row r="3095" spans="1:5">
      <c r="A3095" s="201">
        <v>39583</v>
      </c>
      <c r="B3095" s="202">
        <v>266.85000000000002</v>
      </c>
      <c r="C3095" s="202">
        <v>105.3</v>
      </c>
      <c r="D3095" s="202">
        <v>25.43</v>
      </c>
      <c r="E3095" s="203">
        <v>5.4279999999999999</v>
      </c>
    </row>
    <row r="3096" spans="1:5">
      <c r="A3096" s="201">
        <v>39582</v>
      </c>
      <c r="B3096" s="202">
        <v>261.55</v>
      </c>
      <c r="C3096" s="202">
        <v>104</v>
      </c>
      <c r="D3096" s="202">
        <v>27.21</v>
      </c>
      <c r="E3096" s="203">
        <v>5.4779999999999998</v>
      </c>
    </row>
    <row r="3097" spans="1:5">
      <c r="A3097" s="201">
        <v>39581</v>
      </c>
      <c r="B3097" s="202">
        <v>259.05</v>
      </c>
      <c r="C3097" s="202">
        <v>108.9</v>
      </c>
      <c r="D3097" s="202">
        <v>26.76</v>
      </c>
      <c r="E3097" s="203">
        <v>5.5280000000000005</v>
      </c>
    </row>
    <row r="3098" spans="1:5">
      <c r="A3098" s="201">
        <v>39580</v>
      </c>
      <c r="B3098" s="202">
        <v>258.64999999999998</v>
      </c>
      <c r="C3098" s="202">
        <v>107.51</v>
      </c>
      <c r="D3098" s="202">
        <v>25.75</v>
      </c>
      <c r="E3098" s="203">
        <v>5.4870000000000001</v>
      </c>
    </row>
    <row r="3099" spans="1:5">
      <c r="A3099" s="201">
        <v>39579</v>
      </c>
      <c r="B3099" s="202">
        <v>256.64999999999998</v>
      </c>
      <c r="C3099" s="202">
        <v>111.5</v>
      </c>
      <c r="D3099" s="202">
        <v>24.69</v>
      </c>
      <c r="E3099" s="203">
        <v>5.4589999999999996</v>
      </c>
    </row>
    <row r="3100" spans="1:5">
      <c r="A3100" s="201">
        <v>39578</v>
      </c>
      <c r="B3100" s="202">
        <v>259.64999999999998</v>
      </c>
      <c r="C3100" s="202">
        <v>115</v>
      </c>
      <c r="D3100" s="202">
        <v>22.12</v>
      </c>
      <c r="E3100" s="203">
        <v>5.4560000000000004</v>
      </c>
    </row>
    <row r="3101" spans="1:5">
      <c r="A3101" s="201">
        <v>39577</v>
      </c>
      <c r="B3101" s="202">
        <v>258.95</v>
      </c>
      <c r="C3101" s="202">
        <v>115</v>
      </c>
      <c r="D3101" s="202">
        <v>22.12</v>
      </c>
      <c r="E3101" s="203">
        <v>5.4539999999999997</v>
      </c>
    </row>
    <row r="3102" spans="1:5">
      <c r="A3102" s="201">
        <v>39576</v>
      </c>
      <c r="B3102" s="202">
        <v>255.85</v>
      </c>
      <c r="C3102" s="202">
        <v>116.78</v>
      </c>
      <c r="D3102" s="202">
        <v>20.27</v>
      </c>
      <c r="E3102" s="203">
        <v>5.4870000000000001</v>
      </c>
    </row>
    <row r="3103" spans="1:5">
      <c r="A3103" s="201">
        <v>39575</v>
      </c>
      <c r="B3103" s="202">
        <v>259.85000000000002</v>
      </c>
      <c r="C3103" s="202">
        <v>115.1</v>
      </c>
      <c r="D3103" s="202">
        <v>21.52</v>
      </c>
      <c r="E3103" s="203">
        <v>5.4569999999999999</v>
      </c>
    </row>
    <row r="3104" spans="1:5">
      <c r="A3104" s="201">
        <v>39574</v>
      </c>
      <c r="B3104" s="202">
        <v>260.95</v>
      </c>
      <c r="C3104" s="202">
        <v>113.75</v>
      </c>
      <c r="D3104" s="202">
        <v>21.37</v>
      </c>
      <c r="E3104" s="203">
        <v>5.4119999999999999</v>
      </c>
    </row>
    <row r="3105" spans="1:5">
      <c r="A3105" s="201">
        <v>39573</v>
      </c>
      <c r="B3105" s="202">
        <v>261.35000000000002</v>
      </c>
      <c r="C3105" s="202">
        <v>114.9</v>
      </c>
      <c r="D3105" s="202">
        <v>21.92</v>
      </c>
      <c r="E3105" s="203">
        <v>5.4160000000000004</v>
      </c>
    </row>
    <row r="3106" spans="1:5">
      <c r="A3106" s="201">
        <v>39572</v>
      </c>
      <c r="B3106" s="202">
        <v>260.64999999999998</v>
      </c>
      <c r="C3106" s="202">
        <v>112</v>
      </c>
      <c r="D3106" s="202">
        <v>22.03</v>
      </c>
      <c r="E3106" s="203">
        <v>5.3890000000000002</v>
      </c>
    </row>
    <row r="3107" spans="1:5">
      <c r="A3107" s="201">
        <v>39571</v>
      </c>
      <c r="B3107" s="202">
        <v>260.64999999999998</v>
      </c>
      <c r="C3107" s="202">
        <v>114.1</v>
      </c>
      <c r="D3107" s="202">
        <v>21.46</v>
      </c>
      <c r="E3107" s="203">
        <v>5.5289999999999999</v>
      </c>
    </row>
    <row r="3108" spans="1:5">
      <c r="A3108" s="201">
        <v>39570</v>
      </c>
      <c r="B3108" s="202">
        <v>263.35000000000002</v>
      </c>
      <c r="C3108" s="202">
        <v>116.91</v>
      </c>
      <c r="D3108" s="202">
        <v>21.67</v>
      </c>
      <c r="E3108" s="203">
        <v>5.55</v>
      </c>
    </row>
    <row r="3109" spans="1:5">
      <c r="A3109" s="201">
        <v>39569</v>
      </c>
      <c r="B3109" s="202">
        <v>263.75</v>
      </c>
      <c r="C3109" s="202">
        <v>114.19</v>
      </c>
      <c r="D3109" s="202">
        <v>21.98</v>
      </c>
      <c r="E3109" s="203">
        <v>5.5010000000000003</v>
      </c>
    </row>
    <row r="3110" spans="1:5">
      <c r="A3110" s="201">
        <v>39568</v>
      </c>
      <c r="B3110" s="202">
        <v>265.64999999999998</v>
      </c>
      <c r="C3110" s="202">
        <v>112.22</v>
      </c>
      <c r="D3110" s="202">
        <v>22.19</v>
      </c>
      <c r="E3110" s="203">
        <v>5.49</v>
      </c>
    </row>
    <row r="3111" spans="1:5">
      <c r="A3111" s="201">
        <v>39567</v>
      </c>
      <c r="B3111" s="202">
        <v>267.55</v>
      </c>
      <c r="C3111" s="202">
        <v>110.27</v>
      </c>
      <c r="D3111" s="202">
        <v>21.95</v>
      </c>
      <c r="E3111" s="203">
        <v>5.5090000000000003</v>
      </c>
    </row>
    <row r="3112" spans="1:5">
      <c r="A3112" s="201">
        <v>39566</v>
      </c>
      <c r="B3112" s="202">
        <v>268.75</v>
      </c>
      <c r="C3112" s="202">
        <v>114.05</v>
      </c>
      <c r="D3112" s="202">
        <v>21.66</v>
      </c>
      <c r="E3112" s="203">
        <v>5.46</v>
      </c>
    </row>
    <row r="3113" spans="1:5">
      <c r="A3113" s="201">
        <v>39565</v>
      </c>
      <c r="B3113" s="202">
        <v>265.85000000000002</v>
      </c>
      <c r="C3113" s="202">
        <v>112</v>
      </c>
      <c r="D3113" s="202">
        <v>22.02</v>
      </c>
      <c r="E3113" s="203">
        <v>5.5010000000000003</v>
      </c>
    </row>
    <row r="3114" spans="1:5">
      <c r="A3114" s="201">
        <v>39564</v>
      </c>
      <c r="B3114" s="202">
        <v>265.89999999999998</v>
      </c>
      <c r="C3114" s="202">
        <v>116.61</v>
      </c>
      <c r="D3114" s="202">
        <v>22.57</v>
      </c>
      <c r="E3114" s="203">
        <v>5.593</v>
      </c>
    </row>
    <row r="3115" spans="1:5">
      <c r="A3115" s="201">
        <v>39563</v>
      </c>
      <c r="B3115" s="202">
        <v>263.05</v>
      </c>
      <c r="C3115" s="202">
        <v>114.98</v>
      </c>
      <c r="D3115" s="202">
        <v>22.61</v>
      </c>
      <c r="E3115" s="203">
        <v>5.6870000000000003</v>
      </c>
    </row>
    <row r="3116" spans="1:5">
      <c r="A3116" s="201">
        <v>39562</v>
      </c>
      <c r="B3116" s="202">
        <v>263.05</v>
      </c>
      <c r="C3116" s="202">
        <v>114.1875</v>
      </c>
      <c r="D3116" s="202">
        <v>22.57</v>
      </c>
      <c r="E3116" s="203">
        <v>5.64</v>
      </c>
    </row>
    <row r="3117" spans="1:5">
      <c r="A3117" s="201">
        <v>39561</v>
      </c>
      <c r="B3117" s="202">
        <v>264.95</v>
      </c>
      <c r="C3117" s="202">
        <v>110.75</v>
      </c>
      <c r="D3117" s="202">
        <v>22.64</v>
      </c>
      <c r="E3117" s="203">
        <v>5.5919999999999996</v>
      </c>
    </row>
    <row r="3118" spans="1:5">
      <c r="A3118" s="201">
        <v>39560</v>
      </c>
      <c r="B3118" s="202">
        <v>264.7</v>
      </c>
      <c r="C3118" s="202">
        <v>110.4375</v>
      </c>
      <c r="D3118" s="202">
        <v>22.03</v>
      </c>
      <c r="E3118" s="203">
        <v>5.6589999999999998</v>
      </c>
    </row>
    <row r="3119" spans="1:5">
      <c r="A3119" s="201">
        <v>39559</v>
      </c>
      <c r="B3119" s="202">
        <v>266.55</v>
      </c>
      <c r="C3119" s="202">
        <v>109.0625</v>
      </c>
      <c r="D3119" s="202">
        <v>21.57</v>
      </c>
      <c r="E3119" s="203">
        <v>5.6520000000000001</v>
      </c>
    </row>
    <row r="3120" spans="1:5">
      <c r="A3120" s="201">
        <v>39558</v>
      </c>
      <c r="B3120" s="202">
        <v>266.95</v>
      </c>
      <c r="C3120" s="202">
        <v>108.5625</v>
      </c>
      <c r="D3120" s="202">
        <v>23.25</v>
      </c>
      <c r="E3120" s="203">
        <v>5.6029999999999998</v>
      </c>
    </row>
    <row r="3121" spans="1:5">
      <c r="A3121" s="201">
        <v>39557</v>
      </c>
      <c r="B3121" s="202">
        <v>264.75</v>
      </c>
      <c r="C3121" s="202">
        <v>111.25</v>
      </c>
      <c r="D3121" s="202">
        <v>23.24</v>
      </c>
      <c r="E3121" s="203">
        <v>5.5529999999999999</v>
      </c>
    </row>
    <row r="3122" spans="1:5">
      <c r="A3122" s="201">
        <v>39556</v>
      </c>
      <c r="B3122" s="202">
        <v>264.55</v>
      </c>
      <c r="C3122" s="202">
        <v>108.3125</v>
      </c>
      <c r="D3122" s="202">
        <v>23.37</v>
      </c>
      <c r="E3122" s="203">
        <v>5.4749999999999996</v>
      </c>
    </row>
    <row r="3123" spans="1:5">
      <c r="A3123" s="201">
        <v>39555</v>
      </c>
      <c r="B3123" s="202">
        <v>263.55</v>
      </c>
      <c r="C3123" s="202">
        <v>96.6875</v>
      </c>
      <c r="D3123" s="202">
        <v>24.93</v>
      </c>
      <c r="E3123" s="203">
        <v>5.524</v>
      </c>
    </row>
    <row r="3124" spans="1:5">
      <c r="A3124" s="201">
        <v>39554</v>
      </c>
      <c r="B3124" s="202">
        <v>263.55</v>
      </c>
      <c r="C3124" s="202">
        <v>92.75</v>
      </c>
      <c r="D3124" s="202">
        <v>25.28</v>
      </c>
      <c r="E3124" s="203">
        <v>5.5960000000000001</v>
      </c>
    </row>
    <row r="3125" spans="1:5">
      <c r="A3125" s="201">
        <v>39553</v>
      </c>
      <c r="B3125" s="202">
        <v>263.64999999999998</v>
      </c>
      <c r="C3125" s="202">
        <v>93.8125</v>
      </c>
      <c r="D3125" s="202">
        <v>24.56</v>
      </c>
      <c r="E3125" s="203">
        <v>5.6180000000000003</v>
      </c>
    </row>
    <row r="3126" spans="1:5">
      <c r="A3126" s="201">
        <v>39552</v>
      </c>
      <c r="B3126" s="202">
        <v>264.3</v>
      </c>
      <c r="C3126" s="202">
        <v>93.8125</v>
      </c>
      <c r="D3126" s="202">
        <v>24.56</v>
      </c>
      <c r="E3126" s="203">
        <v>5.6180000000000003</v>
      </c>
    </row>
    <row r="3127" spans="1:5">
      <c r="A3127" s="201">
        <v>39551</v>
      </c>
      <c r="B3127" s="202">
        <v>264.25</v>
      </c>
      <c r="C3127" s="202">
        <v>93.6875</v>
      </c>
      <c r="D3127" s="202">
        <v>25.79</v>
      </c>
      <c r="E3127" s="203">
        <v>5.54</v>
      </c>
    </row>
    <row r="3128" spans="1:5">
      <c r="A3128" s="201">
        <v>39550</v>
      </c>
      <c r="B3128" s="202">
        <v>264.95</v>
      </c>
      <c r="C3128" s="202">
        <v>93.4375</v>
      </c>
      <c r="D3128" s="202">
        <v>26.8</v>
      </c>
      <c r="E3128" s="203">
        <v>5.4989999999999997</v>
      </c>
    </row>
    <row r="3129" spans="1:5">
      <c r="A3129" s="201">
        <v>39549</v>
      </c>
      <c r="B3129" s="202">
        <v>267.75</v>
      </c>
      <c r="C3129" s="202">
        <v>92.5625</v>
      </c>
      <c r="D3129" s="202">
        <v>27.99</v>
      </c>
      <c r="E3129" s="203">
        <v>5.4290000000000003</v>
      </c>
    </row>
    <row r="3130" spans="1:5">
      <c r="A3130" s="201">
        <v>39548</v>
      </c>
      <c r="B3130" s="202">
        <v>268.35000000000002</v>
      </c>
      <c r="C3130" s="202">
        <v>93.5625</v>
      </c>
      <c r="D3130" s="202">
        <v>29.84</v>
      </c>
      <c r="E3130" s="203">
        <v>5.4470000000000001</v>
      </c>
    </row>
    <row r="3131" spans="1:5">
      <c r="A3131" s="201">
        <v>39547</v>
      </c>
      <c r="B3131" s="202">
        <v>268.14999999999998</v>
      </c>
      <c r="C3131" s="202">
        <v>94</v>
      </c>
      <c r="D3131" s="202">
        <v>28.67</v>
      </c>
      <c r="E3131" s="203">
        <v>5.3979999999999997</v>
      </c>
    </row>
    <row r="3132" spans="1:5">
      <c r="A3132" s="201">
        <v>39546</v>
      </c>
      <c r="B3132" s="202">
        <v>267.55</v>
      </c>
      <c r="C3132" s="202">
        <v>93.1875</v>
      </c>
      <c r="D3132" s="202">
        <v>26.97</v>
      </c>
      <c r="E3132" s="203">
        <v>5.4409999999999998</v>
      </c>
    </row>
    <row r="3133" spans="1:5">
      <c r="A3133" s="201">
        <v>39545</v>
      </c>
      <c r="B3133" s="202">
        <v>268.14999999999998</v>
      </c>
      <c r="C3133" s="202">
        <v>94.625</v>
      </c>
      <c r="D3133" s="202">
        <v>26.6</v>
      </c>
      <c r="E3133" s="203">
        <v>5.5</v>
      </c>
    </row>
    <row r="3134" spans="1:5">
      <c r="A3134" s="201">
        <v>39544</v>
      </c>
      <c r="B3134" s="202">
        <v>269.25</v>
      </c>
      <c r="C3134" s="202">
        <v>84.8125</v>
      </c>
      <c r="D3134" s="202">
        <v>29.99</v>
      </c>
      <c r="E3134" s="203">
        <v>5.3419999999999996</v>
      </c>
    </row>
    <row r="3135" spans="1:5">
      <c r="A3135" s="201">
        <v>39543</v>
      </c>
      <c r="B3135" s="202">
        <v>272.5</v>
      </c>
      <c r="C3135" s="202">
        <v>85</v>
      </c>
      <c r="D3135" s="202">
        <v>26.85</v>
      </c>
      <c r="E3135" s="203">
        <v>5.4580000000000002</v>
      </c>
    </row>
    <row r="3136" spans="1:5">
      <c r="A3136" s="201">
        <v>39542</v>
      </c>
      <c r="B3136" s="202">
        <v>272.25</v>
      </c>
      <c r="C3136" s="202">
        <v>85</v>
      </c>
      <c r="D3136" s="202">
        <v>26.85</v>
      </c>
      <c r="E3136" s="203">
        <v>5.4569999999999999</v>
      </c>
    </row>
    <row r="3137" spans="1:5">
      <c r="A3137" s="201">
        <v>39541</v>
      </c>
      <c r="B3137" s="202">
        <v>272.25</v>
      </c>
      <c r="C3137" s="202">
        <v>85.25</v>
      </c>
      <c r="D3137" s="202">
        <v>26.57</v>
      </c>
      <c r="E3137" s="203">
        <v>5.444</v>
      </c>
    </row>
    <row r="3138" spans="1:5">
      <c r="A3138" s="201">
        <v>39540</v>
      </c>
      <c r="B3138" s="202">
        <v>275.25</v>
      </c>
      <c r="C3138" s="202">
        <v>84.6875</v>
      </c>
      <c r="D3138" s="202">
        <v>28.14</v>
      </c>
      <c r="E3138" s="203">
        <v>5.452</v>
      </c>
    </row>
    <row r="3139" spans="1:5">
      <c r="A3139" s="201">
        <v>39539</v>
      </c>
      <c r="B3139" s="202">
        <v>274.45</v>
      </c>
      <c r="C3139" s="202">
        <v>84.8125</v>
      </c>
      <c r="D3139" s="202">
        <v>28.73</v>
      </c>
      <c r="E3139" s="203">
        <v>5.4320000000000004</v>
      </c>
    </row>
    <row r="3140" spans="1:5">
      <c r="A3140" s="201">
        <v>39538</v>
      </c>
      <c r="B3140" s="202">
        <v>273.8</v>
      </c>
      <c r="C3140" s="202">
        <v>89</v>
      </c>
      <c r="D3140" s="202">
        <v>27.55</v>
      </c>
      <c r="E3140" s="203">
        <v>5.3929999999999998</v>
      </c>
    </row>
    <row r="3141" spans="1:5">
      <c r="A3141" s="201">
        <v>39537</v>
      </c>
      <c r="B3141" s="202">
        <v>273.95</v>
      </c>
      <c r="C3141" s="202">
        <v>89</v>
      </c>
      <c r="D3141" s="202">
        <v>27.55</v>
      </c>
      <c r="E3141" s="203">
        <v>5.4020000000000001</v>
      </c>
    </row>
    <row r="3142" spans="1:5">
      <c r="A3142" s="201">
        <v>39536</v>
      </c>
      <c r="B3142" s="202">
        <v>274.14999999999998</v>
      </c>
      <c r="C3142" s="202">
        <v>81.5625</v>
      </c>
      <c r="D3142" s="202">
        <v>29.66</v>
      </c>
      <c r="E3142" s="203">
        <v>5.407</v>
      </c>
    </row>
    <row r="3143" spans="1:5">
      <c r="A3143" s="201">
        <v>39535</v>
      </c>
      <c r="B3143" s="202">
        <v>272.85000000000002</v>
      </c>
      <c r="C3143" s="202">
        <v>86</v>
      </c>
      <c r="D3143" s="202">
        <v>31.74</v>
      </c>
      <c r="E3143" s="203">
        <v>5.4</v>
      </c>
    </row>
    <row r="3144" spans="1:5">
      <c r="A3144" s="201">
        <v>39534</v>
      </c>
      <c r="B3144" s="202">
        <v>270.25</v>
      </c>
      <c r="C3144" s="202">
        <v>90.125</v>
      </c>
      <c r="D3144" s="202">
        <v>27.17</v>
      </c>
      <c r="E3144" s="203">
        <v>5.4729999999999999</v>
      </c>
    </row>
    <row r="3145" spans="1:5">
      <c r="A3145" s="201">
        <v>39533</v>
      </c>
      <c r="B3145" s="202">
        <v>270.14999999999998</v>
      </c>
      <c r="C3145" s="202">
        <v>90.5</v>
      </c>
      <c r="D3145" s="202">
        <v>27.7</v>
      </c>
      <c r="E3145" s="203">
        <v>5.4420000000000002</v>
      </c>
    </row>
    <row r="3146" spans="1:5">
      <c r="A3146" s="201">
        <v>39532</v>
      </c>
      <c r="B3146" s="202">
        <v>270.95</v>
      </c>
      <c r="C3146" s="202">
        <v>87.8125</v>
      </c>
      <c r="D3146" s="202">
        <v>26.55</v>
      </c>
      <c r="E3146" s="203">
        <v>5.4189999999999996</v>
      </c>
    </row>
    <row r="3147" spans="1:5">
      <c r="A3147" s="201">
        <v>39531</v>
      </c>
      <c r="B3147" s="202">
        <v>269.55</v>
      </c>
      <c r="C3147" s="202">
        <v>92.4375</v>
      </c>
      <c r="D3147" s="202">
        <v>24.86</v>
      </c>
      <c r="E3147" s="203">
        <v>5.4370000000000003</v>
      </c>
    </row>
    <row r="3148" spans="1:5">
      <c r="A3148" s="201">
        <v>39530</v>
      </c>
      <c r="B3148" s="202">
        <v>269.05</v>
      </c>
      <c r="C3148" s="202">
        <v>91.25</v>
      </c>
      <c r="D3148" s="202">
        <v>23.63</v>
      </c>
      <c r="E3148" s="203">
        <v>5.4669999999999996</v>
      </c>
    </row>
    <row r="3149" spans="1:5">
      <c r="A3149" s="201">
        <v>39529</v>
      </c>
      <c r="B3149" s="202">
        <v>270.95</v>
      </c>
      <c r="C3149" s="202">
        <v>93.875</v>
      </c>
      <c r="D3149" s="202">
        <v>24.88</v>
      </c>
      <c r="E3149" s="203">
        <v>5.53</v>
      </c>
    </row>
    <row r="3150" spans="1:5">
      <c r="A3150" s="201">
        <v>39528</v>
      </c>
      <c r="B3150" s="202">
        <v>270.85000000000002</v>
      </c>
      <c r="C3150" s="202">
        <v>95</v>
      </c>
      <c r="D3150" s="202">
        <v>23.51</v>
      </c>
      <c r="E3150" s="203">
        <v>5.5460000000000003</v>
      </c>
    </row>
    <row r="3151" spans="1:5">
      <c r="A3151" s="201">
        <v>39527</v>
      </c>
      <c r="B3151" s="202">
        <v>272.8</v>
      </c>
      <c r="C3151" s="202">
        <v>97</v>
      </c>
      <c r="D3151" s="202">
        <v>22.41</v>
      </c>
      <c r="E3151" s="203">
        <v>5.5019999999999998</v>
      </c>
    </row>
    <row r="3152" spans="1:5">
      <c r="A3152" s="201">
        <v>39526</v>
      </c>
      <c r="B3152" s="202">
        <v>273.85000000000002</v>
      </c>
      <c r="C3152" s="202">
        <v>95.375</v>
      </c>
      <c r="D3152" s="202">
        <v>25.34</v>
      </c>
      <c r="E3152" s="203">
        <v>5.508</v>
      </c>
    </row>
    <row r="3153" spans="1:5">
      <c r="A3153" s="201">
        <v>39525</v>
      </c>
      <c r="B3153" s="202">
        <v>274.75</v>
      </c>
      <c r="C3153" s="202">
        <v>96.75</v>
      </c>
      <c r="D3153" s="202">
        <v>25.07</v>
      </c>
      <c r="E3153" s="203">
        <v>5.5250000000000004</v>
      </c>
    </row>
    <row r="3154" spans="1:5">
      <c r="A3154" s="201">
        <v>39524</v>
      </c>
      <c r="B3154" s="202">
        <v>270.55</v>
      </c>
      <c r="C3154" s="202">
        <v>103.375</v>
      </c>
      <c r="D3154" s="202">
        <v>24.99</v>
      </c>
      <c r="E3154" s="203">
        <v>5.5860000000000003</v>
      </c>
    </row>
    <row r="3155" spans="1:5">
      <c r="A3155" s="201">
        <v>39523</v>
      </c>
      <c r="B3155" s="202">
        <v>271.2</v>
      </c>
      <c r="C3155" s="202">
        <v>98.375</v>
      </c>
      <c r="D3155" s="202">
        <v>27.78</v>
      </c>
      <c r="E3155" s="203">
        <v>5.6929999999999996</v>
      </c>
    </row>
    <row r="3156" spans="1:5">
      <c r="A3156" s="201">
        <v>39522</v>
      </c>
      <c r="B3156" s="202">
        <v>269.39999999999998</v>
      </c>
      <c r="C3156" s="202">
        <v>95.625</v>
      </c>
      <c r="D3156" s="202">
        <v>27.48</v>
      </c>
      <c r="E3156" s="203">
        <v>5.6349999999999998</v>
      </c>
    </row>
    <row r="3157" spans="1:5">
      <c r="A3157" s="201">
        <v>39521</v>
      </c>
      <c r="B3157" s="202">
        <v>270.45</v>
      </c>
      <c r="C3157" s="202">
        <v>93.5</v>
      </c>
      <c r="D3157" s="202">
        <v>29.65</v>
      </c>
      <c r="E3157" s="203">
        <v>5.6079999999999997</v>
      </c>
    </row>
    <row r="3158" spans="1:5">
      <c r="A3158" s="201">
        <v>39520</v>
      </c>
      <c r="B3158" s="202">
        <v>266.55</v>
      </c>
      <c r="C3158" s="202">
        <v>99.8125</v>
      </c>
      <c r="D3158" s="202">
        <v>27.49</v>
      </c>
      <c r="E3158" s="203">
        <v>5.641</v>
      </c>
    </row>
    <row r="3159" spans="1:5">
      <c r="A3159" s="201">
        <v>39519</v>
      </c>
      <c r="B3159" s="202">
        <v>269.60000000000002</v>
      </c>
      <c r="C3159" s="202">
        <v>97.875</v>
      </c>
      <c r="D3159" s="202">
        <v>27.64</v>
      </c>
      <c r="E3159" s="203">
        <v>5.6749999999999998</v>
      </c>
    </row>
    <row r="3160" spans="1:5">
      <c r="A3160" s="201">
        <v>39518</v>
      </c>
      <c r="B3160" s="202">
        <v>270</v>
      </c>
      <c r="C3160" s="202">
        <v>98.4375</v>
      </c>
      <c r="D3160" s="202">
        <v>26.93</v>
      </c>
      <c r="E3160" s="203">
        <v>5.6959999999999997</v>
      </c>
    </row>
    <row r="3161" spans="1:5">
      <c r="A3161" s="201">
        <v>39517</v>
      </c>
      <c r="B3161" s="202">
        <v>266.35000000000002</v>
      </c>
      <c r="C3161" s="202">
        <v>99.9375</v>
      </c>
      <c r="D3161" s="202">
        <v>26</v>
      </c>
      <c r="E3161" s="203">
        <v>5.6669999999999998</v>
      </c>
    </row>
    <row r="3162" spans="1:5">
      <c r="A3162" s="201">
        <v>39516</v>
      </c>
      <c r="B3162" s="202">
        <v>265.85000000000002</v>
      </c>
      <c r="C3162" s="202">
        <v>98.5</v>
      </c>
      <c r="D3162" s="202">
        <v>27.71</v>
      </c>
      <c r="E3162" s="203">
        <v>5.6749999999999998</v>
      </c>
    </row>
    <row r="3163" spans="1:5">
      <c r="A3163" s="201">
        <v>39515</v>
      </c>
      <c r="B3163" s="202">
        <v>266.55</v>
      </c>
      <c r="C3163" s="202">
        <v>98.5</v>
      </c>
      <c r="D3163" s="202">
        <v>27.71</v>
      </c>
      <c r="E3163" s="203">
        <v>5.6559999999999997</v>
      </c>
    </row>
    <row r="3164" spans="1:5">
      <c r="A3164" s="201">
        <v>39514</v>
      </c>
      <c r="B3164" s="202">
        <v>265.85000000000002</v>
      </c>
      <c r="C3164" s="202">
        <v>98.5</v>
      </c>
      <c r="D3164" s="202">
        <v>26.62</v>
      </c>
      <c r="E3164" s="203">
        <v>5.7279999999999998</v>
      </c>
    </row>
    <row r="3165" spans="1:5">
      <c r="A3165" s="201">
        <v>39513</v>
      </c>
      <c r="B3165" s="202">
        <v>266.35000000000002</v>
      </c>
      <c r="C3165" s="202">
        <v>103.25</v>
      </c>
      <c r="D3165" s="202">
        <v>27.43</v>
      </c>
      <c r="E3165" s="203">
        <v>5.7539999999999996</v>
      </c>
    </row>
    <row r="3166" spans="1:5">
      <c r="A3166" s="201">
        <v>39512</v>
      </c>
      <c r="B3166" s="202">
        <v>265.75</v>
      </c>
      <c r="C3166" s="202">
        <v>101.9375</v>
      </c>
      <c r="D3166" s="202">
        <v>24.81</v>
      </c>
      <c r="E3166" s="203">
        <v>5.7759999999999998</v>
      </c>
    </row>
    <row r="3167" spans="1:5">
      <c r="A3167" s="201">
        <v>39511</v>
      </c>
      <c r="B3167" s="202">
        <v>266.5</v>
      </c>
      <c r="C3167" s="202">
        <v>98.25</v>
      </c>
      <c r="D3167" s="202">
        <v>25.05</v>
      </c>
      <c r="E3167" s="203">
        <v>5.7409999999999997</v>
      </c>
    </row>
    <row r="3168" spans="1:5">
      <c r="A3168" s="201">
        <v>39510</v>
      </c>
      <c r="B3168" s="202">
        <v>265</v>
      </c>
      <c r="C3168" s="202">
        <v>99.375</v>
      </c>
      <c r="D3168" s="202">
        <v>26.15</v>
      </c>
      <c r="E3168" s="203">
        <v>5.766</v>
      </c>
    </row>
    <row r="3169" spans="1:5">
      <c r="A3169" s="201">
        <v>39509</v>
      </c>
      <c r="B3169" s="202">
        <v>264.64999999999998</v>
      </c>
      <c r="C3169" s="202">
        <v>99.5</v>
      </c>
      <c r="D3169" s="202">
        <v>26.81</v>
      </c>
      <c r="E3169" s="203">
        <v>5.819</v>
      </c>
    </row>
    <row r="3170" spans="1:5">
      <c r="A3170" s="201">
        <v>39508</v>
      </c>
      <c r="B3170" s="202">
        <v>264.35000000000002</v>
      </c>
      <c r="C3170" s="202">
        <v>97.4375</v>
      </c>
      <c r="D3170" s="202">
        <v>29.06</v>
      </c>
      <c r="E3170" s="203">
        <v>5.8380000000000001</v>
      </c>
    </row>
    <row r="3171" spans="1:5">
      <c r="A3171" s="201">
        <v>39507</v>
      </c>
      <c r="B3171" s="202">
        <v>264.75</v>
      </c>
      <c r="C3171" s="202">
        <v>93</v>
      </c>
      <c r="D3171" s="202">
        <v>28.53</v>
      </c>
      <c r="E3171" s="203">
        <v>5.8689999999999998</v>
      </c>
    </row>
    <row r="3172" spans="1:5">
      <c r="A3172" s="201">
        <v>39506</v>
      </c>
      <c r="B3172" s="202">
        <v>265.95</v>
      </c>
      <c r="C3172" s="202">
        <v>99.4375</v>
      </c>
      <c r="D3172" s="202">
        <v>27.2</v>
      </c>
      <c r="E3172" s="203">
        <v>5.867</v>
      </c>
    </row>
    <row r="3173" spans="1:5">
      <c r="A3173" s="201">
        <v>39505</v>
      </c>
      <c r="B3173" s="202">
        <v>265.05</v>
      </c>
      <c r="C3173" s="202">
        <v>100</v>
      </c>
      <c r="D3173" s="202">
        <v>25.66</v>
      </c>
      <c r="E3173" s="203">
        <v>5.8730000000000002</v>
      </c>
    </row>
    <row r="3174" spans="1:5">
      <c r="A3174" s="201">
        <v>39504</v>
      </c>
      <c r="B3174" s="202">
        <v>264.45</v>
      </c>
      <c r="C3174" s="202">
        <v>102.3125</v>
      </c>
      <c r="D3174" s="202">
        <v>24.91</v>
      </c>
      <c r="E3174" s="203">
        <v>5.8940000000000001</v>
      </c>
    </row>
    <row r="3175" spans="1:5">
      <c r="A3175" s="201">
        <v>39503</v>
      </c>
      <c r="B3175" s="202">
        <v>265.05</v>
      </c>
      <c r="C3175" s="202">
        <v>100.3125</v>
      </c>
      <c r="D3175" s="202">
        <v>24.52</v>
      </c>
      <c r="E3175" s="203">
        <v>5.8849999999999998</v>
      </c>
    </row>
    <row r="3176" spans="1:5">
      <c r="A3176" s="201">
        <v>39502</v>
      </c>
      <c r="B3176" s="202">
        <v>265.14999999999998</v>
      </c>
      <c r="C3176" s="202">
        <v>100.125</v>
      </c>
      <c r="D3176" s="202">
        <v>23.67</v>
      </c>
      <c r="E3176" s="203">
        <v>5.859</v>
      </c>
    </row>
    <row r="3177" spans="1:5">
      <c r="A3177" s="201">
        <v>39501</v>
      </c>
      <c r="B3177" s="202">
        <v>264.75</v>
      </c>
      <c r="C3177" s="202">
        <v>101.9375</v>
      </c>
      <c r="D3177" s="202">
        <v>23.92</v>
      </c>
      <c r="E3177" s="203">
        <v>5.7850000000000001</v>
      </c>
    </row>
    <row r="3178" spans="1:5">
      <c r="A3178" s="201">
        <v>39500</v>
      </c>
      <c r="B3178" s="202">
        <v>264.8</v>
      </c>
      <c r="C3178" s="202">
        <v>98.5625</v>
      </c>
      <c r="D3178" s="202">
        <v>24.28</v>
      </c>
      <c r="E3178" s="203">
        <v>5.78</v>
      </c>
    </row>
    <row r="3179" spans="1:5">
      <c r="A3179" s="201">
        <v>39499</v>
      </c>
      <c r="B3179" s="202">
        <v>265.14999999999998</v>
      </c>
      <c r="C3179" s="202">
        <v>98.5</v>
      </c>
      <c r="D3179" s="202">
        <v>23.63</v>
      </c>
      <c r="E3179" s="203">
        <v>5.7880000000000003</v>
      </c>
    </row>
    <row r="3180" spans="1:5">
      <c r="A3180" s="201">
        <v>39498</v>
      </c>
      <c r="B3180" s="202">
        <v>264.5</v>
      </c>
      <c r="C3180" s="202">
        <v>93.3125</v>
      </c>
      <c r="D3180" s="202">
        <v>25.46</v>
      </c>
      <c r="E3180" s="203">
        <v>5.758</v>
      </c>
    </row>
    <row r="3181" spans="1:5">
      <c r="A3181" s="201">
        <v>39497</v>
      </c>
      <c r="B3181" s="202">
        <v>264.55</v>
      </c>
      <c r="C3181" s="202">
        <v>93.6875</v>
      </c>
      <c r="D3181" s="202">
        <v>26.47</v>
      </c>
      <c r="E3181" s="203">
        <v>5.7409999999999997</v>
      </c>
    </row>
    <row r="3182" spans="1:5">
      <c r="A3182" s="201">
        <v>39496</v>
      </c>
      <c r="B3182" s="202">
        <v>265.14999999999998</v>
      </c>
      <c r="C3182" s="202">
        <v>92.75</v>
      </c>
      <c r="D3182" s="202">
        <v>28.62</v>
      </c>
      <c r="E3182" s="203">
        <v>5.7350000000000003</v>
      </c>
    </row>
    <row r="3183" spans="1:5">
      <c r="A3183" s="201">
        <v>39495</v>
      </c>
      <c r="B3183" s="202">
        <v>266.75</v>
      </c>
      <c r="C3183" s="202">
        <v>87.5625</v>
      </c>
      <c r="D3183" s="202">
        <v>26.65</v>
      </c>
      <c r="E3183" s="203">
        <v>5.7460000000000004</v>
      </c>
    </row>
    <row r="3184" spans="1:5">
      <c r="A3184" s="201">
        <v>39494</v>
      </c>
      <c r="B3184" s="202">
        <v>270.64999999999998</v>
      </c>
      <c r="C3184" s="202">
        <v>91.4375</v>
      </c>
      <c r="D3184" s="202">
        <v>24.28</v>
      </c>
      <c r="E3184" s="203">
        <v>5.7050000000000001</v>
      </c>
    </row>
    <row r="3185" spans="1:5">
      <c r="A3185" s="201">
        <v>39493</v>
      </c>
      <c r="B3185" s="202">
        <v>270.25</v>
      </c>
      <c r="C3185" s="202">
        <v>92.875</v>
      </c>
      <c r="D3185" s="202">
        <v>24.69</v>
      </c>
      <c r="E3185" s="203">
        <v>5.6820000000000004</v>
      </c>
    </row>
    <row r="3186" spans="1:5">
      <c r="A3186" s="201">
        <v>39492</v>
      </c>
      <c r="B3186" s="202">
        <v>271.55</v>
      </c>
      <c r="C3186" s="202">
        <v>94.75</v>
      </c>
      <c r="D3186" s="202">
        <v>24.24</v>
      </c>
      <c r="E3186" s="203">
        <v>5.7270000000000003</v>
      </c>
    </row>
    <row r="3187" spans="1:5">
      <c r="A3187" s="201">
        <v>39491</v>
      </c>
      <c r="B3187" s="202">
        <v>270.8</v>
      </c>
      <c r="C3187" s="202">
        <v>96.4375</v>
      </c>
      <c r="D3187" s="202">
        <v>25.09</v>
      </c>
      <c r="E3187" s="203">
        <v>5.75</v>
      </c>
    </row>
    <row r="3188" spans="1:5">
      <c r="A3188" s="201">
        <v>39490</v>
      </c>
      <c r="B3188" s="202">
        <v>270.64999999999998</v>
      </c>
      <c r="C3188" s="202">
        <v>95.4375</v>
      </c>
      <c r="D3188" s="202">
        <v>28.72</v>
      </c>
      <c r="E3188" s="203">
        <v>5.77</v>
      </c>
    </row>
    <row r="3189" spans="1:5">
      <c r="A3189" s="201">
        <v>39489</v>
      </c>
      <c r="B3189" s="202">
        <v>271.25</v>
      </c>
      <c r="C3189" s="202">
        <v>113</v>
      </c>
      <c r="D3189" s="202">
        <v>27.84</v>
      </c>
      <c r="E3189" s="203">
        <v>5.7670000000000003</v>
      </c>
    </row>
    <row r="3190" spans="1:5">
      <c r="A3190" s="201">
        <v>39488</v>
      </c>
      <c r="B3190" s="202">
        <v>272</v>
      </c>
      <c r="C3190" s="202">
        <v>111.125</v>
      </c>
      <c r="D3190" s="202">
        <v>26.79</v>
      </c>
      <c r="E3190" s="203">
        <v>5.8070000000000004</v>
      </c>
    </row>
    <row r="3191" spans="1:5">
      <c r="A3191" s="201">
        <v>39487</v>
      </c>
      <c r="B3191" s="202">
        <v>272.64999999999998</v>
      </c>
      <c r="C3191" s="202">
        <v>109.0625</v>
      </c>
      <c r="D3191" s="202">
        <v>27.6</v>
      </c>
      <c r="E3191" s="203">
        <v>5.8040000000000003</v>
      </c>
    </row>
    <row r="3192" spans="1:5">
      <c r="A3192" s="201">
        <v>39486</v>
      </c>
      <c r="B3192" s="202">
        <v>276.55</v>
      </c>
      <c r="C3192" s="202">
        <v>103.125</v>
      </c>
      <c r="D3192" s="202">
        <v>30.51</v>
      </c>
      <c r="E3192" s="203">
        <v>5.8109999999999999</v>
      </c>
    </row>
    <row r="3193" spans="1:5">
      <c r="A3193" s="201">
        <v>39485</v>
      </c>
      <c r="B3193" s="202">
        <v>271.14999999999998</v>
      </c>
      <c r="C3193" s="202">
        <v>112</v>
      </c>
      <c r="D3193" s="202">
        <v>26.57</v>
      </c>
      <c r="E3193" s="203">
        <v>5.8230000000000004</v>
      </c>
    </row>
    <row r="3194" spans="1:5">
      <c r="A3194" s="201">
        <v>39484</v>
      </c>
      <c r="B3194" s="202">
        <v>272.75</v>
      </c>
      <c r="C3194" s="202">
        <v>114.875</v>
      </c>
      <c r="D3194" s="202">
        <v>24.86</v>
      </c>
      <c r="E3194" s="203">
        <v>5.806</v>
      </c>
    </row>
    <row r="3195" spans="1:5">
      <c r="A3195" s="201">
        <v>39483</v>
      </c>
      <c r="B3195" s="202">
        <v>270.60000000000002</v>
      </c>
      <c r="C3195" s="202">
        <v>117.9375</v>
      </c>
      <c r="D3195" s="202">
        <v>24.02</v>
      </c>
      <c r="E3195" s="203">
        <v>5.8460000000000001</v>
      </c>
    </row>
    <row r="3196" spans="1:5">
      <c r="A3196" s="201">
        <v>39482</v>
      </c>
      <c r="B3196" s="202">
        <v>269.64999999999998</v>
      </c>
      <c r="C3196" s="202">
        <v>116</v>
      </c>
      <c r="D3196" s="202">
        <v>22.71</v>
      </c>
      <c r="E3196" s="203">
        <v>5.8369999999999997</v>
      </c>
    </row>
    <row r="3197" spans="1:5">
      <c r="A3197" s="201">
        <v>39481</v>
      </c>
      <c r="B3197" s="202">
        <v>269.64999999999998</v>
      </c>
      <c r="C3197" s="202">
        <v>113.1875</v>
      </c>
      <c r="D3197" s="202">
        <v>21.03</v>
      </c>
      <c r="E3197" s="203">
        <v>5.8920000000000003</v>
      </c>
    </row>
    <row r="3198" spans="1:5">
      <c r="A3198" s="201">
        <v>39480</v>
      </c>
      <c r="B3198" s="202">
        <v>270.75</v>
      </c>
      <c r="C3198" s="202">
        <v>114.625</v>
      </c>
      <c r="D3198" s="202">
        <v>21.54</v>
      </c>
      <c r="E3198" s="203">
        <v>5.9370000000000003</v>
      </c>
    </row>
    <row r="3199" spans="1:5">
      <c r="A3199" s="201">
        <v>39479</v>
      </c>
      <c r="B3199" s="202">
        <v>272.25</v>
      </c>
      <c r="C3199" s="202">
        <v>110.5625</v>
      </c>
      <c r="D3199" s="202">
        <v>21.85</v>
      </c>
      <c r="E3199" s="203">
        <v>5.9399999999999995</v>
      </c>
    </row>
    <row r="3200" spans="1:5">
      <c r="A3200" s="201">
        <v>39478</v>
      </c>
      <c r="B3200" s="202">
        <v>273.45</v>
      </c>
      <c r="C3200" s="202">
        <v>117.8125</v>
      </c>
      <c r="D3200" s="202">
        <v>21.23</v>
      </c>
      <c r="E3200" s="203">
        <v>5.923</v>
      </c>
    </row>
    <row r="3201" spans="1:5">
      <c r="A3201" s="201">
        <v>39477</v>
      </c>
      <c r="B3201" s="202">
        <v>274.25</v>
      </c>
      <c r="C3201" s="202">
        <v>112.625</v>
      </c>
      <c r="D3201" s="202">
        <v>20.57</v>
      </c>
      <c r="E3201" s="203">
        <v>5.8849999999999998</v>
      </c>
    </row>
    <row r="3202" spans="1:5">
      <c r="A3202" s="201">
        <v>39476</v>
      </c>
      <c r="B3202" s="202">
        <v>275.25</v>
      </c>
      <c r="C3202" s="202">
        <v>115.25</v>
      </c>
      <c r="D3202" s="202">
        <v>19.47</v>
      </c>
      <c r="E3202" s="203">
        <v>5.8819999999999997</v>
      </c>
    </row>
    <row r="3203" spans="1:5">
      <c r="A3203" s="201">
        <v>39475</v>
      </c>
      <c r="B3203" s="202">
        <v>278.58</v>
      </c>
      <c r="C3203" s="202">
        <v>118</v>
      </c>
      <c r="D3203" s="202">
        <v>21.67</v>
      </c>
      <c r="E3203" s="203">
        <v>5.9</v>
      </c>
    </row>
    <row r="3204" spans="1:5">
      <c r="A3204" s="201">
        <v>39474</v>
      </c>
      <c r="B3204" s="202">
        <v>274.35000000000002</v>
      </c>
      <c r="C3204" s="202">
        <v>119.125</v>
      </c>
      <c r="D3204" s="202">
        <v>21.88</v>
      </c>
      <c r="E3204" s="203">
        <v>5.8540000000000001</v>
      </c>
    </row>
    <row r="3205" spans="1:5">
      <c r="A3205" s="201">
        <v>39473</v>
      </c>
      <c r="B3205" s="202">
        <v>274.3</v>
      </c>
      <c r="C3205" s="202">
        <v>123</v>
      </c>
      <c r="D3205" s="202">
        <v>21.41</v>
      </c>
      <c r="E3205" s="203">
        <v>5.8949999999999996</v>
      </c>
    </row>
    <row r="3206" spans="1:5">
      <c r="A3206" s="201">
        <v>39472</v>
      </c>
      <c r="B3206" s="202">
        <v>272.14999999999998</v>
      </c>
      <c r="C3206" s="202">
        <v>123.875</v>
      </c>
      <c r="D3206" s="202">
        <v>20.74</v>
      </c>
      <c r="E3206" s="203">
        <v>5.9130000000000003</v>
      </c>
    </row>
    <row r="3207" spans="1:5">
      <c r="A3207" s="201">
        <v>39471</v>
      </c>
      <c r="B3207" s="202">
        <v>270.64999999999998</v>
      </c>
      <c r="C3207" s="202">
        <v>121.5</v>
      </c>
      <c r="D3207" s="202">
        <v>20.18</v>
      </c>
      <c r="E3207" s="203">
        <v>5.8929999999999998</v>
      </c>
    </row>
    <row r="3208" spans="1:5">
      <c r="A3208" s="201">
        <v>39470</v>
      </c>
      <c r="B3208" s="202">
        <v>269.35000000000002</v>
      </c>
      <c r="C3208" s="202">
        <v>124.75</v>
      </c>
      <c r="D3208" s="202">
        <v>19.93</v>
      </c>
      <c r="E3208" s="203">
        <v>5.9610000000000003</v>
      </c>
    </row>
    <row r="3209" spans="1:5">
      <c r="A3209" s="201">
        <v>39469</v>
      </c>
      <c r="B3209" s="202">
        <v>272.14999999999998</v>
      </c>
      <c r="C3209" s="202">
        <v>124.9375</v>
      </c>
      <c r="D3209" s="202">
        <v>19.54</v>
      </c>
      <c r="E3209" s="203">
        <v>5.9080000000000004</v>
      </c>
    </row>
    <row r="3210" spans="1:5">
      <c r="A3210" s="201">
        <v>39468</v>
      </c>
      <c r="B3210" s="202">
        <v>271.8</v>
      </c>
      <c r="C3210" s="202">
        <v>123.25</v>
      </c>
      <c r="D3210" s="202">
        <v>20.25</v>
      </c>
      <c r="E3210" s="203">
        <v>5.952</v>
      </c>
    </row>
    <row r="3211" spans="1:5">
      <c r="A3211" s="201">
        <v>39467</v>
      </c>
      <c r="B3211" s="202">
        <v>272.45</v>
      </c>
      <c r="C3211" s="202">
        <v>125</v>
      </c>
      <c r="D3211" s="202">
        <v>18.52</v>
      </c>
      <c r="E3211" s="203">
        <v>5.9</v>
      </c>
    </row>
    <row r="3212" spans="1:5">
      <c r="A3212" s="201">
        <v>39466</v>
      </c>
      <c r="B3212" s="202">
        <v>272.55</v>
      </c>
      <c r="C3212" s="202">
        <v>126.875</v>
      </c>
      <c r="D3212" s="202">
        <v>18.260000000000002</v>
      </c>
      <c r="E3212" s="203">
        <v>5.8149999999999995</v>
      </c>
    </row>
    <row r="3213" spans="1:5">
      <c r="A3213" s="201">
        <v>39465</v>
      </c>
      <c r="B3213" s="202">
        <v>272.75</v>
      </c>
      <c r="C3213" s="202">
        <v>127.6875</v>
      </c>
      <c r="D3213" s="202">
        <v>18.32</v>
      </c>
      <c r="E3213" s="203">
        <v>5.7309999999999999</v>
      </c>
    </row>
    <row r="3214" spans="1:5">
      <c r="A3214" s="201">
        <v>39464</v>
      </c>
      <c r="B3214" s="202">
        <v>273</v>
      </c>
      <c r="C3214" s="202">
        <v>125</v>
      </c>
      <c r="D3214" s="202">
        <v>18.59</v>
      </c>
      <c r="E3214" s="203">
        <v>5.7510000000000003</v>
      </c>
    </row>
    <row r="3215" spans="1:5">
      <c r="A3215" s="201">
        <v>39463</v>
      </c>
      <c r="B3215" s="202">
        <v>273.43</v>
      </c>
      <c r="C3215" s="202">
        <v>124.5</v>
      </c>
      <c r="D3215" s="202">
        <v>18.399999999999999</v>
      </c>
      <c r="E3215" s="203">
        <v>5.7249999999999996</v>
      </c>
    </row>
    <row r="3216" spans="1:5">
      <c r="A3216" s="201">
        <v>39462</v>
      </c>
      <c r="B3216" s="202">
        <v>273.05</v>
      </c>
      <c r="C3216" s="202">
        <v>129.5</v>
      </c>
      <c r="D3216" s="202">
        <v>18.46</v>
      </c>
      <c r="E3216" s="203">
        <v>5.7</v>
      </c>
    </row>
    <row r="3217" spans="1:5">
      <c r="A3217" s="201">
        <v>39461</v>
      </c>
      <c r="B3217" s="202">
        <v>273.8</v>
      </c>
      <c r="C3217" s="202">
        <v>133.37110000000001</v>
      </c>
      <c r="D3217" s="202">
        <v>19.420000000000002</v>
      </c>
      <c r="E3217" s="203">
        <v>5.7149999999999999</v>
      </c>
    </row>
    <row r="3218" spans="1:5">
      <c r="A3218" s="201">
        <v>39460</v>
      </c>
      <c r="B3218" s="202">
        <v>274.45</v>
      </c>
      <c r="C3218" s="202">
        <v>131.4375</v>
      </c>
      <c r="D3218" s="202">
        <v>20.79</v>
      </c>
      <c r="E3218" s="203">
        <v>5.7069999999999999</v>
      </c>
    </row>
    <row r="3219" spans="1:5">
      <c r="A3219" s="201">
        <v>39459</v>
      </c>
      <c r="B3219" s="202">
        <v>275.55</v>
      </c>
      <c r="C3219" s="202">
        <v>131.1875</v>
      </c>
      <c r="D3219" s="202">
        <v>19.82</v>
      </c>
      <c r="E3219" s="203">
        <v>5.6669999999999998</v>
      </c>
    </row>
    <row r="3220" spans="1:5">
      <c r="A3220" s="201">
        <v>39458</v>
      </c>
      <c r="B3220" s="202">
        <v>277</v>
      </c>
      <c r="C3220" s="202">
        <v>133.625</v>
      </c>
      <c r="D3220" s="202">
        <v>17.53</v>
      </c>
      <c r="E3220" s="203">
        <v>5.665</v>
      </c>
    </row>
    <row r="3221" spans="1:5">
      <c r="A3221" s="201">
        <v>39457</v>
      </c>
      <c r="B3221" s="202">
        <v>276.75</v>
      </c>
      <c r="C3221" s="202">
        <v>133.625</v>
      </c>
      <c r="D3221" s="202">
        <v>17.53</v>
      </c>
      <c r="E3221" s="203">
        <v>5.6609999999999996</v>
      </c>
    </row>
    <row r="3222" spans="1:5">
      <c r="A3222" s="201">
        <v>39456</v>
      </c>
      <c r="B3222" s="202">
        <v>277.85000000000002</v>
      </c>
      <c r="C3222" s="202">
        <v>132.01560000000001</v>
      </c>
      <c r="D3222" s="202">
        <v>16.84</v>
      </c>
      <c r="E3222" s="203">
        <v>5.6680000000000001</v>
      </c>
    </row>
    <row r="3223" spans="1:5">
      <c r="A3223" s="201">
        <v>39455</v>
      </c>
      <c r="B3223" s="202">
        <v>274.2</v>
      </c>
      <c r="C3223" s="202">
        <v>130.3125</v>
      </c>
      <c r="D3223" s="202">
        <v>17.690000000000001</v>
      </c>
      <c r="E3223" s="203">
        <v>5.7329999999999997</v>
      </c>
    </row>
    <row r="3224" spans="1:5">
      <c r="A3224" s="201">
        <v>39454</v>
      </c>
      <c r="B3224" s="202">
        <v>273.45</v>
      </c>
      <c r="C3224" s="202">
        <v>132.875</v>
      </c>
      <c r="D3224" s="202">
        <v>16.89</v>
      </c>
      <c r="E3224" s="203">
        <v>5.7469999999999999</v>
      </c>
    </row>
    <row r="3225" spans="1:5">
      <c r="A3225" s="201">
        <v>39453</v>
      </c>
      <c r="B3225" s="202">
        <v>274.14999999999998</v>
      </c>
      <c r="C3225" s="202">
        <v>131.5</v>
      </c>
      <c r="D3225" s="202">
        <v>16.54</v>
      </c>
      <c r="E3225" s="203">
        <v>5.7229999999999999</v>
      </c>
    </row>
    <row r="3226" spans="1:5">
      <c r="A3226" s="201">
        <v>39452</v>
      </c>
      <c r="B3226" s="202">
        <v>274.25</v>
      </c>
      <c r="C3226" s="202">
        <v>129</v>
      </c>
      <c r="D3226" s="202">
        <v>16.53</v>
      </c>
      <c r="E3226" s="203">
        <v>5.6690000000000005</v>
      </c>
    </row>
    <row r="3227" spans="1:5">
      <c r="A3227" s="201">
        <v>39451</v>
      </c>
      <c r="B3227" s="202">
        <v>272.95</v>
      </c>
      <c r="C3227" s="202">
        <v>124.8125</v>
      </c>
      <c r="D3227" s="202">
        <v>17.04</v>
      </c>
      <c r="E3227" s="203">
        <v>5.657</v>
      </c>
    </row>
    <row r="3228" spans="1:5">
      <c r="A3228" s="201">
        <v>39450</v>
      </c>
      <c r="B3228" s="202">
        <v>271.25</v>
      </c>
      <c r="C3228" s="202">
        <v>123.25</v>
      </c>
      <c r="D3228" s="202">
        <v>17.38</v>
      </c>
      <c r="E3228" s="203">
        <v>5.6710000000000003</v>
      </c>
    </row>
    <row r="3229" spans="1:5">
      <c r="A3229" s="201">
        <v>39449</v>
      </c>
      <c r="B3229" s="202">
        <v>273.75</v>
      </c>
      <c r="C3229" s="202">
        <v>121.375</v>
      </c>
      <c r="D3229" s="202">
        <v>17.47</v>
      </c>
      <c r="E3229" s="203">
        <v>5.7119999999999997</v>
      </c>
    </row>
    <row r="3230" spans="1:5">
      <c r="A3230" s="201">
        <v>39448</v>
      </c>
      <c r="B3230" s="202">
        <v>275.25</v>
      </c>
      <c r="C3230" s="202">
        <v>121.4375</v>
      </c>
      <c r="D3230" s="202">
        <v>17.350000000000001</v>
      </c>
      <c r="E3230" s="203">
        <v>5.7080000000000002</v>
      </c>
    </row>
    <row r="3231" spans="1:5">
      <c r="A3231" s="201">
        <v>39447</v>
      </c>
      <c r="B3231" s="202">
        <v>276.64999999999998</v>
      </c>
      <c r="C3231" s="202">
        <v>120.4375</v>
      </c>
      <c r="D3231" s="202">
        <v>17.05</v>
      </c>
      <c r="E3231" s="203">
        <v>5.6899999999999995</v>
      </c>
    </row>
    <row r="3232" spans="1:5">
      <c r="A3232" s="201">
        <v>39446</v>
      </c>
      <c r="B3232" s="202">
        <v>277.64999999999998</v>
      </c>
      <c r="C3232" s="202">
        <v>122.5</v>
      </c>
      <c r="D3232" s="202">
        <v>17.48</v>
      </c>
      <c r="E3232" s="203">
        <v>5.7119999999999997</v>
      </c>
    </row>
    <row r="3233" spans="1:5">
      <c r="A3233" s="201">
        <v>39445</v>
      </c>
      <c r="B3233" s="202">
        <v>277.2</v>
      </c>
      <c r="C3233" s="202">
        <v>122.375</v>
      </c>
      <c r="D3233" s="202">
        <v>18.02</v>
      </c>
      <c r="E3233" s="203">
        <v>5.742</v>
      </c>
    </row>
    <row r="3234" spans="1:5">
      <c r="A3234" s="201">
        <v>39444</v>
      </c>
      <c r="B3234" s="202">
        <v>274.64999999999998</v>
      </c>
      <c r="C3234" s="202">
        <v>122</v>
      </c>
      <c r="D3234" s="202">
        <v>17.98</v>
      </c>
      <c r="E3234" s="203">
        <v>5.7089999999999996</v>
      </c>
    </row>
    <row r="3235" spans="1:5">
      <c r="A3235" s="201">
        <v>39443</v>
      </c>
      <c r="B3235" s="202">
        <v>274.8</v>
      </c>
      <c r="C3235" s="202">
        <v>123.25</v>
      </c>
      <c r="D3235" s="202">
        <v>17.88</v>
      </c>
      <c r="E3235" s="203">
        <v>5.6899999999999995</v>
      </c>
    </row>
    <row r="3236" spans="1:5">
      <c r="A3236" s="201">
        <v>39442</v>
      </c>
      <c r="B3236" s="202">
        <v>275.14999999999998</v>
      </c>
      <c r="C3236" s="202">
        <v>120.625</v>
      </c>
      <c r="D3236" s="202">
        <v>18.55</v>
      </c>
      <c r="E3236" s="203">
        <v>5.7059999999999995</v>
      </c>
    </row>
    <row r="3237" spans="1:5">
      <c r="A3237" s="201">
        <v>39441</v>
      </c>
      <c r="B3237" s="202">
        <v>272.75</v>
      </c>
      <c r="C3237" s="202">
        <v>119.75</v>
      </c>
      <c r="D3237" s="202">
        <v>19.190000000000001</v>
      </c>
      <c r="E3237" s="203">
        <v>5.681</v>
      </c>
    </row>
    <row r="3238" spans="1:5">
      <c r="A3238" s="201">
        <v>39440</v>
      </c>
      <c r="B3238" s="202">
        <v>272.25</v>
      </c>
      <c r="C3238" s="202">
        <v>118.75</v>
      </c>
      <c r="D3238" s="202">
        <v>19.18</v>
      </c>
      <c r="E3238" s="203">
        <v>5.7249999999999996</v>
      </c>
    </row>
    <row r="3239" spans="1:5">
      <c r="A3239" s="201">
        <v>39439</v>
      </c>
      <c r="B3239" s="202">
        <v>273.25</v>
      </c>
      <c r="C3239" s="202">
        <v>118.875</v>
      </c>
      <c r="D3239" s="202">
        <v>18.79</v>
      </c>
      <c r="E3239" s="203">
        <v>5.7309999999999999</v>
      </c>
    </row>
    <row r="3240" spans="1:5">
      <c r="A3240" s="201">
        <v>39438</v>
      </c>
      <c r="B3240" s="202">
        <v>273.75</v>
      </c>
      <c r="C3240" s="202">
        <v>116.3125</v>
      </c>
      <c r="D3240" s="202">
        <v>19.03</v>
      </c>
      <c r="E3240" s="203">
        <v>5.7519999999999998</v>
      </c>
    </row>
    <row r="3241" spans="1:5">
      <c r="A3241" s="201">
        <v>39437</v>
      </c>
      <c r="B3241" s="202">
        <v>273.5</v>
      </c>
      <c r="C3241" s="202">
        <v>115.875</v>
      </c>
      <c r="D3241" s="202">
        <v>18.62</v>
      </c>
      <c r="E3241" s="203">
        <v>5.7080000000000002</v>
      </c>
    </row>
    <row r="3242" spans="1:5">
      <c r="A3242" s="201">
        <v>39436</v>
      </c>
      <c r="B3242" s="202">
        <v>273.95</v>
      </c>
      <c r="C3242" s="202">
        <v>116</v>
      </c>
      <c r="D3242" s="202">
        <v>19.989999999999998</v>
      </c>
      <c r="E3242" s="203">
        <v>5.7370000000000001</v>
      </c>
    </row>
    <row r="3243" spans="1:5">
      <c r="A3243" s="201">
        <v>39435</v>
      </c>
      <c r="B3243" s="202">
        <v>277.55</v>
      </c>
      <c r="C3243" s="202">
        <v>114.25</v>
      </c>
      <c r="D3243" s="202">
        <v>20</v>
      </c>
      <c r="E3243" s="203">
        <v>5.7590000000000003</v>
      </c>
    </row>
    <row r="3244" spans="1:5">
      <c r="A3244" s="201">
        <v>39434</v>
      </c>
      <c r="B3244" s="202">
        <v>277.35000000000002</v>
      </c>
      <c r="C3244" s="202">
        <v>110.5</v>
      </c>
      <c r="D3244" s="202">
        <v>20.55</v>
      </c>
      <c r="E3244" s="203">
        <v>5.7270000000000003</v>
      </c>
    </row>
    <row r="3245" spans="1:5">
      <c r="A3245" s="201">
        <v>39433</v>
      </c>
      <c r="B3245" s="202">
        <v>277.25</v>
      </c>
      <c r="C3245" s="202">
        <v>112.25</v>
      </c>
      <c r="D3245" s="202">
        <v>20.74</v>
      </c>
      <c r="E3245" s="203">
        <v>5.782</v>
      </c>
    </row>
    <row r="3246" spans="1:5">
      <c r="A3246" s="201">
        <v>39432</v>
      </c>
      <c r="B3246" s="202">
        <v>278.38</v>
      </c>
      <c r="C3246" s="202">
        <v>111.8125</v>
      </c>
      <c r="D3246" s="202">
        <v>20.84</v>
      </c>
      <c r="E3246" s="203">
        <v>5.7850000000000001</v>
      </c>
    </row>
    <row r="3247" spans="1:5">
      <c r="A3247" s="201">
        <v>39431</v>
      </c>
      <c r="B3247" s="202">
        <v>278.5</v>
      </c>
      <c r="C3247" s="202">
        <v>110.3125</v>
      </c>
      <c r="D3247" s="202">
        <v>19.600000000000001</v>
      </c>
      <c r="E3247" s="203">
        <v>5.7709999999999999</v>
      </c>
    </row>
    <row r="3248" spans="1:5">
      <c r="A3248" s="201">
        <v>39430</v>
      </c>
      <c r="B3248" s="202">
        <v>279.75</v>
      </c>
      <c r="C3248" s="202">
        <v>109.875</v>
      </c>
      <c r="D3248" s="202">
        <v>19.670000000000002</v>
      </c>
      <c r="E3248" s="203">
        <v>5.8070000000000004</v>
      </c>
    </row>
    <row r="3249" spans="1:5">
      <c r="A3249" s="201">
        <v>39429</v>
      </c>
      <c r="B3249" s="202">
        <v>279.05</v>
      </c>
      <c r="C3249" s="202">
        <v>112</v>
      </c>
      <c r="D3249" s="202">
        <v>19.39</v>
      </c>
      <c r="E3249" s="203">
        <v>5.8070000000000004</v>
      </c>
    </row>
    <row r="3250" spans="1:5">
      <c r="A3250" s="201">
        <v>39428</v>
      </c>
      <c r="B3250" s="202">
        <v>279.25</v>
      </c>
      <c r="C3250" s="202">
        <v>112.5</v>
      </c>
      <c r="D3250" s="202">
        <v>19.920000000000002</v>
      </c>
      <c r="E3250" s="203">
        <v>5.8149999999999995</v>
      </c>
    </row>
    <row r="3251" spans="1:5">
      <c r="A3251" s="201">
        <v>39427</v>
      </c>
      <c r="B3251" s="202">
        <v>280.35000000000002</v>
      </c>
      <c r="C3251" s="202">
        <v>114.75</v>
      </c>
      <c r="D3251" s="202">
        <v>18.940000000000001</v>
      </c>
      <c r="E3251" s="203">
        <v>5.7889999999999997</v>
      </c>
    </row>
    <row r="3252" spans="1:5">
      <c r="A3252" s="201">
        <v>39426</v>
      </c>
      <c r="B3252" s="202">
        <v>280.25</v>
      </c>
      <c r="C3252" s="202">
        <v>117.25</v>
      </c>
      <c r="D3252" s="202">
        <v>18.940000000000001</v>
      </c>
      <c r="E3252" s="203">
        <v>5.8090000000000002</v>
      </c>
    </row>
    <row r="3253" spans="1:5">
      <c r="A3253" s="201">
        <v>39425</v>
      </c>
      <c r="B3253" s="202">
        <v>279.14999999999998</v>
      </c>
      <c r="C3253" s="202">
        <v>108.75</v>
      </c>
      <c r="D3253" s="202">
        <v>19.649999999999999</v>
      </c>
      <c r="E3253" s="203">
        <v>5.9130000000000003</v>
      </c>
    </row>
    <row r="3254" spans="1:5">
      <c r="A3254" s="201">
        <v>39424</v>
      </c>
      <c r="B3254" s="202">
        <v>282.64999999999998</v>
      </c>
      <c r="C3254" s="202">
        <v>103.3125</v>
      </c>
      <c r="D3254" s="202">
        <v>19.75</v>
      </c>
      <c r="E3254" s="203">
        <v>5.9080000000000004</v>
      </c>
    </row>
    <row r="3255" spans="1:5">
      <c r="A3255" s="201">
        <v>39423</v>
      </c>
      <c r="B3255" s="202">
        <v>283.60000000000002</v>
      </c>
      <c r="C3255" s="202">
        <v>105.5</v>
      </c>
      <c r="D3255" s="202">
        <v>19.45</v>
      </c>
      <c r="E3255" s="203">
        <v>5.915</v>
      </c>
    </row>
    <row r="3256" spans="1:5">
      <c r="A3256" s="201">
        <v>39422</v>
      </c>
      <c r="B3256" s="202">
        <v>281.3</v>
      </c>
      <c r="C3256" s="202">
        <v>103.9375</v>
      </c>
      <c r="D3256" s="202">
        <v>19.32</v>
      </c>
      <c r="E3256" s="203">
        <v>5.8760000000000003</v>
      </c>
    </row>
    <row r="3257" spans="1:5">
      <c r="A3257" s="201">
        <v>39421</v>
      </c>
      <c r="B3257" s="202">
        <v>280.25</v>
      </c>
      <c r="C3257" s="202">
        <v>104</v>
      </c>
      <c r="D3257" s="202">
        <v>20.03</v>
      </c>
      <c r="E3257" s="203">
        <v>5.8159999999999998</v>
      </c>
    </row>
    <row r="3258" spans="1:5">
      <c r="A3258" s="201">
        <v>39420</v>
      </c>
      <c r="B3258" s="202">
        <v>280.60000000000002</v>
      </c>
      <c r="C3258" s="202">
        <v>104.625</v>
      </c>
      <c r="D3258" s="202">
        <v>20.03</v>
      </c>
      <c r="E3258" s="203">
        <v>5.8780000000000001</v>
      </c>
    </row>
    <row r="3259" spans="1:5">
      <c r="A3259" s="201">
        <v>39419</v>
      </c>
      <c r="B3259" s="202">
        <v>282.55</v>
      </c>
      <c r="C3259" s="202">
        <v>102</v>
      </c>
      <c r="D3259" s="202">
        <v>20.11</v>
      </c>
      <c r="E3259" s="203">
        <v>5.8849999999999998</v>
      </c>
    </row>
    <row r="3260" spans="1:5">
      <c r="A3260" s="201">
        <v>39418</v>
      </c>
      <c r="B3260" s="202">
        <v>283.95</v>
      </c>
      <c r="C3260" s="202">
        <v>103.3125</v>
      </c>
      <c r="D3260" s="202">
        <v>20.329999999999998</v>
      </c>
      <c r="E3260" s="203">
        <v>5.8860000000000001</v>
      </c>
    </row>
    <row r="3261" spans="1:5">
      <c r="A3261" s="201">
        <v>39417</v>
      </c>
      <c r="B3261" s="202">
        <v>283.64999999999998</v>
      </c>
      <c r="C3261" s="202">
        <v>105.0625</v>
      </c>
      <c r="D3261" s="202">
        <v>19.22</v>
      </c>
      <c r="E3261" s="203">
        <v>5.8689999999999998</v>
      </c>
    </row>
    <row r="3262" spans="1:5">
      <c r="A3262" s="201">
        <v>39416</v>
      </c>
      <c r="B3262" s="202">
        <v>283.64999999999998</v>
      </c>
      <c r="C3262" s="202">
        <v>101.25</v>
      </c>
      <c r="D3262" s="202">
        <v>20.94</v>
      </c>
      <c r="E3262" s="203">
        <v>5.9080000000000004</v>
      </c>
    </row>
    <row r="3263" spans="1:5">
      <c r="A3263" s="201">
        <v>39415</v>
      </c>
      <c r="B3263" s="202">
        <v>284.25</v>
      </c>
      <c r="C3263" s="202">
        <v>105</v>
      </c>
      <c r="D3263" s="202">
        <v>21.16</v>
      </c>
      <c r="E3263" s="203">
        <v>5.8570000000000002</v>
      </c>
    </row>
    <row r="3264" spans="1:5">
      <c r="A3264" s="201">
        <v>39414</v>
      </c>
      <c r="B3264" s="202">
        <v>288.05</v>
      </c>
      <c r="C3264" s="202">
        <v>109.5</v>
      </c>
      <c r="D3264" s="202">
        <v>19.829999999999998</v>
      </c>
      <c r="E3264" s="203">
        <v>5.867</v>
      </c>
    </row>
    <row r="3265" spans="1:5">
      <c r="A3265" s="201">
        <v>39413</v>
      </c>
      <c r="B3265" s="202">
        <v>288.35000000000002</v>
      </c>
      <c r="C3265" s="202">
        <v>109.5</v>
      </c>
      <c r="D3265" s="202">
        <v>19.829999999999998</v>
      </c>
      <c r="E3265" s="203">
        <v>5.867</v>
      </c>
    </row>
    <row r="3266" spans="1:5">
      <c r="A3266" s="201">
        <v>39412</v>
      </c>
      <c r="B3266" s="202">
        <v>289.52999999999997</v>
      </c>
      <c r="C3266" s="202">
        <v>109.5625</v>
      </c>
      <c r="D3266" s="202">
        <v>19.54</v>
      </c>
      <c r="E3266" s="203">
        <v>5.8959999999999999</v>
      </c>
    </row>
    <row r="3267" spans="1:5">
      <c r="A3267" s="201">
        <v>39411</v>
      </c>
      <c r="B3267" s="202">
        <v>289.25</v>
      </c>
      <c r="C3267" s="202">
        <v>114</v>
      </c>
      <c r="D3267" s="202">
        <v>19.7</v>
      </c>
      <c r="E3267" s="203">
        <v>5.875</v>
      </c>
    </row>
    <row r="3268" spans="1:5">
      <c r="A3268" s="201">
        <v>39410</v>
      </c>
      <c r="B3268" s="202">
        <v>292.64999999999998</v>
      </c>
      <c r="C3268" s="202">
        <v>113.7813</v>
      </c>
      <c r="D3268" s="202">
        <v>20.29</v>
      </c>
      <c r="E3268" s="203">
        <v>5.952</v>
      </c>
    </row>
    <row r="3269" spans="1:5">
      <c r="A3269" s="201">
        <v>39409</v>
      </c>
      <c r="B3269" s="202">
        <v>286.05</v>
      </c>
      <c r="C3269" s="202">
        <v>109.75</v>
      </c>
      <c r="D3269" s="202">
        <v>21.8</v>
      </c>
      <c r="E3269" s="203">
        <v>5.9329999999999998</v>
      </c>
    </row>
    <row r="3270" spans="1:5">
      <c r="A3270" s="201">
        <v>39408</v>
      </c>
      <c r="B3270" s="202">
        <v>284</v>
      </c>
      <c r="C3270" s="202">
        <v>114.4063</v>
      </c>
      <c r="D3270" s="202">
        <v>22.45</v>
      </c>
      <c r="E3270" s="203">
        <v>5.9790000000000001</v>
      </c>
    </row>
    <row r="3271" spans="1:5">
      <c r="A3271" s="201">
        <v>39407</v>
      </c>
      <c r="B3271" s="202">
        <v>283.14999999999998</v>
      </c>
      <c r="C3271" s="202">
        <v>111.875</v>
      </c>
      <c r="D3271" s="202">
        <v>22.34</v>
      </c>
      <c r="E3271" s="203">
        <v>6.0410000000000004</v>
      </c>
    </row>
    <row r="3272" spans="1:5">
      <c r="A3272" s="201">
        <v>39406</v>
      </c>
      <c r="B3272" s="202">
        <v>285.64999999999998</v>
      </c>
      <c r="C3272" s="202">
        <v>111.8125</v>
      </c>
      <c r="D3272" s="202">
        <v>22</v>
      </c>
      <c r="E3272" s="203">
        <v>5.9619999999999997</v>
      </c>
    </row>
    <row r="3273" spans="1:5">
      <c r="A3273" s="201">
        <v>39405</v>
      </c>
      <c r="B3273" s="202">
        <v>286.14999999999998</v>
      </c>
      <c r="C3273" s="202">
        <v>114.5</v>
      </c>
      <c r="D3273" s="202">
        <v>20.61</v>
      </c>
      <c r="E3273" s="203">
        <v>5.9669999999999996</v>
      </c>
    </row>
    <row r="3274" spans="1:5">
      <c r="A3274" s="201">
        <v>39404</v>
      </c>
      <c r="B3274" s="202">
        <v>286.14999999999998</v>
      </c>
      <c r="C3274" s="202">
        <v>116.375</v>
      </c>
      <c r="D3274" s="202">
        <v>20.88</v>
      </c>
      <c r="E3274" s="203">
        <v>5.8959999999999999</v>
      </c>
    </row>
    <row r="3275" spans="1:5">
      <c r="A3275" s="201">
        <v>39403</v>
      </c>
      <c r="B3275" s="202">
        <v>286.25</v>
      </c>
      <c r="C3275" s="202">
        <v>120.375</v>
      </c>
      <c r="D3275" s="202">
        <v>20.63</v>
      </c>
      <c r="E3275" s="203">
        <v>5.891</v>
      </c>
    </row>
    <row r="3276" spans="1:5">
      <c r="A3276" s="201">
        <v>39402</v>
      </c>
      <c r="B3276" s="202">
        <v>289.25</v>
      </c>
      <c r="C3276" s="202">
        <v>113.25</v>
      </c>
      <c r="D3276" s="202">
        <v>20.5</v>
      </c>
      <c r="E3276" s="203">
        <v>5.8689999999999998</v>
      </c>
    </row>
    <row r="3277" spans="1:5">
      <c r="A3277" s="201">
        <v>39401</v>
      </c>
      <c r="B3277" s="202">
        <v>289.85000000000002</v>
      </c>
      <c r="C3277" s="202">
        <v>116.8125</v>
      </c>
      <c r="D3277" s="202">
        <v>20.68</v>
      </c>
      <c r="E3277" s="203">
        <v>5.923</v>
      </c>
    </row>
    <row r="3278" spans="1:5">
      <c r="A3278" s="201">
        <v>39400</v>
      </c>
      <c r="B3278" s="202">
        <v>291.75</v>
      </c>
      <c r="C3278" s="202">
        <v>116</v>
      </c>
      <c r="D3278" s="202">
        <v>21.48</v>
      </c>
      <c r="E3278" s="203">
        <v>5.91</v>
      </c>
    </row>
    <row r="3279" spans="1:5">
      <c r="A3279" s="201">
        <v>39399</v>
      </c>
      <c r="B3279" s="202">
        <v>285.75</v>
      </c>
      <c r="C3279" s="202">
        <v>119.3125</v>
      </c>
      <c r="D3279" s="202">
        <v>21.67</v>
      </c>
      <c r="E3279" s="203">
        <v>5.9489999999999998</v>
      </c>
    </row>
    <row r="3280" spans="1:5">
      <c r="A3280" s="201">
        <v>39398</v>
      </c>
      <c r="B3280" s="202">
        <v>286.8</v>
      </c>
      <c r="C3280" s="202">
        <v>118.8359</v>
      </c>
      <c r="D3280" s="202">
        <v>22.32</v>
      </c>
      <c r="E3280" s="203">
        <v>5.8710000000000004</v>
      </c>
    </row>
    <row r="3281" spans="1:5">
      <c r="A3281" s="201">
        <v>39397</v>
      </c>
      <c r="B3281" s="202">
        <v>283.85000000000002</v>
      </c>
      <c r="C3281" s="202">
        <v>119.6875</v>
      </c>
      <c r="D3281" s="202">
        <v>22.14</v>
      </c>
      <c r="E3281" s="203">
        <v>5.8949999999999996</v>
      </c>
    </row>
    <row r="3282" spans="1:5">
      <c r="A3282" s="201">
        <v>39396</v>
      </c>
      <c r="B3282" s="202">
        <v>284.45</v>
      </c>
      <c r="C3282" s="202">
        <v>119.75</v>
      </c>
      <c r="D3282" s="202">
        <v>22.77</v>
      </c>
      <c r="E3282" s="203">
        <v>5.8860000000000001</v>
      </c>
    </row>
    <row r="3283" spans="1:5">
      <c r="A3283" s="201">
        <v>39395</v>
      </c>
      <c r="B3283" s="202">
        <v>286.7</v>
      </c>
      <c r="C3283" s="202">
        <v>121</v>
      </c>
      <c r="D3283" s="202">
        <v>22.48</v>
      </c>
      <c r="E3283" s="203">
        <v>5.907</v>
      </c>
    </row>
    <row r="3284" spans="1:5">
      <c r="A3284" s="201">
        <v>39394</v>
      </c>
      <c r="B3284" s="202">
        <v>289</v>
      </c>
      <c r="C3284" s="202">
        <v>112.375</v>
      </c>
      <c r="D3284" s="202">
        <v>23.05</v>
      </c>
      <c r="E3284" s="203">
        <v>5.9080000000000004</v>
      </c>
    </row>
    <row r="3285" spans="1:5">
      <c r="A3285" s="201">
        <v>39393</v>
      </c>
      <c r="B3285" s="202">
        <v>285.45</v>
      </c>
      <c r="C3285" s="202">
        <v>112.8125</v>
      </c>
      <c r="D3285" s="202">
        <v>22.71</v>
      </c>
      <c r="E3285" s="203">
        <v>5.915</v>
      </c>
    </row>
    <row r="3286" spans="1:5">
      <c r="A3286" s="201">
        <v>39392</v>
      </c>
      <c r="B3286" s="202">
        <v>281.14999999999998</v>
      </c>
      <c r="C3286" s="202">
        <v>108.8125</v>
      </c>
      <c r="D3286" s="202">
        <v>21.48</v>
      </c>
      <c r="E3286" s="203">
        <v>5.9450000000000003</v>
      </c>
    </row>
    <row r="3287" spans="1:5">
      <c r="A3287" s="201">
        <v>39391</v>
      </c>
      <c r="B3287" s="202">
        <v>272.8</v>
      </c>
      <c r="C3287" s="202">
        <v>106</v>
      </c>
      <c r="D3287" s="202">
        <v>22.36</v>
      </c>
      <c r="E3287" s="203">
        <v>5.9429999999999996</v>
      </c>
    </row>
    <row r="3288" spans="1:5">
      <c r="A3288" s="201">
        <v>39390</v>
      </c>
      <c r="B3288" s="202">
        <v>272.10000000000002</v>
      </c>
      <c r="C3288" s="202">
        <v>107.3125</v>
      </c>
      <c r="D3288" s="202">
        <v>23.65</v>
      </c>
      <c r="E3288" s="203">
        <v>6.008</v>
      </c>
    </row>
    <row r="3289" spans="1:5">
      <c r="A3289" s="201">
        <v>39389</v>
      </c>
      <c r="B3289" s="202">
        <v>273.2</v>
      </c>
      <c r="C3289" s="202">
        <v>110.9375</v>
      </c>
      <c r="D3289" s="202">
        <v>23.62</v>
      </c>
      <c r="E3289" s="203">
        <v>6.0919999999999996</v>
      </c>
    </row>
    <row r="3290" spans="1:5">
      <c r="A3290" s="201">
        <v>39388</v>
      </c>
      <c r="B3290" s="202">
        <v>272.14999999999998</v>
      </c>
      <c r="C3290" s="202">
        <v>106.9375</v>
      </c>
      <c r="D3290" s="202">
        <v>24.47</v>
      </c>
      <c r="E3290" s="203">
        <v>6.06</v>
      </c>
    </row>
    <row r="3291" spans="1:5">
      <c r="A3291" s="201">
        <v>39387</v>
      </c>
      <c r="B3291" s="202">
        <v>272.25</v>
      </c>
      <c r="C3291" s="202">
        <v>106.9375</v>
      </c>
      <c r="D3291" s="202">
        <v>24.47</v>
      </c>
      <c r="E3291" s="203">
        <v>6.0590000000000002</v>
      </c>
    </row>
    <row r="3292" spans="1:5">
      <c r="A3292" s="201">
        <v>39386</v>
      </c>
      <c r="B3292" s="202">
        <v>270.3</v>
      </c>
      <c r="C3292" s="202">
        <v>106.5</v>
      </c>
      <c r="D3292" s="202">
        <v>24.58</v>
      </c>
      <c r="E3292" s="203">
        <v>6.1059999999999999</v>
      </c>
    </row>
    <row r="3293" spans="1:5">
      <c r="A3293" s="201">
        <v>39385</v>
      </c>
      <c r="B3293" s="202">
        <v>273.55</v>
      </c>
      <c r="C3293" s="202">
        <v>109.625</v>
      </c>
      <c r="D3293" s="202">
        <v>24.32</v>
      </c>
      <c r="E3293" s="203">
        <v>6.1929999999999996</v>
      </c>
    </row>
    <row r="3294" spans="1:5">
      <c r="A3294" s="201">
        <v>39384</v>
      </c>
      <c r="B3294" s="202">
        <v>274.25</v>
      </c>
      <c r="C3294" s="202">
        <v>107.375</v>
      </c>
      <c r="D3294" s="202">
        <v>25.87</v>
      </c>
      <c r="E3294" s="203">
        <v>6.16</v>
      </c>
    </row>
    <row r="3295" spans="1:5">
      <c r="A3295" s="201">
        <v>39383</v>
      </c>
      <c r="B3295" s="202">
        <v>275.64999999999998</v>
      </c>
      <c r="C3295" s="202">
        <v>109.25</v>
      </c>
      <c r="D3295" s="202">
        <v>26</v>
      </c>
      <c r="E3295" s="203">
        <v>6.1849999999999996</v>
      </c>
    </row>
    <row r="3296" spans="1:5">
      <c r="A3296" s="201">
        <v>39382</v>
      </c>
      <c r="B3296" s="202">
        <v>274.25</v>
      </c>
      <c r="C3296" s="202">
        <v>106.4375</v>
      </c>
      <c r="D3296" s="202">
        <v>25.44</v>
      </c>
      <c r="E3296" s="203">
        <v>6.2060000000000004</v>
      </c>
    </row>
    <row r="3297" spans="1:5">
      <c r="A3297" s="201">
        <v>39381</v>
      </c>
      <c r="B3297" s="202">
        <v>273.35000000000002</v>
      </c>
      <c r="C3297" s="202">
        <v>106.0625</v>
      </c>
      <c r="D3297" s="202">
        <v>23.96</v>
      </c>
      <c r="E3297" s="203">
        <v>6.2270000000000003</v>
      </c>
    </row>
    <row r="3298" spans="1:5">
      <c r="A3298" s="201">
        <v>39380</v>
      </c>
      <c r="B3298" s="202">
        <v>273.35000000000002</v>
      </c>
      <c r="C3298" s="202">
        <v>107.875</v>
      </c>
      <c r="D3298" s="202">
        <v>23.98</v>
      </c>
      <c r="E3298" s="203">
        <v>6.1840000000000002</v>
      </c>
    </row>
    <row r="3299" spans="1:5">
      <c r="A3299" s="201">
        <v>39379</v>
      </c>
      <c r="B3299" s="202">
        <v>275.64999999999998</v>
      </c>
      <c r="C3299" s="202">
        <v>109</v>
      </c>
      <c r="D3299" s="202">
        <v>24.34</v>
      </c>
      <c r="E3299" s="203">
        <v>6.1130000000000004</v>
      </c>
    </row>
    <row r="3300" spans="1:5">
      <c r="A3300" s="201">
        <v>39378</v>
      </c>
      <c r="B3300" s="202">
        <v>275.45</v>
      </c>
      <c r="C3300" s="202">
        <v>104.1875</v>
      </c>
      <c r="D3300" s="202">
        <v>24.86</v>
      </c>
      <c r="E3300" s="203">
        <v>6.1539999999999999</v>
      </c>
    </row>
    <row r="3301" spans="1:5">
      <c r="A3301" s="201">
        <v>39377</v>
      </c>
      <c r="B3301" s="202">
        <v>276.14999999999998</v>
      </c>
      <c r="C3301" s="202">
        <v>104.4375</v>
      </c>
      <c r="D3301" s="202">
        <v>26.05</v>
      </c>
      <c r="E3301" s="203">
        <v>6.2009999999999996</v>
      </c>
    </row>
    <row r="3302" spans="1:5">
      <c r="A3302" s="201">
        <v>39376</v>
      </c>
      <c r="B3302" s="202">
        <v>275.95</v>
      </c>
      <c r="C3302" s="202">
        <v>104.4375</v>
      </c>
      <c r="D3302" s="202">
        <v>27.76</v>
      </c>
      <c r="E3302" s="203">
        <v>6.1459999999999999</v>
      </c>
    </row>
    <row r="3303" spans="1:5">
      <c r="A3303" s="201">
        <v>39375</v>
      </c>
      <c r="B3303" s="202">
        <v>277.75</v>
      </c>
      <c r="C3303" s="202">
        <v>103</v>
      </c>
      <c r="D3303" s="202">
        <v>29.87</v>
      </c>
      <c r="E3303" s="203">
        <v>6.149</v>
      </c>
    </row>
    <row r="3304" spans="1:5">
      <c r="A3304" s="201">
        <v>39374</v>
      </c>
      <c r="B3304" s="202">
        <v>277.25</v>
      </c>
      <c r="C3304" s="202">
        <v>109</v>
      </c>
      <c r="D3304" s="202">
        <v>28.93</v>
      </c>
      <c r="E3304" s="203">
        <v>6.2130000000000001</v>
      </c>
    </row>
    <row r="3305" spans="1:5">
      <c r="A3305" s="201">
        <v>39373</v>
      </c>
      <c r="B3305" s="202">
        <v>276.73</v>
      </c>
      <c r="C3305" s="202">
        <v>109.75</v>
      </c>
      <c r="D3305" s="202">
        <v>28.2</v>
      </c>
      <c r="E3305" s="203">
        <v>6.2430000000000003</v>
      </c>
    </row>
    <row r="3306" spans="1:5">
      <c r="A3306" s="201">
        <v>39372</v>
      </c>
      <c r="B3306" s="202">
        <v>278.95</v>
      </c>
      <c r="C3306" s="202">
        <v>107.875</v>
      </c>
      <c r="D3306" s="202">
        <v>27.53</v>
      </c>
      <c r="E3306" s="203">
        <v>6.1879999999999997</v>
      </c>
    </row>
    <row r="3307" spans="1:5">
      <c r="A3307" s="201">
        <v>39371</v>
      </c>
      <c r="B3307" s="202">
        <v>279.95</v>
      </c>
      <c r="C3307" s="202">
        <v>107.625</v>
      </c>
      <c r="D3307" s="202">
        <v>30.77</v>
      </c>
      <c r="E3307" s="203">
        <v>6.1550000000000002</v>
      </c>
    </row>
    <row r="3308" spans="1:5">
      <c r="A3308" s="201">
        <v>39370</v>
      </c>
      <c r="B3308" s="202">
        <v>278.25</v>
      </c>
      <c r="C3308" s="202">
        <v>108.125</v>
      </c>
      <c r="D3308" s="202">
        <v>31.63</v>
      </c>
      <c r="E3308" s="203">
        <v>6.1159999999999997</v>
      </c>
    </row>
    <row r="3309" spans="1:5">
      <c r="A3309" s="201">
        <v>39369</v>
      </c>
      <c r="B3309" s="202">
        <v>274.95</v>
      </c>
      <c r="C3309" s="202">
        <v>111.375</v>
      </c>
      <c r="D3309" s="202">
        <v>28.5</v>
      </c>
      <c r="E3309" s="203">
        <v>6.0110000000000001</v>
      </c>
    </row>
    <row r="3310" spans="1:5">
      <c r="A3310" s="201">
        <v>39368</v>
      </c>
      <c r="B3310" s="202">
        <v>273.35000000000002</v>
      </c>
      <c r="C3310" s="202">
        <v>112</v>
      </c>
      <c r="D3310" s="202">
        <v>25.88</v>
      </c>
      <c r="E3310" s="203">
        <v>5.9879999999999995</v>
      </c>
    </row>
    <row r="3311" spans="1:5">
      <c r="A3311" s="201">
        <v>39367</v>
      </c>
      <c r="B3311" s="202">
        <v>273.55</v>
      </c>
      <c r="C3311" s="202">
        <v>111.5</v>
      </c>
      <c r="D3311" s="202">
        <v>26.2</v>
      </c>
      <c r="E3311" s="203">
        <v>5.96</v>
      </c>
    </row>
    <row r="3312" spans="1:5">
      <c r="A3312" s="201">
        <v>39366</v>
      </c>
      <c r="B3312" s="202">
        <v>277.05</v>
      </c>
      <c r="C3312" s="202">
        <v>110.625</v>
      </c>
      <c r="D3312" s="202">
        <v>26.19</v>
      </c>
      <c r="E3312" s="203">
        <v>5.9850000000000003</v>
      </c>
    </row>
    <row r="3313" spans="1:5">
      <c r="A3313" s="201">
        <v>39365</v>
      </c>
      <c r="B3313" s="202">
        <v>275.88</v>
      </c>
      <c r="C3313" s="202">
        <v>110.5</v>
      </c>
      <c r="D3313" s="202">
        <v>26.97</v>
      </c>
      <c r="E3313" s="203">
        <v>5.944</v>
      </c>
    </row>
    <row r="3314" spans="1:5">
      <c r="A3314" s="201">
        <v>39364</v>
      </c>
      <c r="B3314" s="202">
        <v>278.39999999999998</v>
      </c>
      <c r="C3314" s="202">
        <v>112.5</v>
      </c>
      <c r="D3314" s="202">
        <v>25.24</v>
      </c>
      <c r="E3314" s="203">
        <v>5.9359999999999999</v>
      </c>
    </row>
    <row r="3315" spans="1:5">
      <c r="A3315" s="201">
        <v>39363</v>
      </c>
      <c r="B3315" s="202">
        <v>279.8</v>
      </c>
      <c r="C3315" s="202">
        <v>106.5</v>
      </c>
      <c r="D3315" s="202">
        <v>27.37</v>
      </c>
      <c r="E3315" s="203">
        <v>5.875</v>
      </c>
    </row>
    <row r="3316" spans="1:5">
      <c r="A3316" s="201">
        <v>39362</v>
      </c>
      <c r="B3316" s="202">
        <v>280</v>
      </c>
      <c r="C3316" s="202">
        <v>104</v>
      </c>
      <c r="D3316" s="202">
        <v>25.85</v>
      </c>
      <c r="E3316" s="203">
        <v>5.827</v>
      </c>
    </row>
    <row r="3317" spans="1:5">
      <c r="A3317" s="201">
        <v>39361</v>
      </c>
      <c r="B3317" s="202">
        <v>280</v>
      </c>
      <c r="C3317" s="202">
        <v>104</v>
      </c>
      <c r="D3317" s="202">
        <v>25.85</v>
      </c>
      <c r="E3317" s="203">
        <v>5.83</v>
      </c>
    </row>
    <row r="3318" spans="1:5">
      <c r="A3318" s="201">
        <v>39360</v>
      </c>
      <c r="B3318" s="202">
        <v>280.7</v>
      </c>
      <c r="C3318" s="202">
        <v>105</v>
      </c>
      <c r="D3318" s="202">
        <v>27.02</v>
      </c>
      <c r="E3318" s="203">
        <v>5.8469999999999995</v>
      </c>
    </row>
    <row r="3319" spans="1:5">
      <c r="A3319" s="201">
        <v>39359</v>
      </c>
      <c r="B3319" s="202">
        <v>281.3</v>
      </c>
      <c r="C3319" s="202">
        <v>111.5</v>
      </c>
      <c r="D3319" s="202">
        <v>26.12</v>
      </c>
      <c r="E3319" s="203">
        <v>5.91</v>
      </c>
    </row>
    <row r="3320" spans="1:5">
      <c r="A3320" s="201">
        <v>39358</v>
      </c>
      <c r="B3320" s="202">
        <v>281.38</v>
      </c>
      <c r="C3320" s="202">
        <v>111.875</v>
      </c>
      <c r="D3320" s="202">
        <v>28.95</v>
      </c>
      <c r="E3320" s="203">
        <v>5.9320000000000004</v>
      </c>
    </row>
    <row r="3321" spans="1:5">
      <c r="A3321" s="201">
        <v>39357</v>
      </c>
      <c r="B3321" s="202">
        <v>282.60000000000002</v>
      </c>
      <c r="C3321" s="202">
        <v>105</v>
      </c>
      <c r="D3321" s="202">
        <v>33.49</v>
      </c>
      <c r="E3321" s="203">
        <v>5.7759999999999998</v>
      </c>
    </row>
    <row r="3322" spans="1:5">
      <c r="A3322" s="201">
        <v>39356</v>
      </c>
      <c r="B3322" s="202">
        <v>281.60000000000002</v>
      </c>
      <c r="C3322" s="202">
        <v>110.625</v>
      </c>
      <c r="D3322" s="202">
        <v>29.4</v>
      </c>
      <c r="E3322" s="203">
        <v>5.7919999999999998</v>
      </c>
    </row>
    <row r="3323" spans="1:5">
      <c r="A3323" s="201">
        <v>39355</v>
      </c>
      <c r="B3323" s="202">
        <v>282.05</v>
      </c>
      <c r="C3323" s="202">
        <v>113.75</v>
      </c>
      <c r="D3323" s="202">
        <v>28.98</v>
      </c>
      <c r="E3323" s="203">
        <v>5.8129999999999997</v>
      </c>
    </row>
    <row r="3324" spans="1:5">
      <c r="A3324" s="201">
        <v>39354</v>
      </c>
      <c r="B3324" s="202">
        <v>281.8</v>
      </c>
      <c r="C3324" s="202">
        <v>119.375</v>
      </c>
      <c r="D3324" s="202">
        <v>27.25</v>
      </c>
      <c r="E3324" s="203">
        <v>5.77</v>
      </c>
    </row>
    <row r="3325" spans="1:5">
      <c r="A3325" s="201">
        <v>39353</v>
      </c>
      <c r="B3325" s="202">
        <v>282</v>
      </c>
      <c r="C3325" s="202">
        <v>122.125</v>
      </c>
      <c r="D3325" s="202">
        <v>25.99</v>
      </c>
      <c r="E3325" s="203">
        <v>5.6680000000000001</v>
      </c>
    </row>
    <row r="3326" spans="1:5">
      <c r="A3326" s="201">
        <v>39352</v>
      </c>
      <c r="B3326" s="202">
        <v>280</v>
      </c>
      <c r="C3326" s="202">
        <v>123.125</v>
      </c>
      <c r="D3326" s="202">
        <v>24.39</v>
      </c>
      <c r="E3326" s="203">
        <v>5.7089999999999996</v>
      </c>
    </row>
    <row r="3327" spans="1:5">
      <c r="A3327" s="201">
        <v>39351</v>
      </c>
      <c r="B3327" s="202">
        <v>280.5</v>
      </c>
      <c r="C3327" s="202">
        <v>122.75</v>
      </c>
      <c r="D3327" s="202">
        <v>27.15</v>
      </c>
      <c r="E3327" s="203">
        <v>5.7940000000000005</v>
      </c>
    </row>
    <row r="3328" spans="1:5">
      <c r="A3328" s="201">
        <v>39350</v>
      </c>
      <c r="B3328" s="202">
        <v>281.5</v>
      </c>
      <c r="C3328" s="202">
        <v>125</v>
      </c>
      <c r="D3328" s="202">
        <v>28.41</v>
      </c>
      <c r="E3328" s="203">
        <v>5.7780000000000005</v>
      </c>
    </row>
    <row r="3329" spans="1:5">
      <c r="A3329" s="201">
        <v>39349</v>
      </c>
      <c r="B3329" s="202">
        <v>284.45</v>
      </c>
      <c r="C3329" s="202">
        <v>121.1875</v>
      </c>
      <c r="D3329" s="202">
        <v>27.12</v>
      </c>
      <c r="E3329" s="203">
        <v>5.7729999999999997</v>
      </c>
    </row>
    <row r="3330" spans="1:5">
      <c r="A3330" s="201">
        <v>39348</v>
      </c>
      <c r="B3330" s="202">
        <v>278.2</v>
      </c>
      <c r="C3330" s="202">
        <v>122</v>
      </c>
      <c r="D3330" s="202">
        <v>24.03</v>
      </c>
      <c r="E3330" s="203">
        <v>5.8120000000000003</v>
      </c>
    </row>
    <row r="3331" spans="1:5">
      <c r="A3331" s="201">
        <v>39347</v>
      </c>
      <c r="B3331" s="202">
        <v>279.08</v>
      </c>
      <c r="C3331" s="202">
        <v>118.375</v>
      </c>
      <c r="D3331" s="202">
        <v>24.11</v>
      </c>
      <c r="E3331" s="203">
        <v>5.8280000000000003</v>
      </c>
    </row>
    <row r="3332" spans="1:5">
      <c r="A3332" s="201">
        <v>39346</v>
      </c>
      <c r="B3332" s="202">
        <v>276.75</v>
      </c>
      <c r="C3332" s="202">
        <v>122.75</v>
      </c>
      <c r="D3332" s="202">
        <v>25.47</v>
      </c>
      <c r="E3332" s="203">
        <v>5.8780000000000001</v>
      </c>
    </row>
    <row r="3333" spans="1:5">
      <c r="A3333" s="201">
        <v>39345</v>
      </c>
      <c r="B3333" s="202">
        <v>276.39999999999998</v>
      </c>
      <c r="C3333" s="202">
        <v>119</v>
      </c>
      <c r="D3333" s="202">
        <v>24.1</v>
      </c>
      <c r="E3333" s="203">
        <v>5.9740000000000002</v>
      </c>
    </row>
    <row r="3334" spans="1:5">
      <c r="A3334" s="201">
        <v>39344</v>
      </c>
      <c r="B3334" s="202">
        <v>279.39999999999998</v>
      </c>
      <c r="C3334" s="202">
        <v>122.5</v>
      </c>
      <c r="D3334" s="202">
        <v>24.86</v>
      </c>
      <c r="E3334" s="203">
        <v>5.9770000000000003</v>
      </c>
    </row>
    <row r="3335" spans="1:5">
      <c r="A3335" s="201">
        <v>39343</v>
      </c>
      <c r="B3335" s="202">
        <v>280.3</v>
      </c>
      <c r="C3335" s="202">
        <v>126.875</v>
      </c>
      <c r="D3335" s="202">
        <v>24.53</v>
      </c>
      <c r="E3335" s="203">
        <v>5.9779999999999998</v>
      </c>
    </row>
    <row r="3336" spans="1:5">
      <c r="A3336" s="201">
        <v>39342</v>
      </c>
      <c r="B3336" s="202">
        <v>285</v>
      </c>
      <c r="C3336" s="202">
        <v>120.625</v>
      </c>
      <c r="D3336" s="202">
        <v>23.31</v>
      </c>
      <c r="E3336" s="203">
        <v>5.9859999999999998</v>
      </c>
    </row>
    <row r="3337" spans="1:5">
      <c r="A3337" s="201">
        <v>39341</v>
      </c>
      <c r="B3337" s="202">
        <v>286.27999999999997</v>
      </c>
      <c r="C3337" s="202">
        <v>115.25</v>
      </c>
      <c r="D3337" s="202">
        <v>22.26</v>
      </c>
      <c r="E3337" s="203">
        <v>5.907</v>
      </c>
    </row>
    <row r="3338" spans="1:5">
      <c r="A3338" s="201">
        <v>39340</v>
      </c>
      <c r="B3338" s="202">
        <v>287.88</v>
      </c>
      <c r="C3338" s="202">
        <v>114.25</v>
      </c>
      <c r="D3338" s="202">
        <v>21.49</v>
      </c>
      <c r="E3338" s="203">
        <v>5.9580000000000002</v>
      </c>
    </row>
    <row r="3339" spans="1:5">
      <c r="A3339" s="201">
        <v>39339</v>
      </c>
      <c r="B3339" s="202">
        <v>289.63</v>
      </c>
      <c r="C3339" s="202">
        <v>113.5</v>
      </c>
      <c r="D3339" s="202">
        <v>21.7</v>
      </c>
      <c r="E3339" s="203">
        <v>5.9690000000000003</v>
      </c>
    </row>
    <row r="3340" spans="1:5">
      <c r="A3340" s="201">
        <v>39338</v>
      </c>
      <c r="B3340" s="202">
        <v>286.88</v>
      </c>
      <c r="C3340" s="202">
        <v>112.75</v>
      </c>
      <c r="D3340" s="202">
        <v>22.96</v>
      </c>
      <c r="E3340" s="203">
        <v>6.0039999999999996</v>
      </c>
    </row>
    <row r="3341" spans="1:5">
      <c r="A3341" s="201">
        <v>39337</v>
      </c>
      <c r="B3341" s="202">
        <v>284.60000000000002</v>
      </c>
      <c r="C3341" s="202">
        <v>110</v>
      </c>
      <c r="D3341" s="202">
        <v>22.37</v>
      </c>
      <c r="E3341" s="203">
        <v>6</v>
      </c>
    </row>
    <row r="3342" spans="1:5">
      <c r="A3342" s="201">
        <v>39336</v>
      </c>
      <c r="B3342" s="202">
        <v>286.5</v>
      </c>
      <c r="C3342" s="202">
        <v>109</v>
      </c>
      <c r="D3342" s="202">
        <v>20.77</v>
      </c>
      <c r="E3342" s="203">
        <v>6.0430000000000001</v>
      </c>
    </row>
    <row r="3343" spans="1:5">
      <c r="A3343" s="201">
        <v>39335</v>
      </c>
      <c r="B3343" s="202">
        <v>288.85000000000002</v>
      </c>
      <c r="C3343" s="202">
        <v>107</v>
      </c>
      <c r="D3343" s="202">
        <v>22.34</v>
      </c>
      <c r="E3343" s="203">
        <v>6.0789999999999997</v>
      </c>
    </row>
    <row r="3344" spans="1:5">
      <c r="A3344" s="201">
        <v>39334</v>
      </c>
      <c r="B3344" s="202">
        <v>288.88</v>
      </c>
      <c r="C3344" s="202">
        <v>108.625</v>
      </c>
      <c r="D3344" s="202">
        <v>24.41</v>
      </c>
      <c r="E3344" s="203">
        <v>6.09</v>
      </c>
    </row>
    <row r="3345" spans="1:5">
      <c r="A3345" s="201">
        <v>39333</v>
      </c>
      <c r="B3345" s="202">
        <v>290.7</v>
      </c>
      <c r="C3345" s="202">
        <v>107.6875</v>
      </c>
      <c r="D3345" s="202">
        <v>22.85</v>
      </c>
      <c r="E3345" s="203">
        <v>6.17</v>
      </c>
    </row>
    <row r="3346" spans="1:5">
      <c r="A3346" s="201">
        <v>39332</v>
      </c>
      <c r="B3346" s="202">
        <v>289</v>
      </c>
      <c r="C3346" s="202">
        <v>105.25</v>
      </c>
      <c r="D3346" s="202">
        <v>21.24</v>
      </c>
      <c r="E3346" s="203">
        <v>6.1760000000000002</v>
      </c>
    </row>
    <row r="3347" spans="1:5">
      <c r="A3347" s="201">
        <v>39331</v>
      </c>
      <c r="B3347" s="202">
        <v>291.2</v>
      </c>
      <c r="C3347" s="202">
        <v>108</v>
      </c>
      <c r="D3347" s="202">
        <v>22.21</v>
      </c>
      <c r="E3347" s="203">
        <v>6.1520000000000001</v>
      </c>
    </row>
    <row r="3348" spans="1:5">
      <c r="A3348" s="201">
        <v>39330</v>
      </c>
      <c r="B3348" s="202">
        <v>288.13</v>
      </c>
      <c r="C3348" s="202">
        <v>106.25</v>
      </c>
      <c r="D3348" s="202">
        <v>23.82</v>
      </c>
      <c r="E3348" s="203">
        <v>6.1609999999999996</v>
      </c>
    </row>
    <row r="3349" spans="1:5">
      <c r="A3349" s="201">
        <v>39329</v>
      </c>
      <c r="B3349" s="202">
        <v>293.25</v>
      </c>
      <c r="C3349" s="202">
        <v>102.75</v>
      </c>
      <c r="D3349" s="202">
        <v>24.31</v>
      </c>
      <c r="E3349" s="203">
        <v>6.1449999999999996</v>
      </c>
    </row>
    <row r="3350" spans="1:5">
      <c r="A3350" s="201">
        <v>39328</v>
      </c>
      <c r="B3350" s="202">
        <v>287.63</v>
      </c>
      <c r="C3350" s="202">
        <v>103.0625</v>
      </c>
      <c r="D3350" s="202">
        <v>21.5</v>
      </c>
      <c r="E3350" s="203">
        <v>6.1429999999999998</v>
      </c>
    </row>
    <row r="3351" spans="1:5">
      <c r="A3351" s="201">
        <v>39327</v>
      </c>
      <c r="B3351" s="202">
        <v>288.8</v>
      </c>
      <c r="C3351" s="202">
        <v>108</v>
      </c>
      <c r="D3351" s="202">
        <v>19.21</v>
      </c>
      <c r="E3351" s="203">
        <v>6.1319999999999997</v>
      </c>
    </row>
    <row r="3352" spans="1:5">
      <c r="A3352" s="201">
        <v>39326</v>
      </c>
      <c r="B3352" s="202">
        <v>288.5</v>
      </c>
      <c r="C3352" s="202">
        <v>103.125</v>
      </c>
      <c r="D3352" s="202">
        <v>21.06</v>
      </c>
      <c r="E3352" s="203">
        <v>6.1319999999999997</v>
      </c>
    </row>
    <row r="3353" spans="1:5">
      <c r="A3353" s="201">
        <v>39325</v>
      </c>
      <c r="B3353" s="202">
        <v>289.75</v>
      </c>
      <c r="C3353" s="202">
        <v>100.25</v>
      </c>
      <c r="D3353" s="202">
        <v>21.64</v>
      </c>
      <c r="E3353" s="203">
        <v>6.1580000000000004</v>
      </c>
    </row>
    <row r="3354" spans="1:5">
      <c r="A3354" s="201">
        <v>39324</v>
      </c>
      <c r="B3354" s="202">
        <v>292.2</v>
      </c>
      <c r="C3354" s="202">
        <v>102.75</v>
      </c>
      <c r="D3354" s="202">
        <v>23.37</v>
      </c>
      <c r="E3354" s="203">
        <v>6.14</v>
      </c>
    </row>
    <row r="3355" spans="1:5">
      <c r="A3355" s="201">
        <v>39323</v>
      </c>
      <c r="B3355" s="202">
        <v>291.75</v>
      </c>
      <c r="C3355" s="202">
        <v>104.5</v>
      </c>
      <c r="D3355" s="202">
        <v>24.68</v>
      </c>
      <c r="E3355" s="203">
        <v>6.1870000000000003</v>
      </c>
    </row>
    <row r="3356" spans="1:5">
      <c r="A3356" s="201">
        <v>39322</v>
      </c>
      <c r="B3356" s="202">
        <v>292.60000000000002</v>
      </c>
      <c r="C3356" s="202">
        <v>108</v>
      </c>
      <c r="D3356" s="202">
        <v>25.2</v>
      </c>
      <c r="E3356" s="203">
        <v>6.1289999999999996</v>
      </c>
    </row>
    <row r="3357" spans="1:5">
      <c r="A3357" s="201">
        <v>39321</v>
      </c>
      <c r="B3357" s="202">
        <v>298.5</v>
      </c>
      <c r="C3357" s="202">
        <v>110.5</v>
      </c>
      <c r="D3357" s="202">
        <v>24.38</v>
      </c>
      <c r="E3357" s="203">
        <v>6.1370000000000005</v>
      </c>
    </row>
    <row r="3358" spans="1:5">
      <c r="A3358" s="201">
        <v>39320</v>
      </c>
      <c r="B3358" s="202">
        <v>300</v>
      </c>
      <c r="C3358" s="202">
        <v>108.75</v>
      </c>
      <c r="D3358" s="202">
        <v>23.89</v>
      </c>
      <c r="E3358" s="203">
        <v>6.1260000000000003</v>
      </c>
    </row>
    <row r="3359" spans="1:5">
      <c r="A3359" s="201">
        <v>39319</v>
      </c>
      <c r="B3359" s="202">
        <v>304.39999999999998</v>
      </c>
      <c r="C3359" s="202">
        <v>111</v>
      </c>
      <c r="D3359" s="202">
        <v>25.86</v>
      </c>
      <c r="E3359" s="203">
        <v>6.0860000000000003</v>
      </c>
    </row>
    <row r="3360" spans="1:5">
      <c r="A3360" s="201">
        <v>39318</v>
      </c>
      <c r="B3360" s="202">
        <v>305.5</v>
      </c>
      <c r="C3360" s="202">
        <v>112.5</v>
      </c>
      <c r="D3360" s="202">
        <v>26</v>
      </c>
      <c r="E3360" s="203">
        <v>6.1589999999999998</v>
      </c>
    </row>
    <row r="3361" spans="1:5">
      <c r="A3361" s="201">
        <v>39317</v>
      </c>
      <c r="B3361" s="202">
        <v>305</v>
      </c>
      <c r="C3361" s="202">
        <v>112.5</v>
      </c>
      <c r="D3361" s="202">
        <v>26</v>
      </c>
      <c r="E3361" s="203">
        <v>6.1580000000000004</v>
      </c>
    </row>
    <row r="3362" spans="1:5">
      <c r="A3362" s="201">
        <v>39316</v>
      </c>
      <c r="B3362" s="202">
        <v>300.5</v>
      </c>
      <c r="C3362" s="202">
        <v>116.75</v>
      </c>
      <c r="D3362" s="202">
        <v>23.17</v>
      </c>
      <c r="E3362" s="203">
        <v>6.218</v>
      </c>
    </row>
    <row r="3363" spans="1:5">
      <c r="A3363" s="201">
        <v>39315</v>
      </c>
      <c r="B3363" s="202">
        <v>302.5</v>
      </c>
      <c r="C3363" s="202">
        <v>115.75</v>
      </c>
      <c r="D3363" s="202">
        <v>23.51</v>
      </c>
      <c r="E3363" s="203">
        <v>6.2649999999999997</v>
      </c>
    </row>
    <row r="3364" spans="1:5">
      <c r="A3364" s="201">
        <v>39314</v>
      </c>
      <c r="B3364" s="202">
        <v>301.75</v>
      </c>
      <c r="C3364" s="202">
        <v>117.125</v>
      </c>
      <c r="D3364" s="202">
        <v>22.92</v>
      </c>
      <c r="E3364" s="203">
        <v>6.2460000000000004</v>
      </c>
    </row>
    <row r="3365" spans="1:5">
      <c r="A3365" s="201">
        <v>39313</v>
      </c>
      <c r="B3365" s="202">
        <v>308.14999999999998</v>
      </c>
      <c r="C3365" s="202">
        <v>116.0625</v>
      </c>
      <c r="D3365" s="202">
        <v>24.38</v>
      </c>
      <c r="E3365" s="203">
        <v>6.2270000000000003</v>
      </c>
    </row>
    <row r="3366" spans="1:5">
      <c r="A3366" s="201">
        <v>39312</v>
      </c>
      <c r="B3366" s="202">
        <v>310.95</v>
      </c>
      <c r="C3366" s="202">
        <v>115.375</v>
      </c>
      <c r="D3366" s="202">
        <v>24.42</v>
      </c>
      <c r="E3366" s="203">
        <v>6.2690000000000001</v>
      </c>
    </row>
    <row r="3367" spans="1:5">
      <c r="A3367" s="201">
        <v>39311</v>
      </c>
      <c r="B3367" s="202">
        <v>315</v>
      </c>
      <c r="C3367" s="202">
        <v>119.125</v>
      </c>
      <c r="D3367" s="202">
        <v>23.07</v>
      </c>
      <c r="E3367" s="203">
        <v>6.4290000000000003</v>
      </c>
    </row>
    <row r="3368" spans="1:5">
      <c r="A3368" s="201">
        <v>39310</v>
      </c>
      <c r="B3368" s="202">
        <v>306.75</v>
      </c>
      <c r="C3368" s="202">
        <v>117.375</v>
      </c>
      <c r="D3368" s="202">
        <v>22.9</v>
      </c>
      <c r="E3368" s="203">
        <v>6.3140000000000001</v>
      </c>
    </row>
    <row r="3369" spans="1:5">
      <c r="A3369" s="201">
        <v>39309</v>
      </c>
      <c r="B3369" s="202">
        <v>301.75</v>
      </c>
      <c r="C3369" s="202">
        <v>118.8125</v>
      </c>
      <c r="D3369" s="202">
        <v>21.25</v>
      </c>
      <c r="E3369" s="203">
        <v>6.2309999999999999</v>
      </c>
    </row>
    <row r="3370" spans="1:5">
      <c r="A3370" s="201">
        <v>39308</v>
      </c>
      <c r="B3370" s="202">
        <v>302.75</v>
      </c>
      <c r="C3370" s="202">
        <v>114.125</v>
      </c>
      <c r="D3370" s="202">
        <v>22.79</v>
      </c>
      <c r="E3370" s="203">
        <v>6.3419999999999996</v>
      </c>
    </row>
    <row r="3371" spans="1:5">
      <c r="A3371" s="201">
        <v>39307</v>
      </c>
      <c r="B3371" s="202">
        <v>310.3</v>
      </c>
      <c r="C3371" s="202">
        <v>115.625</v>
      </c>
      <c r="D3371" s="202">
        <v>21.54</v>
      </c>
      <c r="E3371" s="203">
        <v>6.2709999999999999</v>
      </c>
    </row>
    <row r="3372" spans="1:5">
      <c r="A3372" s="201">
        <v>39306</v>
      </c>
      <c r="B3372" s="202">
        <v>287.45</v>
      </c>
      <c r="C3372" s="202">
        <v>117.125</v>
      </c>
      <c r="D3372" s="202">
        <v>22.01</v>
      </c>
      <c r="E3372" s="203">
        <v>6.1360000000000001</v>
      </c>
    </row>
    <row r="3373" spans="1:5">
      <c r="A3373" s="201">
        <v>39305</v>
      </c>
      <c r="B3373" s="202">
        <v>284.75</v>
      </c>
      <c r="C3373" s="202">
        <v>113.5</v>
      </c>
      <c r="D3373" s="202">
        <v>23.12</v>
      </c>
      <c r="E3373" s="203">
        <v>6.2839999999999998</v>
      </c>
    </row>
    <row r="3374" spans="1:5">
      <c r="A3374" s="201">
        <v>39304</v>
      </c>
      <c r="B3374" s="202">
        <v>282.63</v>
      </c>
      <c r="C3374" s="202">
        <v>110</v>
      </c>
      <c r="D3374" s="202">
        <v>23.45</v>
      </c>
      <c r="E3374" s="203">
        <v>6.423</v>
      </c>
    </row>
    <row r="3375" spans="1:5">
      <c r="A3375" s="201">
        <v>39303</v>
      </c>
      <c r="B3375" s="202">
        <v>283.5</v>
      </c>
      <c r="C3375" s="202">
        <v>112.25</v>
      </c>
      <c r="D3375" s="202">
        <v>24.95</v>
      </c>
      <c r="E3375" s="203">
        <v>6.4909999999999997</v>
      </c>
    </row>
    <row r="3376" spans="1:5">
      <c r="A3376" s="201">
        <v>39302</v>
      </c>
      <c r="B3376" s="202">
        <v>283.25</v>
      </c>
      <c r="C3376" s="202">
        <v>111.5625</v>
      </c>
      <c r="D3376" s="202">
        <v>26.14</v>
      </c>
      <c r="E3376" s="203">
        <v>6.452</v>
      </c>
    </row>
    <row r="3377" spans="1:5">
      <c r="A3377" s="201">
        <v>39301</v>
      </c>
      <c r="B3377" s="202">
        <v>286.85000000000002</v>
      </c>
      <c r="C3377" s="202">
        <v>113.5</v>
      </c>
      <c r="D3377" s="202">
        <v>23.54</v>
      </c>
      <c r="E3377" s="203">
        <v>6.5190000000000001</v>
      </c>
    </row>
    <row r="3378" spans="1:5">
      <c r="A3378" s="201">
        <v>39300</v>
      </c>
      <c r="B3378" s="202">
        <v>286</v>
      </c>
      <c r="C3378" s="202">
        <v>116.75</v>
      </c>
      <c r="D3378" s="202">
        <v>23.03</v>
      </c>
      <c r="E3378" s="203">
        <v>6.5709999999999997</v>
      </c>
    </row>
    <row r="3379" spans="1:5">
      <c r="A3379" s="201">
        <v>39299</v>
      </c>
      <c r="B3379" s="202">
        <v>287.05</v>
      </c>
      <c r="C3379" s="202">
        <v>119.125</v>
      </c>
      <c r="D3379" s="202">
        <v>23.02</v>
      </c>
      <c r="E3379" s="203">
        <v>6.6340000000000003</v>
      </c>
    </row>
    <row r="3380" spans="1:5">
      <c r="A3380" s="201">
        <v>39298</v>
      </c>
      <c r="B3380" s="202">
        <v>287.60000000000002</v>
      </c>
      <c r="C3380" s="202">
        <v>121.5</v>
      </c>
      <c r="D3380" s="202">
        <v>24.07</v>
      </c>
      <c r="E3380" s="203">
        <v>6.65</v>
      </c>
    </row>
    <row r="3381" spans="1:5">
      <c r="A3381" s="201">
        <v>39297</v>
      </c>
      <c r="B3381" s="202">
        <v>289.10000000000002</v>
      </c>
      <c r="C3381" s="202">
        <v>121.5</v>
      </c>
      <c r="D3381" s="202">
        <v>20.82</v>
      </c>
      <c r="E3381" s="203">
        <v>6.6950000000000003</v>
      </c>
    </row>
    <row r="3382" spans="1:5">
      <c r="A3382" s="201">
        <v>39296</v>
      </c>
      <c r="B3382" s="202">
        <v>288.5</v>
      </c>
      <c r="C3382" s="202">
        <v>119</v>
      </c>
      <c r="D3382" s="202">
        <v>21.75</v>
      </c>
      <c r="E3382" s="203">
        <v>6.7469999999999999</v>
      </c>
    </row>
    <row r="3383" spans="1:5">
      <c r="A3383" s="201">
        <v>39295</v>
      </c>
      <c r="B3383" s="202">
        <v>289.63</v>
      </c>
      <c r="C3383" s="202">
        <v>119.5</v>
      </c>
      <c r="D3383" s="202">
        <v>21.72</v>
      </c>
      <c r="E3383" s="203">
        <v>6.7169999999999996</v>
      </c>
    </row>
    <row r="3384" spans="1:5">
      <c r="A3384" s="201">
        <v>39294</v>
      </c>
      <c r="B3384" s="202">
        <v>288.64999999999998</v>
      </c>
      <c r="C3384" s="202">
        <v>115.75</v>
      </c>
      <c r="D3384" s="202">
        <v>21.5</v>
      </c>
      <c r="E3384" s="203">
        <v>6.7469999999999999</v>
      </c>
    </row>
    <row r="3385" spans="1:5">
      <c r="A3385" s="201">
        <v>39293</v>
      </c>
      <c r="B3385" s="202">
        <v>285.5</v>
      </c>
      <c r="C3385" s="202">
        <v>119.625</v>
      </c>
      <c r="D3385" s="202">
        <v>19.66</v>
      </c>
      <c r="E3385" s="203">
        <v>6.6890000000000001</v>
      </c>
    </row>
    <row r="3386" spans="1:5">
      <c r="A3386" s="201">
        <v>39292</v>
      </c>
      <c r="B3386" s="202">
        <v>284.2</v>
      </c>
      <c r="C3386" s="202">
        <v>119.625</v>
      </c>
      <c r="D3386" s="202">
        <v>19.66</v>
      </c>
      <c r="E3386" s="203">
        <v>6.6970000000000001</v>
      </c>
    </row>
    <row r="3387" spans="1:5">
      <c r="A3387" s="201">
        <v>39291</v>
      </c>
      <c r="B3387" s="202">
        <v>284.25</v>
      </c>
      <c r="C3387" s="202">
        <v>118.25</v>
      </c>
      <c r="D3387" s="202">
        <v>21.71</v>
      </c>
      <c r="E3387" s="203">
        <v>6.6530000000000005</v>
      </c>
    </row>
    <row r="3388" spans="1:5">
      <c r="A3388" s="201">
        <v>39290</v>
      </c>
      <c r="B3388" s="202">
        <v>282.35000000000002</v>
      </c>
      <c r="C3388" s="202">
        <v>119.5</v>
      </c>
      <c r="D3388" s="202">
        <v>22.84</v>
      </c>
      <c r="E3388" s="203">
        <v>6.7190000000000003</v>
      </c>
    </row>
    <row r="3389" spans="1:5">
      <c r="A3389" s="201">
        <v>39289</v>
      </c>
      <c r="B3389" s="202">
        <v>283.25</v>
      </c>
      <c r="C3389" s="202">
        <v>119</v>
      </c>
      <c r="D3389" s="202">
        <v>22.5</v>
      </c>
      <c r="E3389" s="203">
        <v>6.6710000000000003</v>
      </c>
    </row>
    <row r="3390" spans="1:5">
      <c r="A3390" s="201">
        <v>39288</v>
      </c>
      <c r="B3390" s="202">
        <v>281.48</v>
      </c>
      <c r="C3390" s="202">
        <v>118</v>
      </c>
      <c r="D3390" s="202">
        <v>21.71</v>
      </c>
      <c r="E3390" s="203">
        <v>6.5839999999999996</v>
      </c>
    </row>
    <row r="3391" spans="1:5">
      <c r="A3391" s="201">
        <v>39287</v>
      </c>
      <c r="B3391" s="202">
        <v>281.75</v>
      </c>
      <c r="C3391" s="202">
        <v>113.5</v>
      </c>
      <c r="D3391" s="202">
        <v>21.72</v>
      </c>
      <c r="E3391" s="203">
        <v>6.5460000000000003</v>
      </c>
    </row>
    <row r="3392" spans="1:5">
      <c r="A3392" s="201">
        <v>39286</v>
      </c>
      <c r="B3392" s="202">
        <v>281.10000000000002</v>
      </c>
      <c r="C3392" s="202">
        <v>114</v>
      </c>
      <c r="D3392" s="202">
        <v>25.73</v>
      </c>
      <c r="E3392" s="203">
        <v>6.5529999999999999</v>
      </c>
    </row>
    <row r="3393" spans="1:5">
      <c r="A3393" s="201">
        <v>39285</v>
      </c>
      <c r="B3393" s="202">
        <v>280</v>
      </c>
      <c r="C3393" s="202">
        <v>116</v>
      </c>
      <c r="D3393" s="202">
        <v>26.41</v>
      </c>
      <c r="E3393" s="203">
        <v>6.6210000000000004</v>
      </c>
    </row>
    <row r="3394" spans="1:5">
      <c r="A3394" s="201">
        <v>39284</v>
      </c>
      <c r="B3394" s="202">
        <v>282.25</v>
      </c>
      <c r="C3394" s="202">
        <v>112.0625</v>
      </c>
      <c r="D3394" s="202">
        <v>27.01</v>
      </c>
      <c r="E3394" s="203">
        <v>6.5369999999999999</v>
      </c>
    </row>
    <row r="3395" spans="1:5">
      <c r="A3395" s="201">
        <v>39283</v>
      </c>
      <c r="B3395" s="202">
        <v>289</v>
      </c>
      <c r="C3395" s="202">
        <v>116</v>
      </c>
      <c r="D3395" s="202">
        <v>24.21</v>
      </c>
      <c r="E3395" s="203">
        <v>6.6219999999999999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"/>
  <sheetViews>
    <sheetView workbookViewId="0">
      <selection activeCell="C4" sqref="C4:F4"/>
    </sheetView>
  </sheetViews>
  <sheetFormatPr defaultRowHeight="14.4"/>
  <cols>
    <col min="2" max="3" width="12.6640625" style="204" bestFit="1" customWidth="1"/>
    <col min="4" max="4" width="12" style="204" bestFit="1" customWidth="1"/>
    <col min="5" max="5" width="16.88671875" style="204" bestFit="1" customWidth="1"/>
    <col min="6" max="6" width="15.6640625" style="204" bestFit="1" customWidth="1"/>
  </cols>
  <sheetData>
    <row r="1" spans="1:7">
      <c r="A1" s="9" t="s">
        <v>8</v>
      </c>
    </row>
    <row r="2" spans="1:7" ht="22.8">
      <c r="B2" s="255" t="s">
        <v>143</v>
      </c>
      <c r="C2" s="255"/>
      <c r="D2" s="255"/>
      <c r="E2" s="255"/>
      <c r="F2" s="255"/>
    </row>
    <row r="3" spans="1:7" ht="15" thickBot="1"/>
    <row r="4" spans="1:7">
      <c r="C4" s="259" t="s">
        <v>166</v>
      </c>
      <c r="D4" s="260"/>
      <c r="E4" s="260"/>
      <c r="F4" s="261"/>
    </row>
    <row r="5" spans="1:7" s="2" customFormat="1">
      <c r="B5" s="204"/>
      <c r="C5" s="205" t="s">
        <v>153</v>
      </c>
      <c r="D5" s="206" t="s">
        <v>108</v>
      </c>
      <c r="E5" s="206" t="s">
        <v>154</v>
      </c>
      <c r="F5" s="207" t="s">
        <v>152</v>
      </c>
    </row>
    <row r="6" spans="1:7" s="2" customFormat="1" ht="15" thickBot="1">
      <c r="B6" s="262"/>
      <c r="C6" s="208">
        <f>((C11-C97)/C97)*C10</f>
        <v>-3.5214568376818001</v>
      </c>
      <c r="D6" s="209">
        <f>((D11-D97)/D97)*D10</f>
        <v>42.849061884523685</v>
      </c>
      <c r="E6" s="209">
        <f>((E11-E97)/E97)*E10</f>
        <v>-4.674786432160805</v>
      </c>
      <c r="F6" s="210">
        <f>((F11-F97)/F97)*F10</f>
        <v>1.599065420560743E-2</v>
      </c>
      <c r="G6" s="44"/>
    </row>
    <row r="7" spans="1:7" s="2" customFormat="1" ht="15" thickBot="1">
      <c r="B7" s="263"/>
      <c r="C7" s="61"/>
      <c r="D7" s="62"/>
      <c r="E7" s="62"/>
      <c r="F7" s="62"/>
    </row>
    <row r="8" spans="1:7">
      <c r="B8" s="256" t="s">
        <v>9</v>
      </c>
      <c r="C8" s="257"/>
      <c r="D8" s="257"/>
      <c r="E8" s="257"/>
      <c r="F8" s="258"/>
    </row>
    <row r="9" spans="1:7">
      <c r="B9" s="27"/>
      <c r="C9" s="211" t="s">
        <v>147</v>
      </c>
      <c r="D9" s="211" t="s">
        <v>148</v>
      </c>
      <c r="E9" s="211" t="s">
        <v>7</v>
      </c>
      <c r="F9" s="212" t="s">
        <v>149</v>
      </c>
    </row>
    <row r="10" spans="1:7">
      <c r="B10" s="213">
        <v>42674</v>
      </c>
      <c r="C10" s="214">
        <v>1675.92</v>
      </c>
      <c r="D10" s="214">
        <v>191.55</v>
      </c>
      <c r="E10" s="214">
        <v>18.02</v>
      </c>
      <c r="F10" s="215">
        <v>2.95</v>
      </c>
    </row>
    <row r="11" spans="1:7">
      <c r="B11" s="201">
        <v>39813</v>
      </c>
      <c r="C11" s="202">
        <v>284.95</v>
      </c>
      <c r="D11" s="202">
        <v>118.05</v>
      </c>
      <c r="E11" s="202">
        <v>23.58</v>
      </c>
      <c r="F11" s="203">
        <v>5.3789999999999996</v>
      </c>
    </row>
    <row r="12" spans="1:7">
      <c r="B12" s="201">
        <v>39812</v>
      </c>
      <c r="C12" s="202">
        <v>287.55</v>
      </c>
      <c r="D12" s="202">
        <v>120.31</v>
      </c>
      <c r="E12" s="202">
        <v>22.6</v>
      </c>
      <c r="F12" s="203">
        <v>5.3710000000000004</v>
      </c>
    </row>
    <row r="13" spans="1:7">
      <c r="B13" s="201">
        <v>39811</v>
      </c>
      <c r="C13" s="202">
        <v>286.35000000000002</v>
      </c>
      <c r="D13" s="202">
        <v>122.14</v>
      </c>
      <c r="E13" s="202">
        <v>22.36</v>
      </c>
      <c r="F13" s="203">
        <v>5.4160000000000004</v>
      </c>
    </row>
    <row r="14" spans="1:7">
      <c r="B14" s="201">
        <v>39810</v>
      </c>
      <c r="C14" s="202">
        <v>283.95</v>
      </c>
      <c r="D14" s="202">
        <v>124.49</v>
      </c>
      <c r="E14" s="202">
        <v>22.13</v>
      </c>
      <c r="F14" s="203">
        <v>5.4969999999999999</v>
      </c>
    </row>
    <row r="15" spans="1:7">
      <c r="B15" s="201">
        <v>39809</v>
      </c>
      <c r="C15" s="202">
        <v>279.05</v>
      </c>
      <c r="D15" s="202">
        <v>124.7</v>
      </c>
      <c r="E15" s="202">
        <v>21.83</v>
      </c>
      <c r="F15" s="203">
        <v>5.5289999999999999</v>
      </c>
    </row>
    <row r="16" spans="1:7">
      <c r="B16" s="201">
        <v>39808</v>
      </c>
      <c r="C16" s="202">
        <v>278.75</v>
      </c>
      <c r="D16" s="202">
        <v>124.05</v>
      </c>
      <c r="E16" s="202">
        <v>21.94</v>
      </c>
      <c r="F16" s="203">
        <v>5.4879999999999995</v>
      </c>
    </row>
    <row r="17" spans="2:6">
      <c r="B17" s="201">
        <v>39807</v>
      </c>
      <c r="C17" s="202">
        <v>278.95</v>
      </c>
      <c r="D17" s="202">
        <v>125.6</v>
      </c>
      <c r="E17" s="202">
        <v>20.45</v>
      </c>
      <c r="F17" s="203">
        <v>5.548</v>
      </c>
    </row>
    <row r="18" spans="2:6">
      <c r="B18" s="201">
        <v>39806</v>
      </c>
      <c r="C18" s="202">
        <v>278.45</v>
      </c>
      <c r="D18" s="202">
        <v>123.66</v>
      </c>
      <c r="E18" s="202">
        <v>21.34</v>
      </c>
      <c r="F18" s="203">
        <v>5.5339999999999998</v>
      </c>
    </row>
    <row r="19" spans="2:6">
      <c r="B19" s="201">
        <v>39805</v>
      </c>
      <c r="C19" s="202">
        <v>278.75</v>
      </c>
      <c r="D19" s="202">
        <v>121.5</v>
      </c>
      <c r="E19" s="202">
        <v>22.71</v>
      </c>
      <c r="F19" s="203">
        <v>5.556</v>
      </c>
    </row>
    <row r="20" spans="2:6">
      <c r="B20" s="201">
        <v>39804</v>
      </c>
      <c r="C20" s="202">
        <v>278.95</v>
      </c>
      <c r="D20" s="202">
        <v>120.96</v>
      </c>
      <c r="E20" s="202">
        <v>23.8</v>
      </c>
      <c r="F20" s="203">
        <v>5.4719999999999995</v>
      </c>
    </row>
    <row r="21" spans="2:6">
      <c r="B21" s="201">
        <v>39803</v>
      </c>
      <c r="C21" s="202">
        <v>278.95</v>
      </c>
      <c r="D21" s="202">
        <v>120.96</v>
      </c>
      <c r="E21" s="202">
        <v>23.8</v>
      </c>
      <c r="F21" s="203">
        <v>5.4660000000000002</v>
      </c>
    </row>
    <row r="22" spans="2:6">
      <c r="B22" s="201">
        <v>39802</v>
      </c>
      <c r="C22" s="202">
        <v>276.55</v>
      </c>
      <c r="D22" s="202">
        <v>122.9</v>
      </c>
      <c r="E22" s="202">
        <v>21.4</v>
      </c>
      <c r="F22" s="203">
        <v>5.5350000000000001</v>
      </c>
    </row>
    <row r="23" spans="2:6">
      <c r="B23" s="201">
        <v>39801</v>
      </c>
      <c r="C23" s="202">
        <v>277.05</v>
      </c>
      <c r="D23" s="202">
        <v>123.5</v>
      </c>
      <c r="E23" s="202">
        <v>21.59</v>
      </c>
      <c r="F23" s="203">
        <v>5.4719999999999995</v>
      </c>
    </row>
    <row r="24" spans="2:6">
      <c r="B24" s="201">
        <v>39800</v>
      </c>
      <c r="C24" s="202">
        <v>279.38</v>
      </c>
      <c r="D24" s="202">
        <v>122.4</v>
      </c>
      <c r="E24" s="202">
        <v>22.29</v>
      </c>
      <c r="F24" s="203">
        <v>5.5389999999999997</v>
      </c>
    </row>
    <row r="25" spans="2:6">
      <c r="B25" s="201">
        <v>39799</v>
      </c>
      <c r="C25" s="202">
        <v>278.75</v>
      </c>
      <c r="D25" s="202">
        <v>121.45</v>
      </c>
      <c r="E25" s="202">
        <v>22.62</v>
      </c>
      <c r="F25" s="203">
        <v>5.49</v>
      </c>
    </row>
    <row r="26" spans="2:6">
      <c r="B26" s="201">
        <v>39798</v>
      </c>
      <c r="C26" s="202">
        <v>278.05</v>
      </c>
      <c r="D26" s="202">
        <v>121.45</v>
      </c>
      <c r="E26" s="202">
        <v>22.62</v>
      </c>
      <c r="F26" s="203">
        <v>5.4879999999999995</v>
      </c>
    </row>
    <row r="27" spans="2:6">
      <c r="B27" s="201">
        <v>39797</v>
      </c>
      <c r="C27" s="202">
        <v>278.14999999999998</v>
      </c>
      <c r="D27" s="202">
        <v>122</v>
      </c>
      <c r="E27" s="202">
        <v>22.5</v>
      </c>
      <c r="F27" s="203">
        <v>5.4420000000000002</v>
      </c>
    </row>
    <row r="28" spans="2:6">
      <c r="B28" s="201">
        <v>39796</v>
      </c>
      <c r="C28" s="202">
        <v>276.25</v>
      </c>
      <c r="D28" s="202">
        <v>122.7</v>
      </c>
      <c r="E28" s="202">
        <v>23.67</v>
      </c>
      <c r="F28" s="203">
        <v>5.4130000000000003</v>
      </c>
    </row>
    <row r="29" spans="2:6">
      <c r="B29" s="201">
        <v>39795</v>
      </c>
      <c r="C29" s="202">
        <v>276.14999999999998</v>
      </c>
      <c r="D29" s="202">
        <v>123.89</v>
      </c>
      <c r="E29" s="202">
        <v>22.58</v>
      </c>
      <c r="F29" s="203">
        <v>5.4480000000000004</v>
      </c>
    </row>
    <row r="30" spans="2:6">
      <c r="B30" s="201">
        <v>39794</v>
      </c>
      <c r="C30" s="202">
        <v>280.45</v>
      </c>
      <c r="D30" s="202">
        <v>122.2</v>
      </c>
      <c r="E30" s="202">
        <v>23.29</v>
      </c>
      <c r="F30" s="203">
        <v>5.5120000000000005</v>
      </c>
    </row>
    <row r="31" spans="2:6">
      <c r="B31" s="201">
        <v>39793</v>
      </c>
      <c r="C31" s="202">
        <v>278.14999999999998</v>
      </c>
      <c r="D31" s="202">
        <v>121.34</v>
      </c>
      <c r="E31" s="202">
        <v>24.26</v>
      </c>
      <c r="F31" s="203">
        <v>5.5670000000000002</v>
      </c>
    </row>
    <row r="32" spans="2:6">
      <c r="B32" s="201">
        <v>39792</v>
      </c>
      <c r="C32" s="202">
        <v>278.45</v>
      </c>
      <c r="D32" s="202">
        <v>121.1</v>
      </c>
      <c r="E32" s="202">
        <v>24.63</v>
      </c>
      <c r="F32" s="203">
        <v>5.585</v>
      </c>
    </row>
    <row r="33" spans="2:6">
      <c r="B33" s="201">
        <v>39791</v>
      </c>
      <c r="C33" s="202">
        <v>274.45</v>
      </c>
      <c r="D33" s="202">
        <v>120.25</v>
      </c>
      <c r="E33" s="202">
        <v>25.91</v>
      </c>
      <c r="F33" s="203">
        <v>5.5090000000000003</v>
      </c>
    </row>
    <row r="34" spans="2:6">
      <c r="B34" s="201">
        <v>39790</v>
      </c>
      <c r="C34" s="202">
        <v>274.55</v>
      </c>
      <c r="D34" s="202">
        <v>123.2</v>
      </c>
      <c r="E34" s="202">
        <v>24.87</v>
      </c>
      <c r="F34" s="203">
        <v>5.476</v>
      </c>
    </row>
    <row r="35" spans="2:6">
      <c r="B35" s="201">
        <v>39789</v>
      </c>
      <c r="C35" s="202">
        <v>272.8</v>
      </c>
      <c r="D35" s="202">
        <v>121.5</v>
      </c>
      <c r="E35" s="202">
        <v>25.3</v>
      </c>
      <c r="F35" s="203">
        <v>5.5389999999999997</v>
      </c>
    </row>
    <row r="36" spans="2:6">
      <c r="B36" s="201">
        <v>39788</v>
      </c>
      <c r="C36" s="202">
        <v>273.14999999999998</v>
      </c>
      <c r="D36" s="202">
        <v>119.66</v>
      </c>
      <c r="E36" s="202">
        <v>25.62</v>
      </c>
      <c r="F36" s="203">
        <v>5.5579999999999998</v>
      </c>
    </row>
    <row r="37" spans="2:6">
      <c r="B37" s="201">
        <v>39787</v>
      </c>
      <c r="C37" s="202">
        <v>274.55</v>
      </c>
      <c r="D37" s="202">
        <v>120.4</v>
      </c>
      <c r="E37" s="202">
        <v>23.49</v>
      </c>
      <c r="F37" s="203">
        <v>5.5839999999999996</v>
      </c>
    </row>
    <row r="38" spans="2:6">
      <c r="B38" s="201">
        <v>39786</v>
      </c>
      <c r="C38" s="202">
        <v>274.55</v>
      </c>
      <c r="D38" s="202">
        <v>120.14</v>
      </c>
      <c r="E38" s="202">
        <v>23.71</v>
      </c>
      <c r="F38" s="203">
        <v>5.4610000000000003</v>
      </c>
    </row>
    <row r="39" spans="2:6">
      <c r="B39" s="201">
        <v>39785</v>
      </c>
      <c r="C39" s="202">
        <v>274.45</v>
      </c>
      <c r="D39" s="202">
        <v>121.4</v>
      </c>
      <c r="E39" s="202">
        <v>23.02</v>
      </c>
      <c r="F39" s="203">
        <v>5.3550000000000004</v>
      </c>
    </row>
    <row r="40" spans="2:6">
      <c r="B40" s="201">
        <v>39784</v>
      </c>
      <c r="C40" s="202">
        <v>275.7</v>
      </c>
      <c r="D40" s="202">
        <v>116.64</v>
      </c>
      <c r="E40" s="202">
        <v>24.08</v>
      </c>
      <c r="F40" s="203">
        <v>5.2060000000000004</v>
      </c>
    </row>
    <row r="41" spans="2:6">
      <c r="B41" s="201">
        <v>39783</v>
      </c>
      <c r="C41" s="202">
        <v>277.25</v>
      </c>
      <c r="D41" s="202">
        <v>114.13</v>
      </c>
      <c r="E41" s="202">
        <v>25.77</v>
      </c>
      <c r="F41" s="203">
        <v>5.2430000000000003</v>
      </c>
    </row>
    <row r="42" spans="2:6">
      <c r="B42" s="201">
        <v>39782</v>
      </c>
      <c r="C42" s="202">
        <v>274.39999999999998</v>
      </c>
      <c r="D42" s="202">
        <v>115.59</v>
      </c>
      <c r="E42" s="202">
        <v>23.84</v>
      </c>
      <c r="F42" s="203">
        <v>5.2859999999999996</v>
      </c>
    </row>
    <row r="43" spans="2:6">
      <c r="B43" s="201">
        <v>39781</v>
      </c>
      <c r="C43" s="202">
        <v>274.05</v>
      </c>
      <c r="D43" s="202">
        <v>114.43</v>
      </c>
      <c r="E43" s="202">
        <v>25.18</v>
      </c>
      <c r="F43" s="203">
        <v>5.2370000000000001</v>
      </c>
    </row>
    <row r="44" spans="2:6">
      <c r="B44" s="201">
        <v>39780</v>
      </c>
      <c r="C44" s="202">
        <v>274.35000000000002</v>
      </c>
      <c r="D44" s="202">
        <v>112.15</v>
      </c>
      <c r="E44" s="202">
        <v>25.9</v>
      </c>
      <c r="F44" s="203">
        <v>5.3520000000000003</v>
      </c>
    </row>
    <row r="45" spans="2:6">
      <c r="B45" s="201">
        <v>39779</v>
      </c>
      <c r="C45" s="202">
        <v>273.45</v>
      </c>
      <c r="D45" s="202">
        <v>114.2</v>
      </c>
      <c r="E45" s="202">
        <v>24</v>
      </c>
      <c r="F45" s="203">
        <v>5.3330000000000002</v>
      </c>
    </row>
    <row r="46" spans="2:6">
      <c r="B46" s="201">
        <v>39778</v>
      </c>
      <c r="C46" s="202">
        <v>273.14999999999998</v>
      </c>
      <c r="D46" s="202">
        <v>116.33</v>
      </c>
      <c r="E46" s="202">
        <v>23.79</v>
      </c>
      <c r="F46" s="203">
        <v>5.3810000000000002</v>
      </c>
    </row>
    <row r="47" spans="2:6">
      <c r="B47" s="201">
        <v>39777</v>
      </c>
      <c r="C47" s="202">
        <v>272.89999999999998</v>
      </c>
      <c r="D47" s="202">
        <v>115.35</v>
      </c>
      <c r="E47" s="202">
        <v>23.25</v>
      </c>
      <c r="F47" s="203">
        <v>5.36</v>
      </c>
    </row>
    <row r="48" spans="2:6">
      <c r="B48" s="201">
        <v>39776</v>
      </c>
      <c r="C48" s="202">
        <v>272.85000000000002</v>
      </c>
      <c r="D48" s="202">
        <v>114.34</v>
      </c>
      <c r="E48" s="202">
        <v>24.19</v>
      </c>
      <c r="F48" s="203">
        <v>5.3550000000000004</v>
      </c>
    </row>
    <row r="49" spans="2:6">
      <c r="B49" s="201">
        <v>39775</v>
      </c>
      <c r="C49" s="202">
        <v>273.14999999999998</v>
      </c>
      <c r="D49" s="202">
        <v>114.34</v>
      </c>
      <c r="E49" s="202">
        <v>24.19</v>
      </c>
      <c r="F49" s="203">
        <v>5.3550000000000004</v>
      </c>
    </row>
    <row r="50" spans="2:6">
      <c r="B50" s="201">
        <v>39774</v>
      </c>
      <c r="C50" s="202">
        <v>273.48</v>
      </c>
      <c r="D50" s="202">
        <v>115.44</v>
      </c>
      <c r="E50" s="202">
        <v>24.12</v>
      </c>
      <c r="F50" s="203">
        <v>5.3179999999999996</v>
      </c>
    </row>
    <row r="51" spans="2:6">
      <c r="B51" s="201">
        <v>39773</v>
      </c>
      <c r="C51" s="202">
        <v>272.95</v>
      </c>
      <c r="D51" s="202">
        <v>115</v>
      </c>
      <c r="E51" s="202">
        <v>24.46</v>
      </c>
      <c r="F51" s="203">
        <v>5.2370000000000001</v>
      </c>
    </row>
    <row r="52" spans="2:6">
      <c r="B52" s="201">
        <v>39772</v>
      </c>
      <c r="C52" s="202">
        <v>274.85000000000002</v>
      </c>
      <c r="D52" s="202">
        <v>114.5</v>
      </c>
      <c r="E52" s="202">
        <v>25.07</v>
      </c>
      <c r="F52" s="203">
        <v>5.2679999999999998</v>
      </c>
    </row>
    <row r="53" spans="2:6">
      <c r="B53" s="201">
        <v>39771</v>
      </c>
      <c r="C53" s="202">
        <v>275.35000000000002</v>
      </c>
      <c r="D53" s="202">
        <v>114.75</v>
      </c>
      <c r="E53" s="202">
        <v>25.56</v>
      </c>
      <c r="F53" s="203">
        <v>5.2210000000000001</v>
      </c>
    </row>
    <row r="54" spans="2:6">
      <c r="B54" s="201">
        <v>39770</v>
      </c>
      <c r="C54" s="202">
        <v>278.3</v>
      </c>
      <c r="D54" s="202">
        <v>114.35</v>
      </c>
      <c r="E54" s="202">
        <v>26.56</v>
      </c>
      <c r="F54" s="203">
        <v>5.0270000000000001</v>
      </c>
    </row>
    <row r="55" spans="2:6">
      <c r="B55" s="201">
        <v>39769</v>
      </c>
      <c r="C55" s="202">
        <v>277.55</v>
      </c>
      <c r="D55" s="202">
        <v>116.7</v>
      </c>
      <c r="E55" s="202">
        <v>26.47</v>
      </c>
      <c r="F55" s="203">
        <v>4.9210000000000003</v>
      </c>
    </row>
    <row r="56" spans="2:6">
      <c r="B56" s="201">
        <v>39768</v>
      </c>
      <c r="C56" s="202">
        <v>278.25</v>
      </c>
      <c r="D56" s="202">
        <v>114.86</v>
      </c>
      <c r="E56" s="202">
        <v>29.35</v>
      </c>
      <c r="F56" s="203">
        <v>4.8760000000000003</v>
      </c>
    </row>
    <row r="57" spans="2:6">
      <c r="B57" s="201">
        <v>39767</v>
      </c>
      <c r="C57" s="202">
        <v>277.45</v>
      </c>
      <c r="D57" s="202">
        <v>114.08</v>
      </c>
      <c r="E57" s="202">
        <v>27.44</v>
      </c>
      <c r="F57" s="203">
        <v>4.8730000000000002</v>
      </c>
    </row>
    <row r="58" spans="2:6">
      <c r="B58" s="201">
        <v>39766</v>
      </c>
      <c r="C58" s="202">
        <v>276.75</v>
      </c>
      <c r="D58" s="202">
        <v>113.81</v>
      </c>
      <c r="E58" s="202">
        <v>28.62</v>
      </c>
      <c r="F58" s="203">
        <v>4.8639999999999999</v>
      </c>
    </row>
    <row r="59" spans="2:6">
      <c r="B59" s="201">
        <v>39765</v>
      </c>
      <c r="C59" s="202">
        <v>280.75</v>
      </c>
      <c r="D59" s="202">
        <v>113.85</v>
      </c>
      <c r="E59" s="202">
        <v>29.13</v>
      </c>
      <c r="F59" s="203">
        <v>4.7910000000000004</v>
      </c>
    </row>
    <row r="60" spans="2:6">
      <c r="B60" s="201">
        <v>39764</v>
      </c>
      <c r="C60" s="202">
        <v>280.25</v>
      </c>
      <c r="D60" s="202">
        <v>114.19</v>
      </c>
      <c r="E60" s="202">
        <v>28.8</v>
      </c>
      <c r="F60" s="203">
        <v>4.8460000000000001</v>
      </c>
    </row>
    <row r="61" spans="2:6">
      <c r="B61" s="201">
        <v>39763</v>
      </c>
      <c r="C61" s="202">
        <v>278.95</v>
      </c>
      <c r="D61" s="202">
        <v>109.97</v>
      </c>
      <c r="E61" s="202">
        <v>30.5</v>
      </c>
      <c r="F61" s="203">
        <v>4.8570000000000002</v>
      </c>
    </row>
    <row r="62" spans="2:6">
      <c r="B62" s="201">
        <v>39762</v>
      </c>
      <c r="C62" s="202">
        <v>279.95</v>
      </c>
      <c r="D62" s="202">
        <v>109.5</v>
      </c>
      <c r="E62" s="202">
        <v>30.71</v>
      </c>
      <c r="F62" s="203">
        <v>4.9559999999999995</v>
      </c>
    </row>
    <row r="63" spans="2:6">
      <c r="B63" s="201">
        <v>39761</v>
      </c>
      <c r="C63" s="202">
        <v>279.64999999999998</v>
      </c>
      <c r="D63" s="202">
        <v>109.89</v>
      </c>
      <c r="E63" s="202">
        <v>32.31</v>
      </c>
      <c r="F63" s="203">
        <v>4.8029999999999999</v>
      </c>
    </row>
    <row r="64" spans="2:6">
      <c r="B64" s="201">
        <v>39760</v>
      </c>
      <c r="C64" s="202">
        <v>279.64999999999998</v>
      </c>
      <c r="D64" s="202">
        <v>108.07</v>
      </c>
      <c r="E64" s="202">
        <v>33.56</v>
      </c>
      <c r="F64" s="203">
        <v>4.8739999999999997</v>
      </c>
    </row>
    <row r="65" spans="2:6">
      <c r="B65" s="201">
        <v>39759</v>
      </c>
      <c r="C65" s="202">
        <v>280.5</v>
      </c>
      <c r="D65" s="202">
        <v>108.65</v>
      </c>
      <c r="E65" s="202">
        <v>33.46</v>
      </c>
      <c r="F65" s="203">
        <v>5.2050000000000001</v>
      </c>
    </row>
    <row r="66" spans="2:6">
      <c r="B66" s="201">
        <v>39758</v>
      </c>
      <c r="C66" s="202">
        <v>279.27999999999997</v>
      </c>
      <c r="D66" s="202">
        <v>108.62</v>
      </c>
      <c r="E66" s="202">
        <v>31.64</v>
      </c>
      <c r="F66" s="203">
        <v>5.2620000000000005</v>
      </c>
    </row>
    <row r="67" spans="2:6">
      <c r="B67" s="201">
        <v>39757</v>
      </c>
      <c r="C67" s="202">
        <v>277.35000000000002</v>
      </c>
      <c r="D67" s="202">
        <v>111.16</v>
      </c>
      <c r="E67" s="202">
        <v>28.42</v>
      </c>
      <c r="F67" s="203">
        <v>5.2709999999999999</v>
      </c>
    </row>
    <row r="68" spans="2:6">
      <c r="B68" s="201">
        <v>39756</v>
      </c>
      <c r="C68" s="202">
        <v>277.25</v>
      </c>
      <c r="D68" s="202">
        <v>110.66</v>
      </c>
      <c r="E68" s="202">
        <v>29.46</v>
      </c>
      <c r="F68" s="203">
        <v>5.2969999999999997</v>
      </c>
    </row>
    <row r="69" spans="2:6">
      <c r="B69" s="201">
        <v>39755</v>
      </c>
      <c r="C69" s="202">
        <v>275.45</v>
      </c>
      <c r="D69" s="202">
        <v>108.57</v>
      </c>
      <c r="E69" s="202">
        <v>30.95</v>
      </c>
      <c r="F69" s="203">
        <v>5.3390000000000004</v>
      </c>
    </row>
    <row r="70" spans="2:6">
      <c r="B70" s="201">
        <v>39754</v>
      </c>
      <c r="C70" s="202">
        <v>275.95</v>
      </c>
      <c r="D70" s="202">
        <v>105.81</v>
      </c>
      <c r="E70" s="202">
        <v>32</v>
      </c>
      <c r="F70" s="203">
        <v>5.3890000000000002</v>
      </c>
    </row>
    <row r="71" spans="2:6">
      <c r="B71" s="201">
        <v>39753</v>
      </c>
      <c r="C71" s="202">
        <v>275.55</v>
      </c>
      <c r="D71" s="202">
        <v>105.25</v>
      </c>
      <c r="E71" s="202">
        <v>32.25</v>
      </c>
      <c r="F71" s="203">
        <v>5.3840000000000003</v>
      </c>
    </row>
    <row r="72" spans="2:6">
      <c r="B72" s="201">
        <v>39752</v>
      </c>
      <c r="C72" s="202">
        <v>279.64999999999998</v>
      </c>
      <c r="D72" s="202">
        <v>102.65</v>
      </c>
      <c r="E72" s="202">
        <v>34.11</v>
      </c>
      <c r="F72" s="203">
        <v>5.3579999999999997</v>
      </c>
    </row>
    <row r="73" spans="2:6">
      <c r="B73" s="201">
        <v>39751</v>
      </c>
      <c r="C73" s="202">
        <v>279.45</v>
      </c>
      <c r="D73" s="202">
        <v>101.26</v>
      </c>
      <c r="E73" s="202">
        <v>34.950000000000003</v>
      </c>
      <c r="F73" s="203">
        <v>5.3179999999999996</v>
      </c>
    </row>
    <row r="74" spans="2:6">
      <c r="B74" s="201">
        <v>39750</v>
      </c>
      <c r="C74" s="202">
        <v>282.45</v>
      </c>
      <c r="D74" s="202">
        <v>102.9</v>
      </c>
      <c r="E74" s="202">
        <v>35.08</v>
      </c>
      <c r="F74" s="203">
        <v>5.3140000000000001</v>
      </c>
    </row>
    <row r="75" spans="2:6">
      <c r="B75" s="201">
        <v>39749</v>
      </c>
      <c r="C75" s="202">
        <v>281.35000000000002</v>
      </c>
      <c r="D75" s="202">
        <v>101.85</v>
      </c>
      <c r="E75" s="202">
        <v>32.880000000000003</v>
      </c>
      <c r="F75" s="203">
        <v>5.343</v>
      </c>
    </row>
    <row r="76" spans="2:6">
      <c r="B76" s="201">
        <v>39748</v>
      </c>
      <c r="C76" s="202">
        <v>281.45</v>
      </c>
      <c r="D76" s="202">
        <v>102</v>
      </c>
      <c r="E76" s="202">
        <v>35.31</v>
      </c>
      <c r="F76" s="203">
        <v>5.3710000000000004</v>
      </c>
    </row>
    <row r="77" spans="2:6">
      <c r="B77" s="201">
        <v>39747</v>
      </c>
      <c r="C77" s="202">
        <v>284.45</v>
      </c>
      <c r="D77" s="202">
        <v>100.84</v>
      </c>
      <c r="E77" s="202">
        <v>35.270000000000003</v>
      </c>
      <c r="F77" s="203">
        <v>5.4260000000000002</v>
      </c>
    </row>
    <row r="78" spans="2:6">
      <c r="B78" s="201">
        <v>39746</v>
      </c>
      <c r="C78" s="202">
        <v>281.25</v>
      </c>
      <c r="D78" s="202">
        <v>99.4</v>
      </c>
      <c r="E78" s="202">
        <v>31.5</v>
      </c>
      <c r="F78" s="203">
        <v>5.4009999999999998</v>
      </c>
    </row>
    <row r="79" spans="2:6">
      <c r="B79" s="201">
        <v>39745</v>
      </c>
      <c r="C79" s="202">
        <v>284.85000000000002</v>
      </c>
      <c r="D79" s="202">
        <v>97.25</v>
      </c>
      <c r="E79" s="202">
        <v>31.6</v>
      </c>
      <c r="F79" s="203">
        <v>5.3650000000000002</v>
      </c>
    </row>
    <row r="80" spans="2:6">
      <c r="B80" s="201">
        <v>39744</v>
      </c>
      <c r="C80" s="202">
        <v>288</v>
      </c>
      <c r="D80" s="202">
        <v>97.14</v>
      </c>
      <c r="E80" s="202">
        <v>34.83</v>
      </c>
      <c r="F80" s="203">
        <v>5.3760000000000003</v>
      </c>
    </row>
    <row r="81" spans="2:6">
      <c r="B81" s="201">
        <v>39743</v>
      </c>
      <c r="C81" s="202">
        <v>291.89999999999998</v>
      </c>
      <c r="D81" s="202">
        <v>98.5</v>
      </c>
      <c r="E81" s="202">
        <v>35.119999999999997</v>
      </c>
      <c r="F81" s="203">
        <v>5.3120000000000003</v>
      </c>
    </row>
    <row r="82" spans="2:6">
      <c r="B82" s="201">
        <v>39742</v>
      </c>
      <c r="C82" s="202">
        <v>291</v>
      </c>
      <c r="D82" s="202">
        <v>98.02</v>
      </c>
      <c r="E82" s="202">
        <v>33.39</v>
      </c>
      <c r="F82" s="203">
        <v>5.3079999999999998</v>
      </c>
    </row>
    <row r="83" spans="2:6">
      <c r="B83" s="201">
        <v>39741</v>
      </c>
      <c r="C83" s="202">
        <v>289.85000000000002</v>
      </c>
      <c r="D83" s="202">
        <v>97.31</v>
      </c>
      <c r="E83" s="202">
        <v>31.97</v>
      </c>
      <c r="F83" s="203">
        <v>5.3019999999999996</v>
      </c>
    </row>
    <row r="84" spans="2:6">
      <c r="B84" s="201">
        <v>39740</v>
      </c>
      <c r="C84" s="202">
        <v>289.45</v>
      </c>
      <c r="D84" s="202">
        <v>96.95</v>
      </c>
      <c r="E84" s="202">
        <v>31.34</v>
      </c>
      <c r="F84" s="203">
        <v>5.2930000000000001</v>
      </c>
    </row>
    <row r="85" spans="2:6">
      <c r="B85" s="201">
        <v>39739</v>
      </c>
      <c r="C85" s="202">
        <v>289.45</v>
      </c>
      <c r="D85" s="202">
        <v>93.77</v>
      </c>
      <c r="E85" s="202">
        <v>31.18</v>
      </c>
      <c r="F85" s="203">
        <v>5.3220000000000001</v>
      </c>
    </row>
    <row r="86" spans="2:6">
      <c r="B86" s="201">
        <v>39738</v>
      </c>
      <c r="C86" s="202">
        <v>291.7</v>
      </c>
      <c r="D86" s="202">
        <v>92.71</v>
      </c>
      <c r="E86" s="202">
        <v>32.32</v>
      </c>
      <c r="F86" s="203">
        <v>5.3730000000000002</v>
      </c>
    </row>
    <row r="87" spans="2:6">
      <c r="B87" s="201">
        <v>39737</v>
      </c>
      <c r="C87" s="202">
        <v>293.25</v>
      </c>
      <c r="D87" s="202">
        <v>91.72</v>
      </c>
      <c r="E87" s="202">
        <v>31.93</v>
      </c>
      <c r="F87" s="203">
        <v>5.4210000000000003</v>
      </c>
    </row>
    <row r="88" spans="2:6">
      <c r="B88" s="201">
        <v>39736</v>
      </c>
      <c r="C88" s="202">
        <v>291.95</v>
      </c>
      <c r="D88" s="202">
        <v>90</v>
      </c>
      <c r="E88" s="202">
        <v>34</v>
      </c>
      <c r="F88" s="203">
        <v>5.4349999999999996</v>
      </c>
    </row>
    <row r="89" spans="2:6">
      <c r="B89" s="201">
        <v>39735</v>
      </c>
      <c r="C89" s="202">
        <v>293.25</v>
      </c>
      <c r="D89" s="202">
        <v>91.3</v>
      </c>
      <c r="E89" s="202">
        <v>35.26</v>
      </c>
      <c r="F89" s="203">
        <v>5.5019999999999998</v>
      </c>
    </row>
    <row r="90" spans="2:6">
      <c r="B90" s="201">
        <v>39734</v>
      </c>
      <c r="C90" s="202">
        <v>289.75</v>
      </c>
      <c r="D90" s="202">
        <v>94.45</v>
      </c>
      <c r="E90" s="202">
        <v>35.81</v>
      </c>
      <c r="F90" s="203">
        <v>5.5679999999999996</v>
      </c>
    </row>
    <row r="91" spans="2:6">
      <c r="B91" s="201">
        <v>39733</v>
      </c>
      <c r="C91" s="202">
        <v>289.25</v>
      </c>
      <c r="D91" s="202">
        <v>94.8</v>
      </c>
      <c r="E91" s="202">
        <v>37.75</v>
      </c>
      <c r="F91" s="203">
        <v>5.5759999999999996</v>
      </c>
    </row>
    <row r="92" spans="2:6">
      <c r="B92" s="201">
        <v>39732</v>
      </c>
      <c r="C92" s="202">
        <v>291.45</v>
      </c>
      <c r="D92" s="202">
        <v>90.5</v>
      </c>
      <c r="E92" s="202">
        <v>42.66</v>
      </c>
      <c r="F92" s="203">
        <v>5.5830000000000002</v>
      </c>
    </row>
    <row r="93" spans="2:6">
      <c r="B93" s="201">
        <v>39731</v>
      </c>
      <c r="C93" s="202">
        <v>288.64999999999998</v>
      </c>
      <c r="D93" s="202">
        <v>93.4</v>
      </c>
      <c r="E93" s="202">
        <v>43.74</v>
      </c>
      <c r="F93" s="203">
        <v>5.6230000000000002</v>
      </c>
    </row>
    <row r="94" spans="2:6">
      <c r="B94" s="201">
        <v>39730</v>
      </c>
      <c r="C94" s="202">
        <v>290.5</v>
      </c>
      <c r="D94" s="202">
        <v>96</v>
      </c>
      <c r="E94" s="202">
        <v>40.56</v>
      </c>
      <c r="F94" s="203">
        <v>5.5510000000000002</v>
      </c>
    </row>
    <row r="95" spans="2:6">
      <c r="B95" s="201">
        <v>39729</v>
      </c>
      <c r="C95" s="202">
        <v>287.75</v>
      </c>
      <c r="D95" s="202">
        <v>96.4</v>
      </c>
      <c r="E95" s="202">
        <v>38.869999999999997</v>
      </c>
      <c r="F95" s="203">
        <v>5.5419999999999998</v>
      </c>
    </row>
    <row r="96" spans="2:6">
      <c r="B96" s="201">
        <v>39728</v>
      </c>
      <c r="C96" s="202">
        <v>289.45</v>
      </c>
      <c r="D96" s="202">
        <v>93.34</v>
      </c>
      <c r="E96" s="202">
        <v>41.76</v>
      </c>
      <c r="F96" s="203">
        <v>5.423</v>
      </c>
    </row>
    <row r="97" spans="2:6">
      <c r="B97" s="201">
        <v>39727</v>
      </c>
      <c r="C97" s="202">
        <v>285.55</v>
      </c>
      <c r="D97" s="202">
        <v>96.47</v>
      </c>
      <c r="E97" s="202">
        <v>31.84</v>
      </c>
      <c r="F97" s="203">
        <v>5.35</v>
      </c>
    </row>
    <row r="98" spans="2:6">
      <c r="B98" s="201">
        <v>39726</v>
      </c>
      <c r="C98" s="202">
        <v>281.25</v>
      </c>
      <c r="D98" s="202">
        <v>96.47</v>
      </c>
      <c r="E98" s="202">
        <v>31.84</v>
      </c>
      <c r="F98" s="203">
        <v>5.3920000000000003</v>
      </c>
    </row>
    <row r="99" spans="2:6">
      <c r="B99" s="201">
        <v>39725</v>
      </c>
      <c r="C99" s="202">
        <v>278.25</v>
      </c>
      <c r="D99" s="202">
        <v>96.47</v>
      </c>
      <c r="E99" s="202">
        <v>31.84</v>
      </c>
      <c r="F99" s="203">
        <v>5.4160000000000004</v>
      </c>
    </row>
    <row r="100" spans="2:6">
      <c r="B100" s="201">
        <v>39724</v>
      </c>
      <c r="C100" s="202">
        <v>286.25</v>
      </c>
      <c r="D100" s="202">
        <v>96.47</v>
      </c>
      <c r="E100" s="202">
        <v>31.84</v>
      </c>
      <c r="F100" s="203">
        <v>5.4160000000000004</v>
      </c>
    </row>
    <row r="101" spans="2:6">
      <c r="B101" s="201">
        <v>39723</v>
      </c>
      <c r="C101" s="202">
        <v>271.75</v>
      </c>
      <c r="D101" s="202">
        <v>96.47</v>
      </c>
      <c r="E101" s="202">
        <v>31.84</v>
      </c>
      <c r="F101" s="203">
        <v>5.4370000000000003</v>
      </c>
    </row>
    <row r="102" spans="2:6">
      <c r="B102" s="201">
        <v>39722</v>
      </c>
      <c r="C102" s="202">
        <v>273.14999999999998</v>
      </c>
      <c r="D102" s="202">
        <v>96.59</v>
      </c>
      <c r="E102" s="202">
        <v>30.99</v>
      </c>
      <c r="F102" s="203">
        <v>5.3689999999999998</v>
      </c>
    </row>
    <row r="103" spans="2:6">
      <c r="B103" s="201">
        <v>39721</v>
      </c>
      <c r="C103" s="202">
        <v>273.14999999999998</v>
      </c>
      <c r="D103" s="202">
        <v>98</v>
      </c>
      <c r="E103" s="202">
        <v>28.61</v>
      </c>
      <c r="F103" s="203">
        <v>5.4130000000000003</v>
      </c>
    </row>
    <row r="104" spans="2:6">
      <c r="B104" s="201">
        <v>39720</v>
      </c>
      <c r="C104" s="202">
        <v>272.05</v>
      </c>
      <c r="D104" s="202">
        <v>100.35</v>
      </c>
      <c r="E104" s="202">
        <v>26.35</v>
      </c>
      <c r="F104" s="203">
        <v>5.4790000000000001</v>
      </c>
    </row>
    <row r="105" spans="2:6">
      <c r="B105" s="201">
        <v>39719</v>
      </c>
      <c r="C105" s="202">
        <v>271.64999999999998</v>
      </c>
      <c r="D105" s="202">
        <v>101.49</v>
      </c>
      <c r="E105" s="202">
        <v>25.85</v>
      </c>
      <c r="F105" s="203">
        <v>5.4829999999999997</v>
      </c>
    </row>
    <row r="106" spans="2:6">
      <c r="B106" s="201">
        <v>39718</v>
      </c>
      <c r="C106" s="202">
        <v>273.5</v>
      </c>
      <c r="D106" s="202">
        <v>99.95</v>
      </c>
      <c r="E106" s="202">
        <v>24.92</v>
      </c>
      <c r="F106" s="203">
        <v>5.3689999999999998</v>
      </c>
    </row>
    <row r="107" spans="2:6">
      <c r="B107" s="201">
        <v>39717</v>
      </c>
      <c r="C107" s="202">
        <v>274.39999999999998</v>
      </c>
      <c r="D107" s="202">
        <v>99.95</v>
      </c>
      <c r="E107" s="202">
        <v>24.92</v>
      </c>
      <c r="F107" s="203">
        <v>5.3680000000000003</v>
      </c>
    </row>
    <row r="108" spans="2:6">
      <c r="B108" s="201">
        <v>39716</v>
      </c>
      <c r="C108" s="202">
        <v>275.25</v>
      </c>
      <c r="D108" s="202">
        <v>100.36</v>
      </c>
      <c r="E108" s="202">
        <v>25.41</v>
      </c>
      <c r="F108" s="203">
        <v>5.3849999999999998</v>
      </c>
    </row>
    <row r="109" spans="2:6">
      <c r="B109" s="201">
        <v>39715</v>
      </c>
      <c r="C109" s="202">
        <v>273.75</v>
      </c>
      <c r="D109" s="202">
        <v>104.13</v>
      </c>
      <c r="E109" s="202">
        <v>23.03</v>
      </c>
      <c r="F109" s="203">
        <v>5.3620000000000001</v>
      </c>
    </row>
    <row r="110" spans="2:6">
      <c r="B110" s="201">
        <v>39714</v>
      </c>
      <c r="C110" s="202">
        <v>272.25</v>
      </c>
      <c r="D110" s="202">
        <v>104.95</v>
      </c>
      <c r="E110" s="202">
        <v>22</v>
      </c>
      <c r="F110" s="203">
        <v>5.4050000000000002</v>
      </c>
    </row>
    <row r="111" spans="2:6">
      <c r="B111" s="201">
        <v>39713</v>
      </c>
      <c r="C111" s="202">
        <v>272.75</v>
      </c>
      <c r="D111" s="202">
        <v>106.86</v>
      </c>
      <c r="E111" s="202">
        <v>20.56</v>
      </c>
      <c r="F111" s="203">
        <v>5.4630000000000001</v>
      </c>
    </row>
    <row r="112" spans="2:6">
      <c r="B112" s="201">
        <v>39712</v>
      </c>
      <c r="C112" s="202">
        <v>272.85000000000002</v>
      </c>
      <c r="D112" s="202">
        <v>106.99</v>
      </c>
      <c r="E112" s="202">
        <v>19.71</v>
      </c>
      <c r="F112" s="203">
        <v>5.4489999999999998</v>
      </c>
    </row>
    <row r="113" spans="2:6">
      <c r="B113" s="201">
        <v>39711</v>
      </c>
      <c r="C113" s="202">
        <v>275.55</v>
      </c>
      <c r="D113" s="202">
        <v>103</v>
      </c>
      <c r="E113" s="202">
        <v>22.23</v>
      </c>
      <c r="F113" s="203">
        <v>5.4119999999999999</v>
      </c>
    </row>
    <row r="114" spans="2:6">
      <c r="B114" s="201">
        <v>39710</v>
      </c>
      <c r="C114" s="202">
        <v>274.55</v>
      </c>
      <c r="D114" s="202">
        <v>103.96</v>
      </c>
      <c r="E114" s="202">
        <v>22.44</v>
      </c>
      <c r="F114" s="203">
        <v>5.4349999999999996</v>
      </c>
    </row>
    <row r="115" spans="2:6">
      <c r="B115" s="201">
        <v>39709</v>
      </c>
      <c r="C115" s="202">
        <v>275.05</v>
      </c>
      <c r="D115" s="202">
        <v>101.89</v>
      </c>
      <c r="E115" s="202">
        <v>24.4</v>
      </c>
      <c r="F115" s="203">
        <v>5.4320000000000004</v>
      </c>
    </row>
    <row r="116" spans="2:6">
      <c r="B116" s="201">
        <v>39708</v>
      </c>
      <c r="C116" s="202">
        <v>276.05</v>
      </c>
      <c r="D116" s="202">
        <v>104.1</v>
      </c>
      <c r="E116" s="202">
        <v>22.87</v>
      </c>
      <c r="F116" s="203">
        <v>5.4530000000000003</v>
      </c>
    </row>
    <row r="117" spans="2:6">
      <c r="B117" s="201">
        <v>39707</v>
      </c>
      <c r="C117" s="202">
        <v>279.25</v>
      </c>
      <c r="D117" s="202">
        <v>104.59</v>
      </c>
      <c r="E117" s="202">
        <v>23.84</v>
      </c>
      <c r="F117" s="203">
        <v>5.42</v>
      </c>
    </row>
    <row r="118" spans="2:6">
      <c r="B118" s="201">
        <v>39706</v>
      </c>
      <c r="C118" s="202">
        <v>275.35000000000002</v>
      </c>
      <c r="D118" s="202">
        <v>105.75</v>
      </c>
      <c r="E118" s="202">
        <v>21.54</v>
      </c>
      <c r="F118" s="203">
        <v>5.4770000000000003</v>
      </c>
    </row>
    <row r="119" spans="2:6">
      <c r="B119" s="201">
        <v>39705</v>
      </c>
      <c r="C119" s="202">
        <v>275.85000000000002</v>
      </c>
      <c r="D119" s="202">
        <v>105.01</v>
      </c>
      <c r="E119" s="202">
        <v>20.91</v>
      </c>
      <c r="F119" s="203">
        <v>5.5170000000000003</v>
      </c>
    </row>
    <row r="120" spans="2:6">
      <c r="B120" s="201">
        <v>39704</v>
      </c>
      <c r="C120" s="202">
        <v>276.75</v>
      </c>
      <c r="D120" s="202">
        <v>106.2</v>
      </c>
      <c r="E120" s="202">
        <v>20.48</v>
      </c>
      <c r="F120" s="203">
        <v>5.5060000000000002</v>
      </c>
    </row>
    <row r="121" spans="2:6">
      <c r="B121" s="201">
        <v>39703</v>
      </c>
      <c r="C121" s="202">
        <v>275.95</v>
      </c>
      <c r="D121" s="202">
        <v>105.86</v>
      </c>
      <c r="E121" s="202">
        <v>20.420000000000002</v>
      </c>
      <c r="F121" s="203">
        <v>5.5120000000000005</v>
      </c>
    </row>
    <row r="122" spans="2:6">
      <c r="B122" s="201">
        <v>39702</v>
      </c>
      <c r="C122" s="202">
        <v>274.55</v>
      </c>
      <c r="D122" s="202">
        <v>104.95</v>
      </c>
      <c r="E122" s="202">
        <v>20.55</v>
      </c>
      <c r="F122" s="203">
        <v>5.5039999999999996</v>
      </c>
    </row>
    <row r="123" spans="2:6">
      <c r="B123" s="201">
        <v>39701</v>
      </c>
      <c r="C123" s="202">
        <v>274.14999999999998</v>
      </c>
      <c r="D123" s="202">
        <v>104.08</v>
      </c>
      <c r="E123" s="202">
        <v>21.75</v>
      </c>
      <c r="F123" s="203">
        <v>5.5339999999999998</v>
      </c>
    </row>
    <row r="124" spans="2:6">
      <c r="B124" s="201">
        <v>39700</v>
      </c>
      <c r="C124" s="202">
        <v>268.35000000000002</v>
      </c>
      <c r="D124" s="202">
        <v>104.19</v>
      </c>
      <c r="E124" s="202">
        <v>22.32</v>
      </c>
      <c r="F124" s="203">
        <v>5.5069999999999997</v>
      </c>
    </row>
    <row r="125" spans="2:6">
      <c r="B125" s="201">
        <v>39699</v>
      </c>
      <c r="C125" s="202">
        <v>267.64999999999998</v>
      </c>
      <c r="D125" s="202">
        <v>106.25</v>
      </c>
      <c r="E125" s="202">
        <v>21.01</v>
      </c>
      <c r="F125" s="203">
        <v>5.5990000000000002</v>
      </c>
    </row>
    <row r="126" spans="2:6">
      <c r="B126" s="201">
        <v>39698</v>
      </c>
      <c r="C126" s="202">
        <v>267.75</v>
      </c>
      <c r="D126" s="202">
        <v>106.51</v>
      </c>
      <c r="E126" s="202">
        <v>21.89</v>
      </c>
      <c r="F126" s="203">
        <v>5.5919999999999996</v>
      </c>
    </row>
    <row r="127" spans="2:6">
      <c r="B127" s="201">
        <v>39697</v>
      </c>
      <c r="C127" s="202">
        <v>268.55</v>
      </c>
      <c r="D127" s="202">
        <v>108.18</v>
      </c>
      <c r="E127" s="202">
        <v>19.89</v>
      </c>
      <c r="F127" s="203">
        <v>5.585</v>
      </c>
    </row>
    <row r="128" spans="2:6">
      <c r="B128" s="201">
        <v>39696</v>
      </c>
      <c r="C128" s="202">
        <v>268.05</v>
      </c>
      <c r="D128" s="202">
        <v>108.8</v>
      </c>
      <c r="E128" s="202">
        <v>20.09</v>
      </c>
      <c r="F128" s="203">
        <v>5.5780000000000003</v>
      </c>
    </row>
    <row r="129" spans="2:6">
      <c r="B129" s="201">
        <v>39695</v>
      </c>
      <c r="C129" s="202">
        <v>267.55</v>
      </c>
      <c r="D129" s="202">
        <v>107.06</v>
      </c>
      <c r="E129" s="202">
        <v>20.56</v>
      </c>
      <c r="F129" s="203">
        <v>5.5259999999999998</v>
      </c>
    </row>
    <row r="130" spans="2:6">
      <c r="B130" s="201">
        <v>39694</v>
      </c>
      <c r="C130" s="202">
        <v>266.64999999999998</v>
      </c>
      <c r="D130" s="202">
        <v>105.21</v>
      </c>
      <c r="E130" s="202">
        <v>21.62</v>
      </c>
      <c r="F130" s="203">
        <v>5.5220000000000002</v>
      </c>
    </row>
    <row r="131" spans="2:6">
      <c r="B131" s="201">
        <v>39693</v>
      </c>
      <c r="C131" s="202">
        <v>265.25</v>
      </c>
      <c r="D131" s="202">
        <v>105.85</v>
      </c>
      <c r="E131" s="202">
        <v>22.69</v>
      </c>
      <c r="F131" s="203">
        <v>5.5140000000000002</v>
      </c>
    </row>
    <row r="132" spans="2:6">
      <c r="B132" s="201">
        <v>39692</v>
      </c>
      <c r="C132" s="202">
        <v>267.55</v>
      </c>
      <c r="D132" s="202">
        <v>104.7</v>
      </c>
      <c r="E132" s="202">
        <v>22</v>
      </c>
      <c r="F132" s="203">
        <v>5.5430000000000001</v>
      </c>
    </row>
    <row r="133" spans="2:6">
      <c r="B133" s="201">
        <v>39691</v>
      </c>
      <c r="C133" s="202">
        <v>266.45</v>
      </c>
      <c r="D133" s="202">
        <v>106</v>
      </c>
      <c r="E133" s="202">
        <v>23.01</v>
      </c>
      <c r="F133" s="203">
        <v>5.5709999999999997</v>
      </c>
    </row>
    <row r="134" spans="2:6">
      <c r="B134" s="201">
        <v>39690</v>
      </c>
      <c r="C134" s="202">
        <v>267.75</v>
      </c>
      <c r="D134" s="202">
        <v>104.89</v>
      </c>
      <c r="E134" s="202">
        <v>24</v>
      </c>
      <c r="F134" s="203">
        <v>5.5969999999999995</v>
      </c>
    </row>
    <row r="135" spans="2:6">
      <c r="B135" s="201">
        <v>39689</v>
      </c>
      <c r="C135" s="202">
        <v>269.75</v>
      </c>
      <c r="D135" s="202">
        <v>104.51</v>
      </c>
      <c r="E135" s="202">
        <v>25.24</v>
      </c>
      <c r="F135" s="203">
        <v>5.5280000000000005</v>
      </c>
    </row>
    <row r="136" spans="2:6">
      <c r="B136" s="201">
        <v>39688</v>
      </c>
      <c r="C136" s="202">
        <v>268.85000000000002</v>
      </c>
      <c r="D136" s="202">
        <v>105.85</v>
      </c>
      <c r="E136" s="202">
        <v>23.74</v>
      </c>
      <c r="F136" s="203">
        <v>5.5270000000000001</v>
      </c>
    </row>
    <row r="137" spans="2:6">
      <c r="B137" s="201">
        <v>39687</v>
      </c>
      <c r="C137" s="202">
        <v>270.05</v>
      </c>
      <c r="D137" s="202">
        <v>105.7</v>
      </c>
      <c r="E137" s="202">
        <v>22.34</v>
      </c>
      <c r="F137" s="203">
        <v>5.5490000000000004</v>
      </c>
    </row>
    <row r="138" spans="2:6">
      <c r="B138" s="201">
        <v>39686</v>
      </c>
      <c r="C138" s="202">
        <v>269.55</v>
      </c>
      <c r="D138" s="202">
        <v>104</v>
      </c>
      <c r="E138" s="202">
        <v>22.51</v>
      </c>
      <c r="F138" s="203">
        <v>5.5270000000000001</v>
      </c>
    </row>
    <row r="139" spans="2:6">
      <c r="B139" s="201">
        <v>39685</v>
      </c>
      <c r="C139" s="202">
        <v>270.75</v>
      </c>
      <c r="D139" s="202">
        <v>104.28</v>
      </c>
      <c r="E139" s="202">
        <v>23.6</v>
      </c>
      <c r="F139" s="203">
        <v>5.516</v>
      </c>
    </row>
    <row r="140" spans="2:6">
      <c r="B140" s="201">
        <v>39684</v>
      </c>
      <c r="C140" s="202">
        <v>268.35000000000002</v>
      </c>
      <c r="D140" s="202">
        <v>108.53</v>
      </c>
      <c r="E140" s="202">
        <v>22.61</v>
      </c>
      <c r="F140" s="203">
        <v>5.5990000000000002</v>
      </c>
    </row>
    <row r="141" spans="2:6">
      <c r="B141" s="201">
        <v>39683</v>
      </c>
      <c r="C141" s="202">
        <v>267.14999999999998</v>
      </c>
      <c r="D141" s="202">
        <v>107.82</v>
      </c>
      <c r="E141" s="202">
        <v>22.91</v>
      </c>
      <c r="F141" s="203">
        <v>5.5789999999999997</v>
      </c>
    </row>
    <row r="142" spans="2:6">
      <c r="B142" s="201">
        <v>39682</v>
      </c>
      <c r="C142" s="202">
        <v>267.35000000000002</v>
      </c>
      <c r="D142" s="202">
        <v>108.53</v>
      </c>
      <c r="E142" s="202">
        <v>21.14</v>
      </c>
      <c r="F142" s="203">
        <v>5.6189999999999998</v>
      </c>
    </row>
    <row r="143" spans="2:6">
      <c r="B143" s="201">
        <v>39681</v>
      </c>
      <c r="C143" s="202">
        <v>266.85000000000002</v>
      </c>
      <c r="D143" s="202">
        <v>107.25</v>
      </c>
      <c r="E143" s="202">
        <v>22.09</v>
      </c>
      <c r="F143" s="203">
        <v>5.649</v>
      </c>
    </row>
    <row r="144" spans="2:6">
      <c r="B144" s="201">
        <v>39680</v>
      </c>
      <c r="C144" s="202">
        <v>268.45</v>
      </c>
      <c r="D144" s="202">
        <v>103.85</v>
      </c>
      <c r="E144" s="202">
        <v>24.01</v>
      </c>
      <c r="F144" s="203">
        <v>5.6840000000000002</v>
      </c>
    </row>
    <row r="145" spans="2:6">
      <c r="B145" s="201">
        <v>39679</v>
      </c>
      <c r="C145" s="202">
        <v>266.35000000000002</v>
      </c>
      <c r="D145" s="202">
        <v>101.96</v>
      </c>
      <c r="E145" s="202">
        <v>23.25</v>
      </c>
      <c r="F145" s="203">
        <v>5.67</v>
      </c>
    </row>
    <row r="146" spans="2:6">
      <c r="B146" s="201">
        <v>39678</v>
      </c>
      <c r="C146" s="202">
        <v>266.64999999999998</v>
      </c>
      <c r="D146" s="202">
        <v>104.72</v>
      </c>
      <c r="E146" s="202">
        <v>22.48</v>
      </c>
      <c r="F146" s="203">
        <v>5.694</v>
      </c>
    </row>
    <row r="147" spans="2:6">
      <c r="B147" s="201">
        <v>39677</v>
      </c>
      <c r="C147" s="202">
        <v>266.25</v>
      </c>
      <c r="D147" s="202">
        <v>106.5</v>
      </c>
      <c r="E147" s="202">
        <v>21.63</v>
      </c>
      <c r="F147" s="203">
        <v>5.7320000000000002</v>
      </c>
    </row>
    <row r="148" spans="2:6">
      <c r="B148" s="201">
        <v>39676</v>
      </c>
      <c r="C148" s="202">
        <v>265.35000000000002</v>
      </c>
      <c r="D148" s="202">
        <v>112.1</v>
      </c>
      <c r="E148" s="202">
        <v>20.09</v>
      </c>
      <c r="F148" s="203">
        <v>5.74</v>
      </c>
    </row>
    <row r="149" spans="2:6">
      <c r="B149" s="201">
        <v>39675</v>
      </c>
      <c r="C149" s="202">
        <v>267.95</v>
      </c>
      <c r="D149" s="202">
        <v>112.98</v>
      </c>
      <c r="E149" s="202">
        <v>18.920000000000002</v>
      </c>
      <c r="F149" s="203">
        <v>5.7249999999999996</v>
      </c>
    </row>
    <row r="150" spans="2:6">
      <c r="B150" s="201">
        <v>39674</v>
      </c>
      <c r="C150" s="202">
        <v>267.75</v>
      </c>
      <c r="D150" s="202">
        <v>112.98</v>
      </c>
      <c r="E150" s="202">
        <v>18.920000000000002</v>
      </c>
      <c r="F150" s="203">
        <v>5.7190000000000003</v>
      </c>
    </row>
    <row r="151" spans="2:6">
      <c r="B151" s="201">
        <v>39673</v>
      </c>
      <c r="C151" s="202">
        <v>269.55</v>
      </c>
      <c r="D151" s="202">
        <v>114.35</v>
      </c>
      <c r="E151" s="202">
        <v>18.760000000000002</v>
      </c>
      <c r="F151" s="203">
        <v>5.6870000000000003</v>
      </c>
    </row>
  </sheetData>
  <mergeCells count="4">
    <mergeCell ref="B2:F2"/>
    <mergeCell ref="B8:F8"/>
    <mergeCell ref="C4:F4"/>
    <mergeCell ref="B6:B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1"/>
  <sheetViews>
    <sheetView workbookViewId="0">
      <selection activeCell="F9" sqref="F9"/>
    </sheetView>
  </sheetViews>
  <sheetFormatPr defaultRowHeight="14.4"/>
  <cols>
    <col min="1" max="1" width="8.6640625" style="2"/>
    <col min="2" max="3" width="12.6640625" style="204" bestFit="1" customWidth="1"/>
    <col min="4" max="4" width="12" style="204" bestFit="1" customWidth="1"/>
    <col min="5" max="5" width="16.88671875" style="204" bestFit="1" customWidth="1"/>
    <col min="6" max="6" width="15.6640625" style="204" bestFit="1" customWidth="1"/>
  </cols>
  <sheetData>
    <row r="1" spans="1:6">
      <c r="A1" s="9" t="s">
        <v>11</v>
      </c>
    </row>
    <row r="2" spans="1:6" ht="22.8">
      <c r="B2" s="255" t="s">
        <v>142</v>
      </c>
      <c r="C2" s="255"/>
      <c r="D2" s="255"/>
      <c r="E2" s="255"/>
      <c r="F2" s="255"/>
    </row>
    <row r="3" spans="1:6" ht="15" thickBot="1"/>
    <row r="4" spans="1:6">
      <c r="C4" s="259" t="s">
        <v>120</v>
      </c>
      <c r="D4" s="260"/>
      <c r="E4" s="260"/>
      <c r="F4" s="261"/>
    </row>
    <row r="5" spans="1:6">
      <c r="C5" s="205" t="s">
        <v>153</v>
      </c>
      <c r="D5" s="206" t="s">
        <v>108</v>
      </c>
      <c r="E5" s="206" t="s">
        <v>154</v>
      </c>
      <c r="F5" s="207" t="s">
        <v>152</v>
      </c>
    </row>
    <row r="6" spans="1:6" ht="15" thickBot="1">
      <c r="B6" s="262"/>
      <c r="C6" s="208">
        <f>((C11-C126)/C126)*C10</f>
        <v>270.46757643549597</v>
      </c>
      <c r="D6" s="208">
        <f>((D11-D126)/D126)*D10</f>
        <v>15.19507211538463</v>
      </c>
      <c r="E6" s="208">
        <f t="shared" ref="E6:F6" si="0">((E11-E126)/E126)*E10</f>
        <v>-7.2629048957254838</v>
      </c>
      <c r="F6" s="208">
        <f t="shared" si="0"/>
        <v>-0.41855766972046027</v>
      </c>
    </row>
    <row r="7" spans="1:6" ht="15" thickBot="1">
      <c r="B7" s="263"/>
      <c r="C7" s="61"/>
      <c r="D7" s="62"/>
      <c r="E7" s="62"/>
      <c r="F7" s="62"/>
    </row>
    <row r="8" spans="1:6">
      <c r="B8" s="256" t="s">
        <v>9</v>
      </c>
      <c r="C8" s="257"/>
      <c r="D8" s="257"/>
      <c r="E8" s="257"/>
      <c r="F8" s="258"/>
    </row>
    <row r="9" spans="1:6" ht="28.8">
      <c r="B9" s="229" t="s">
        <v>6</v>
      </c>
      <c r="C9" s="230" t="s">
        <v>109</v>
      </c>
      <c r="D9" s="230" t="s">
        <v>110</v>
      </c>
      <c r="E9" s="230" t="s">
        <v>111</v>
      </c>
      <c r="F9" s="231" t="s">
        <v>168</v>
      </c>
    </row>
    <row r="10" spans="1:6">
      <c r="B10" s="213">
        <v>42674</v>
      </c>
      <c r="C10" s="214">
        <v>1675.92</v>
      </c>
      <c r="D10" s="214">
        <v>191.55</v>
      </c>
      <c r="E10" s="214">
        <v>18.02</v>
      </c>
      <c r="F10" s="215">
        <v>2.95</v>
      </c>
    </row>
    <row r="11" spans="1:6">
      <c r="B11" s="201">
        <v>41691</v>
      </c>
      <c r="C11" s="202">
        <v>934.45</v>
      </c>
      <c r="D11" s="202">
        <v>98.78</v>
      </c>
      <c r="E11" s="202">
        <v>40.36</v>
      </c>
      <c r="F11" s="203">
        <v>3.653</v>
      </c>
    </row>
    <row r="12" spans="1:6">
      <c r="B12" s="201">
        <v>41690</v>
      </c>
      <c r="C12" s="202">
        <v>934.2</v>
      </c>
      <c r="D12" s="202">
        <v>97.95</v>
      </c>
      <c r="E12" s="202">
        <v>42.25</v>
      </c>
      <c r="F12" s="203">
        <v>3.742</v>
      </c>
    </row>
    <row r="13" spans="1:6">
      <c r="B13" s="201">
        <v>41689</v>
      </c>
      <c r="C13" s="202">
        <v>925.75</v>
      </c>
      <c r="D13" s="202">
        <v>98.3</v>
      </c>
      <c r="E13" s="202">
        <v>42.93</v>
      </c>
      <c r="F13" s="203">
        <v>3.6390000000000002</v>
      </c>
    </row>
    <row r="14" spans="1:6">
      <c r="B14" s="201">
        <v>41688</v>
      </c>
      <c r="C14" s="202">
        <v>939.5</v>
      </c>
      <c r="D14" s="202">
        <v>98.71</v>
      </c>
      <c r="E14" s="202">
        <v>43.23</v>
      </c>
      <c r="F14" s="203">
        <v>3.6920000000000002</v>
      </c>
    </row>
    <row r="15" spans="1:6">
      <c r="B15" s="201">
        <v>41687</v>
      </c>
      <c r="C15" s="202">
        <v>952.23</v>
      </c>
      <c r="D15" s="202">
        <v>92.51</v>
      </c>
      <c r="E15" s="202">
        <v>45.89</v>
      </c>
      <c r="F15" s="203">
        <v>3.661</v>
      </c>
    </row>
    <row r="16" spans="1:6">
      <c r="B16" s="201">
        <v>41686</v>
      </c>
      <c r="C16" s="202">
        <v>959.85</v>
      </c>
      <c r="D16" s="202">
        <v>92.66</v>
      </c>
      <c r="E16" s="202">
        <v>43.68</v>
      </c>
      <c r="F16" s="203">
        <v>3.63</v>
      </c>
    </row>
    <row r="17" spans="2:6">
      <c r="B17" s="201">
        <v>41685</v>
      </c>
      <c r="C17" s="202">
        <v>942</v>
      </c>
      <c r="D17" s="202">
        <v>91.95</v>
      </c>
      <c r="E17" s="202">
        <v>40.06</v>
      </c>
      <c r="F17" s="203">
        <v>3.5329999999999999</v>
      </c>
    </row>
    <row r="18" spans="2:6">
      <c r="B18" s="201">
        <v>41684</v>
      </c>
      <c r="C18" s="202">
        <v>915.2</v>
      </c>
      <c r="D18" s="202">
        <v>92.91</v>
      </c>
      <c r="E18" s="202">
        <v>40.799999999999997</v>
      </c>
      <c r="F18" s="203">
        <v>3.8260000000000001</v>
      </c>
    </row>
    <row r="19" spans="2:6">
      <c r="B19" s="201">
        <v>41683</v>
      </c>
      <c r="C19" s="202">
        <v>923.07</v>
      </c>
      <c r="D19" s="202">
        <v>91.22</v>
      </c>
      <c r="E19" s="202">
        <v>43.74</v>
      </c>
      <c r="F19" s="203">
        <v>3.7589999999999999</v>
      </c>
    </row>
    <row r="20" spans="2:6">
      <c r="B20" s="201">
        <v>41682</v>
      </c>
      <c r="C20" s="202">
        <v>929.73</v>
      </c>
      <c r="D20" s="202">
        <v>90.36</v>
      </c>
      <c r="E20" s="202">
        <v>42.36</v>
      </c>
      <c r="F20" s="203">
        <v>3.6739999999999999</v>
      </c>
    </row>
    <row r="21" spans="2:6">
      <c r="B21" s="201">
        <v>41681</v>
      </c>
      <c r="C21" s="202">
        <v>927.15</v>
      </c>
      <c r="D21" s="202">
        <v>90.4</v>
      </c>
      <c r="E21" s="202">
        <v>41.18</v>
      </c>
      <c r="F21" s="203">
        <v>3.6109999999999998</v>
      </c>
    </row>
    <row r="22" spans="2:6">
      <c r="B22" s="201">
        <v>41680</v>
      </c>
      <c r="C22" s="202">
        <v>909.25</v>
      </c>
      <c r="D22" s="202">
        <v>88.62</v>
      </c>
      <c r="E22" s="202">
        <v>43.61</v>
      </c>
      <c r="F22" s="203">
        <v>3.6619999999999999</v>
      </c>
    </row>
    <row r="23" spans="2:6">
      <c r="B23" s="201">
        <v>41679</v>
      </c>
      <c r="C23" s="202">
        <v>898.15</v>
      </c>
      <c r="D23" s="202">
        <v>87.25</v>
      </c>
      <c r="E23" s="202">
        <v>44.37</v>
      </c>
      <c r="F23" s="203">
        <v>3.726</v>
      </c>
    </row>
    <row r="24" spans="2:6">
      <c r="B24" s="201">
        <v>41678</v>
      </c>
      <c r="C24" s="202">
        <v>922.35</v>
      </c>
      <c r="D24" s="202">
        <v>83.48</v>
      </c>
      <c r="E24" s="202">
        <v>49.68</v>
      </c>
      <c r="F24" s="203">
        <v>3.5670000000000002</v>
      </c>
    </row>
    <row r="25" spans="2:6">
      <c r="B25" s="201">
        <v>41677</v>
      </c>
      <c r="C25" s="202">
        <v>939.37</v>
      </c>
      <c r="D25" s="202">
        <v>85.81</v>
      </c>
      <c r="E25" s="202">
        <v>49.33</v>
      </c>
      <c r="F25" s="203">
        <v>3.5540000000000003</v>
      </c>
    </row>
    <row r="26" spans="2:6">
      <c r="B26" s="201">
        <v>41676</v>
      </c>
      <c r="C26" s="202">
        <v>932.4</v>
      </c>
      <c r="D26" s="202">
        <v>87.48</v>
      </c>
      <c r="E26" s="202">
        <v>50.17</v>
      </c>
      <c r="F26" s="203">
        <v>3.4889999999999999</v>
      </c>
    </row>
    <row r="27" spans="2:6">
      <c r="B27" s="201">
        <v>41675</v>
      </c>
      <c r="C27" s="202">
        <v>906.5</v>
      </c>
      <c r="D27" s="202">
        <v>89.49</v>
      </c>
      <c r="E27" s="202">
        <v>47.56</v>
      </c>
      <c r="F27" s="203">
        <v>3.6680000000000001</v>
      </c>
    </row>
    <row r="28" spans="2:6">
      <c r="B28" s="201">
        <v>41674</v>
      </c>
      <c r="C28" s="202">
        <v>916.07</v>
      </c>
      <c r="D28" s="202">
        <v>87.77</v>
      </c>
      <c r="E28" s="202">
        <v>50.93</v>
      </c>
      <c r="F28" s="203">
        <v>3.6019999999999999</v>
      </c>
    </row>
    <row r="29" spans="2:6">
      <c r="B29" s="201">
        <v>41673</v>
      </c>
      <c r="C29" s="202">
        <v>926</v>
      </c>
      <c r="D29" s="202">
        <v>89.05</v>
      </c>
      <c r="E29" s="202">
        <v>52.65</v>
      </c>
      <c r="F29" s="203">
        <v>3.6109999999999998</v>
      </c>
    </row>
    <row r="30" spans="2:6">
      <c r="B30" s="201">
        <v>41672</v>
      </c>
      <c r="C30" s="202">
        <v>942.32</v>
      </c>
      <c r="D30" s="202">
        <v>92.03</v>
      </c>
      <c r="E30" s="202">
        <v>46.35</v>
      </c>
      <c r="F30" s="203">
        <v>3.7090000000000001</v>
      </c>
    </row>
    <row r="31" spans="2:6">
      <c r="B31" s="201">
        <v>41671</v>
      </c>
      <c r="C31" s="202">
        <v>945.82</v>
      </c>
      <c r="D31" s="202">
        <v>88.97</v>
      </c>
      <c r="E31" s="202">
        <v>44.66</v>
      </c>
      <c r="F31" s="203">
        <v>3.6749999999999998</v>
      </c>
    </row>
    <row r="32" spans="2:6">
      <c r="B32" s="201">
        <v>41670</v>
      </c>
      <c r="C32" s="202">
        <v>953.48</v>
      </c>
      <c r="D32" s="202">
        <v>85.9</v>
      </c>
      <c r="E32" s="202">
        <v>44.67</v>
      </c>
      <c r="F32" s="203">
        <v>3.5880000000000001</v>
      </c>
    </row>
    <row r="33" spans="2:6">
      <c r="B33" s="201">
        <v>41669</v>
      </c>
      <c r="C33" s="202">
        <v>962.45</v>
      </c>
      <c r="D33" s="202">
        <v>86.4</v>
      </c>
      <c r="E33" s="202">
        <v>45.49</v>
      </c>
      <c r="F33" s="203">
        <v>3.4929999999999999</v>
      </c>
    </row>
    <row r="34" spans="2:6">
      <c r="B34" s="201">
        <v>41668</v>
      </c>
      <c r="C34" s="202">
        <v>991.65</v>
      </c>
      <c r="D34" s="202">
        <v>84.37</v>
      </c>
      <c r="E34" s="202">
        <v>52.62</v>
      </c>
      <c r="F34" s="203">
        <v>3.508</v>
      </c>
    </row>
    <row r="35" spans="2:6">
      <c r="B35" s="201">
        <v>41667</v>
      </c>
      <c r="C35" s="202">
        <v>992.9</v>
      </c>
      <c r="D35" s="202">
        <v>88.79</v>
      </c>
      <c r="E35" s="202">
        <v>49.3</v>
      </c>
      <c r="F35" s="203">
        <v>3.5680000000000001</v>
      </c>
    </row>
    <row r="36" spans="2:6">
      <c r="B36" s="201">
        <v>41666</v>
      </c>
      <c r="C36" s="202">
        <v>974.7</v>
      </c>
      <c r="D36" s="202">
        <v>88.93</v>
      </c>
      <c r="E36" s="202">
        <v>47.08</v>
      </c>
      <c r="F36" s="203">
        <v>3.6710000000000003</v>
      </c>
    </row>
    <row r="37" spans="2:6">
      <c r="B37" s="201">
        <v>41665</v>
      </c>
      <c r="C37" s="202">
        <v>984.55</v>
      </c>
      <c r="D37" s="202">
        <v>91.51</v>
      </c>
      <c r="E37" s="202">
        <v>48.46</v>
      </c>
      <c r="F37" s="203">
        <v>3.548</v>
      </c>
    </row>
    <row r="38" spans="2:6">
      <c r="B38" s="201">
        <v>41664</v>
      </c>
      <c r="C38" s="202">
        <v>970.25</v>
      </c>
      <c r="D38" s="202">
        <v>90.67</v>
      </c>
      <c r="E38" s="202">
        <v>48.66</v>
      </c>
      <c r="F38" s="203">
        <v>3.4809999999999999</v>
      </c>
    </row>
    <row r="39" spans="2:6">
      <c r="B39" s="201">
        <v>41663</v>
      </c>
      <c r="C39" s="202">
        <v>941.75</v>
      </c>
      <c r="D39" s="202">
        <v>93.84</v>
      </c>
      <c r="E39" s="202">
        <v>42.93</v>
      </c>
      <c r="F39" s="203">
        <v>3.6720000000000002</v>
      </c>
    </row>
    <row r="40" spans="2:6">
      <c r="B40" s="201">
        <v>41662</v>
      </c>
      <c r="C40" s="202">
        <v>941.7</v>
      </c>
      <c r="D40" s="202">
        <v>93.84</v>
      </c>
      <c r="E40" s="202">
        <v>42.93</v>
      </c>
      <c r="F40" s="203">
        <v>3.6779999999999999</v>
      </c>
    </row>
    <row r="41" spans="2:6">
      <c r="B41" s="201">
        <v>41661</v>
      </c>
      <c r="C41" s="202">
        <v>946.75</v>
      </c>
      <c r="D41" s="202">
        <v>95.07</v>
      </c>
      <c r="E41" s="202">
        <v>41.25</v>
      </c>
      <c r="F41" s="203">
        <v>3.52</v>
      </c>
    </row>
    <row r="42" spans="2:6">
      <c r="B42" s="201">
        <v>41660</v>
      </c>
      <c r="C42" s="202">
        <v>938.85</v>
      </c>
      <c r="D42" s="202">
        <v>95.16</v>
      </c>
      <c r="E42" s="202">
        <v>44.53</v>
      </c>
      <c r="F42" s="203">
        <v>3.4449999999999998</v>
      </c>
    </row>
    <row r="43" spans="2:6">
      <c r="B43" s="201">
        <v>41659</v>
      </c>
      <c r="C43" s="202">
        <v>915.4</v>
      </c>
      <c r="D43" s="202">
        <v>93.27</v>
      </c>
      <c r="E43" s="202">
        <v>46.67</v>
      </c>
      <c r="F43" s="203">
        <v>3.488</v>
      </c>
    </row>
    <row r="44" spans="2:6">
      <c r="B44" s="201">
        <v>41658</v>
      </c>
      <c r="C44" s="202">
        <v>894.5</v>
      </c>
      <c r="D44" s="202">
        <v>96.82</v>
      </c>
      <c r="E44" s="202">
        <v>43.64</v>
      </c>
      <c r="F44" s="203">
        <v>3.6459999999999999</v>
      </c>
    </row>
    <row r="45" spans="2:6">
      <c r="B45" s="201">
        <v>41657</v>
      </c>
      <c r="C45" s="202">
        <v>911.5</v>
      </c>
      <c r="D45" s="202">
        <v>96.14</v>
      </c>
      <c r="E45" s="202">
        <v>43.37</v>
      </c>
      <c r="F45" s="203">
        <v>3.6970000000000001</v>
      </c>
    </row>
    <row r="46" spans="2:6">
      <c r="B46" s="201">
        <v>41656</v>
      </c>
      <c r="C46" s="202">
        <v>914.55</v>
      </c>
      <c r="D46" s="202">
        <v>92.41</v>
      </c>
      <c r="E46" s="202">
        <v>43.73</v>
      </c>
      <c r="F46" s="203">
        <v>3.6480000000000001</v>
      </c>
    </row>
    <row r="47" spans="2:6">
      <c r="B47" s="201">
        <v>41655</v>
      </c>
      <c r="C47" s="202">
        <v>905.85</v>
      </c>
      <c r="D47" s="202">
        <v>92.83</v>
      </c>
      <c r="E47" s="202">
        <v>43.85</v>
      </c>
      <c r="F47" s="203">
        <v>3.6819999999999999</v>
      </c>
    </row>
    <row r="48" spans="2:6">
      <c r="B48" s="201">
        <v>41654</v>
      </c>
      <c r="C48" s="202">
        <v>900.35</v>
      </c>
      <c r="D48" s="202">
        <v>93.48</v>
      </c>
      <c r="E48" s="202">
        <v>43.06</v>
      </c>
      <c r="F48" s="203">
        <v>3.6779999999999999</v>
      </c>
    </row>
    <row r="49" spans="2:6">
      <c r="B49" s="201">
        <v>41653</v>
      </c>
      <c r="C49" s="202">
        <v>905</v>
      </c>
      <c r="D49" s="202">
        <v>90.93</v>
      </c>
      <c r="E49" s="202">
        <v>45.52</v>
      </c>
      <c r="F49" s="203">
        <v>3.4750000000000001</v>
      </c>
    </row>
    <row r="50" spans="2:6">
      <c r="B50" s="201">
        <v>41652</v>
      </c>
      <c r="C50" s="202">
        <v>927.85</v>
      </c>
      <c r="D50" s="202">
        <v>91.65</v>
      </c>
      <c r="E50" s="202">
        <v>44.84</v>
      </c>
      <c r="F50" s="203">
        <v>3.6040000000000001</v>
      </c>
    </row>
    <row r="51" spans="2:6">
      <c r="B51" s="201">
        <v>41651</v>
      </c>
      <c r="C51" s="202">
        <v>908.65</v>
      </c>
      <c r="D51" s="202">
        <v>92.51</v>
      </c>
      <c r="E51" s="202">
        <v>42.63</v>
      </c>
      <c r="F51" s="203">
        <v>3.6070000000000002</v>
      </c>
    </row>
    <row r="52" spans="2:6">
      <c r="B52" s="201">
        <v>41650</v>
      </c>
      <c r="C52" s="202">
        <v>887.47</v>
      </c>
      <c r="D52" s="202">
        <v>94.82</v>
      </c>
      <c r="E52" s="202">
        <v>39.659999999999997</v>
      </c>
      <c r="F52" s="203">
        <v>3.4239999999999999</v>
      </c>
    </row>
    <row r="53" spans="2:6">
      <c r="B53" s="201">
        <v>41649</v>
      </c>
      <c r="C53" s="202">
        <v>899.15</v>
      </c>
      <c r="D53" s="202">
        <v>91.66</v>
      </c>
      <c r="E53" s="202">
        <v>42.25</v>
      </c>
      <c r="F53" s="203">
        <v>3.2439999999999998</v>
      </c>
    </row>
    <row r="54" spans="2:6">
      <c r="B54" s="201">
        <v>41648</v>
      </c>
      <c r="C54" s="202">
        <v>903.37</v>
      </c>
      <c r="D54" s="202">
        <v>91.6</v>
      </c>
      <c r="E54" s="202">
        <v>45.69</v>
      </c>
      <c r="F54" s="203">
        <v>3.3780000000000001</v>
      </c>
    </row>
    <row r="55" spans="2:6">
      <c r="B55" s="201">
        <v>41647</v>
      </c>
      <c r="C55" s="202">
        <v>899.78</v>
      </c>
      <c r="D55" s="202">
        <v>89.49</v>
      </c>
      <c r="E55" s="202">
        <v>47.27</v>
      </c>
      <c r="F55" s="203">
        <v>3.3220000000000001</v>
      </c>
    </row>
    <row r="56" spans="2:6">
      <c r="B56" s="201">
        <v>41646</v>
      </c>
      <c r="C56" s="202">
        <v>856.98</v>
      </c>
      <c r="D56" s="202">
        <v>90.07</v>
      </c>
      <c r="E56" s="202">
        <v>47.29</v>
      </c>
      <c r="F56" s="203">
        <v>3.258</v>
      </c>
    </row>
    <row r="57" spans="2:6">
      <c r="B57" s="201">
        <v>41645</v>
      </c>
      <c r="C57" s="202">
        <v>854.2</v>
      </c>
      <c r="D57" s="202">
        <v>91.42</v>
      </c>
      <c r="E57" s="202">
        <v>46.42</v>
      </c>
      <c r="F57" s="203">
        <v>3.1589999999999998</v>
      </c>
    </row>
    <row r="58" spans="2:6">
      <c r="B58" s="201">
        <v>41644</v>
      </c>
      <c r="C58" s="202">
        <v>857.33</v>
      </c>
      <c r="D58" s="202">
        <v>81.98</v>
      </c>
      <c r="E58" s="202">
        <v>56.65</v>
      </c>
      <c r="F58" s="203">
        <v>2.9809999999999999</v>
      </c>
    </row>
    <row r="59" spans="2:6">
      <c r="B59" s="201">
        <v>41643</v>
      </c>
      <c r="C59" s="202">
        <v>835.9</v>
      </c>
      <c r="D59" s="202">
        <v>84.92</v>
      </c>
      <c r="E59" s="202">
        <v>46.11</v>
      </c>
      <c r="F59" s="203">
        <v>2.875</v>
      </c>
    </row>
    <row r="60" spans="2:6">
      <c r="B60" s="201">
        <v>41642</v>
      </c>
      <c r="C60" s="202">
        <v>843.15</v>
      </c>
      <c r="D60" s="202">
        <v>84.92</v>
      </c>
      <c r="E60" s="202">
        <v>46.11</v>
      </c>
      <c r="F60" s="203">
        <v>2.875</v>
      </c>
    </row>
    <row r="61" spans="2:6">
      <c r="B61" s="201">
        <v>41641</v>
      </c>
      <c r="C61" s="202">
        <v>817.8</v>
      </c>
      <c r="D61" s="202">
        <v>84.12</v>
      </c>
      <c r="E61" s="202">
        <v>51</v>
      </c>
      <c r="F61" s="203">
        <v>2.8679999999999999</v>
      </c>
    </row>
    <row r="62" spans="2:6">
      <c r="B62" s="201">
        <v>41640</v>
      </c>
      <c r="C62" s="202">
        <v>811.7</v>
      </c>
      <c r="D62" s="202">
        <v>83.19</v>
      </c>
      <c r="E62" s="202">
        <v>49.14</v>
      </c>
      <c r="F62" s="203">
        <v>2.887</v>
      </c>
    </row>
    <row r="63" spans="2:6">
      <c r="B63" s="201">
        <v>41639</v>
      </c>
      <c r="C63" s="202">
        <v>822</v>
      </c>
      <c r="D63" s="202">
        <v>85.34</v>
      </c>
      <c r="E63" s="202">
        <v>43.27</v>
      </c>
      <c r="F63" s="203">
        <v>3.0030000000000001</v>
      </c>
    </row>
    <row r="64" spans="2:6">
      <c r="B64" s="201">
        <v>41638</v>
      </c>
      <c r="C64" s="202">
        <v>821</v>
      </c>
      <c r="D64" s="202">
        <v>85.71</v>
      </c>
      <c r="E64" s="202">
        <v>45.84</v>
      </c>
      <c r="F64" s="203">
        <v>2.99</v>
      </c>
    </row>
    <row r="65" spans="2:6">
      <c r="B65" s="201">
        <v>41637</v>
      </c>
      <c r="C65" s="202">
        <v>854.2</v>
      </c>
      <c r="D65" s="202">
        <v>84.7</v>
      </c>
      <c r="E65" s="202">
        <v>42.82</v>
      </c>
      <c r="F65" s="203">
        <v>3.0609999999999999</v>
      </c>
    </row>
    <row r="66" spans="2:6">
      <c r="B66" s="201">
        <v>41636</v>
      </c>
      <c r="C66" s="202">
        <v>857.4</v>
      </c>
      <c r="D66" s="202">
        <v>87.18</v>
      </c>
      <c r="E66" s="202">
        <v>42.56</v>
      </c>
      <c r="F66" s="203">
        <v>3.0459999999999998</v>
      </c>
    </row>
    <row r="67" spans="2:6">
      <c r="B67" s="201">
        <v>41635</v>
      </c>
      <c r="C67" s="202">
        <v>842.98</v>
      </c>
      <c r="D67" s="202">
        <v>87.79</v>
      </c>
      <c r="E67" s="202">
        <v>43.39</v>
      </c>
      <c r="F67" s="203">
        <v>3.0369999999999999</v>
      </c>
    </row>
    <row r="68" spans="2:6">
      <c r="B68" s="201">
        <v>41634</v>
      </c>
      <c r="C68" s="202">
        <v>863.9</v>
      </c>
      <c r="D68" s="202">
        <v>89.23</v>
      </c>
      <c r="E68" s="202">
        <v>38.56</v>
      </c>
      <c r="F68" s="203">
        <v>2.996</v>
      </c>
    </row>
    <row r="69" spans="2:6">
      <c r="B69" s="201">
        <v>41633</v>
      </c>
      <c r="C69" s="202">
        <v>859.48</v>
      </c>
      <c r="D69" s="202">
        <v>86.82</v>
      </c>
      <c r="E69" s="202">
        <v>39.08</v>
      </c>
      <c r="F69" s="203">
        <v>3.0289999999999999</v>
      </c>
    </row>
    <row r="70" spans="2:6">
      <c r="B70" s="201">
        <v>41632</v>
      </c>
      <c r="C70" s="202">
        <v>875.4</v>
      </c>
      <c r="D70" s="202">
        <v>87.37</v>
      </c>
      <c r="E70" s="202">
        <v>39.19</v>
      </c>
      <c r="F70" s="203">
        <v>2.7949999999999999</v>
      </c>
    </row>
    <row r="71" spans="2:6">
      <c r="B71" s="201">
        <v>41631</v>
      </c>
      <c r="C71" s="202">
        <v>881.45</v>
      </c>
      <c r="D71" s="202">
        <v>84.16</v>
      </c>
      <c r="E71" s="202">
        <v>40</v>
      </c>
      <c r="F71" s="203">
        <v>2.6760000000000002</v>
      </c>
    </row>
    <row r="72" spans="2:6">
      <c r="B72" s="201">
        <v>41630</v>
      </c>
      <c r="C72" s="202">
        <v>882.05</v>
      </c>
      <c r="D72" s="202">
        <v>84.16</v>
      </c>
      <c r="E72" s="202">
        <v>40</v>
      </c>
      <c r="F72" s="203">
        <v>2.6760000000000002</v>
      </c>
    </row>
    <row r="73" spans="2:6">
      <c r="B73" s="201">
        <v>41629</v>
      </c>
      <c r="C73" s="202">
        <v>873.73</v>
      </c>
      <c r="D73" s="202">
        <v>83.55</v>
      </c>
      <c r="E73" s="202">
        <v>41.63</v>
      </c>
      <c r="F73" s="203">
        <v>2.5550000000000002</v>
      </c>
    </row>
    <row r="74" spans="2:6">
      <c r="B74" s="201">
        <v>41628</v>
      </c>
      <c r="C74" s="202">
        <v>880.28</v>
      </c>
      <c r="D74" s="202">
        <v>81.25</v>
      </c>
      <c r="E74" s="202">
        <v>43.9</v>
      </c>
      <c r="F74" s="203">
        <v>2.633</v>
      </c>
    </row>
    <row r="75" spans="2:6">
      <c r="B75" s="201">
        <v>41627</v>
      </c>
      <c r="C75" s="202">
        <v>869.3</v>
      </c>
      <c r="D75" s="202">
        <v>81.33</v>
      </c>
      <c r="E75" s="202">
        <v>43.38</v>
      </c>
      <c r="F75" s="203">
        <v>2.6059999999999999</v>
      </c>
    </row>
    <row r="76" spans="2:6">
      <c r="B76" s="201">
        <v>41626</v>
      </c>
      <c r="C76" s="202">
        <v>842</v>
      </c>
      <c r="D76" s="202">
        <v>80.52</v>
      </c>
      <c r="E76" s="202">
        <v>44.21</v>
      </c>
      <c r="F76" s="203">
        <v>2.6320000000000001</v>
      </c>
    </row>
    <row r="77" spans="2:6">
      <c r="B77" s="201">
        <v>41625</v>
      </c>
      <c r="C77" s="202">
        <v>848</v>
      </c>
      <c r="D77" s="202">
        <v>80.52</v>
      </c>
      <c r="E77" s="202">
        <v>44.21</v>
      </c>
      <c r="F77" s="203">
        <v>2.6320000000000001</v>
      </c>
    </row>
    <row r="78" spans="2:6">
      <c r="B78" s="201">
        <v>41624</v>
      </c>
      <c r="C78" s="202">
        <v>840.2</v>
      </c>
      <c r="D78" s="202">
        <v>80.599999999999994</v>
      </c>
      <c r="E78" s="202">
        <v>45.02</v>
      </c>
      <c r="F78" s="203">
        <v>2.6379999999999999</v>
      </c>
    </row>
    <row r="79" spans="2:6">
      <c r="B79" s="201">
        <v>41623</v>
      </c>
      <c r="C79" s="202">
        <v>848.05</v>
      </c>
      <c r="D79" s="202">
        <v>81.99</v>
      </c>
      <c r="E79" s="202">
        <v>44.56</v>
      </c>
      <c r="F79" s="203">
        <v>2.617</v>
      </c>
    </row>
    <row r="80" spans="2:6">
      <c r="B80" s="201">
        <v>41622</v>
      </c>
      <c r="C80" s="202">
        <v>838.25</v>
      </c>
      <c r="D80" s="202">
        <v>83.52</v>
      </c>
      <c r="E80" s="202">
        <v>44.93</v>
      </c>
      <c r="F80" s="203">
        <v>2.5510000000000002</v>
      </c>
    </row>
    <row r="81" spans="2:6">
      <c r="B81" s="201">
        <v>41621</v>
      </c>
      <c r="C81" s="202">
        <v>853.05</v>
      </c>
      <c r="D81" s="202">
        <v>84</v>
      </c>
      <c r="E81" s="202">
        <v>47.34</v>
      </c>
      <c r="F81" s="203">
        <v>2.5220000000000002</v>
      </c>
    </row>
    <row r="82" spans="2:6">
      <c r="B82" s="201">
        <v>41620</v>
      </c>
      <c r="C82" s="202">
        <v>867.9</v>
      </c>
      <c r="D82" s="202">
        <v>85.84</v>
      </c>
      <c r="E82" s="202">
        <v>49.84</v>
      </c>
      <c r="F82" s="203">
        <v>2.6509999999999998</v>
      </c>
    </row>
    <row r="83" spans="2:6">
      <c r="B83" s="201">
        <v>41619</v>
      </c>
      <c r="C83" s="202">
        <v>858.1</v>
      </c>
      <c r="D83" s="202">
        <v>86.4</v>
      </c>
      <c r="E83" s="202">
        <v>52.37</v>
      </c>
      <c r="F83" s="203">
        <v>2.7359999999999998</v>
      </c>
    </row>
    <row r="84" spans="2:6">
      <c r="B84" s="201">
        <v>41618</v>
      </c>
      <c r="C84" s="202">
        <v>838.45</v>
      </c>
      <c r="D84" s="202">
        <v>82.77</v>
      </c>
      <c r="E84" s="202">
        <v>56.76</v>
      </c>
      <c r="F84" s="203">
        <v>2.956</v>
      </c>
    </row>
    <row r="85" spans="2:6">
      <c r="B85" s="201">
        <v>41617</v>
      </c>
      <c r="C85" s="202">
        <v>822.4</v>
      </c>
      <c r="D85" s="202">
        <v>82.2</v>
      </c>
      <c r="E85" s="202">
        <v>54.28</v>
      </c>
      <c r="F85" s="203">
        <v>3.044</v>
      </c>
    </row>
    <row r="86" spans="2:6">
      <c r="B86" s="201">
        <v>41616</v>
      </c>
      <c r="C86" s="202">
        <v>821.35</v>
      </c>
      <c r="D86" s="202">
        <v>80.58</v>
      </c>
      <c r="E86" s="202">
        <v>55.78</v>
      </c>
      <c r="F86" s="203">
        <v>3.0619999999999998</v>
      </c>
    </row>
    <row r="87" spans="2:6">
      <c r="B87" s="201">
        <v>41615</v>
      </c>
      <c r="C87" s="202">
        <v>810.6</v>
      </c>
      <c r="D87" s="202">
        <v>82.86</v>
      </c>
      <c r="E87" s="202">
        <v>55.73</v>
      </c>
      <c r="F87" s="203">
        <v>3.0859999999999999</v>
      </c>
    </row>
    <row r="88" spans="2:6">
      <c r="B88" s="201">
        <v>41614</v>
      </c>
      <c r="C88" s="202">
        <v>776.93</v>
      </c>
      <c r="D88" s="202">
        <v>82.69</v>
      </c>
      <c r="E88" s="202">
        <v>58.91</v>
      </c>
      <c r="F88" s="203">
        <v>3.0419999999999998</v>
      </c>
    </row>
    <row r="89" spans="2:6">
      <c r="B89" s="201">
        <v>41613</v>
      </c>
      <c r="C89" s="202">
        <v>772.7</v>
      </c>
      <c r="D89" s="202">
        <v>84.86</v>
      </c>
      <c r="E89" s="202">
        <v>58.49</v>
      </c>
      <c r="F89" s="203">
        <v>3.1509999999999998</v>
      </c>
    </row>
    <row r="90" spans="2:6">
      <c r="B90" s="201">
        <v>41612</v>
      </c>
      <c r="C90" s="202">
        <v>756.45</v>
      </c>
      <c r="D90" s="202">
        <v>80.59</v>
      </c>
      <c r="E90" s="202">
        <v>59.93</v>
      </c>
      <c r="F90" s="203">
        <v>3.1259999999999999</v>
      </c>
    </row>
    <row r="91" spans="2:6">
      <c r="B91" s="201">
        <v>41611</v>
      </c>
      <c r="C91" s="202">
        <v>767</v>
      </c>
      <c r="D91" s="202">
        <v>77.44</v>
      </c>
      <c r="E91" s="202">
        <v>63.64</v>
      </c>
      <c r="F91" s="203">
        <v>3.0419999999999998</v>
      </c>
    </row>
    <row r="92" spans="2:6">
      <c r="B92" s="201">
        <v>41610</v>
      </c>
      <c r="C92" s="202">
        <v>773.95</v>
      </c>
      <c r="D92" s="202">
        <v>80.67</v>
      </c>
      <c r="E92" s="202">
        <v>60.72</v>
      </c>
      <c r="F92" s="203">
        <v>3.1629999999999998</v>
      </c>
    </row>
    <row r="93" spans="2:6">
      <c r="B93" s="201">
        <v>41609</v>
      </c>
      <c r="C93" s="202">
        <v>782.37</v>
      </c>
      <c r="D93" s="202">
        <v>79.84</v>
      </c>
      <c r="E93" s="202">
        <v>62.98</v>
      </c>
      <c r="F93" s="203">
        <v>3.1749999999999998</v>
      </c>
    </row>
    <row r="94" spans="2:6">
      <c r="B94" s="201">
        <v>41608</v>
      </c>
      <c r="C94" s="202">
        <v>768.95</v>
      </c>
      <c r="D94" s="202">
        <v>76.900000000000006</v>
      </c>
      <c r="E94" s="202">
        <v>68.510000000000005</v>
      </c>
      <c r="F94" s="203">
        <v>3.214</v>
      </c>
    </row>
    <row r="95" spans="2:6">
      <c r="B95" s="201">
        <v>41607</v>
      </c>
      <c r="C95" s="202">
        <v>818.05</v>
      </c>
      <c r="D95" s="202">
        <v>81.599999999999994</v>
      </c>
      <c r="E95" s="202">
        <v>55.28</v>
      </c>
      <c r="F95" s="203">
        <v>3.4380000000000002</v>
      </c>
    </row>
    <row r="96" spans="2:6">
      <c r="B96" s="201">
        <v>41606</v>
      </c>
      <c r="C96" s="202">
        <v>816.2</v>
      </c>
      <c r="D96" s="202">
        <v>81.67</v>
      </c>
      <c r="E96" s="202">
        <v>54.92</v>
      </c>
      <c r="F96" s="203">
        <v>3.5230000000000001</v>
      </c>
    </row>
    <row r="97" spans="2:6">
      <c r="B97" s="201">
        <v>41605</v>
      </c>
      <c r="C97" s="202">
        <v>812.9</v>
      </c>
      <c r="D97" s="202">
        <v>81.67</v>
      </c>
      <c r="E97" s="202">
        <v>54.92</v>
      </c>
      <c r="F97" s="203">
        <v>3.5230000000000001</v>
      </c>
    </row>
    <row r="98" spans="2:6">
      <c r="B98" s="201">
        <v>41604</v>
      </c>
      <c r="C98" s="202">
        <v>821.03</v>
      </c>
      <c r="D98" s="202">
        <v>80.650000000000006</v>
      </c>
      <c r="E98" s="202">
        <v>60.9</v>
      </c>
      <c r="F98" s="203">
        <v>3.62</v>
      </c>
    </row>
    <row r="99" spans="2:6">
      <c r="B99" s="201">
        <v>41603</v>
      </c>
      <c r="C99" s="202">
        <v>821.62</v>
      </c>
      <c r="D99" s="202">
        <v>79.89</v>
      </c>
      <c r="E99" s="202">
        <v>64.7</v>
      </c>
      <c r="F99" s="203">
        <v>3.7810000000000001</v>
      </c>
    </row>
    <row r="100" spans="2:6">
      <c r="B100" s="201">
        <v>41602</v>
      </c>
      <c r="C100" s="202">
        <v>800.45</v>
      </c>
      <c r="D100" s="202">
        <v>74.88</v>
      </c>
      <c r="E100" s="202">
        <v>72.67</v>
      </c>
      <c r="F100" s="203">
        <v>3.694</v>
      </c>
    </row>
    <row r="101" spans="2:6">
      <c r="B101" s="201">
        <v>41601</v>
      </c>
      <c r="C101" s="202">
        <v>746.6</v>
      </c>
      <c r="D101" s="202">
        <v>71.739999999999995</v>
      </c>
      <c r="E101" s="202">
        <v>80.86</v>
      </c>
      <c r="F101" s="203">
        <v>3.4859999999999998</v>
      </c>
    </row>
    <row r="102" spans="2:6">
      <c r="B102" s="201">
        <v>41600</v>
      </c>
      <c r="C102" s="202">
        <v>734.62</v>
      </c>
      <c r="D102" s="202">
        <v>75.97</v>
      </c>
      <c r="E102" s="202">
        <v>74.260000000000005</v>
      </c>
      <c r="F102" s="203">
        <v>3.9060000000000001</v>
      </c>
    </row>
    <row r="103" spans="2:6">
      <c r="B103" s="201">
        <v>41599</v>
      </c>
      <c r="C103" s="202">
        <v>738.2</v>
      </c>
      <c r="D103" s="202">
        <v>80.08</v>
      </c>
      <c r="E103" s="202">
        <v>67.64</v>
      </c>
      <c r="F103" s="203">
        <v>4.1150000000000002</v>
      </c>
    </row>
    <row r="104" spans="2:6">
      <c r="B104" s="201">
        <v>41598</v>
      </c>
      <c r="C104" s="202">
        <v>738.05</v>
      </c>
      <c r="D104" s="202">
        <v>77.48</v>
      </c>
      <c r="E104" s="202">
        <v>69.150000000000006</v>
      </c>
      <c r="F104" s="203">
        <v>4.1929999999999996</v>
      </c>
    </row>
    <row r="105" spans="2:6">
      <c r="B105" s="201">
        <v>41597</v>
      </c>
      <c r="C105" s="202">
        <v>742.1</v>
      </c>
      <c r="D105" s="202">
        <v>80.33</v>
      </c>
      <c r="E105" s="202">
        <v>66.31</v>
      </c>
      <c r="F105" s="203">
        <v>4.2290000000000001</v>
      </c>
    </row>
    <row r="106" spans="2:6">
      <c r="B106" s="201">
        <v>41596</v>
      </c>
      <c r="C106" s="202">
        <v>736.5</v>
      </c>
      <c r="D106" s="202">
        <v>84.21</v>
      </c>
      <c r="E106" s="202">
        <v>59.83</v>
      </c>
      <c r="F106" s="203">
        <v>4.3570000000000002</v>
      </c>
    </row>
    <row r="107" spans="2:6">
      <c r="B107" s="201">
        <v>41595</v>
      </c>
      <c r="C107" s="202">
        <v>712.25</v>
      </c>
      <c r="D107" s="202">
        <v>79.739999999999995</v>
      </c>
      <c r="E107" s="202">
        <v>66.459999999999994</v>
      </c>
      <c r="F107" s="203">
        <v>4.17</v>
      </c>
    </row>
    <row r="108" spans="2:6">
      <c r="B108" s="201">
        <v>41594</v>
      </c>
      <c r="C108" s="202">
        <v>731.65</v>
      </c>
      <c r="D108" s="202">
        <v>82.74</v>
      </c>
      <c r="E108" s="202">
        <v>61.44</v>
      </c>
      <c r="F108" s="203">
        <v>4.1929999999999996</v>
      </c>
    </row>
    <row r="109" spans="2:6">
      <c r="B109" s="201">
        <v>41593</v>
      </c>
      <c r="C109" s="202">
        <v>746.2</v>
      </c>
      <c r="D109" s="202">
        <v>83.87</v>
      </c>
      <c r="E109" s="202">
        <v>59.98</v>
      </c>
      <c r="F109" s="203">
        <v>4.1929999999999996</v>
      </c>
    </row>
    <row r="110" spans="2:6">
      <c r="B110" s="201">
        <v>41592</v>
      </c>
      <c r="C110" s="202">
        <v>736.65</v>
      </c>
      <c r="D110" s="202">
        <v>86.27</v>
      </c>
      <c r="E110" s="202">
        <v>56.1</v>
      </c>
      <c r="F110" s="203">
        <v>4.274</v>
      </c>
    </row>
    <row r="111" spans="2:6">
      <c r="B111" s="201">
        <v>41591</v>
      </c>
      <c r="C111" s="202">
        <v>732.8</v>
      </c>
      <c r="D111" s="202">
        <v>85.15</v>
      </c>
      <c r="E111" s="202">
        <v>63.68</v>
      </c>
      <c r="F111" s="203">
        <v>4.1989999999999998</v>
      </c>
    </row>
    <row r="112" spans="2:6">
      <c r="B112" s="201">
        <v>41590</v>
      </c>
      <c r="C112" s="202">
        <v>740.45</v>
      </c>
      <c r="D112" s="202">
        <v>89.94</v>
      </c>
      <c r="E112" s="202">
        <v>54.56</v>
      </c>
      <c r="F112" s="203">
        <v>4.1760000000000002</v>
      </c>
    </row>
    <row r="113" spans="2:6">
      <c r="B113" s="201">
        <v>41589</v>
      </c>
      <c r="C113" s="202">
        <v>763.27</v>
      </c>
      <c r="D113" s="202">
        <v>93.4</v>
      </c>
      <c r="E113" s="202">
        <v>47.73</v>
      </c>
      <c r="F113" s="203">
        <v>4.1929999999999996</v>
      </c>
    </row>
    <row r="114" spans="2:6">
      <c r="B114" s="201">
        <v>41588</v>
      </c>
      <c r="C114" s="202">
        <v>723.55</v>
      </c>
      <c r="D114" s="202">
        <v>92.68</v>
      </c>
      <c r="E114" s="202">
        <v>53.68</v>
      </c>
      <c r="F114" s="203">
        <v>4.3230000000000004</v>
      </c>
    </row>
    <row r="115" spans="2:6">
      <c r="B115" s="201">
        <v>41587</v>
      </c>
      <c r="C115" s="202">
        <v>723.85</v>
      </c>
      <c r="D115" s="202">
        <v>92.97</v>
      </c>
      <c r="E115" s="202">
        <v>59.89</v>
      </c>
      <c r="F115" s="203">
        <v>4.367</v>
      </c>
    </row>
    <row r="116" spans="2:6">
      <c r="B116" s="201">
        <v>41586</v>
      </c>
      <c r="C116" s="202">
        <v>738.75</v>
      </c>
      <c r="D116" s="202">
        <v>90.69</v>
      </c>
      <c r="E116" s="202">
        <v>62.9</v>
      </c>
      <c r="F116" s="203">
        <v>4.3310000000000004</v>
      </c>
    </row>
    <row r="117" spans="2:6">
      <c r="B117" s="201">
        <v>41585</v>
      </c>
      <c r="C117" s="202">
        <v>754.95</v>
      </c>
      <c r="D117" s="202">
        <v>88.2</v>
      </c>
      <c r="E117" s="202">
        <v>69.959999999999994</v>
      </c>
      <c r="F117" s="203">
        <v>4.2379999999999995</v>
      </c>
    </row>
    <row r="118" spans="2:6">
      <c r="B118" s="201">
        <v>41584</v>
      </c>
      <c r="C118" s="202">
        <v>746.95</v>
      </c>
      <c r="D118" s="202">
        <v>87.28</v>
      </c>
      <c r="E118" s="202">
        <v>66.959999999999994</v>
      </c>
      <c r="F118" s="203">
        <v>4.1920000000000002</v>
      </c>
    </row>
    <row r="119" spans="2:6">
      <c r="B119" s="201">
        <v>41583</v>
      </c>
      <c r="C119" s="202">
        <v>730.8</v>
      </c>
      <c r="D119" s="202">
        <v>79.66</v>
      </c>
      <c r="E119" s="202">
        <v>80.06</v>
      </c>
      <c r="F119" s="203">
        <v>4.0460000000000003</v>
      </c>
    </row>
    <row r="120" spans="2:6">
      <c r="B120" s="201">
        <v>41582</v>
      </c>
      <c r="C120" s="202">
        <v>734.7</v>
      </c>
      <c r="D120" s="202">
        <v>82.07</v>
      </c>
      <c r="E120" s="202">
        <v>79.13</v>
      </c>
      <c r="F120" s="203">
        <v>4.07</v>
      </c>
    </row>
    <row r="121" spans="2:6">
      <c r="B121" s="201">
        <v>41581</v>
      </c>
      <c r="C121" s="202">
        <v>721.37</v>
      </c>
      <c r="D121" s="202">
        <v>84.35</v>
      </c>
      <c r="E121" s="202">
        <v>67.8</v>
      </c>
      <c r="F121" s="203">
        <v>4.0510000000000002</v>
      </c>
    </row>
    <row r="122" spans="2:6">
      <c r="B122" s="201">
        <v>41580</v>
      </c>
      <c r="C122" s="202">
        <v>730.5</v>
      </c>
      <c r="D122" s="202">
        <v>83.6</v>
      </c>
      <c r="E122" s="202">
        <v>69.650000000000006</v>
      </c>
      <c r="F122" s="203">
        <v>4.056</v>
      </c>
    </row>
    <row r="123" spans="2:6">
      <c r="B123" s="201">
        <v>41579</v>
      </c>
      <c r="C123" s="202">
        <v>771.65</v>
      </c>
      <c r="D123" s="202">
        <v>88.86</v>
      </c>
      <c r="E123" s="202">
        <v>53.11</v>
      </c>
      <c r="F123" s="203">
        <v>4.2169999999999996</v>
      </c>
    </row>
    <row r="124" spans="2:6">
      <c r="B124" s="201">
        <v>41578</v>
      </c>
      <c r="C124" s="202">
        <v>796.93</v>
      </c>
      <c r="D124" s="202">
        <v>92.51</v>
      </c>
      <c r="E124" s="202">
        <v>52.97</v>
      </c>
      <c r="F124" s="203">
        <v>4.2560000000000002</v>
      </c>
    </row>
    <row r="125" spans="2:6">
      <c r="B125" s="201">
        <v>41577</v>
      </c>
      <c r="C125" s="202">
        <v>783.35</v>
      </c>
      <c r="D125" s="202">
        <v>90.78</v>
      </c>
      <c r="E125" s="202">
        <v>70.33</v>
      </c>
      <c r="F125" s="203">
        <v>4.3239999999999998</v>
      </c>
    </row>
    <row r="126" spans="2:6">
      <c r="B126" s="201">
        <v>41576</v>
      </c>
      <c r="C126" s="202">
        <v>804.6</v>
      </c>
      <c r="D126" s="202">
        <v>91.52</v>
      </c>
      <c r="E126" s="202">
        <v>67.61</v>
      </c>
      <c r="F126" s="203">
        <v>4.2569999999999997</v>
      </c>
    </row>
    <row r="127" spans="2:6">
      <c r="B127" s="201">
        <v>41575</v>
      </c>
      <c r="C127" s="202">
        <v>847.28</v>
      </c>
      <c r="D127" s="202">
        <v>88.29</v>
      </c>
      <c r="E127" s="202">
        <v>69.25</v>
      </c>
      <c r="F127" s="203">
        <v>4.1920000000000002</v>
      </c>
    </row>
    <row r="128" spans="2:6">
      <c r="B128" s="201">
        <v>41574</v>
      </c>
      <c r="C128" s="202">
        <v>836.85</v>
      </c>
      <c r="D128" s="202">
        <v>93.6</v>
      </c>
      <c r="E128" s="202">
        <v>55.13</v>
      </c>
      <c r="F128" s="203">
        <v>4.2770000000000001</v>
      </c>
    </row>
    <row r="129" spans="2:6">
      <c r="B129" s="201">
        <v>41573</v>
      </c>
      <c r="C129" s="202">
        <v>833.07</v>
      </c>
      <c r="D129" s="202">
        <v>92.21</v>
      </c>
      <c r="E129" s="202">
        <v>54.99</v>
      </c>
      <c r="F129" s="203">
        <v>4.1370000000000005</v>
      </c>
    </row>
    <row r="130" spans="2:6">
      <c r="B130" s="201">
        <v>41572</v>
      </c>
      <c r="C130" s="202">
        <v>850.1</v>
      </c>
      <c r="D130" s="202">
        <v>87.75</v>
      </c>
      <c r="E130" s="202">
        <v>69.95</v>
      </c>
      <c r="F130" s="203">
        <v>4.1370000000000005</v>
      </c>
    </row>
    <row r="131" spans="2:6">
      <c r="B131" s="201">
        <v>41571</v>
      </c>
      <c r="C131" s="202">
        <v>913.25</v>
      </c>
      <c r="D131" s="202">
        <v>89</v>
      </c>
      <c r="E131" s="202">
        <v>63.92</v>
      </c>
      <c r="F131" s="203">
        <v>4.1029999999999998</v>
      </c>
    </row>
    <row r="132" spans="2:6">
      <c r="B132" s="201">
        <v>41570</v>
      </c>
      <c r="C132" s="202">
        <v>907.62</v>
      </c>
      <c r="D132" s="202">
        <v>90.55</v>
      </c>
      <c r="E132" s="202">
        <v>57.53</v>
      </c>
      <c r="F132" s="203">
        <v>4.0490000000000004</v>
      </c>
    </row>
    <row r="133" spans="2:6">
      <c r="B133" s="201">
        <v>41569</v>
      </c>
      <c r="C133" s="202">
        <v>887.1</v>
      </c>
      <c r="D133" s="202">
        <v>95.65</v>
      </c>
      <c r="E133" s="202">
        <v>53.68</v>
      </c>
      <c r="F133" s="203">
        <v>4.0309999999999997</v>
      </c>
    </row>
    <row r="134" spans="2:6">
      <c r="B134" s="201">
        <v>41568</v>
      </c>
      <c r="C134" s="202">
        <v>859.75</v>
      </c>
      <c r="D134" s="202">
        <v>100.62</v>
      </c>
      <c r="E134" s="202">
        <v>52.05</v>
      </c>
      <c r="F134" s="203">
        <v>3.9729999999999999</v>
      </c>
    </row>
    <row r="135" spans="2:6">
      <c r="B135" s="201">
        <v>41567</v>
      </c>
      <c r="C135" s="202">
        <v>835.58</v>
      </c>
      <c r="D135" s="202">
        <v>103.44</v>
      </c>
      <c r="E135" s="202">
        <v>45.14</v>
      </c>
      <c r="F135" s="203">
        <v>4.0880000000000001</v>
      </c>
    </row>
    <row r="136" spans="2:6">
      <c r="B136" s="201">
        <v>41566</v>
      </c>
      <c r="C136" s="202">
        <v>836.45</v>
      </c>
      <c r="D136" s="202">
        <v>104.74</v>
      </c>
      <c r="E136" s="202">
        <v>45.26</v>
      </c>
      <c r="F136" s="203">
        <v>4.1520000000000001</v>
      </c>
    </row>
    <row r="137" spans="2:6">
      <c r="B137" s="201">
        <v>41565</v>
      </c>
      <c r="C137" s="202">
        <v>870.87</v>
      </c>
      <c r="D137" s="202">
        <v>110.13</v>
      </c>
      <c r="E137" s="202">
        <v>39.81</v>
      </c>
      <c r="F137" s="203">
        <v>4.2160000000000002</v>
      </c>
    </row>
    <row r="138" spans="2:6">
      <c r="B138" s="201">
        <v>41564</v>
      </c>
      <c r="C138" s="202">
        <v>870.95</v>
      </c>
      <c r="D138" s="202">
        <v>116.96</v>
      </c>
      <c r="E138" s="202">
        <v>39.39</v>
      </c>
      <c r="F138" s="203">
        <v>4.3120000000000003</v>
      </c>
    </row>
    <row r="139" spans="2:6">
      <c r="B139" s="201">
        <v>41563</v>
      </c>
      <c r="C139" s="202">
        <v>908.75</v>
      </c>
      <c r="D139" s="202">
        <v>114.46</v>
      </c>
      <c r="E139" s="202">
        <v>46.72</v>
      </c>
      <c r="F139" s="203">
        <v>4.1139999999999999</v>
      </c>
    </row>
    <row r="140" spans="2:6">
      <c r="B140" s="201">
        <v>41562</v>
      </c>
      <c r="C140" s="202">
        <v>878.75</v>
      </c>
      <c r="D140" s="202">
        <v>119.42</v>
      </c>
      <c r="E140" s="202">
        <v>34.74</v>
      </c>
      <c r="F140" s="203">
        <v>4.3710000000000004</v>
      </c>
    </row>
    <row r="141" spans="2:6">
      <c r="B141" s="201">
        <v>41561</v>
      </c>
      <c r="C141" s="202">
        <v>877.83</v>
      </c>
      <c r="D141" s="202">
        <v>120.11</v>
      </c>
      <c r="E141" s="202">
        <v>32.82</v>
      </c>
      <c r="F141" s="203">
        <v>4.41</v>
      </c>
    </row>
    <row r="142" spans="2:6">
      <c r="B142" s="201">
        <v>41560</v>
      </c>
      <c r="C142" s="202">
        <v>883</v>
      </c>
      <c r="D142" s="202">
        <v>116.46</v>
      </c>
      <c r="E142" s="202">
        <v>35.19</v>
      </c>
      <c r="F142" s="203">
        <v>4.4130000000000003</v>
      </c>
    </row>
    <row r="143" spans="2:6">
      <c r="B143" s="201">
        <v>41559</v>
      </c>
      <c r="C143" s="202">
        <v>892.15</v>
      </c>
      <c r="D143" s="202">
        <v>115.36</v>
      </c>
      <c r="E143" s="202">
        <v>35.72</v>
      </c>
      <c r="F143" s="203">
        <v>4.3810000000000002</v>
      </c>
    </row>
    <row r="144" spans="2:6">
      <c r="B144" s="201">
        <v>41558</v>
      </c>
      <c r="C144" s="202">
        <v>897</v>
      </c>
      <c r="D144" s="202">
        <v>116.21</v>
      </c>
      <c r="E144" s="202">
        <v>33.85</v>
      </c>
      <c r="F144" s="203">
        <v>4.4219999999999997</v>
      </c>
    </row>
    <row r="145" spans="2:6">
      <c r="B145" s="201">
        <v>41557</v>
      </c>
      <c r="C145" s="202">
        <v>873.55</v>
      </c>
      <c r="D145" s="202">
        <v>118.85</v>
      </c>
      <c r="E145" s="202">
        <v>32.07</v>
      </c>
      <c r="F145" s="203">
        <v>4.383</v>
      </c>
    </row>
    <row r="146" spans="2:6">
      <c r="B146" s="201">
        <v>41556</v>
      </c>
      <c r="C146" s="202">
        <v>852.8</v>
      </c>
      <c r="D146" s="202">
        <v>115.12</v>
      </c>
      <c r="E146" s="202">
        <v>33.1</v>
      </c>
      <c r="F146" s="203">
        <v>4.1900000000000004</v>
      </c>
    </row>
    <row r="147" spans="2:6">
      <c r="B147" s="201">
        <v>41555</v>
      </c>
      <c r="C147" s="202">
        <v>863.85</v>
      </c>
      <c r="D147" s="202">
        <v>111.47</v>
      </c>
      <c r="E147" s="202">
        <v>36.22</v>
      </c>
      <c r="F147" s="203">
        <v>4.0739999999999998</v>
      </c>
    </row>
    <row r="148" spans="2:6">
      <c r="B148" s="201">
        <v>41554</v>
      </c>
      <c r="C148" s="202">
        <v>779.73</v>
      </c>
      <c r="D148" s="202">
        <v>116.05</v>
      </c>
      <c r="E148" s="202">
        <v>30.3</v>
      </c>
      <c r="F148" s="203">
        <v>4.0919999999999996</v>
      </c>
    </row>
    <row r="149" spans="2:6">
      <c r="B149" s="201">
        <v>41553</v>
      </c>
      <c r="C149" s="202">
        <v>786.65</v>
      </c>
      <c r="D149" s="202">
        <v>115.19</v>
      </c>
      <c r="E149" s="202">
        <v>31.7</v>
      </c>
      <c r="F149" s="203">
        <v>4.024</v>
      </c>
    </row>
    <row r="150" spans="2:6">
      <c r="B150" s="201">
        <v>41552</v>
      </c>
      <c r="C150" s="202">
        <v>765.5</v>
      </c>
      <c r="D150" s="202">
        <v>118.97</v>
      </c>
      <c r="E150" s="202">
        <v>25.66</v>
      </c>
      <c r="F150" s="203">
        <v>4.3159999999999998</v>
      </c>
    </row>
    <row r="151" spans="2:6">
      <c r="B151" s="201">
        <v>41551</v>
      </c>
      <c r="C151" s="202">
        <v>746.85</v>
      </c>
      <c r="D151" s="202">
        <v>119.2</v>
      </c>
      <c r="E151" s="202">
        <v>24.39</v>
      </c>
      <c r="F151" s="203">
        <v>4.2220000000000004</v>
      </c>
    </row>
    <row r="152" spans="2:6">
      <c r="B152" s="201">
        <v>41550</v>
      </c>
      <c r="C152" s="202">
        <v>752.45</v>
      </c>
      <c r="D152" s="202">
        <v>118.04</v>
      </c>
      <c r="E152" s="202">
        <v>24.52</v>
      </c>
      <c r="F152" s="203">
        <v>4.2270000000000003</v>
      </c>
    </row>
    <row r="153" spans="2:6">
      <c r="B153" s="201">
        <v>41549</v>
      </c>
      <c r="C153" s="202">
        <v>777.25</v>
      </c>
      <c r="D153" s="202">
        <v>115.04</v>
      </c>
      <c r="E153" s="202">
        <v>25.47</v>
      </c>
      <c r="F153" s="203">
        <v>4.1710000000000003</v>
      </c>
    </row>
    <row r="154" spans="2:6">
      <c r="B154" s="201">
        <v>41548</v>
      </c>
      <c r="C154" s="202">
        <v>802.3</v>
      </c>
      <c r="D154" s="202">
        <v>117.29</v>
      </c>
      <c r="E154" s="202">
        <v>22.64</v>
      </c>
      <c r="F154" s="203">
        <v>4.2670000000000003</v>
      </c>
    </row>
    <row r="155" spans="2:6">
      <c r="B155" s="201">
        <v>41547</v>
      </c>
      <c r="C155" s="202">
        <v>803.5</v>
      </c>
      <c r="D155" s="202">
        <v>114.33</v>
      </c>
      <c r="E155" s="202">
        <v>23.06</v>
      </c>
      <c r="F155" s="203">
        <v>4.3029999999999999</v>
      </c>
    </row>
    <row r="156" spans="2:6">
      <c r="B156" s="201">
        <v>41546</v>
      </c>
      <c r="C156" s="202">
        <v>796.45</v>
      </c>
      <c r="D156" s="202">
        <v>115</v>
      </c>
      <c r="E156" s="202">
        <v>24.03</v>
      </c>
      <c r="F156" s="203">
        <v>4.26</v>
      </c>
    </row>
    <row r="157" spans="2:6">
      <c r="B157" s="201">
        <v>41545</v>
      </c>
      <c r="C157" s="202">
        <v>801.3</v>
      </c>
      <c r="D157" s="202">
        <v>118.34</v>
      </c>
      <c r="E157" s="202">
        <v>21.43</v>
      </c>
      <c r="F157" s="203">
        <v>4.319</v>
      </c>
    </row>
    <row r="158" spans="2:6">
      <c r="B158" s="201">
        <v>41544</v>
      </c>
      <c r="C158" s="202">
        <v>805.35</v>
      </c>
      <c r="D158" s="202">
        <v>118.41</v>
      </c>
      <c r="E158" s="202">
        <v>21.99</v>
      </c>
      <c r="F158" s="203">
        <v>4.3559999999999999</v>
      </c>
    </row>
    <row r="159" spans="2:6">
      <c r="B159" s="201">
        <v>41543</v>
      </c>
      <c r="C159" s="202">
        <v>817.68</v>
      </c>
      <c r="D159" s="202">
        <v>121.73</v>
      </c>
      <c r="E159" s="202">
        <v>20.65</v>
      </c>
      <c r="F159" s="203">
        <v>4.4240000000000004</v>
      </c>
    </row>
    <row r="160" spans="2:6">
      <c r="B160" s="201">
        <v>41542</v>
      </c>
      <c r="C160" s="202">
        <v>831.15</v>
      </c>
      <c r="D160" s="202">
        <v>121.73</v>
      </c>
      <c r="E160" s="202">
        <v>20.65</v>
      </c>
      <c r="F160" s="203">
        <v>4.4240000000000004</v>
      </c>
    </row>
    <row r="161" spans="2:6">
      <c r="B161" s="201">
        <v>41541</v>
      </c>
      <c r="C161" s="202">
        <v>834.03</v>
      </c>
      <c r="D161" s="202">
        <v>124.58</v>
      </c>
      <c r="E161" s="202">
        <v>19.43</v>
      </c>
      <c r="F161" s="203">
        <v>4.3769999999999998</v>
      </c>
    </row>
  </sheetData>
  <mergeCells count="4">
    <mergeCell ref="B2:F2"/>
    <mergeCell ref="C4:F4"/>
    <mergeCell ref="B6:B7"/>
    <mergeCell ref="B8:F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97"/>
  <sheetViews>
    <sheetView workbookViewId="0">
      <selection activeCell="O7" sqref="O7"/>
    </sheetView>
  </sheetViews>
  <sheetFormatPr defaultRowHeight="14.4"/>
  <cols>
    <col min="2" max="2" width="8.88671875" style="204"/>
    <col min="3" max="3" width="9.5546875" style="204" bestFit="1" customWidth="1"/>
    <col min="4" max="4" width="8.5546875" style="204" bestFit="1" customWidth="1"/>
    <col min="5" max="5" width="15.33203125" style="204" bestFit="1" customWidth="1"/>
    <col min="6" max="6" width="13.33203125" style="204" bestFit="1" customWidth="1"/>
    <col min="7" max="7" width="8.88671875" style="204"/>
    <col min="8" max="8" width="10.109375" style="204" customWidth="1"/>
    <col min="9" max="9" width="15.33203125" style="204" bestFit="1" customWidth="1"/>
    <col min="10" max="10" width="13.33203125" style="204" bestFit="1" customWidth="1"/>
    <col min="14" max="14" width="12.6640625" bestFit="1" customWidth="1"/>
    <col min="15" max="15" width="15.33203125" bestFit="1" customWidth="1"/>
    <col min="16" max="16" width="13.33203125" bestFit="1" customWidth="1"/>
  </cols>
  <sheetData>
    <row r="1" spans="1:16">
      <c r="A1" s="9" t="s">
        <v>64</v>
      </c>
    </row>
    <row r="2" spans="1:16" ht="22.8">
      <c r="B2" s="255" t="s">
        <v>144</v>
      </c>
      <c r="C2" s="255"/>
      <c r="D2" s="255"/>
      <c r="E2" s="255"/>
      <c r="F2" s="255"/>
    </row>
    <row r="3" spans="1:16" ht="15" thickBot="1">
      <c r="G3" s="216"/>
    </row>
    <row r="4" spans="1:16" ht="15" thickBot="1">
      <c r="B4" s="256" t="s">
        <v>5</v>
      </c>
      <c r="C4" s="257"/>
      <c r="D4" s="257"/>
      <c r="E4" s="257"/>
      <c r="F4" s="258"/>
      <c r="G4" s="264" t="s">
        <v>12</v>
      </c>
      <c r="H4" s="257"/>
      <c r="I4" s="257"/>
      <c r="J4" s="258"/>
      <c r="L4" s="265" t="s">
        <v>13</v>
      </c>
      <c r="M4" s="265"/>
      <c r="N4" s="265"/>
      <c r="O4" s="265"/>
      <c r="P4" s="265"/>
    </row>
    <row r="5" spans="1:16">
      <c r="B5" s="205" t="s">
        <v>6</v>
      </c>
      <c r="C5" s="206" t="s">
        <v>147</v>
      </c>
      <c r="D5" s="217" t="s">
        <v>112</v>
      </c>
      <c r="E5" s="206" t="s">
        <v>7</v>
      </c>
      <c r="F5" s="207" t="s">
        <v>151</v>
      </c>
      <c r="G5" s="218" t="s">
        <v>147</v>
      </c>
      <c r="H5" s="206" t="s">
        <v>112</v>
      </c>
      <c r="I5" s="206" t="s">
        <v>7</v>
      </c>
      <c r="J5" s="207" t="s">
        <v>151</v>
      </c>
      <c r="L5" s="70"/>
      <c r="M5" s="71" t="s">
        <v>147</v>
      </c>
      <c r="N5" s="71" t="s">
        <v>112</v>
      </c>
      <c r="O5" s="71" t="s">
        <v>7</v>
      </c>
      <c r="P5" s="64" t="s">
        <v>151</v>
      </c>
    </row>
    <row r="6" spans="1:16">
      <c r="B6" s="213">
        <v>42674</v>
      </c>
      <c r="C6" s="214">
        <v>1675.92</v>
      </c>
      <c r="D6" s="214">
        <v>191.55</v>
      </c>
      <c r="E6" s="214">
        <v>18.02</v>
      </c>
      <c r="F6" s="215">
        <v>2.95</v>
      </c>
      <c r="G6" s="219">
        <f>((C6-C27)/C27)*C$6</f>
        <v>-39.105711555047868</v>
      </c>
      <c r="H6" s="220">
        <f>((D6-D27)/D27)*D$6</f>
        <v>2.0926139962001487</v>
      </c>
      <c r="I6" s="220">
        <f>((E6-E27)/E27)*E$6</f>
        <v>1.4944471153846144</v>
      </c>
      <c r="J6" s="221">
        <f>((F6-F27)/F27)*F$6</f>
        <v>0.15914612361557726</v>
      </c>
      <c r="L6" s="72" t="s">
        <v>14</v>
      </c>
      <c r="M6" s="11">
        <f>MAX(G6:G3376)</f>
        <v>358.14730015283396</v>
      </c>
      <c r="N6" s="11">
        <f>MAX(H6:H3376)</f>
        <v>87.652738515901063</v>
      </c>
      <c r="O6" s="11">
        <f>MAX(I6:I3376)</f>
        <v>36.209467084639492</v>
      </c>
      <c r="P6" s="73">
        <f>MAX(J6:J3376)</f>
        <v>1.0263266068759345</v>
      </c>
    </row>
    <row r="7" spans="1:16" ht="15" thickBot="1">
      <c r="B7" s="213">
        <v>42673</v>
      </c>
      <c r="C7" s="214">
        <v>1675.35</v>
      </c>
      <c r="D7" s="214">
        <v>191.55</v>
      </c>
      <c r="E7" s="214">
        <v>18.02</v>
      </c>
      <c r="F7" s="215">
        <v>2.95</v>
      </c>
      <c r="G7" s="219">
        <f t="shared" ref="G7:J7" si="0">((C7-C28)/C28)*C$6</f>
        <v>-38.727396004618235</v>
      </c>
      <c r="H7" s="220">
        <f t="shared" si="0"/>
        <v>1.4915241753038539</v>
      </c>
      <c r="I7" s="220">
        <f t="shared" si="0"/>
        <v>2.4412728418399499</v>
      </c>
      <c r="J7" s="221">
        <f t="shared" si="0"/>
        <v>0.14807760768956926</v>
      </c>
      <c r="L7" s="74" t="s">
        <v>15</v>
      </c>
      <c r="M7" s="75">
        <f>MIN(G6:G3376)</f>
        <v>-324.08154612647144</v>
      </c>
      <c r="N7" s="75">
        <f>MIN(H6:H3376)</f>
        <v>-63.775146541617836</v>
      </c>
      <c r="O7" s="75">
        <f>MIN(I6:I3376)</f>
        <v>-8.5948198296571299</v>
      </c>
      <c r="P7" s="76">
        <f>MIN(J6:J3376)</f>
        <v>-1.0495261239368168</v>
      </c>
    </row>
    <row r="8" spans="1:16">
      <c r="B8" s="213">
        <v>42672</v>
      </c>
      <c r="C8" s="214">
        <v>1655.7</v>
      </c>
      <c r="D8" s="214">
        <v>189.83</v>
      </c>
      <c r="E8" s="214">
        <v>22.72</v>
      </c>
      <c r="F8" s="215">
        <v>2.8679999999999999</v>
      </c>
      <c r="G8" s="219">
        <f t="shared" ref="G8:J8" si="1">((C8-C29)/C29)*C$6</f>
        <v>-68.018030989604426</v>
      </c>
      <c r="H8" s="220">
        <f t="shared" si="1"/>
        <v>-1.7001775178823049</v>
      </c>
      <c r="I8" s="220">
        <f t="shared" si="1"/>
        <v>9.1655511288180591</v>
      </c>
      <c r="J8" s="221">
        <f t="shared" si="1"/>
        <v>7.5965665236051097E-2</v>
      </c>
    </row>
    <row r="9" spans="1:16">
      <c r="B9" s="213">
        <v>42671</v>
      </c>
      <c r="C9" s="214">
        <v>1664.1</v>
      </c>
      <c r="D9" s="214">
        <v>192.71</v>
      </c>
      <c r="E9" s="214">
        <v>19.47</v>
      </c>
      <c r="F9" s="215">
        <v>2.91</v>
      </c>
      <c r="G9" s="219">
        <f t="shared" ref="G9:J9" si="2">((C9-C30)/C30)*C$6</f>
        <v>-54.175108769603973</v>
      </c>
      <c r="H9" s="220">
        <f t="shared" si="2"/>
        <v>0.72836493384729395</v>
      </c>
      <c r="I9" s="220">
        <f t="shared" si="2"/>
        <v>4.6008510638297855</v>
      </c>
      <c r="J9" s="221">
        <f t="shared" si="2"/>
        <v>0.11808434596140112</v>
      </c>
    </row>
    <row r="10" spans="1:16">
      <c r="B10" s="213">
        <v>42670</v>
      </c>
      <c r="C10" s="214">
        <v>1659.45</v>
      </c>
      <c r="D10" s="214">
        <v>191.95</v>
      </c>
      <c r="E10" s="214">
        <v>19.48</v>
      </c>
      <c r="F10" s="215">
        <v>2.923</v>
      </c>
      <c r="G10" s="219">
        <f t="shared" ref="G10:J10" si="3">((C10-C31)/C31)*C$6</f>
        <v>-79.501075604589772</v>
      </c>
      <c r="H10" s="220">
        <f t="shared" si="3"/>
        <v>0.72120483187784235</v>
      </c>
      <c r="I10" s="220">
        <f t="shared" si="3"/>
        <v>4.0295979899497487</v>
      </c>
      <c r="J10" s="221">
        <f t="shared" si="3"/>
        <v>0.14617594254937155</v>
      </c>
    </row>
    <row r="11" spans="1:16">
      <c r="B11" s="213">
        <v>42669</v>
      </c>
      <c r="C11" s="214">
        <v>1657.98</v>
      </c>
      <c r="D11" s="214">
        <v>192.4</v>
      </c>
      <c r="E11" s="214">
        <v>18.59</v>
      </c>
      <c r="F11" s="215">
        <v>2.9390000000000001</v>
      </c>
      <c r="G11" s="219">
        <f t="shared" ref="G11:J11" si="4">((C11-C32)/C32)*C$6</f>
        <v>-86.944279979413309</v>
      </c>
      <c r="H11" s="220">
        <f t="shared" si="4"/>
        <v>-0.4766901700539094</v>
      </c>
      <c r="I11" s="220">
        <f t="shared" si="4"/>
        <v>3.5923741935483866</v>
      </c>
      <c r="J11" s="221">
        <f t="shared" si="4"/>
        <v>0.14423625981441829</v>
      </c>
    </row>
    <row r="12" spans="1:16">
      <c r="B12" s="213">
        <v>42668</v>
      </c>
      <c r="C12" s="214">
        <v>1657.84</v>
      </c>
      <c r="D12" s="214">
        <v>192.4</v>
      </c>
      <c r="E12" s="214">
        <v>18.59</v>
      </c>
      <c r="F12" s="215">
        <v>2.9390000000000001</v>
      </c>
      <c r="G12" s="219">
        <f t="shared" ref="G12:J12" si="5">((C12-C33)/C33)*C$6</f>
        <v>-90.975782772390275</v>
      </c>
      <c r="H12" s="220">
        <f t="shared" si="5"/>
        <v>-1.0790712698330698</v>
      </c>
      <c r="I12" s="220">
        <f t="shared" si="5"/>
        <v>4.1062747688243055</v>
      </c>
      <c r="J12" s="221">
        <f t="shared" si="5"/>
        <v>0.11470484270060126</v>
      </c>
    </row>
    <row r="13" spans="1:16">
      <c r="B13" s="213">
        <v>42667</v>
      </c>
      <c r="C13" s="214">
        <v>1657.22</v>
      </c>
      <c r="D13" s="214">
        <v>193.42</v>
      </c>
      <c r="E13" s="214">
        <v>17.84</v>
      </c>
      <c r="F13" s="215">
        <v>2.9319999999999999</v>
      </c>
      <c r="G13" s="219">
        <f t="shared" ref="G13:J13" si="6">((C13-C34)/C34)*C$6</f>
        <v>-70.087186609233555</v>
      </c>
      <c r="H13" s="220">
        <f t="shared" si="6"/>
        <v>3.1507252088916875</v>
      </c>
      <c r="I13" s="220">
        <f t="shared" si="6"/>
        <v>2.9778314826910508</v>
      </c>
      <c r="J13" s="221">
        <f t="shared" si="6"/>
        <v>0.11607585962424696</v>
      </c>
    </row>
    <row r="14" spans="1:16">
      <c r="B14" s="213">
        <v>42666</v>
      </c>
      <c r="C14" s="214">
        <v>1647.92</v>
      </c>
      <c r="D14" s="214">
        <v>194.77</v>
      </c>
      <c r="E14" s="214">
        <v>17.670000000000002</v>
      </c>
      <c r="F14" s="215">
        <v>2.9809999999999999</v>
      </c>
      <c r="G14" s="219">
        <f t="shared" ref="G14:J14" si="7">((C14-C35)/C35)*C$6</f>
        <v>-78.304414556687419</v>
      </c>
      <c r="H14" s="220">
        <f t="shared" si="7"/>
        <v>4.5096641967523441</v>
      </c>
      <c r="I14" s="220">
        <f t="shared" si="7"/>
        <v>2.7777400391900731</v>
      </c>
      <c r="J14" s="221">
        <f t="shared" si="7"/>
        <v>0.16731655441332879</v>
      </c>
    </row>
    <row r="15" spans="1:16">
      <c r="B15" s="213">
        <v>42665</v>
      </c>
      <c r="C15" s="214">
        <v>1667.18</v>
      </c>
      <c r="D15" s="214">
        <v>195.08</v>
      </c>
      <c r="E15" s="214">
        <v>17.36</v>
      </c>
      <c r="F15" s="215">
        <v>2.9870000000000001</v>
      </c>
      <c r="G15" s="219">
        <f t="shared" ref="G15:J15" si="8">((C15-C36)/C36)*C$6</f>
        <v>-58.09752491242282</v>
      </c>
      <c r="H15" s="220">
        <f t="shared" si="8"/>
        <v>5.953033826638503</v>
      </c>
      <c r="I15" s="220">
        <f t="shared" si="8"/>
        <v>2.7245092838196281</v>
      </c>
      <c r="J15" s="221">
        <f t="shared" si="8"/>
        <v>0.17359092520382885</v>
      </c>
    </row>
    <row r="16" spans="1:16">
      <c r="B16" s="213">
        <v>42664</v>
      </c>
      <c r="C16" s="214">
        <v>1671.23</v>
      </c>
      <c r="D16" s="214">
        <v>195.69</v>
      </c>
      <c r="E16" s="214">
        <v>15.57</v>
      </c>
      <c r="F16" s="215">
        <v>2.9980000000000002</v>
      </c>
      <c r="G16" s="219">
        <f t="shared" ref="G16:J16" si="9">((C16-C37)/C37)*C$6</f>
        <v>-58.540873120365887</v>
      </c>
      <c r="H16" s="220">
        <f t="shared" si="9"/>
        <v>5.3736643026004769</v>
      </c>
      <c r="I16" s="220">
        <f t="shared" si="9"/>
        <v>0.39019685039370083</v>
      </c>
      <c r="J16" s="221">
        <f t="shared" si="9"/>
        <v>0.25090481360839706</v>
      </c>
    </row>
    <row r="17" spans="2:10">
      <c r="B17" s="213">
        <v>42663</v>
      </c>
      <c r="C17" s="214">
        <v>1698.32</v>
      </c>
      <c r="D17" s="214">
        <v>193.62</v>
      </c>
      <c r="E17" s="214">
        <v>16.34</v>
      </c>
      <c r="F17" s="215">
        <v>2.9459999999999997</v>
      </c>
      <c r="G17" s="219">
        <f t="shared" ref="G17:J17" si="10">((C17-C38)/C38)*C$6</f>
        <v>-15.060317904908709</v>
      </c>
      <c r="H17" s="220">
        <f t="shared" si="10"/>
        <v>6.8447309297100745</v>
      </c>
      <c r="I17" s="220">
        <f t="shared" si="10"/>
        <v>-7.686776355880591E-2</v>
      </c>
      <c r="J17" s="221">
        <f t="shared" si="10"/>
        <v>0.22991218441273287</v>
      </c>
    </row>
    <row r="18" spans="2:10">
      <c r="B18" s="213">
        <v>42662</v>
      </c>
      <c r="C18" s="214">
        <v>1696.15</v>
      </c>
      <c r="D18" s="214">
        <v>191.76</v>
      </c>
      <c r="E18" s="214">
        <v>17</v>
      </c>
      <c r="F18" s="215">
        <v>2.8650000000000002</v>
      </c>
      <c r="G18" s="219">
        <f t="shared" ref="G18:J18" si="11">((C18-C39)/C39)*C$6</f>
        <v>-19.144998980037798</v>
      </c>
      <c r="H18" s="220">
        <f t="shared" si="11"/>
        <v>6.0912590799031445</v>
      </c>
      <c r="I18" s="220">
        <f t="shared" si="11"/>
        <v>-0.99165091717620746</v>
      </c>
      <c r="J18" s="221">
        <f t="shared" si="11"/>
        <v>0.14474551446356684</v>
      </c>
    </row>
    <row r="19" spans="2:10">
      <c r="B19" s="213">
        <v>42661</v>
      </c>
      <c r="C19" s="214">
        <v>1697.1</v>
      </c>
      <c r="D19" s="214">
        <v>191.99</v>
      </c>
      <c r="E19" s="214">
        <v>16.559999999999999</v>
      </c>
      <c r="F19" s="215">
        <v>2.9060000000000001</v>
      </c>
      <c r="G19" s="219">
        <f t="shared" ref="G19:J19" si="12">((C19-C40)/C40)*C$6</f>
        <v>-28.538689834926238</v>
      </c>
      <c r="H19" s="220">
        <f t="shared" si="12"/>
        <v>6.690981618241624</v>
      </c>
      <c r="I19" s="220">
        <f t="shared" si="12"/>
        <v>-1.3675892857142886</v>
      </c>
      <c r="J19" s="221">
        <f t="shared" si="12"/>
        <v>0.19363769710304396</v>
      </c>
    </row>
    <row r="20" spans="2:10">
      <c r="B20" s="213">
        <v>42660</v>
      </c>
      <c r="C20" s="214">
        <v>1711.71</v>
      </c>
      <c r="D20" s="214">
        <v>192.95</v>
      </c>
      <c r="E20" s="214">
        <v>15.95</v>
      </c>
      <c r="F20" s="215">
        <v>2.89</v>
      </c>
      <c r="G20" s="219">
        <f t="shared" ref="G20:J20" si="13">((C20-C41)/C41)*C$6</f>
        <v>-12.863666077277612</v>
      </c>
      <c r="H20" s="220">
        <f t="shared" si="13"/>
        <v>4.709412170773148</v>
      </c>
      <c r="I20" s="220">
        <f t="shared" si="13"/>
        <v>-0.75759759759759693</v>
      </c>
      <c r="J20" s="221">
        <f t="shared" si="13"/>
        <v>0.17862385321100921</v>
      </c>
    </row>
    <row r="21" spans="2:10">
      <c r="B21" s="213">
        <v>42659</v>
      </c>
      <c r="C21" s="214">
        <v>1709.95</v>
      </c>
      <c r="D21" s="214">
        <v>194.2</v>
      </c>
      <c r="E21" s="214">
        <v>15.57</v>
      </c>
      <c r="F21" s="215">
        <v>2.8410000000000002</v>
      </c>
      <c r="G21" s="219">
        <f t="shared" ref="G21:J21" si="14">((C21-C42)/C42)*C$6</f>
        <v>-17.697916907765308</v>
      </c>
      <c r="H21" s="220">
        <f t="shared" si="14"/>
        <v>5.0101585204755503</v>
      </c>
      <c r="I21" s="220">
        <f t="shared" si="14"/>
        <v>-1.199172661870503</v>
      </c>
      <c r="J21" s="221">
        <f t="shared" si="14"/>
        <v>0.1065098468271337</v>
      </c>
    </row>
    <row r="22" spans="2:10">
      <c r="B22" s="213">
        <v>42658</v>
      </c>
      <c r="C22" s="214">
        <v>1713.11</v>
      </c>
      <c r="D22" s="214">
        <v>192.62</v>
      </c>
      <c r="E22" s="214">
        <v>16.05</v>
      </c>
      <c r="F22" s="215">
        <v>2.798</v>
      </c>
      <c r="G22" s="219">
        <f t="shared" ref="G22:J22" si="15">((C22-C43)/C43)*C$6</f>
        <v>-17.387814010987459</v>
      </c>
      <c r="H22" s="220">
        <f t="shared" si="15"/>
        <v>3.0100137101877427</v>
      </c>
      <c r="I22" s="220">
        <f t="shared" si="15"/>
        <v>-2.4788393336915622</v>
      </c>
      <c r="J22" s="221">
        <f t="shared" si="15"/>
        <v>6.0247994164843242E-2</v>
      </c>
    </row>
    <row r="23" spans="2:10">
      <c r="B23" s="213">
        <v>42657</v>
      </c>
      <c r="C23" s="214">
        <v>1704.07</v>
      </c>
      <c r="D23" s="214">
        <v>191.95</v>
      </c>
      <c r="E23" s="214">
        <v>15.9</v>
      </c>
      <c r="F23" s="215">
        <v>2.8109999999999999</v>
      </c>
      <c r="G23" s="219">
        <f t="shared" ref="G23:J23" si="16">((C23-C44)/C44)*C$6</f>
        <v>-26.454252974471679</v>
      </c>
      <c r="H23" s="220">
        <f t="shared" si="16"/>
        <v>1.8641109942135663</v>
      </c>
      <c r="I23" s="220">
        <f t="shared" si="16"/>
        <v>-2.5241644131963206</v>
      </c>
      <c r="J23" s="221">
        <f t="shared" si="16"/>
        <v>6.4340239912759056E-2</v>
      </c>
    </row>
    <row r="24" spans="2:10">
      <c r="B24" s="213">
        <v>42656</v>
      </c>
      <c r="C24" s="214">
        <v>1699.88</v>
      </c>
      <c r="D24" s="214">
        <v>189.7</v>
      </c>
      <c r="E24" s="214">
        <v>16.579999999999998</v>
      </c>
      <c r="F24" s="215">
        <v>2.774</v>
      </c>
      <c r="G24" s="219">
        <f t="shared" ref="G24:J24" si="17">((C24-C45)/C45)*C$6</f>
        <v>-17.241714302349127</v>
      </c>
      <c r="H24" s="220">
        <f t="shared" si="17"/>
        <v>-1.4629786566227325</v>
      </c>
      <c r="I24" s="220">
        <f t="shared" si="17"/>
        <v>-2.3611111111111112</v>
      </c>
      <c r="J24" s="221">
        <f t="shared" si="17"/>
        <v>-5.7352421350300171E-2</v>
      </c>
    </row>
    <row r="25" spans="2:10">
      <c r="B25" s="213">
        <v>42655</v>
      </c>
      <c r="C25" s="214">
        <v>1693.9</v>
      </c>
      <c r="D25" s="214">
        <v>188.65</v>
      </c>
      <c r="E25" s="214">
        <v>16.46</v>
      </c>
      <c r="F25" s="215">
        <v>2.778</v>
      </c>
      <c r="G25" s="219">
        <f t="shared" ref="G25:J25" si="18">((C25-C46)/C46)*C$6</f>
        <v>-21.583818181818096</v>
      </c>
      <c r="H25" s="220">
        <f t="shared" si="18"/>
        <v>-6.3041523555646579</v>
      </c>
      <c r="I25" s="220">
        <f t="shared" si="18"/>
        <v>-1.1480318543799746</v>
      </c>
      <c r="J25" s="221">
        <f t="shared" si="18"/>
        <v>-0.14537987679671471</v>
      </c>
    </row>
    <row r="26" spans="2:10">
      <c r="B26" s="213">
        <v>42654</v>
      </c>
      <c r="C26" s="214">
        <v>1697.59</v>
      </c>
      <c r="D26" s="214">
        <v>189.36</v>
      </c>
      <c r="E26" s="214">
        <v>17.12</v>
      </c>
      <c r="F26" s="215">
        <v>2.7770000000000001</v>
      </c>
      <c r="G26" s="219">
        <f t="shared" ref="G26:J26" si="19">((C26-C47)/C47)*C$6</f>
        <v>12.552217784292788</v>
      </c>
      <c r="H26" s="220">
        <f t="shared" si="19"/>
        <v>-4.7162305552693669</v>
      </c>
      <c r="I26" s="220">
        <f t="shared" si="19"/>
        <v>-1.2717698154180244</v>
      </c>
      <c r="J26" s="221">
        <f t="shared" si="19"/>
        <v>-0.10253736531108759</v>
      </c>
    </row>
    <row r="27" spans="2:10">
      <c r="B27" s="213">
        <v>42653</v>
      </c>
      <c r="C27" s="214">
        <v>1715.96</v>
      </c>
      <c r="D27" s="214">
        <v>189.48</v>
      </c>
      <c r="E27" s="214">
        <v>16.64</v>
      </c>
      <c r="F27" s="215">
        <v>2.7989999999999999</v>
      </c>
      <c r="G27" s="219">
        <f t="shared" ref="G27:J27" si="20">((C27-C48)/C48)*C$6</f>
        <v>37.912945887961897</v>
      </c>
      <c r="H27" s="220">
        <f t="shared" si="20"/>
        <v>-3.9116088507470574</v>
      </c>
      <c r="I27" s="220">
        <f t="shared" si="20"/>
        <v>-0.97322342239908965</v>
      </c>
      <c r="J27" s="221">
        <f t="shared" si="20"/>
        <v>-0.10959752321981435</v>
      </c>
    </row>
    <row r="28" spans="2:10">
      <c r="B28" s="213">
        <v>42652</v>
      </c>
      <c r="C28" s="214">
        <v>1714.98</v>
      </c>
      <c r="D28" s="214">
        <v>190.07</v>
      </c>
      <c r="E28" s="214">
        <v>15.87</v>
      </c>
      <c r="F28" s="215">
        <v>2.8090000000000002</v>
      </c>
      <c r="G28" s="219">
        <f t="shared" ref="G28:J28" si="21">((C28-C49)/C49)*C$6</f>
        <v>0.76258172908642774</v>
      </c>
      <c r="H28" s="220">
        <f t="shared" si="21"/>
        <v>-6.8788942429622244</v>
      </c>
      <c r="I28" s="220">
        <f t="shared" si="21"/>
        <v>-0.88534451767525679</v>
      </c>
      <c r="J28" s="221">
        <f t="shared" si="21"/>
        <v>-9.3553946914856592E-2</v>
      </c>
    </row>
    <row r="29" spans="2:10">
      <c r="B29" s="213">
        <v>42651</v>
      </c>
      <c r="C29" s="214">
        <v>1725.74</v>
      </c>
      <c r="D29" s="214">
        <v>191.53</v>
      </c>
      <c r="E29" s="214">
        <v>15.06</v>
      </c>
      <c r="F29" s="215">
        <v>2.7960000000000003</v>
      </c>
      <c r="G29" s="219">
        <f t="shared" ref="G29:J29" si="22">((C29-C50)/C50)*C$6</f>
        <v>4.957680411472329</v>
      </c>
      <c r="H29" s="220">
        <f t="shared" si="22"/>
        <v>-2.9540430781884544</v>
      </c>
      <c r="I29" s="220">
        <f t="shared" si="22"/>
        <v>-3.4296129032258071</v>
      </c>
      <c r="J29" s="221">
        <f t="shared" si="22"/>
        <v>-6.399580125962194E-2</v>
      </c>
    </row>
    <row r="30" spans="2:10">
      <c r="B30" s="213">
        <v>42650</v>
      </c>
      <c r="C30" s="214">
        <v>1719.69</v>
      </c>
      <c r="D30" s="214">
        <v>191.98</v>
      </c>
      <c r="E30" s="214">
        <v>15.51</v>
      </c>
      <c r="F30" s="215">
        <v>2.798</v>
      </c>
      <c r="G30" s="219">
        <f t="shared" ref="G30:J30" si="23">((C30-C51)/C51)*C$6</f>
        <v>9.8912218062706163</v>
      </c>
      <c r="H30" s="220">
        <f t="shared" si="23"/>
        <v>-1.2785196874838511</v>
      </c>
      <c r="I30" s="220">
        <f t="shared" si="23"/>
        <v>-2.3271195957327335</v>
      </c>
      <c r="J30" s="221">
        <f t="shared" si="23"/>
        <v>-8.6975372875476895E-2</v>
      </c>
    </row>
    <row r="31" spans="2:10">
      <c r="B31" s="213">
        <v>42649</v>
      </c>
      <c r="C31" s="214">
        <v>1742.09</v>
      </c>
      <c r="D31" s="214">
        <v>191.23</v>
      </c>
      <c r="E31" s="214">
        <v>15.92</v>
      </c>
      <c r="F31" s="215">
        <v>2.7850000000000001</v>
      </c>
      <c r="G31" s="219">
        <f t="shared" ref="G31:J31" si="24">((C31-C52)/C52)*C$6</f>
        <v>32.199627204914357</v>
      </c>
      <c r="H31" s="220">
        <f t="shared" si="24"/>
        <v>-2.021845087183753</v>
      </c>
      <c r="I31" s="220">
        <f t="shared" si="24"/>
        <v>-1.912285233015159</v>
      </c>
      <c r="J31" s="221">
        <f t="shared" si="24"/>
        <v>-0.10027748872702033</v>
      </c>
    </row>
    <row r="32" spans="2:10">
      <c r="B32" s="213">
        <v>42648</v>
      </c>
      <c r="C32" s="214">
        <v>1748.7</v>
      </c>
      <c r="D32" s="214">
        <v>192.88</v>
      </c>
      <c r="E32" s="214">
        <v>15.5</v>
      </c>
      <c r="F32" s="215">
        <v>2.802</v>
      </c>
      <c r="G32" s="219">
        <f t="shared" ref="G32:J32" si="25">((C32-C53)/C53)*C$6</f>
        <v>36.726858345021036</v>
      </c>
      <c r="H32" s="220">
        <f t="shared" si="25"/>
        <v>-0.3865292078439635</v>
      </c>
      <c r="I32" s="220">
        <f t="shared" si="25"/>
        <v>-2.3372375070185281</v>
      </c>
      <c r="J32" s="221">
        <f t="shared" si="25"/>
        <v>-0.10459552495697094</v>
      </c>
    </row>
    <row r="33" spans="2:10">
      <c r="B33" s="213">
        <v>42647</v>
      </c>
      <c r="C33" s="214">
        <v>1753</v>
      </c>
      <c r="D33" s="214">
        <v>193.49</v>
      </c>
      <c r="E33" s="214">
        <v>15.14</v>
      </c>
      <c r="F33" s="215">
        <v>2.8289999999999997</v>
      </c>
      <c r="G33" s="219">
        <f t="shared" ref="G33:J33" si="26">((C33-C54)/C54)*C$6</f>
        <v>40.035703521990634</v>
      </c>
      <c r="H33" s="220">
        <f t="shared" si="26"/>
        <v>1.8895067849686997</v>
      </c>
      <c r="I33" s="220">
        <f t="shared" si="26"/>
        <v>-2.9635540838852097</v>
      </c>
      <c r="J33" s="221">
        <f t="shared" si="26"/>
        <v>-0.14665770910312409</v>
      </c>
    </row>
    <row r="34" spans="2:10">
      <c r="B34" s="213">
        <v>42646</v>
      </c>
      <c r="C34" s="214">
        <v>1729.55</v>
      </c>
      <c r="D34" s="214">
        <v>190.29</v>
      </c>
      <c r="E34" s="214">
        <v>15.31</v>
      </c>
      <c r="F34" s="215">
        <v>2.8209999999999997</v>
      </c>
      <c r="G34" s="219">
        <f t="shared" ref="G34:J34" si="27">((C34-C55)/C55)*C$6</f>
        <v>27.087823552912969</v>
      </c>
      <c r="H34" s="220">
        <f t="shared" si="27"/>
        <v>-0.43187132969799347</v>
      </c>
      <c r="I34" s="220">
        <f t="shared" si="27"/>
        <v>-2.9689252591380231</v>
      </c>
      <c r="J34" s="221">
        <f t="shared" si="27"/>
        <v>-0.12900000000000045</v>
      </c>
    </row>
    <row r="35" spans="2:10">
      <c r="B35" s="213">
        <v>42645</v>
      </c>
      <c r="C35" s="214">
        <v>1728.69</v>
      </c>
      <c r="D35" s="214">
        <v>190.29</v>
      </c>
      <c r="E35" s="214">
        <v>15.31</v>
      </c>
      <c r="F35" s="215">
        <v>2.8209999999999997</v>
      </c>
      <c r="G35" s="219">
        <f t="shared" ref="G35:J35" si="28">((C35-C56)/C56)*C$6</f>
        <v>20.668924298589218</v>
      </c>
      <c r="H35" s="220">
        <f t="shared" si="28"/>
        <v>-0.9615058823529492</v>
      </c>
      <c r="I35" s="220">
        <f t="shared" si="28"/>
        <v>-3.3685820499203381</v>
      </c>
      <c r="J35" s="221">
        <f t="shared" si="28"/>
        <v>-8.3327592146056118E-2</v>
      </c>
    </row>
    <row r="36" spans="2:10">
      <c r="B36" s="213">
        <v>42644</v>
      </c>
      <c r="C36" s="214">
        <v>1727.05</v>
      </c>
      <c r="D36" s="214">
        <v>189.2</v>
      </c>
      <c r="E36" s="214">
        <v>15.08</v>
      </c>
      <c r="F36" s="215">
        <v>2.8209999999999997</v>
      </c>
      <c r="G36" s="219">
        <f t="shared" ref="G36:J36" si="29">((C36-C57)/C57)*C$6</f>
        <v>-1.5027629295383107</v>
      </c>
      <c r="H36" s="220">
        <f t="shared" si="29"/>
        <v>-5.1237654320987822</v>
      </c>
      <c r="I36" s="220">
        <f t="shared" si="29"/>
        <v>-1.6697232250300851</v>
      </c>
      <c r="J36" s="221">
        <f t="shared" si="29"/>
        <v>-0.14893975092561462</v>
      </c>
    </row>
    <row r="37" spans="2:10">
      <c r="B37" s="213">
        <v>42643</v>
      </c>
      <c r="C37" s="214">
        <v>1731.72</v>
      </c>
      <c r="D37" s="214">
        <v>190.35</v>
      </c>
      <c r="E37" s="214">
        <v>15.24</v>
      </c>
      <c r="F37" s="215">
        <v>2.7629999999999999</v>
      </c>
      <c r="G37" s="219">
        <f t="shared" ref="G37:J37" si="30">((C37-C58)/C58)*C$6</f>
        <v>9.7046158850007522</v>
      </c>
      <c r="H37" s="220">
        <f t="shared" si="30"/>
        <v>-2.9818240587505365</v>
      </c>
      <c r="I37" s="220">
        <f t="shared" si="30"/>
        <v>-1.9224150058616631</v>
      </c>
      <c r="J37" s="221">
        <f t="shared" si="30"/>
        <v>-0.17287904599659301</v>
      </c>
    </row>
    <row r="38" spans="2:10">
      <c r="B38" s="213">
        <v>42642</v>
      </c>
      <c r="C38" s="214">
        <v>1713.72</v>
      </c>
      <c r="D38" s="214">
        <v>186.94</v>
      </c>
      <c r="E38" s="214">
        <v>16.41</v>
      </c>
      <c r="F38" s="215">
        <v>2.7330000000000001</v>
      </c>
      <c r="G38" s="219">
        <f t="shared" ref="G38:J38" si="31">((C38-C59)/C59)*C$6</f>
        <v>-26.639178591937579</v>
      </c>
      <c r="H38" s="220">
        <f t="shared" si="31"/>
        <v>-7.879724045958155</v>
      </c>
      <c r="I38" s="220">
        <f t="shared" si="31"/>
        <v>1.6545309381237534</v>
      </c>
      <c r="J38" s="221">
        <f t="shared" si="31"/>
        <v>-0.27946339847631674</v>
      </c>
    </row>
    <row r="39" spans="2:10">
      <c r="B39" s="213">
        <v>42641</v>
      </c>
      <c r="C39" s="214">
        <v>1715.75</v>
      </c>
      <c r="D39" s="214">
        <v>185.85</v>
      </c>
      <c r="E39" s="214">
        <v>17.989999999999998</v>
      </c>
      <c r="F39" s="215">
        <v>2.7309999999999999</v>
      </c>
      <c r="G39" s="219">
        <f t="shared" ref="G39:J39" si="32">((C39-C60)/C60)*C$6</f>
        <v>-32.940975344970518</v>
      </c>
      <c r="H39" s="220">
        <f t="shared" si="32"/>
        <v>-14.111095050590642</v>
      </c>
      <c r="I39" s="220">
        <f t="shared" si="32"/>
        <v>3.4915992037159898</v>
      </c>
      <c r="J39" s="221">
        <f t="shared" si="32"/>
        <v>-0.26809254327563259</v>
      </c>
    </row>
    <row r="40" spans="2:10">
      <c r="B40" s="213">
        <v>42640</v>
      </c>
      <c r="C40" s="214">
        <v>1726.5</v>
      </c>
      <c r="D40" s="214">
        <v>185.51</v>
      </c>
      <c r="E40" s="214">
        <v>17.920000000000002</v>
      </c>
      <c r="F40" s="215">
        <v>2.7269999999999999</v>
      </c>
      <c r="G40" s="219">
        <f t="shared" ref="G40:J40" si="33">((C40-C61)/C61)*C$6</f>
        <v>-20.111385259832812</v>
      </c>
      <c r="H40" s="220">
        <f t="shared" si="33"/>
        <v>-23.140329383886264</v>
      </c>
      <c r="I40" s="220">
        <f t="shared" si="33"/>
        <v>3.1967148488830497</v>
      </c>
      <c r="J40" s="221">
        <f t="shared" si="33"/>
        <v>-0.19120370370370379</v>
      </c>
    </row>
    <row r="41" spans="2:10">
      <c r="B41" s="213">
        <v>42639</v>
      </c>
      <c r="C41" s="214">
        <v>1724.95</v>
      </c>
      <c r="D41" s="214">
        <v>188.32</v>
      </c>
      <c r="E41" s="214">
        <v>16.649999999999999</v>
      </c>
      <c r="F41" s="215">
        <v>2.7250000000000001</v>
      </c>
      <c r="G41" s="219">
        <f t="shared" ref="G41:J41" si="34">((C41-C62)/C62)*C$6</f>
        <v>-12.009441694486057</v>
      </c>
      <c r="H41" s="220">
        <f t="shared" si="34"/>
        <v>-18.895541568946552</v>
      </c>
      <c r="I41" s="220">
        <f t="shared" si="34"/>
        <v>1.628526522593319</v>
      </c>
      <c r="J41" s="221">
        <f t="shared" si="34"/>
        <v>-0.12542164441321152</v>
      </c>
    </row>
    <row r="42" spans="2:10">
      <c r="B42" s="213">
        <v>42638</v>
      </c>
      <c r="C42" s="214">
        <v>1728.2</v>
      </c>
      <c r="D42" s="214">
        <v>189.25</v>
      </c>
      <c r="E42" s="214">
        <v>16.68</v>
      </c>
      <c r="F42" s="215">
        <v>2.742</v>
      </c>
      <c r="G42" s="219">
        <f t="shared" ref="G42:J42" si="35">((C42-C63)/C63)*C$6</f>
        <v>-24.679745272315685</v>
      </c>
      <c r="H42" s="220">
        <f t="shared" si="35"/>
        <v>-17.099386429258914</v>
      </c>
      <c r="I42" s="220">
        <f t="shared" si="35"/>
        <v>0.6028996282527872</v>
      </c>
      <c r="J42" s="221">
        <f t="shared" si="35"/>
        <v>-9.4758206847864651E-2</v>
      </c>
    </row>
    <row r="43" spans="2:10">
      <c r="B43" s="213">
        <v>42637</v>
      </c>
      <c r="C43" s="214">
        <v>1731.07</v>
      </c>
      <c r="D43" s="214">
        <v>189.64</v>
      </c>
      <c r="E43" s="214">
        <v>18.61</v>
      </c>
      <c r="F43" s="215">
        <v>2.742</v>
      </c>
      <c r="G43" s="219">
        <f t="shared" ref="G43:J43" si="36">((C43-C64)/C64)*C$6</f>
        <v>-34.245221878925868</v>
      </c>
      <c r="H43" s="220">
        <f t="shared" si="36"/>
        <v>-15.006736003110424</v>
      </c>
      <c r="I43" s="220">
        <f t="shared" si="36"/>
        <v>3.4907248236048747</v>
      </c>
      <c r="J43" s="221">
        <f t="shared" si="36"/>
        <v>-0.11278498772360575</v>
      </c>
    </row>
    <row r="44" spans="2:10">
      <c r="B44" s="213">
        <v>42636</v>
      </c>
      <c r="C44" s="214">
        <v>1731.4</v>
      </c>
      <c r="D44" s="214">
        <v>190.1</v>
      </c>
      <c r="E44" s="214">
        <v>18.489999999999998</v>
      </c>
      <c r="F44" s="215">
        <v>2.7509999999999999</v>
      </c>
      <c r="G44" s="219">
        <f t="shared" ref="G44:J44" si="37">((C44-C65)/C65)*C$6</f>
        <v>-29.376078171016001</v>
      </c>
      <c r="H44" s="220">
        <f t="shared" si="37"/>
        <v>-14.630094257117872</v>
      </c>
      <c r="I44" s="220">
        <f t="shared" si="37"/>
        <v>2.4336402701043576</v>
      </c>
      <c r="J44" s="221">
        <f t="shared" si="37"/>
        <v>-0.13115665161514428</v>
      </c>
    </row>
    <row r="45" spans="2:10">
      <c r="B45" s="213">
        <v>42635</v>
      </c>
      <c r="C45" s="214">
        <v>1717.55</v>
      </c>
      <c r="D45" s="214">
        <v>191.16</v>
      </c>
      <c r="E45" s="214">
        <v>19.079999999999998</v>
      </c>
      <c r="F45" s="215">
        <v>2.8289999999999997</v>
      </c>
      <c r="G45" s="219">
        <f t="shared" ref="G45:J45" si="38">((C45-C66)/C66)*C$6</f>
        <v>-44.315649019385646</v>
      </c>
      <c r="H45" s="220">
        <f t="shared" si="38"/>
        <v>-15.499718736477728</v>
      </c>
      <c r="I45" s="220">
        <f t="shared" si="38"/>
        <v>2.9831521075137415</v>
      </c>
      <c r="J45" s="221">
        <f t="shared" si="38"/>
        <v>-9.8770071745815133E-2</v>
      </c>
    </row>
    <row r="46" spans="2:10">
      <c r="B46" s="213">
        <v>42634</v>
      </c>
      <c r="C46" s="214">
        <v>1716</v>
      </c>
      <c r="D46" s="214">
        <v>195.07</v>
      </c>
      <c r="E46" s="214">
        <v>17.579999999999998</v>
      </c>
      <c r="F46" s="215">
        <v>2.9220000000000002</v>
      </c>
      <c r="G46" s="219">
        <f t="shared" ref="G46:J46" si="39">((C46-C67)/C67)*C$6</f>
        <v>-55.295774139922756</v>
      </c>
      <c r="H46" s="220">
        <f t="shared" si="39"/>
        <v>-13.46564912782385</v>
      </c>
      <c r="I46" s="220">
        <f t="shared" si="39"/>
        <v>2.9456915949702172</v>
      </c>
      <c r="J46" s="221">
        <f t="shared" si="39"/>
        <v>-4.9629878869448016E-2</v>
      </c>
    </row>
    <row r="47" spans="2:10">
      <c r="B47" s="213">
        <v>42633</v>
      </c>
      <c r="C47" s="214">
        <v>1684.97</v>
      </c>
      <c r="D47" s="214">
        <v>194.14</v>
      </c>
      <c r="E47" s="214">
        <v>18.420000000000002</v>
      </c>
      <c r="F47" s="215">
        <v>2.8769999999999998</v>
      </c>
      <c r="G47" s="219">
        <f t="shared" ref="G47:J47" si="40">((C47-C68)/C68)*C$6</f>
        <v>-90.097052619756298</v>
      </c>
      <c r="H47" s="220">
        <f t="shared" si="40"/>
        <v>-14.962711904648859</v>
      </c>
      <c r="I47" s="220">
        <f t="shared" si="40"/>
        <v>5.1431821353803224</v>
      </c>
      <c r="J47" s="221">
        <f t="shared" si="40"/>
        <v>-9.4296769851951748E-2</v>
      </c>
    </row>
    <row r="48" spans="2:10">
      <c r="B48" s="213">
        <v>42632</v>
      </c>
      <c r="C48" s="214">
        <v>1678</v>
      </c>
      <c r="D48" s="214">
        <v>193.43</v>
      </c>
      <c r="E48" s="214">
        <v>17.59</v>
      </c>
      <c r="F48" s="215">
        <v>2.907</v>
      </c>
      <c r="G48" s="219">
        <f t="shared" ref="G48:J48" si="41">((C48-C69)/C69)*C$6</f>
        <v>-104.99367539033051</v>
      </c>
      <c r="H48" s="220">
        <f t="shared" si="41"/>
        <v>-15.441266219877354</v>
      </c>
      <c r="I48" s="220">
        <f t="shared" si="41"/>
        <v>3.7650034364261153</v>
      </c>
      <c r="J48" s="221">
        <f t="shared" si="41"/>
        <v>1.7352941176470491E-2</v>
      </c>
    </row>
    <row r="49" spans="2:10">
      <c r="B49" s="213">
        <v>42631</v>
      </c>
      <c r="C49" s="214">
        <v>1714.2</v>
      </c>
      <c r="D49" s="214">
        <v>197.15</v>
      </c>
      <c r="E49" s="214">
        <v>16.690000000000001</v>
      </c>
      <c r="F49" s="215">
        <v>2.9009999999999998</v>
      </c>
      <c r="G49" s="219">
        <f t="shared" ref="G49:J49" si="42">((C49-C70)/C70)*C$6</f>
        <v>-60.02800278983964</v>
      </c>
      <c r="H49" s="220">
        <f t="shared" si="42"/>
        <v>-12.156705144648699</v>
      </c>
      <c r="I49" s="220">
        <f t="shared" si="42"/>
        <v>1.4714970836033718</v>
      </c>
      <c r="J49" s="221">
        <f t="shared" si="42"/>
        <v>8.5810571124512083E-2</v>
      </c>
    </row>
    <row r="50" spans="2:10">
      <c r="B50" s="213">
        <v>42630</v>
      </c>
      <c r="C50" s="214">
        <v>1720.65</v>
      </c>
      <c r="D50" s="214">
        <v>194.53</v>
      </c>
      <c r="E50" s="214">
        <v>18.600000000000001</v>
      </c>
      <c r="F50" s="215">
        <v>2.8580000000000001</v>
      </c>
      <c r="G50" s="219">
        <f t="shared" ref="G50:J50" si="43">((C50-C71)/C71)*C$6</f>
        <v>-50.922536952613733</v>
      </c>
      <c r="H50" s="220">
        <f t="shared" si="43"/>
        <v>-13.975555184902785</v>
      </c>
      <c r="I50" s="220">
        <f t="shared" si="43"/>
        <v>3.3149458943348193</v>
      </c>
      <c r="J50" s="221">
        <f t="shared" si="43"/>
        <v>4.2935747248846211E-2</v>
      </c>
    </row>
    <row r="51" spans="2:10">
      <c r="B51" s="213">
        <v>42629</v>
      </c>
      <c r="C51" s="214">
        <v>1709.6</v>
      </c>
      <c r="D51" s="214">
        <v>193.27</v>
      </c>
      <c r="E51" s="214">
        <v>17.809999999999999</v>
      </c>
      <c r="F51" s="215">
        <v>2.883</v>
      </c>
      <c r="G51" s="219">
        <f t="shared" ref="G51:J51" si="44">((C51-C72)/C72)*C$6</f>
        <v>-62.140334228891177</v>
      </c>
      <c r="H51" s="220">
        <f t="shared" si="44"/>
        <v>-15.65382239749132</v>
      </c>
      <c r="I51" s="220">
        <f t="shared" si="44"/>
        <v>1.6452083333333314</v>
      </c>
      <c r="J51" s="221">
        <f t="shared" si="44"/>
        <v>6.5904255319149119E-2</v>
      </c>
    </row>
    <row r="52" spans="2:10">
      <c r="B52" s="213">
        <v>42628</v>
      </c>
      <c r="C52" s="214">
        <v>1709.25</v>
      </c>
      <c r="D52" s="214">
        <v>193.27</v>
      </c>
      <c r="E52" s="214">
        <v>17.809999999999999</v>
      </c>
      <c r="F52" s="215">
        <v>2.883</v>
      </c>
      <c r="G52" s="219">
        <f t="shared" ref="G52:J52" si="45">((C52-C73)/C73)*C$6</f>
        <v>-59.575658061785866</v>
      </c>
      <c r="H52" s="220">
        <f t="shared" si="45"/>
        <v>-13.093174258857537</v>
      </c>
      <c r="I52" s="220">
        <f t="shared" si="45"/>
        <v>2.3828099173553698</v>
      </c>
      <c r="J52" s="221">
        <f t="shared" si="45"/>
        <v>6.1632436260623411E-2</v>
      </c>
    </row>
    <row r="53" spans="2:10">
      <c r="B53" s="213">
        <v>42627</v>
      </c>
      <c r="C53" s="214">
        <v>1711.2</v>
      </c>
      <c r="D53" s="214">
        <v>193.27</v>
      </c>
      <c r="E53" s="214">
        <v>17.809999999999999</v>
      </c>
      <c r="F53" s="215">
        <v>2.9050000000000002</v>
      </c>
      <c r="G53" s="219">
        <f t="shared" ref="G53:J53" si="46">((C53-C74)/C74)*C$6</f>
        <v>-62.40217938763805</v>
      </c>
      <c r="H53" s="220">
        <f t="shared" si="46"/>
        <v>-11.758496430479324</v>
      </c>
      <c r="I53" s="220">
        <f t="shared" si="46"/>
        <v>3.60642857142857</v>
      </c>
      <c r="J53" s="221">
        <f t="shared" si="46"/>
        <v>6.7517605633803227E-2</v>
      </c>
    </row>
    <row r="54" spans="2:10">
      <c r="B54" s="213">
        <v>42626</v>
      </c>
      <c r="C54" s="214">
        <v>1712.1</v>
      </c>
      <c r="D54" s="214">
        <v>191.6</v>
      </c>
      <c r="E54" s="214">
        <v>18.12</v>
      </c>
      <c r="F54" s="215">
        <v>2.9769999999999999</v>
      </c>
      <c r="G54" s="219">
        <f t="shared" ref="G54:J54" si="47">((C54-C75)/C75)*C$6</f>
        <v>-38.868148908857599</v>
      </c>
      <c r="H54" s="220">
        <f t="shared" si="47"/>
        <v>-11.643235294117654</v>
      </c>
      <c r="I54" s="220">
        <f t="shared" si="47"/>
        <v>1.4042950624628223</v>
      </c>
      <c r="J54" s="221">
        <f t="shared" si="47"/>
        <v>0.21018351925152928</v>
      </c>
    </row>
    <row r="55" spans="2:10">
      <c r="B55" s="213">
        <v>42625</v>
      </c>
      <c r="C55" s="214">
        <v>1702.04</v>
      </c>
      <c r="D55" s="214">
        <v>190.72</v>
      </c>
      <c r="E55" s="214">
        <v>18.329999999999998</v>
      </c>
      <c r="F55" s="215">
        <v>2.95</v>
      </c>
      <c r="G55" s="219">
        <f t="shared" ref="G55:J55" si="48">((C55-C76)/C76)*C$6</f>
        <v>-55.780234460196425</v>
      </c>
      <c r="H55" s="220">
        <f t="shared" si="48"/>
        <v>-13.325704946824072</v>
      </c>
      <c r="I55" s="220">
        <f t="shared" si="48"/>
        <v>3.3867790019442632</v>
      </c>
      <c r="J55" s="221">
        <f t="shared" si="48"/>
        <v>0.10887521968365599</v>
      </c>
    </row>
    <row r="56" spans="2:10">
      <c r="B56" s="213">
        <v>42624</v>
      </c>
      <c r="C56" s="214">
        <v>1707.63</v>
      </c>
      <c r="D56" s="214">
        <v>191.25</v>
      </c>
      <c r="E56" s="214">
        <v>18.829999999999998</v>
      </c>
      <c r="F56" s="215">
        <v>2.903</v>
      </c>
      <c r="G56" s="219">
        <f t="shared" ref="G56:J56" si="49">((C56-C77)/C77)*C$6</f>
        <v>-53.923134436635671</v>
      </c>
      <c r="H56" s="220">
        <f t="shared" si="49"/>
        <v>-13.100306882946072</v>
      </c>
      <c r="I56" s="220">
        <f t="shared" si="49"/>
        <v>5.9599717314487597</v>
      </c>
      <c r="J56" s="221">
        <f t="shared" si="49"/>
        <v>7.1305248618785738E-3</v>
      </c>
    </row>
    <row r="57" spans="2:10">
      <c r="B57" s="213">
        <v>42623</v>
      </c>
      <c r="C57" s="214">
        <v>1728.6</v>
      </c>
      <c r="D57" s="214">
        <v>194.4</v>
      </c>
      <c r="E57" s="214">
        <v>16.62</v>
      </c>
      <c r="F57" s="215">
        <v>2.9710000000000001</v>
      </c>
      <c r="G57" s="219">
        <f t="shared" ref="G57:J57" si="50">((C57-C78)/C78)*C$6</f>
        <v>-42.061045626304214</v>
      </c>
      <c r="H57" s="220">
        <f t="shared" si="50"/>
        <v>-10.768759102825504</v>
      </c>
      <c r="I57" s="220">
        <f t="shared" si="50"/>
        <v>3.4029184549356231</v>
      </c>
      <c r="J57" s="221">
        <f t="shared" si="50"/>
        <v>2.7055027173913181E-2</v>
      </c>
    </row>
    <row r="58" spans="2:10">
      <c r="B58" s="213">
        <v>42622</v>
      </c>
      <c r="C58" s="214">
        <v>1721.75</v>
      </c>
      <c r="D58" s="214">
        <v>193.36</v>
      </c>
      <c r="E58" s="214">
        <v>17.059999999999999</v>
      </c>
      <c r="F58" s="215">
        <v>2.9350000000000001</v>
      </c>
      <c r="G58" s="219">
        <f t="shared" ref="G58:J58" si="51">((C58-C79)/C79)*C$6</f>
        <v>-44.330340791504788</v>
      </c>
      <c r="H58" s="220">
        <f t="shared" si="51"/>
        <v>-11.910325928800072</v>
      </c>
      <c r="I58" s="220">
        <f t="shared" si="51"/>
        <v>3.8294100923951651</v>
      </c>
      <c r="J58" s="221">
        <f t="shared" si="51"/>
        <v>-1.0016977928692487E-2</v>
      </c>
    </row>
    <row r="59" spans="2:10">
      <c r="B59" s="213">
        <v>42621</v>
      </c>
      <c r="C59" s="214">
        <v>1741.4</v>
      </c>
      <c r="D59" s="214">
        <v>194.96</v>
      </c>
      <c r="E59" s="214">
        <v>15.03</v>
      </c>
      <c r="F59" s="215">
        <v>3.0190000000000001</v>
      </c>
      <c r="G59" s="219">
        <f t="shared" ref="G59:J59" si="52">((C59-C80)/C80)*C$6</f>
        <v>-27.359254363667048</v>
      </c>
      <c r="H59" s="220">
        <f t="shared" si="52"/>
        <v>-10.643213195756431</v>
      </c>
      <c r="I59" s="220">
        <f t="shared" si="52"/>
        <v>1.4930115273775197</v>
      </c>
      <c r="J59" s="221">
        <f t="shared" si="52"/>
        <v>5.7784532252617642E-2</v>
      </c>
    </row>
    <row r="60" spans="2:10">
      <c r="B60" s="213">
        <v>42620</v>
      </c>
      <c r="C60" s="214">
        <v>1750.15</v>
      </c>
      <c r="D60" s="214">
        <v>200.63</v>
      </c>
      <c r="E60" s="214">
        <v>15.07</v>
      </c>
      <c r="F60" s="215">
        <v>3.004</v>
      </c>
      <c r="G60" s="219">
        <f t="shared" ref="G60:J60" si="53">((C60-C81)/C81)*C$6</f>
        <v>-20.020474789844666</v>
      </c>
      <c r="H60" s="220">
        <f t="shared" si="53"/>
        <v>-5.9573187810885191</v>
      </c>
      <c r="I60" s="220">
        <f t="shared" si="53"/>
        <v>1.1310155148095917</v>
      </c>
      <c r="J60" s="221">
        <f t="shared" si="53"/>
        <v>-1.9627411842978544E-3</v>
      </c>
    </row>
    <row r="61" spans="2:10">
      <c r="B61" s="213">
        <v>42619</v>
      </c>
      <c r="C61" s="214">
        <v>1747.47</v>
      </c>
      <c r="D61" s="214">
        <v>211</v>
      </c>
      <c r="E61" s="214">
        <v>15.22</v>
      </c>
      <c r="F61" s="215">
        <v>2.9159999999999999</v>
      </c>
      <c r="G61" s="219">
        <f t="shared" ref="G61:J61" si="54">((C61-C82)/C82)*C$6</f>
        <v>-13.112379048970874</v>
      </c>
      <c r="H61" s="220">
        <f t="shared" si="54"/>
        <v>3.5600651701665411</v>
      </c>
      <c r="I61" s="220">
        <f t="shared" si="54"/>
        <v>0.77810829335161158</v>
      </c>
      <c r="J61" s="221">
        <f t="shared" si="54"/>
        <v>-0.11753375041159038</v>
      </c>
    </row>
    <row r="62" spans="2:10">
      <c r="B62" s="213">
        <v>42618</v>
      </c>
      <c r="C62" s="214">
        <v>1737.4</v>
      </c>
      <c r="D62" s="214">
        <v>208.93</v>
      </c>
      <c r="E62" s="214">
        <v>15.27</v>
      </c>
      <c r="F62" s="215">
        <v>2.8460000000000001</v>
      </c>
      <c r="G62" s="219">
        <f t="shared" ref="G62:J62" si="55">((C62-C83)/C83)*C$6</f>
        <v>-31.331800056481136</v>
      </c>
      <c r="H62" s="220">
        <f t="shared" si="55"/>
        <v>1.9635704269619501</v>
      </c>
      <c r="I62" s="220">
        <f t="shared" si="55"/>
        <v>0.94384562370778746</v>
      </c>
      <c r="J62" s="221">
        <f t="shared" si="55"/>
        <v>-0.23206539333117504</v>
      </c>
    </row>
    <row r="63" spans="2:10">
      <c r="B63" s="213">
        <v>42617</v>
      </c>
      <c r="C63" s="214">
        <v>1754.03</v>
      </c>
      <c r="D63" s="214">
        <v>207.8</v>
      </c>
      <c r="E63" s="214">
        <v>16.14</v>
      </c>
      <c r="F63" s="215">
        <v>2.8330000000000002</v>
      </c>
      <c r="G63" s="219">
        <f t="shared" ref="G63:J63" si="56">((C63-C84)/C84)*C$6</f>
        <v>-12.414432975689181</v>
      </c>
      <c r="H63" s="220">
        <f t="shared" si="56"/>
        <v>1.3366543903857315</v>
      </c>
      <c r="I63" s="220">
        <f t="shared" si="56"/>
        <v>2.6805551601423483</v>
      </c>
      <c r="J63" s="221">
        <f t="shared" si="56"/>
        <v>-9.9607776261936995E-2</v>
      </c>
    </row>
    <row r="64" spans="2:10">
      <c r="B64" s="213">
        <v>42616</v>
      </c>
      <c r="C64" s="214">
        <v>1767.18</v>
      </c>
      <c r="D64" s="214">
        <v>205.76</v>
      </c>
      <c r="E64" s="214">
        <v>15.59</v>
      </c>
      <c r="F64" s="215">
        <v>2.851</v>
      </c>
      <c r="G64" s="219">
        <f t="shared" ref="G64:J64" si="57">((C64-C85)/C85)*C$6</f>
        <v>35.275900967788594</v>
      </c>
      <c r="H64" s="220">
        <f t="shared" si="57"/>
        <v>1.8706605486577821</v>
      </c>
      <c r="I64" s="220">
        <f t="shared" si="57"/>
        <v>-0.239506329113925</v>
      </c>
      <c r="J64" s="221">
        <f t="shared" si="57"/>
        <v>-7.1680355920602498E-2</v>
      </c>
    </row>
    <row r="65" spans="2:10">
      <c r="B65" s="213">
        <v>42615</v>
      </c>
      <c r="C65" s="214">
        <v>1762.29</v>
      </c>
      <c r="D65" s="214">
        <v>205.82</v>
      </c>
      <c r="E65" s="214">
        <v>16.29</v>
      </c>
      <c r="F65" s="215">
        <v>2.879</v>
      </c>
      <c r="G65" s="219">
        <f t="shared" ref="G65:J65" si="58">((C65-C86)/C86)*C$6</f>
        <v>29.427400974663232</v>
      </c>
      <c r="H65" s="220">
        <f t="shared" si="58"/>
        <v>2.4029738771092477</v>
      </c>
      <c r="I65" s="220">
        <f t="shared" si="58"/>
        <v>-0.13177330895795356</v>
      </c>
      <c r="J65" s="221">
        <f t="shared" si="58"/>
        <v>2.6883981773571937E-2</v>
      </c>
    </row>
    <row r="66" spans="2:10">
      <c r="B66" s="213">
        <v>42614</v>
      </c>
      <c r="C66" s="214">
        <v>1764.2</v>
      </c>
      <c r="D66" s="214">
        <v>207.99</v>
      </c>
      <c r="E66" s="214">
        <v>16.37</v>
      </c>
      <c r="F66" s="215">
        <v>2.927</v>
      </c>
      <c r="G66" s="219">
        <f t="shared" ref="G66:J66" si="59">((C66-C87)/C87)*C$6</f>
        <v>37.032078143285965</v>
      </c>
      <c r="H66" s="220">
        <f t="shared" si="59"/>
        <v>6.7106842498134069</v>
      </c>
      <c r="I66" s="220">
        <f t="shared" si="59"/>
        <v>9.9619164619164452E-2</v>
      </c>
      <c r="J66" s="221">
        <f t="shared" si="59"/>
        <v>0.12611328820805143</v>
      </c>
    </row>
    <row r="67" spans="2:10">
      <c r="B67" s="213">
        <v>42613</v>
      </c>
      <c r="C67" s="214">
        <v>1774.55</v>
      </c>
      <c r="D67" s="214">
        <v>209.82</v>
      </c>
      <c r="E67" s="214">
        <v>15.11</v>
      </c>
      <c r="F67" s="215">
        <v>2.972</v>
      </c>
      <c r="G67" s="219">
        <f t="shared" ref="G67:J67" si="60">((C67-C88)/C88)*C$6</f>
        <v>37.36388743266992</v>
      </c>
      <c r="H67" s="220">
        <f t="shared" si="60"/>
        <v>9.908751879699242</v>
      </c>
      <c r="I67" s="220">
        <f t="shared" si="60"/>
        <v>0.91478442280945582</v>
      </c>
      <c r="J67" s="221">
        <f t="shared" si="60"/>
        <v>0.15350442477876086</v>
      </c>
    </row>
    <row r="68" spans="2:10">
      <c r="B68" s="213">
        <v>42612</v>
      </c>
      <c r="C68" s="214">
        <v>1780.7</v>
      </c>
      <c r="D68" s="214">
        <v>210.59</v>
      </c>
      <c r="E68" s="214">
        <v>14.33</v>
      </c>
      <c r="F68" s="215">
        <v>2.972</v>
      </c>
      <c r="G68" s="219">
        <f t="shared" ref="G68:J68" si="61">((C68-C89)/C89)*C$6</f>
        <v>79.216205324848829</v>
      </c>
      <c r="H68" s="220">
        <f t="shared" si="61"/>
        <v>11.054291813159226</v>
      </c>
      <c r="I68" s="220">
        <f t="shared" si="61"/>
        <v>-1.4670128205128201</v>
      </c>
      <c r="J68" s="221">
        <f t="shared" si="61"/>
        <v>0.18233297606287965</v>
      </c>
    </row>
    <row r="69" spans="2:10">
      <c r="B69" s="213">
        <v>42611</v>
      </c>
      <c r="C69" s="214">
        <v>1790.15</v>
      </c>
      <c r="D69" s="214">
        <v>210.39</v>
      </c>
      <c r="E69" s="214">
        <v>14.55</v>
      </c>
      <c r="F69" s="215">
        <v>2.89</v>
      </c>
      <c r="G69" s="219">
        <f t="shared" ref="G69:J69" si="62">((C69-C90)/C90)*C$6</f>
        <v>96.243165635909364</v>
      </c>
      <c r="H69" s="220">
        <f t="shared" si="62"/>
        <v>15.075330701394581</v>
      </c>
      <c r="I69" s="220">
        <f t="shared" si="62"/>
        <v>-3.2403494926719256</v>
      </c>
      <c r="J69" s="221">
        <f t="shared" si="62"/>
        <v>0.19826440177252577</v>
      </c>
    </row>
    <row r="70" spans="2:10">
      <c r="B70" s="213">
        <v>42610</v>
      </c>
      <c r="C70" s="214">
        <v>1777.88</v>
      </c>
      <c r="D70" s="214">
        <v>210.51</v>
      </c>
      <c r="E70" s="214">
        <v>15.43</v>
      </c>
      <c r="F70" s="215">
        <v>2.819</v>
      </c>
      <c r="G70" s="219">
        <f t="shared" ref="G70:J70" si="63">((C70-C91)/C91)*C$6</f>
        <v>81.034884543717723</v>
      </c>
      <c r="H70" s="220">
        <f t="shared" si="63"/>
        <v>15.724547650868717</v>
      </c>
      <c r="I70" s="220">
        <f t="shared" si="63"/>
        <v>-2.5556729699666301</v>
      </c>
      <c r="J70" s="221">
        <f t="shared" si="63"/>
        <v>0.15068978374347505</v>
      </c>
    </row>
    <row r="71" spans="2:10">
      <c r="B71" s="213">
        <v>42609</v>
      </c>
      <c r="C71" s="214">
        <v>1774.57</v>
      </c>
      <c r="D71" s="214">
        <v>209.84</v>
      </c>
      <c r="E71" s="214">
        <v>15.71</v>
      </c>
      <c r="F71" s="215">
        <v>2.8170000000000002</v>
      </c>
      <c r="G71" s="219">
        <f t="shared" ref="G71:J71" si="64">((C71-C92)/C92)*C$6</f>
        <v>81.442544184644859</v>
      </c>
      <c r="H71" s="220">
        <f t="shared" si="64"/>
        <v>14.736127790608169</v>
      </c>
      <c r="I71" s="220">
        <f t="shared" si="64"/>
        <v>-1.8154092730394942</v>
      </c>
      <c r="J71" s="221">
        <f t="shared" si="64"/>
        <v>0.15892255892255908</v>
      </c>
    </row>
    <row r="72" spans="2:10">
      <c r="B72" s="213">
        <v>42608</v>
      </c>
      <c r="C72" s="214">
        <v>1775.43</v>
      </c>
      <c r="D72" s="214">
        <v>210.47</v>
      </c>
      <c r="E72" s="214">
        <v>16.32</v>
      </c>
      <c r="F72" s="215">
        <v>2.82</v>
      </c>
      <c r="G72" s="219">
        <f t="shared" ref="G72:J72" si="65">((C72-C93)/C93)*C$6</f>
        <v>82.793033424949186</v>
      </c>
      <c r="H72" s="220">
        <f t="shared" si="65"/>
        <v>15.355458044649737</v>
      </c>
      <c r="I72" s="220">
        <f t="shared" si="65"/>
        <v>-1.1862049227246694</v>
      </c>
      <c r="J72" s="221">
        <f t="shared" si="65"/>
        <v>0.16223344556677868</v>
      </c>
    </row>
    <row r="73" spans="2:10">
      <c r="B73" s="213">
        <v>42607</v>
      </c>
      <c r="C73" s="214">
        <v>1772.25</v>
      </c>
      <c r="D73" s="214">
        <v>207.45</v>
      </c>
      <c r="E73" s="214">
        <v>15.73</v>
      </c>
      <c r="F73" s="215">
        <v>2.8239999999999998</v>
      </c>
      <c r="G73" s="219">
        <f t="shared" ref="G73:J73" si="66">((C73-C94)/C94)*C$6</f>
        <v>118.08170330997837</v>
      </c>
      <c r="H73" s="220">
        <f t="shared" si="66"/>
        <v>13.947478926410493</v>
      </c>
      <c r="I73" s="220">
        <f t="shared" si="66"/>
        <v>-2.1223780145821629</v>
      </c>
      <c r="J73" s="221">
        <f t="shared" si="66"/>
        <v>8.4899817850637244E-2</v>
      </c>
    </row>
    <row r="74" spans="2:10">
      <c r="B74" s="213">
        <v>42606</v>
      </c>
      <c r="C74" s="214">
        <v>1777.38</v>
      </c>
      <c r="D74" s="214">
        <v>205.91</v>
      </c>
      <c r="E74" s="214">
        <v>14.84</v>
      </c>
      <c r="F74" s="215">
        <v>2.84</v>
      </c>
      <c r="G74" s="219">
        <f t="shared" ref="G74:J74" si="67">((C74-C95)/C95)*C$6</f>
        <v>122.2971383036524</v>
      </c>
      <c r="H74" s="220">
        <f t="shared" si="67"/>
        <v>10.634029628870191</v>
      </c>
      <c r="I74" s="220">
        <f t="shared" si="67"/>
        <v>-2.344923798358733</v>
      </c>
      <c r="J74" s="221">
        <f t="shared" si="67"/>
        <v>8.0018083182639865E-2</v>
      </c>
    </row>
    <row r="75" spans="2:10">
      <c r="B75" s="213">
        <v>42605</v>
      </c>
      <c r="C75" s="214">
        <v>1752.75</v>
      </c>
      <c r="D75" s="214">
        <v>204</v>
      </c>
      <c r="E75" s="214">
        <v>16.809999999999999</v>
      </c>
      <c r="F75" s="215">
        <v>2.7789999999999999</v>
      </c>
      <c r="G75" s="219">
        <f t="shared" ref="G75:J75" si="68">((C75-C96)/C96)*C$6</f>
        <v>86.473148342582874</v>
      </c>
      <c r="H75" s="220">
        <f t="shared" si="68"/>
        <v>8.9744521989018278</v>
      </c>
      <c r="I75" s="220">
        <f t="shared" si="68"/>
        <v>0.34969072164948484</v>
      </c>
      <c r="J75" s="221">
        <f t="shared" si="68"/>
        <v>3.4364761558063381E-2</v>
      </c>
    </row>
    <row r="76" spans="2:10">
      <c r="B76" s="213">
        <v>42604</v>
      </c>
      <c r="C76" s="214">
        <v>1760.64</v>
      </c>
      <c r="D76" s="214">
        <v>204.98</v>
      </c>
      <c r="E76" s="214">
        <v>15.43</v>
      </c>
      <c r="F76" s="215">
        <v>2.8449999999999998</v>
      </c>
      <c r="G76" s="219">
        <f t="shared" ref="G76:J76" si="69">((C76-C97)/C97)*C$6</f>
        <v>97.364247191956665</v>
      </c>
      <c r="H76" s="220">
        <f t="shared" si="69"/>
        <v>9.0934615974244917</v>
      </c>
      <c r="I76" s="220">
        <f t="shared" si="69"/>
        <v>-1.0139694189602464</v>
      </c>
      <c r="J76" s="221">
        <f t="shared" si="69"/>
        <v>9.0851449275362303E-2</v>
      </c>
    </row>
    <row r="77" spans="2:10">
      <c r="B77" s="213">
        <v>42603</v>
      </c>
      <c r="C77" s="214">
        <v>1764.4</v>
      </c>
      <c r="D77" s="214">
        <v>205.29</v>
      </c>
      <c r="E77" s="214">
        <v>14.15</v>
      </c>
      <c r="F77" s="215">
        <v>2.8959999999999999</v>
      </c>
      <c r="G77" s="219">
        <f t="shared" ref="G77:J77" si="70">((C77-C98)/C98)*C$6</f>
        <v>94.204662077222494</v>
      </c>
      <c r="H77" s="220">
        <f t="shared" si="70"/>
        <v>7.2834909238003567</v>
      </c>
      <c r="I77" s="220">
        <f t="shared" si="70"/>
        <v>-1.2227009222661389</v>
      </c>
      <c r="J77" s="221">
        <f t="shared" si="70"/>
        <v>0.10005355230274875</v>
      </c>
    </row>
    <row r="78" spans="2:10">
      <c r="B78" s="213">
        <v>42602</v>
      </c>
      <c r="C78" s="214">
        <v>1773.1</v>
      </c>
      <c r="D78" s="214">
        <v>205.98</v>
      </c>
      <c r="E78" s="214">
        <v>13.98</v>
      </c>
      <c r="F78" s="215">
        <v>2.944</v>
      </c>
      <c r="G78" s="219">
        <f t="shared" ref="G78:J78" si="71">((C78-C99)/C99)*C$6</f>
        <v>102.90094425122561</v>
      </c>
      <c r="H78" s="220">
        <f t="shared" si="71"/>
        <v>10.062003065917223</v>
      </c>
      <c r="I78" s="220">
        <f t="shared" si="71"/>
        <v>-2.2355639097744362</v>
      </c>
      <c r="J78" s="221">
        <f t="shared" si="71"/>
        <v>0.16060171919770791</v>
      </c>
    </row>
    <row r="79" spans="2:10">
      <c r="B79" s="213">
        <v>42601</v>
      </c>
      <c r="C79" s="214">
        <v>1768.53</v>
      </c>
      <c r="D79" s="214">
        <v>206.18</v>
      </c>
      <c r="E79" s="214">
        <v>14.07</v>
      </c>
      <c r="F79" s="215">
        <v>2.9449999999999998</v>
      </c>
      <c r="G79" s="219">
        <f t="shared" ref="G79:J79" si="72">((C79-C100)/C100)*C$6</f>
        <v>115.50629048050767</v>
      </c>
      <c r="H79" s="220">
        <f t="shared" si="72"/>
        <v>8.6719467680608435</v>
      </c>
      <c r="I79" s="220">
        <f t="shared" si="72"/>
        <v>-1.2402911978821962</v>
      </c>
      <c r="J79" s="221">
        <f t="shared" si="72"/>
        <v>0.14723707664884103</v>
      </c>
    </row>
    <row r="80" spans="2:10">
      <c r="B80" s="213">
        <v>42600</v>
      </c>
      <c r="C80" s="214">
        <v>1770.3</v>
      </c>
      <c r="D80" s="214">
        <v>206.43</v>
      </c>
      <c r="E80" s="214">
        <v>13.88</v>
      </c>
      <c r="F80" s="215">
        <v>2.9609999999999999</v>
      </c>
      <c r="G80" s="219">
        <f t="shared" ref="G80:J80" si="73">((C80-C101)/C101)*C$6</f>
        <v>135.58395408474783</v>
      </c>
      <c r="H80" s="220">
        <f t="shared" si="73"/>
        <v>7.5019330480745046</v>
      </c>
      <c r="I80" s="220">
        <f t="shared" si="73"/>
        <v>-1.3676964047936069</v>
      </c>
      <c r="J80" s="221">
        <f t="shared" si="73"/>
        <v>6.2051724137930982E-2</v>
      </c>
    </row>
    <row r="81" spans="2:10">
      <c r="B81" s="213">
        <v>42599</v>
      </c>
      <c r="C81" s="214">
        <v>1771.31</v>
      </c>
      <c r="D81" s="214">
        <v>207.07</v>
      </c>
      <c r="E81" s="214">
        <v>14.18</v>
      </c>
      <c r="F81" s="215">
        <v>3.0059999999999998</v>
      </c>
      <c r="G81" s="219">
        <f t="shared" ref="G81:J81" si="74">((C81-C102)/C102)*C$6</f>
        <v>155.96759962974386</v>
      </c>
      <c r="H81" s="220">
        <f t="shared" si="74"/>
        <v>6.2767256857855305</v>
      </c>
      <c r="I81" s="220">
        <f t="shared" si="74"/>
        <v>0.2056490727532099</v>
      </c>
      <c r="J81" s="221">
        <f t="shared" si="74"/>
        <v>8.7923946557039834E-2</v>
      </c>
    </row>
    <row r="82" spans="2:10">
      <c r="B82" s="213">
        <v>42598</v>
      </c>
      <c r="C82" s="214">
        <v>1761.25</v>
      </c>
      <c r="D82" s="214">
        <v>207.15</v>
      </c>
      <c r="E82" s="214">
        <v>14.59</v>
      </c>
      <c r="F82" s="215">
        <v>3.0369999999999999</v>
      </c>
      <c r="G82" s="219">
        <f t="shared" ref="G82:J82" si="75">((C82-C103)/C103)*C$6</f>
        <v>150.18374907201178</v>
      </c>
      <c r="H82" s="220">
        <f t="shared" si="75"/>
        <v>5.6450228605506485</v>
      </c>
      <c r="I82" s="220">
        <f t="shared" si="75"/>
        <v>1.5273457249070639</v>
      </c>
      <c r="J82" s="221">
        <f t="shared" si="75"/>
        <v>0.10668713749573512</v>
      </c>
    </row>
    <row r="83" spans="2:10">
      <c r="B83" s="213">
        <v>42597</v>
      </c>
      <c r="C83" s="214">
        <v>1770.5</v>
      </c>
      <c r="D83" s="214">
        <v>206.81</v>
      </c>
      <c r="E83" s="214">
        <v>14.51</v>
      </c>
      <c r="F83" s="215">
        <v>3.089</v>
      </c>
      <c r="G83" s="219">
        <f t="shared" ref="G83:J83" si="76">((C83-C104)/C104)*C$6</f>
        <v>161.21779076606825</v>
      </c>
      <c r="H83" s="220">
        <f t="shared" si="76"/>
        <v>5.6938533160724951</v>
      </c>
      <c r="I83" s="220">
        <f t="shared" si="76"/>
        <v>0.27742477256823034</v>
      </c>
      <c r="J83" s="221">
        <f t="shared" si="76"/>
        <v>0.13586183542160529</v>
      </c>
    </row>
    <row r="84" spans="2:10">
      <c r="B84" s="213">
        <v>42596</v>
      </c>
      <c r="C84" s="214">
        <v>1767.12</v>
      </c>
      <c r="D84" s="214">
        <v>206.36</v>
      </c>
      <c r="E84" s="214">
        <v>14.05</v>
      </c>
      <c r="F84" s="215">
        <v>2.9319999999999999</v>
      </c>
      <c r="G84" s="219">
        <f t="shared" ref="G84:J84" si="77">((C84-C105)/C105)*C$6</f>
        <v>171.47052485808746</v>
      </c>
      <c r="H84" s="220">
        <f t="shared" si="77"/>
        <v>7.6851713709677494</v>
      </c>
      <c r="I84" s="220">
        <f t="shared" si="77"/>
        <v>-0.71439507860560492</v>
      </c>
      <c r="J84" s="221">
        <f t="shared" si="77"/>
        <v>1.2123287671232889E-2</v>
      </c>
    </row>
    <row r="85" spans="2:10">
      <c r="B85" s="213">
        <v>42595</v>
      </c>
      <c r="C85" s="214">
        <v>1730.75</v>
      </c>
      <c r="D85" s="214">
        <v>203.77</v>
      </c>
      <c r="E85" s="214">
        <v>15.8</v>
      </c>
      <c r="F85" s="215">
        <v>2.9220000000000002</v>
      </c>
      <c r="G85" s="219">
        <f t="shared" ref="G85:J85" si="78">((C85-C106)/C106)*C$6</f>
        <v>138.03112097808079</v>
      </c>
      <c r="H85" s="220">
        <f t="shared" si="78"/>
        <v>5.2937314034999421</v>
      </c>
      <c r="I85" s="220">
        <f t="shared" si="78"/>
        <v>1.152794612794614</v>
      </c>
      <c r="J85" s="221">
        <f t="shared" si="78"/>
        <v>8.945698166431626E-2</v>
      </c>
    </row>
    <row r="86" spans="2:10">
      <c r="B86" s="213">
        <v>42594</v>
      </c>
      <c r="C86" s="214">
        <v>1731.88</v>
      </c>
      <c r="D86" s="214">
        <v>203.27</v>
      </c>
      <c r="E86" s="214">
        <v>16.41</v>
      </c>
      <c r="F86" s="215">
        <v>2.8529999999999998</v>
      </c>
      <c r="G86" s="219">
        <f t="shared" ref="G86:J86" si="79">((C86-C107)/C107)*C$6</f>
        <v>127.15024668426786</v>
      </c>
      <c r="H86" s="220">
        <f t="shared" si="79"/>
        <v>4.1003115421335803</v>
      </c>
      <c r="I86" s="220">
        <f t="shared" si="79"/>
        <v>3.5645401459854029</v>
      </c>
      <c r="J86" s="221">
        <f t="shared" si="79"/>
        <v>0.10715583000363202</v>
      </c>
    </row>
    <row r="87" spans="2:10">
      <c r="B87" s="213">
        <v>42593</v>
      </c>
      <c r="C87" s="214">
        <v>1726.06</v>
      </c>
      <c r="D87" s="214">
        <v>200.95</v>
      </c>
      <c r="E87" s="214">
        <v>16.28</v>
      </c>
      <c r="F87" s="215">
        <v>2.8069999999999999</v>
      </c>
      <c r="G87" s="219">
        <f t="shared" ref="G87:J87" si="80">((C87-C108)/C108)*C$6</f>
        <v>109.5557122488657</v>
      </c>
      <c r="H87" s="220">
        <f t="shared" si="80"/>
        <v>1.5955291284058377</v>
      </c>
      <c r="I87" s="220">
        <f t="shared" si="80"/>
        <v>1.8826865671641801</v>
      </c>
      <c r="J87" s="221">
        <f t="shared" si="80"/>
        <v>5.8957122093023437E-2</v>
      </c>
    </row>
    <row r="88" spans="2:10">
      <c r="B88" s="213">
        <v>42592</v>
      </c>
      <c r="C88" s="214">
        <v>1735.85</v>
      </c>
      <c r="D88" s="214">
        <v>199.5</v>
      </c>
      <c r="E88" s="214">
        <v>14.38</v>
      </c>
      <c r="F88" s="215">
        <v>2.8250000000000002</v>
      </c>
      <c r="G88" s="219">
        <f t="shared" ref="G88:J88" si="81">((C88-C109)/C109)*C$6</f>
        <v>122.98038956702392</v>
      </c>
      <c r="H88" s="220">
        <f t="shared" si="81"/>
        <v>1.0426065920774239</v>
      </c>
      <c r="I88" s="220">
        <f t="shared" si="81"/>
        <v>-1.0613874345549721</v>
      </c>
      <c r="J88" s="221">
        <f t="shared" si="81"/>
        <v>7.3857039187227816E-2</v>
      </c>
    </row>
    <row r="89" spans="2:10">
      <c r="B89" s="213">
        <v>42591</v>
      </c>
      <c r="C89" s="214">
        <v>1700.33</v>
      </c>
      <c r="D89" s="214">
        <v>199.1</v>
      </c>
      <c r="E89" s="214">
        <v>15.6</v>
      </c>
      <c r="F89" s="215">
        <v>2.7989999999999999</v>
      </c>
      <c r="G89" s="219">
        <f t="shared" ref="G89:J89" si="82">((C89-C110)/C110)*C$6</f>
        <v>91.229578989798739</v>
      </c>
      <c r="H89" s="220">
        <f t="shared" si="82"/>
        <v>6.7369240817960585E-2</v>
      </c>
      <c r="I89" s="220">
        <f t="shared" si="82"/>
        <v>0.32934725848563895</v>
      </c>
      <c r="J89" s="221">
        <f t="shared" si="82"/>
        <v>5.1472191930207245E-2</v>
      </c>
    </row>
    <row r="90" spans="2:10">
      <c r="B90" s="213">
        <v>42590</v>
      </c>
      <c r="C90" s="214">
        <v>1692.93</v>
      </c>
      <c r="D90" s="214">
        <v>195.04</v>
      </c>
      <c r="E90" s="214">
        <v>17.739999999999998</v>
      </c>
      <c r="F90" s="215">
        <v>2.7080000000000002</v>
      </c>
      <c r="G90" s="219">
        <f t="shared" ref="G90:J90" si="83">((C90-C111)/C111)*C$6</f>
        <v>83.757021490371372</v>
      </c>
      <c r="H90" s="220">
        <f t="shared" si="83"/>
        <v>-4.6850372630420791</v>
      </c>
      <c r="I90" s="220">
        <f t="shared" si="83"/>
        <v>1.9721701063164458</v>
      </c>
      <c r="J90" s="221">
        <f t="shared" si="83"/>
        <v>-1.4094083057699269E-2</v>
      </c>
    </row>
    <row r="91" spans="2:10">
      <c r="B91" s="213">
        <v>42589</v>
      </c>
      <c r="C91" s="214">
        <v>1695.88</v>
      </c>
      <c r="D91" s="214">
        <v>194.54</v>
      </c>
      <c r="E91" s="214">
        <v>17.98</v>
      </c>
      <c r="F91" s="215">
        <v>2.6819999999999999</v>
      </c>
      <c r="G91" s="219">
        <f t="shared" ref="G91:J91" si="84">((C91-C112)/C112)*C$6</f>
        <v>88.650994610971821</v>
      </c>
      <c r="H91" s="220">
        <f t="shared" si="84"/>
        <v>-4.0669199034010859</v>
      </c>
      <c r="I91" s="220">
        <f t="shared" si="84"/>
        <v>2.2934545454545465</v>
      </c>
      <c r="J91" s="221">
        <f t="shared" si="84"/>
        <v>3.1122833458929949E-2</v>
      </c>
    </row>
    <row r="92" spans="2:10">
      <c r="B92" s="213">
        <v>42588</v>
      </c>
      <c r="C92" s="214">
        <v>1692.33</v>
      </c>
      <c r="D92" s="214">
        <v>194.85</v>
      </c>
      <c r="E92" s="214">
        <v>17.47</v>
      </c>
      <c r="F92" s="215">
        <v>2.673</v>
      </c>
      <c r="G92" s="219">
        <f t="shared" ref="G92:J92" si="85">((C92-C113)/C113)*C$6</f>
        <v>92.786740419693785</v>
      </c>
      <c r="H92" s="220">
        <f t="shared" si="85"/>
        <v>-3.5411469877090624</v>
      </c>
      <c r="I92" s="220">
        <f t="shared" si="85"/>
        <v>2.1084782608695631</v>
      </c>
      <c r="J92" s="221">
        <f t="shared" si="85"/>
        <v>3.2356278366111858E-2</v>
      </c>
    </row>
    <row r="93" spans="2:10">
      <c r="B93" s="213">
        <v>42587</v>
      </c>
      <c r="C93" s="214">
        <v>1691.85</v>
      </c>
      <c r="D93" s="214">
        <v>194.85</v>
      </c>
      <c r="E93" s="214">
        <v>17.47</v>
      </c>
      <c r="F93" s="215">
        <v>2.673</v>
      </c>
      <c r="G93" s="219">
        <f t="shared" ref="G93:J93" si="86">((C93-C114)/C114)*C$6</f>
        <v>109.5434627373193</v>
      </c>
      <c r="H93" s="220">
        <f t="shared" si="86"/>
        <v>0.39403445615840116</v>
      </c>
      <c r="I93" s="220">
        <f t="shared" si="86"/>
        <v>-0.10256118383608569</v>
      </c>
      <c r="J93" s="221">
        <f t="shared" si="86"/>
        <v>0.13745105716523073</v>
      </c>
    </row>
    <row r="94" spans="2:10">
      <c r="B94" s="213">
        <v>42586</v>
      </c>
      <c r="C94" s="214">
        <v>1655.6</v>
      </c>
      <c r="D94" s="214">
        <v>193.37</v>
      </c>
      <c r="E94" s="214">
        <v>17.829999999999998</v>
      </c>
      <c r="F94" s="215">
        <v>2.7450000000000001</v>
      </c>
      <c r="G94" s="219">
        <f t="shared" ref="G94:J94" si="87">((C94-C115)/C115)*C$6</f>
        <v>58.693556058465333</v>
      </c>
      <c r="H94" s="220">
        <f t="shared" si="87"/>
        <v>-1.7763372271749178</v>
      </c>
      <c r="I94" s="220">
        <f t="shared" si="87"/>
        <v>-1.0739767932489475</v>
      </c>
      <c r="J94" s="221">
        <f t="shared" si="87"/>
        <v>0.16691685912240214</v>
      </c>
    </row>
    <row r="95" spans="2:10">
      <c r="B95" s="213">
        <v>42585</v>
      </c>
      <c r="C95" s="214">
        <v>1656.5</v>
      </c>
      <c r="D95" s="214">
        <v>195.08</v>
      </c>
      <c r="E95" s="214">
        <v>17.059999999999999</v>
      </c>
      <c r="F95" s="215">
        <v>2.7650000000000001</v>
      </c>
      <c r="G95" s="219">
        <f t="shared" ref="G95:J95" si="88">((C95-C116)/C116)*C$6</f>
        <v>43.512595473745577</v>
      </c>
      <c r="H95" s="220">
        <f t="shared" si="88"/>
        <v>-0.87965608735583045</v>
      </c>
      <c r="I95" s="220">
        <f t="shared" si="88"/>
        <v>-1.7801056524035932</v>
      </c>
      <c r="J95" s="221">
        <f t="shared" si="88"/>
        <v>0.2524931291715744</v>
      </c>
    </row>
    <row r="96" spans="2:10">
      <c r="B96" s="213">
        <v>42584</v>
      </c>
      <c r="C96" s="214">
        <v>1666.75</v>
      </c>
      <c r="D96" s="214">
        <v>194.87</v>
      </c>
      <c r="E96" s="214">
        <v>16.489999999999998</v>
      </c>
      <c r="F96" s="215">
        <v>2.7469999999999999</v>
      </c>
      <c r="G96" s="219">
        <f t="shared" ref="G96:J96" si="89">((C96-C117)/C117)*C$6</f>
        <v>46.280091247626288</v>
      </c>
      <c r="H96" s="220">
        <f t="shared" si="89"/>
        <v>-1.7627898108602831</v>
      </c>
      <c r="I96" s="220">
        <f t="shared" si="89"/>
        <v>-1.5391458679977841</v>
      </c>
      <c r="J96" s="221">
        <f t="shared" si="89"/>
        <v>0.18851665375677776</v>
      </c>
    </row>
    <row r="97" spans="2:10">
      <c r="B97" s="213">
        <v>42583</v>
      </c>
      <c r="C97" s="214">
        <v>1663.97</v>
      </c>
      <c r="D97" s="214">
        <v>195.69</v>
      </c>
      <c r="E97" s="214">
        <v>16.350000000000001</v>
      </c>
      <c r="F97" s="215">
        <v>2.76</v>
      </c>
      <c r="G97" s="219">
        <f t="shared" ref="G97:J97" si="90">((C97-C118)/C118)*C$6</f>
        <v>42.094171020206979</v>
      </c>
      <c r="H97" s="220">
        <f t="shared" si="90"/>
        <v>-0.68274861245479834</v>
      </c>
      <c r="I97" s="220">
        <f t="shared" si="90"/>
        <v>-0.37766467065868037</v>
      </c>
      <c r="J97" s="221">
        <f t="shared" si="90"/>
        <v>0.14817351598173478</v>
      </c>
    </row>
    <row r="98" spans="2:10">
      <c r="B98" s="213">
        <v>42582</v>
      </c>
      <c r="C98" s="214">
        <v>1670.5</v>
      </c>
      <c r="D98" s="214">
        <v>197.77</v>
      </c>
      <c r="E98" s="214">
        <v>15.18</v>
      </c>
      <c r="F98" s="215">
        <v>2.8010000000000002</v>
      </c>
      <c r="G98" s="219">
        <f t="shared" ref="G98:J98" si="91">((C98-C119)/C119)*C$6</f>
        <v>56.681640003713312</v>
      </c>
      <c r="H98" s="220">
        <f t="shared" si="91"/>
        <v>3.7727300850734942</v>
      </c>
      <c r="I98" s="220">
        <f t="shared" si="91"/>
        <v>-2.4156873930405034</v>
      </c>
      <c r="J98" s="221">
        <f t="shared" si="91"/>
        <v>0.35121853775469442</v>
      </c>
    </row>
    <row r="99" spans="2:10">
      <c r="B99" s="213">
        <v>42581</v>
      </c>
      <c r="C99" s="214">
        <v>1670.53</v>
      </c>
      <c r="D99" s="214">
        <v>195.7</v>
      </c>
      <c r="E99" s="214">
        <v>15.96</v>
      </c>
      <c r="F99" s="215">
        <v>2.7919999999999998</v>
      </c>
      <c r="G99" s="219">
        <f t="shared" ref="G99:J99" si="92">((C99-C120)/C120)*C$6</f>
        <v>69.676307385354065</v>
      </c>
      <c r="H99" s="220">
        <f t="shared" si="92"/>
        <v>4.6313638266694337</v>
      </c>
      <c r="I99" s="220">
        <f t="shared" si="92"/>
        <v>-3.1493071354705267</v>
      </c>
      <c r="J99" s="221">
        <f t="shared" si="92"/>
        <v>0.40631621841890742</v>
      </c>
    </row>
    <row r="100" spans="2:10">
      <c r="B100" s="213">
        <v>42580</v>
      </c>
      <c r="C100" s="214">
        <v>1654.5</v>
      </c>
      <c r="D100" s="214">
        <v>197.25</v>
      </c>
      <c r="E100" s="214">
        <v>15.11</v>
      </c>
      <c r="F100" s="215">
        <v>2.8050000000000002</v>
      </c>
      <c r="G100" s="219">
        <f t="shared" ref="G100:J100" si="93">((C100-C121)/C121)*C$6</f>
        <v>77.713134747467024</v>
      </c>
      <c r="H100" s="220">
        <f t="shared" si="93"/>
        <v>6.9539271829357965</v>
      </c>
      <c r="I100" s="220">
        <f t="shared" si="93"/>
        <v>-4.7184758182706394</v>
      </c>
      <c r="J100" s="221">
        <f t="shared" si="93"/>
        <v>0.42194376528117361</v>
      </c>
    </row>
    <row r="101" spans="2:10">
      <c r="B101" s="213">
        <v>42579</v>
      </c>
      <c r="C101" s="214">
        <v>1637.8</v>
      </c>
      <c r="D101" s="214">
        <v>198.65</v>
      </c>
      <c r="E101" s="214">
        <v>15.02</v>
      </c>
      <c r="F101" s="215">
        <v>2.9</v>
      </c>
      <c r="G101" s="219">
        <f t="shared" ref="G101:J101" si="94">((C101-C122)/C122)*C$6</f>
        <v>64.889751704455321</v>
      </c>
      <c r="H101" s="220">
        <f t="shared" si="94"/>
        <v>7.8495047948435719</v>
      </c>
      <c r="I101" s="220">
        <f t="shared" si="94"/>
        <v>-3.483995703544577</v>
      </c>
      <c r="J101" s="221">
        <f t="shared" si="94"/>
        <v>0.47199999999999998</v>
      </c>
    </row>
    <row r="102" spans="2:10">
      <c r="B102" s="213">
        <v>42578</v>
      </c>
      <c r="C102" s="214">
        <v>1620.5</v>
      </c>
      <c r="D102" s="214">
        <v>200.5</v>
      </c>
      <c r="E102" s="214">
        <v>14.02</v>
      </c>
      <c r="F102" s="215">
        <v>2.919</v>
      </c>
      <c r="G102" s="219">
        <f t="shared" ref="G102:J102" si="95">((C102-C123)/C123)*C$6</f>
        <v>38.044620423721888</v>
      </c>
      <c r="H102" s="220">
        <f t="shared" si="95"/>
        <v>8.0123538581449854</v>
      </c>
      <c r="I102" s="220">
        <f t="shared" si="95"/>
        <v>-2.4920098340503998</v>
      </c>
      <c r="J102" s="221">
        <f t="shared" si="95"/>
        <v>0.43351669941060922</v>
      </c>
    </row>
    <row r="103" spans="2:10">
      <c r="B103" s="213">
        <v>42577</v>
      </c>
      <c r="C103" s="214">
        <v>1616.4</v>
      </c>
      <c r="D103" s="214">
        <v>201.22</v>
      </c>
      <c r="E103" s="214">
        <v>13.45</v>
      </c>
      <c r="F103" s="215">
        <v>2.931</v>
      </c>
      <c r="G103" s="219">
        <f t="shared" ref="G103:J103" si="96">((C103-C124)/C124)*C$6</f>
        <v>36.940305777912805</v>
      </c>
      <c r="H103" s="220">
        <f t="shared" si="96"/>
        <v>5.7659158390498577</v>
      </c>
      <c r="I103" s="220">
        <f t="shared" si="96"/>
        <v>-2.3326860841423951</v>
      </c>
      <c r="J103" s="221">
        <f t="shared" si="96"/>
        <v>0.35901262916188298</v>
      </c>
    </row>
    <row r="104" spans="2:10">
      <c r="B104" s="213">
        <v>42576</v>
      </c>
      <c r="C104" s="214">
        <v>1615.13</v>
      </c>
      <c r="D104" s="214">
        <v>200.84</v>
      </c>
      <c r="E104" s="214">
        <v>14.29</v>
      </c>
      <c r="F104" s="215">
        <v>2.9529999999999998</v>
      </c>
      <c r="G104" s="219">
        <f t="shared" ref="G104:J104" si="97">((C104-C125)/C125)*C$6</f>
        <v>44.39438533159624</v>
      </c>
      <c r="H104" s="220">
        <f t="shared" si="97"/>
        <v>12.810701195219128</v>
      </c>
      <c r="I104" s="220">
        <f t="shared" si="97"/>
        <v>-2.0852351485148524</v>
      </c>
      <c r="J104" s="221">
        <f t="shared" si="97"/>
        <v>0.40309853733641265</v>
      </c>
    </row>
    <row r="105" spans="2:10">
      <c r="B105" s="213">
        <v>42575</v>
      </c>
      <c r="C105" s="214">
        <v>1603.1</v>
      </c>
      <c r="D105" s="214">
        <v>198.4</v>
      </c>
      <c r="E105" s="214">
        <v>14.63</v>
      </c>
      <c r="F105" s="215">
        <v>2.92</v>
      </c>
      <c r="G105" s="219">
        <f t="shared" ref="G105:J105" si="98">((C105-C126)/C126)*C$6</f>
        <v>20.840379181639445</v>
      </c>
      <c r="H105" s="220">
        <f t="shared" si="98"/>
        <v>15.384494963245304</v>
      </c>
      <c r="I105" s="220">
        <f t="shared" si="98"/>
        <v>-2.0228762135922325</v>
      </c>
      <c r="J105" s="221">
        <f t="shared" si="98"/>
        <v>0.35798771121351747</v>
      </c>
    </row>
    <row r="106" spans="2:10">
      <c r="B106" s="213">
        <v>42574</v>
      </c>
      <c r="C106" s="214">
        <v>1599.05</v>
      </c>
      <c r="D106" s="214">
        <v>198.29</v>
      </c>
      <c r="E106" s="214">
        <v>14.85</v>
      </c>
      <c r="F106" s="215">
        <v>2.8359999999999999</v>
      </c>
      <c r="G106" s="219">
        <f t="shared" ref="G106:J106" si="99">((C106-C127)/C127)*C$6</f>
        <v>10.175303888259576</v>
      </c>
      <c r="H106" s="220">
        <f t="shared" si="99"/>
        <v>13.993857892743115</v>
      </c>
      <c r="I106" s="220">
        <f t="shared" si="99"/>
        <v>-2.3801987142022205</v>
      </c>
      <c r="J106" s="221">
        <f t="shared" si="99"/>
        <v>0.32060203283815486</v>
      </c>
    </row>
    <row r="107" spans="2:10">
      <c r="B107" s="213">
        <v>42573</v>
      </c>
      <c r="C107" s="214">
        <v>1609.75</v>
      </c>
      <c r="D107" s="214">
        <v>199.01</v>
      </c>
      <c r="E107" s="214">
        <v>13.7</v>
      </c>
      <c r="F107" s="215">
        <v>2.7530000000000001</v>
      </c>
      <c r="G107" s="219">
        <f t="shared" ref="G107:J107" si="100">((C107-C128)/C128)*C$6</f>
        <v>21.244204831404222</v>
      </c>
      <c r="H107" s="220">
        <f t="shared" si="100"/>
        <v>13.387183484758886</v>
      </c>
      <c r="I107" s="220">
        <f t="shared" si="100"/>
        <v>-3.2724492234169644</v>
      </c>
      <c r="J107" s="221">
        <f t="shared" si="100"/>
        <v>0.20637388262728351</v>
      </c>
    </row>
    <row r="108" spans="2:10">
      <c r="B108" s="213">
        <v>42572</v>
      </c>
      <c r="C108" s="214">
        <v>1620.15</v>
      </c>
      <c r="D108" s="214">
        <v>199.29</v>
      </c>
      <c r="E108" s="214">
        <v>14.74</v>
      </c>
      <c r="F108" s="215">
        <v>2.7519999999999998</v>
      </c>
      <c r="G108" s="219">
        <f t="shared" ref="G108:J108" si="101">((C108-C129)/C129)*C$6</f>
        <v>51.629762363764847</v>
      </c>
      <c r="H108" s="220">
        <f t="shared" si="101"/>
        <v>16.948549893494992</v>
      </c>
      <c r="I108" s="220">
        <f t="shared" si="101"/>
        <v>-3.5292853246044715</v>
      </c>
      <c r="J108" s="221">
        <f t="shared" si="101"/>
        <v>0.21877439500390264</v>
      </c>
    </row>
    <row r="109" spans="2:10">
      <c r="B109" s="213">
        <v>42571</v>
      </c>
      <c r="C109" s="214">
        <v>1617.18</v>
      </c>
      <c r="D109" s="214">
        <v>198.42</v>
      </c>
      <c r="E109" s="214">
        <v>15.28</v>
      </c>
      <c r="F109" s="215">
        <v>2.7560000000000002</v>
      </c>
      <c r="G109" s="219">
        <f t="shared" ref="G109:J109" si="102">((C109-C130)/C130)*C$6</f>
        <v>43.376302668138344</v>
      </c>
      <c r="H109" s="220">
        <f t="shared" si="102"/>
        <v>13.617886639676099</v>
      </c>
      <c r="I109" s="220">
        <f t="shared" si="102"/>
        <v>-2.6804122562674091</v>
      </c>
      <c r="J109" s="221">
        <f t="shared" si="102"/>
        <v>0.16144278606965201</v>
      </c>
    </row>
    <row r="110" spans="2:10">
      <c r="B110" s="213">
        <v>42570</v>
      </c>
      <c r="C110" s="214">
        <v>1612.55</v>
      </c>
      <c r="D110" s="214">
        <v>199.03</v>
      </c>
      <c r="E110" s="214">
        <v>15.32</v>
      </c>
      <c r="F110" s="215">
        <v>2.7509999999999999</v>
      </c>
      <c r="G110" s="219">
        <f t="shared" ref="G110:J110" si="103">((C110-C131)/C131)*C$6</f>
        <v>48.551043614203984</v>
      </c>
      <c r="H110" s="220">
        <f t="shared" si="103"/>
        <v>13.13268280897671</v>
      </c>
      <c r="I110" s="220">
        <f t="shared" si="103"/>
        <v>-3.2728632478632464</v>
      </c>
      <c r="J110" s="221">
        <f t="shared" si="103"/>
        <v>0.16772954283519034</v>
      </c>
    </row>
    <row r="111" spans="2:10">
      <c r="B111" s="213">
        <v>42569</v>
      </c>
      <c r="C111" s="214">
        <v>1612.35</v>
      </c>
      <c r="D111" s="214">
        <v>199.93</v>
      </c>
      <c r="E111" s="214">
        <v>15.99</v>
      </c>
      <c r="F111" s="215">
        <v>2.7210000000000001</v>
      </c>
      <c r="G111" s="219">
        <f t="shared" ref="G111:J111" si="104">((C111-C132)/C132)*C$6</f>
        <v>26.073268037665539</v>
      </c>
      <c r="H111" s="220">
        <f t="shared" si="104"/>
        <v>10.361696630990689</v>
      </c>
      <c r="I111" s="220">
        <f t="shared" si="104"/>
        <v>-1.9944271412680759</v>
      </c>
      <c r="J111" s="221">
        <f t="shared" si="104"/>
        <v>0.11138443935926798</v>
      </c>
    </row>
    <row r="112" spans="2:10">
      <c r="B112" s="213">
        <v>42568</v>
      </c>
      <c r="C112" s="214">
        <v>1610.68</v>
      </c>
      <c r="D112" s="214">
        <v>198.76</v>
      </c>
      <c r="E112" s="214">
        <v>15.95</v>
      </c>
      <c r="F112" s="215">
        <v>2.6539999999999999</v>
      </c>
      <c r="G112" s="219">
        <f t="shared" ref="G112:J112" si="105">((C112-C133)/C133)*C$6</f>
        <v>28.389641443318659</v>
      </c>
      <c r="H112" s="220">
        <f t="shared" si="105"/>
        <v>7.3553758946763441</v>
      </c>
      <c r="I112" s="220">
        <f t="shared" si="105"/>
        <v>-1.211871345029242</v>
      </c>
      <c r="J112" s="221">
        <f t="shared" si="105"/>
        <v>-8.865514650638626E-3</v>
      </c>
    </row>
    <row r="113" spans="2:10">
      <c r="B113" s="213">
        <v>42567</v>
      </c>
      <c r="C113" s="214">
        <v>1603.55</v>
      </c>
      <c r="D113" s="214">
        <v>198.52</v>
      </c>
      <c r="E113" s="214">
        <v>15.64</v>
      </c>
      <c r="F113" s="215">
        <v>2.6440000000000001</v>
      </c>
      <c r="G113" s="219">
        <f t="shared" ref="G113:J113" si="106">((C113-C134)/C134)*C$6</f>
        <v>-1.075794039561726</v>
      </c>
      <c r="H113" s="220">
        <f t="shared" si="106"/>
        <v>3.1681422499872167</v>
      </c>
      <c r="I113" s="220">
        <f t="shared" si="106"/>
        <v>-1.9152685714285707</v>
      </c>
      <c r="J113" s="221">
        <f t="shared" si="106"/>
        <v>-7.9260213470739735E-2</v>
      </c>
    </row>
    <row r="114" spans="2:10">
      <c r="B114" s="213">
        <v>42566</v>
      </c>
      <c r="C114" s="214">
        <v>1588.05</v>
      </c>
      <c r="D114" s="214">
        <v>194.45</v>
      </c>
      <c r="E114" s="214">
        <v>17.57</v>
      </c>
      <c r="F114" s="215">
        <v>2.5540000000000003</v>
      </c>
      <c r="G114" s="219">
        <f t="shared" ref="G114:J114" si="107">((C114-C135)/C135)*C$6</f>
        <v>-28.629586853588481</v>
      </c>
      <c r="H114" s="220">
        <f t="shared" si="107"/>
        <v>-1.4469147144388481</v>
      </c>
      <c r="I114" s="220">
        <f t="shared" si="107"/>
        <v>0.98428571428571443</v>
      </c>
      <c r="J114" s="221">
        <f t="shared" si="107"/>
        <v>-0.20426384839650094</v>
      </c>
    </row>
    <row r="115" spans="2:10">
      <c r="B115" s="213">
        <v>42565</v>
      </c>
      <c r="C115" s="214">
        <v>1599.58</v>
      </c>
      <c r="D115" s="214">
        <v>195.18</v>
      </c>
      <c r="E115" s="214">
        <v>18.96</v>
      </c>
      <c r="F115" s="215">
        <v>2.5979999999999999</v>
      </c>
      <c r="G115" s="219">
        <f t="shared" ref="G115:J115" si="108">((C115-C136)/C136)*C$6</f>
        <v>-18.515991468051688</v>
      </c>
      <c r="H115" s="220">
        <f t="shared" si="108"/>
        <v>-0.73323380799265048</v>
      </c>
      <c r="I115" s="220">
        <f t="shared" si="108"/>
        <v>2.4877551020408171</v>
      </c>
      <c r="J115" s="221">
        <f t="shared" si="108"/>
        <v>-0.15696064139941684</v>
      </c>
    </row>
    <row r="116" spans="2:10">
      <c r="B116" s="213">
        <v>42564</v>
      </c>
      <c r="C116" s="214">
        <v>1614.58</v>
      </c>
      <c r="D116" s="214">
        <v>195.98</v>
      </c>
      <c r="E116" s="214">
        <v>18.93</v>
      </c>
      <c r="F116" s="215">
        <v>2.5470000000000002</v>
      </c>
      <c r="G116" s="219">
        <f t="shared" ref="G116:J116" si="109">((C116-C137)/C137)*C$6</f>
        <v>18.438152798041273</v>
      </c>
      <c r="H116" s="220">
        <f t="shared" si="109"/>
        <v>0.14672164632587267</v>
      </c>
      <c r="I116" s="220">
        <f t="shared" si="109"/>
        <v>2.2846785714285702</v>
      </c>
      <c r="J116" s="221">
        <f t="shared" si="109"/>
        <v>-0.16407119021134586</v>
      </c>
    </row>
    <row r="117" spans="2:10">
      <c r="B117" s="213">
        <v>42563</v>
      </c>
      <c r="C117" s="214">
        <v>1621.96</v>
      </c>
      <c r="D117" s="214">
        <v>196.68</v>
      </c>
      <c r="E117" s="214">
        <v>18.03</v>
      </c>
      <c r="F117" s="215">
        <v>2.5819999999999999</v>
      </c>
      <c r="G117" s="219">
        <f t="shared" ref="G117:J117" si="110">((C117-C138)/C138)*C$6</f>
        <v>25.713981157469711</v>
      </c>
      <c r="H117" s="220">
        <f t="shared" si="110"/>
        <v>1.0773340832395895</v>
      </c>
      <c r="I117" s="220">
        <f t="shared" si="110"/>
        <v>1.0022833723653426</v>
      </c>
      <c r="J117" s="221">
        <f t="shared" si="110"/>
        <v>-0.18424110384894715</v>
      </c>
    </row>
    <row r="118" spans="2:10">
      <c r="B118" s="213">
        <v>42562</v>
      </c>
      <c r="C118" s="214">
        <v>1623.2</v>
      </c>
      <c r="D118" s="214">
        <v>196.39</v>
      </c>
      <c r="E118" s="214">
        <v>16.7</v>
      </c>
      <c r="F118" s="215">
        <v>2.6280000000000001</v>
      </c>
      <c r="G118" s="219">
        <f t="shared" ref="G118:J118" si="111">((C118-C139)/C139)*C$6</f>
        <v>76.11734446247776</v>
      </c>
      <c r="H118" s="220">
        <f t="shared" si="111"/>
        <v>4.9939106583071915</v>
      </c>
      <c r="I118" s="220">
        <f t="shared" si="111"/>
        <v>-2.7519127346524619</v>
      </c>
      <c r="J118" s="221">
        <f t="shared" si="111"/>
        <v>-5.291479820627807E-2</v>
      </c>
    </row>
    <row r="119" spans="2:10">
      <c r="B119" s="213">
        <v>42561</v>
      </c>
      <c r="C119" s="214">
        <v>1615.85</v>
      </c>
      <c r="D119" s="214">
        <v>193.95</v>
      </c>
      <c r="E119" s="214">
        <v>17.53</v>
      </c>
      <c r="F119" s="215">
        <v>2.5030000000000001</v>
      </c>
      <c r="G119" s="219">
        <f t="shared" ref="G119:J119" si="112">((C119-C140)/C140)*C$6</f>
        <v>44.352223810340405</v>
      </c>
      <c r="H119" s="220">
        <f t="shared" si="112"/>
        <v>0.94286269430050695</v>
      </c>
      <c r="I119" s="220">
        <f t="shared" si="112"/>
        <v>-1.778838046272492</v>
      </c>
      <c r="J119" s="221">
        <f t="shared" si="112"/>
        <v>-0.20813219457853691</v>
      </c>
    </row>
    <row r="120" spans="2:10">
      <c r="B120" s="213">
        <v>42560</v>
      </c>
      <c r="C120" s="214">
        <v>1603.85</v>
      </c>
      <c r="D120" s="214">
        <v>191.08</v>
      </c>
      <c r="E120" s="214">
        <v>19.34</v>
      </c>
      <c r="F120" s="215">
        <v>2.4540000000000002</v>
      </c>
      <c r="G120" s="219">
        <f t="shared" ref="G120:J120" si="113">((C120-C141)/C141)*C$6</f>
        <v>33.020587210559121</v>
      </c>
      <c r="H120" s="220">
        <f t="shared" si="113"/>
        <v>-0.86818702787181778</v>
      </c>
      <c r="I120" s="220">
        <f t="shared" si="113"/>
        <v>-0.34724137931034393</v>
      </c>
      <c r="J120" s="221">
        <f t="shared" si="113"/>
        <v>-0.26877777777777778</v>
      </c>
    </row>
    <row r="121" spans="2:10">
      <c r="B121" s="213">
        <v>42559</v>
      </c>
      <c r="C121" s="214">
        <v>1581.18</v>
      </c>
      <c r="D121" s="214">
        <v>190.34</v>
      </c>
      <c r="E121" s="214">
        <v>20.47</v>
      </c>
      <c r="F121" s="215">
        <v>2.4540000000000002</v>
      </c>
      <c r="G121" s="219">
        <f t="shared" ref="G121:J121" si="114">((C121-C142)/C142)*C$6</f>
        <v>-3.3848849392191749</v>
      </c>
      <c r="H121" s="220">
        <f t="shared" si="114"/>
        <v>-2.5028829202530432</v>
      </c>
      <c r="I121" s="220">
        <f t="shared" si="114"/>
        <v>7.9578017664376721E-2</v>
      </c>
      <c r="J121" s="221">
        <f t="shared" si="114"/>
        <v>-0.24574150168098602</v>
      </c>
    </row>
    <row r="122" spans="2:10">
      <c r="B122" s="213">
        <v>42558</v>
      </c>
      <c r="C122" s="214">
        <v>1576.75</v>
      </c>
      <c r="D122" s="214">
        <v>190.83</v>
      </c>
      <c r="E122" s="214">
        <v>18.62</v>
      </c>
      <c r="F122" s="215">
        <v>2.5</v>
      </c>
      <c r="G122" s="219">
        <f t="shared" ref="G122:J122" si="115">((C122-C143)/C143)*C$6</f>
        <v>4.6043222273804831</v>
      </c>
      <c r="H122" s="220">
        <f t="shared" si="115"/>
        <v>-2.8381440371708595</v>
      </c>
      <c r="I122" s="220">
        <f t="shared" si="115"/>
        <v>0.50746548868028873</v>
      </c>
      <c r="J122" s="221">
        <f t="shared" si="115"/>
        <v>-0.27983345401882698</v>
      </c>
    </row>
    <row r="123" spans="2:10">
      <c r="B123" s="213">
        <v>42557</v>
      </c>
      <c r="C123" s="214">
        <v>1584.53</v>
      </c>
      <c r="D123" s="214">
        <v>192.45</v>
      </c>
      <c r="E123" s="214">
        <v>16.27</v>
      </c>
      <c r="F123" s="215">
        <v>2.5449999999999999</v>
      </c>
      <c r="G123" s="219">
        <f t="shared" ref="G123:J123" si="116">((C123-C144)/C144)*C$6</f>
        <v>19.430088165631457</v>
      </c>
      <c r="H123" s="220">
        <f t="shared" si="116"/>
        <v>-0.93105641449919629</v>
      </c>
      <c r="I123" s="220">
        <f t="shared" si="116"/>
        <v>-3.4191334661354569</v>
      </c>
      <c r="J123" s="221">
        <f t="shared" si="116"/>
        <v>-0.15693824404761886</v>
      </c>
    </row>
    <row r="124" spans="2:10">
      <c r="B124" s="213">
        <v>42556</v>
      </c>
      <c r="C124" s="214">
        <v>1581.54</v>
      </c>
      <c r="D124" s="214">
        <v>195.34</v>
      </c>
      <c r="E124" s="214">
        <v>15.45</v>
      </c>
      <c r="F124" s="215">
        <v>2.613</v>
      </c>
      <c r="G124" s="219">
        <f t="shared" ref="G124:J124" si="117">((C124-C145)/C145)*C$6</f>
        <v>-27.064935116640786</v>
      </c>
      <c r="H124" s="220">
        <f t="shared" si="117"/>
        <v>-3.3148807727135505</v>
      </c>
      <c r="I124" s="220">
        <f t="shared" si="117"/>
        <v>-1.8709860788863102</v>
      </c>
      <c r="J124" s="221">
        <f t="shared" si="117"/>
        <v>-0.13262061403508751</v>
      </c>
    </row>
    <row r="125" spans="2:10">
      <c r="B125" s="213">
        <v>42555</v>
      </c>
      <c r="C125" s="214">
        <v>1573.45</v>
      </c>
      <c r="D125" s="214">
        <v>188.25</v>
      </c>
      <c r="E125" s="214">
        <v>16.16</v>
      </c>
      <c r="F125" s="215">
        <v>2.5979999999999999</v>
      </c>
      <c r="G125" s="219">
        <f t="shared" ref="G125:J125" si="118">((C125-C146)/C146)*C$6</f>
        <v>-46.537512466092899</v>
      </c>
      <c r="H125" s="220">
        <f t="shared" si="118"/>
        <v>-10.283788267229687</v>
      </c>
      <c r="I125" s="220">
        <f t="shared" si="118"/>
        <v>-2.176517954298149</v>
      </c>
      <c r="J125" s="221">
        <f t="shared" si="118"/>
        <v>-0.14674469641550855</v>
      </c>
    </row>
    <row r="126" spans="2:10">
      <c r="B126" s="213">
        <v>42554</v>
      </c>
      <c r="C126" s="214">
        <v>1583.41</v>
      </c>
      <c r="D126" s="214">
        <v>183.65</v>
      </c>
      <c r="E126" s="214">
        <v>16.48</v>
      </c>
      <c r="F126" s="215">
        <v>2.6040000000000001</v>
      </c>
      <c r="G126" s="219">
        <f t="shared" ref="G126:J126" si="119">((C126-C147)/C147)*C$6</f>
        <v>-45.992608271041362</v>
      </c>
      <c r="H126" s="220">
        <f t="shared" si="119"/>
        <v>-14.142377326138472</v>
      </c>
      <c r="I126" s="220">
        <f t="shared" si="119"/>
        <v>-1.8098689956331875</v>
      </c>
      <c r="J126" s="221">
        <f t="shared" si="119"/>
        <v>-6.3190529875986418E-2</v>
      </c>
    </row>
    <row r="127" spans="2:10">
      <c r="B127" s="213">
        <v>42553</v>
      </c>
      <c r="C127" s="214">
        <v>1589.4</v>
      </c>
      <c r="D127" s="214">
        <v>184.79</v>
      </c>
      <c r="E127" s="214">
        <v>17.11</v>
      </c>
      <c r="F127" s="215">
        <v>2.5579999999999998</v>
      </c>
      <c r="G127" s="219">
        <f t="shared" ref="G127:J127" si="120">((C127-C148)/C148)*C$6</f>
        <v>-38.831162190399915</v>
      </c>
      <c r="H127" s="220">
        <f t="shared" si="120"/>
        <v>-13.767355600200908</v>
      </c>
      <c r="I127" s="220">
        <f t="shared" si="120"/>
        <v>-3.4144954997631456</v>
      </c>
      <c r="J127" s="221">
        <f t="shared" si="120"/>
        <v>-0.13953445065176934</v>
      </c>
    </row>
    <row r="128" spans="2:10">
      <c r="B128" s="213">
        <v>42552</v>
      </c>
      <c r="C128" s="214">
        <v>1589.6</v>
      </c>
      <c r="D128" s="214">
        <v>186.01</v>
      </c>
      <c r="E128" s="214">
        <v>16.739999999999998</v>
      </c>
      <c r="F128" s="215">
        <v>2.573</v>
      </c>
      <c r="G128" s="219">
        <f t="shared" ref="G128:J128" si="121">((C128-C149)/C149)*C$6</f>
        <v>-35.095639320029569</v>
      </c>
      <c r="H128" s="220">
        <f t="shared" si="121"/>
        <v>-8.9246002050230686</v>
      </c>
      <c r="I128" s="220">
        <f t="shared" si="121"/>
        <v>-4.1060332103321038</v>
      </c>
      <c r="J128" s="221">
        <f t="shared" si="121"/>
        <v>-0.18080992338562585</v>
      </c>
    </row>
    <row r="129" spans="2:10">
      <c r="B129" s="213">
        <v>42551</v>
      </c>
      <c r="C129" s="214">
        <v>1571.73</v>
      </c>
      <c r="D129" s="214">
        <v>183.09</v>
      </c>
      <c r="E129" s="214">
        <v>18.329999999999998</v>
      </c>
      <c r="F129" s="215">
        <v>2.5620000000000003</v>
      </c>
      <c r="G129" s="219">
        <f t="shared" ref="G129:J129" si="122">((C129-C150)/C150)*C$6</f>
        <v>-47.080712854634115</v>
      </c>
      <c r="H129" s="220">
        <f t="shared" si="122"/>
        <v>-9.9296504401864247</v>
      </c>
      <c r="I129" s="220">
        <f t="shared" si="122"/>
        <v>-4.4103337453646487</v>
      </c>
      <c r="J129" s="221">
        <f t="shared" si="122"/>
        <v>-0.16007751937984474</v>
      </c>
    </row>
    <row r="130" spans="2:10">
      <c r="B130" s="213">
        <v>42550</v>
      </c>
      <c r="C130" s="214">
        <v>1576.38</v>
      </c>
      <c r="D130" s="214">
        <v>185.25</v>
      </c>
      <c r="E130" s="214">
        <v>17.95</v>
      </c>
      <c r="F130" s="215">
        <v>2.613</v>
      </c>
      <c r="G130" s="219">
        <f t="shared" ref="G130:J130" si="123">((C130-C151)/C151)*C$6</f>
        <v>-34.700917308086474</v>
      </c>
      <c r="H130" s="220">
        <f t="shared" si="123"/>
        <v>-9.1565921356977764</v>
      </c>
      <c r="I130" s="220">
        <f t="shared" si="123"/>
        <v>-3.3772204617473975</v>
      </c>
      <c r="J130" s="221">
        <f t="shared" si="123"/>
        <v>-0.16720216606498198</v>
      </c>
    </row>
    <row r="131" spans="2:10">
      <c r="B131" s="213">
        <v>42549</v>
      </c>
      <c r="C131" s="214">
        <v>1567.15</v>
      </c>
      <c r="D131" s="214">
        <v>186.26</v>
      </c>
      <c r="E131" s="214">
        <v>18.72</v>
      </c>
      <c r="F131" s="215">
        <v>2.6029999999999998</v>
      </c>
      <c r="G131" s="219">
        <f t="shared" ref="G131:J131" si="124">((C131-C152)/C152)*C$6</f>
        <v>-31.119130761522907</v>
      </c>
      <c r="H131" s="220">
        <f t="shared" si="124"/>
        <v>-6.2188327879071217</v>
      </c>
      <c r="I131" s="220">
        <f t="shared" si="124"/>
        <v>-3.7019015280135821</v>
      </c>
      <c r="J131" s="221">
        <f t="shared" si="124"/>
        <v>-0.11543004798818787</v>
      </c>
    </row>
    <row r="132" spans="2:10">
      <c r="B132" s="213">
        <v>42548</v>
      </c>
      <c r="C132" s="214">
        <v>1587.65</v>
      </c>
      <c r="D132" s="214">
        <v>189.67</v>
      </c>
      <c r="E132" s="214">
        <v>17.98</v>
      </c>
      <c r="F132" s="215">
        <v>2.6219999999999999</v>
      </c>
      <c r="G132" s="219">
        <f t="shared" ref="G132:J132" si="125">((C132-C153)/C153)*C$6</f>
        <v>-6.0477846115225304</v>
      </c>
      <c r="H132" s="220">
        <f t="shared" si="125"/>
        <v>-5.3693681459464999</v>
      </c>
      <c r="I132" s="220">
        <f t="shared" si="125"/>
        <v>-2.7585963259538389</v>
      </c>
      <c r="J132" s="221">
        <f t="shared" si="125"/>
        <v>-0.13321194464675906</v>
      </c>
    </row>
    <row r="133" spans="2:10">
      <c r="B133" s="213">
        <v>42547</v>
      </c>
      <c r="C133" s="214">
        <v>1583.85</v>
      </c>
      <c r="D133" s="214">
        <v>191.41</v>
      </c>
      <c r="E133" s="214">
        <v>17.100000000000001</v>
      </c>
      <c r="F133" s="215">
        <v>2.6619999999999999</v>
      </c>
      <c r="G133" s="219">
        <f t="shared" ref="G133:J133" si="126">((C133-C154)/C154)*C$6</f>
        <v>-5.7680532554803605</v>
      </c>
      <c r="H133" s="220">
        <f t="shared" si="126"/>
        <v>-2.984964513474595</v>
      </c>
      <c r="I133" s="220">
        <f t="shared" si="126"/>
        <v>-3.8329834254143629</v>
      </c>
      <c r="J133" s="221">
        <f t="shared" si="126"/>
        <v>-8.5023713973002749E-2</v>
      </c>
    </row>
    <row r="134" spans="2:10">
      <c r="B134" s="213">
        <v>42546</v>
      </c>
      <c r="C134" s="214">
        <v>1604.58</v>
      </c>
      <c r="D134" s="214">
        <v>195.29</v>
      </c>
      <c r="E134" s="214">
        <v>17.5</v>
      </c>
      <c r="F134" s="215">
        <v>2.7170000000000001</v>
      </c>
      <c r="G134" s="219">
        <f t="shared" ref="G134:J134" si="127">((C134-C155)/C155)*C$6</f>
        <v>-15.491045290358462</v>
      </c>
      <c r="H134" s="220">
        <f t="shared" si="127"/>
        <v>1.2836486416825441</v>
      </c>
      <c r="I134" s="220">
        <f t="shared" si="127"/>
        <v>-3.7894043321299642</v>
      </c>
      <c r="J134" s="221">
        <f t="shared" si="127"/>
        <v>-2.262600438276104E-2</v>
      </c>
    </row>
    <row r="135" spans="2:10">
      <c r="B135" s="213">
        <v>42545</v>
      </c>
      <c r="C135" s="214">
        <v>1615.65</v>
      </c>
      <c r="D135" s="214">
        <v>195.93</v>
      </c>
      <c r="E135" s="214">
        <v>16.66</v>
      </c>
      <c r="F135" s="215">
        <v>2.7439999999999998</v>
      </c>
      <c r="G135" s="219">
        <f t="shared" ref="G135:J135" si="128">((C135-C156)/C156)*C$6</f>
        <v>-1.450968120960868</v>
      </c>
      <c r="H135" s="220">
        <f t="shared" si="128"/>
        <v>6.8135914376321551</v>
      </c>
      <c r="I135" s="220">
        <f t="shared" si="128"/>
        <v>-5.8557698541329</v>
      </c>
      <c r="J135" s="221">
        <f t="shared" si="128"/>
        <v>0.1138909916729749</v>
      </c>
    </row>
    <row r="136" spans="2:10">
      <c r="B136" s="213">
        <v>42544</v>
      </c>
      <c r="C136" s="214">
        <v>1617.45</v>
      </c>
      <c r="D136" s="214">
        <v>195.93</v>
      </c>
      <c r="E136" s="214">
        <v>16.66</v>
      </c>
      <c r="F136" s="215">
        <v>2.7439999999999998</v>
      </c>
      <c r="G136" s="219">
        <f t="shared" ref="G136:J136" si="129">((C136-C157)/C157)*C$6</f>
        <v>-1.6044941321803112</v>
      </c>
      <c r="H136" s="220">
        <f t="shared" si="129"/>
        <v>7.5079797390474319</v>
      </c>
      <c r="I136" s="220">
        <f t="shared" si="129"/>
        <v>-6.5263859111791733</v>
      </c>
      <c r="J136" s="221">
        <f t="shared" si="129"/>
        <v>0.20463756819953233</v>
      </c>
    </row>
    <row r="137" spans="2:10">
      <c r="B137" s="213">
        <v>42543</v>
      </c>
      <c r="C137" s="214">
        <v>1597.01</v>
      </c>
      <c r="D137" s="214">
        <v>195.83</v>
      </c>
      <c r="E137" s="214">
        <v>16.8</v>
      </c>
      <c r="F137" s="215">
        <v>2.6970000000000001</v>
      </c>
      <c r="G137" s="219">
        <f t="shared" ref="G137:J137" si="130">((C137-C158)/C158)*C$6</f>
        <v>-27.852882266009861</v>
      </c>
      <c r="H137" s="220">
        <f t="shared" si="130"/>
        <v>6.8381769621324304</v>
      </c>
      <c r="I137" s="220">
        <f t="shared" si="130"/>
        <v>-6.6645611402850706</v>
      </c>
      <c r="J137" s="221">
        <f t="shared" si="130"/>
        <v>0.207202380952381</v>
      </c>
    </row>
    <row r="138" spans="2:10">
      <c r="B138" s="213">
        <v>42542</v>
      </c>
      <c r="C138" s="214">
        <v>1597.45</v>
      </c>
      <c r="D138" s="214">
        <v>195.58</v>
      </c>
      <c r="E138" s="214">
        <v>17.079999999999998</v>
      </c>
      <c r="F138" s="215">
        <v>2.754</v>
      </c>
      <c r="G138" s="219">
        <f t="shared" ref="G138:J138" si="131">((C138-C159)/C159)*C$6</f>
        <v>39.671956475767601</v>
      </c>
      <c r="H138" s="220">
        <f t="shared" si="131"/>
        <v>2.6612441679626819</v>
      </c>
      <c r="I138" s="220">
        <f t="shared" si="131"/>
        <v>-5.2277472984206161</v>
      </c>
      <c r="J138" s="221">
        <f t="shared" si="131"/>
        <v>0.12389330306469945</v>
      </c>
    </row>
    <row r="139" spans="2:10">
      <c r="B139" s="213">
        <v>42541</v>
      </c>
      <c r="C139" s="214">
        <v>1552.68</v>
      </c>
      <c r="D139" s="214">
        <v>191.4</v>
      </c>
      <c r="E139" s="214">
        <v>19.71</v>
      </c>
      <c r="F139" s="215">
        <v>2.6760000000000002</v>
      </c>
      <c r="G139" s="219">
        <f t="shared" ref="G139:J139" si="132">((C139-C160)/C160)*C$6</f>
        <v>-10.991010473917578</v>
      </c>
      <c r="H139" s="220">
        <f t="shared" si="132"/>
        <v>-3.0820516115766159</v>
      </c>
      <c r="I139" s="220">
        <f t="shared" si="132"/>
        <v>-3.3069014084507038</v>
      </c>
      <c r="J139" s="221">
        <f t="shared" si="132"/>
        <v>-4.1304347826086753E-2</v>
      </c>
    </row>
    <row r="140" spans="2:10">
      <c r="B140" s="213">
        <v>42540</v>
      </c>
      <c r="C140" s="214">
        <v>1574.19</v>
      </c>
      <c r="D140" s="214">
        <v>193</v>
      </c>
      <c r="E140" s="214">
        <v>19.45</v>
      </c>
      <c r="F140" s="215">
        <v>2.6930000000000001</v>
      </c>
      <c r="G140" s="219">
        <f t="shared" ref="G140:J140" si="133">((C140-C161)/C161)*C$6</f>
        <v>20.311373718929772</v>
      </c>
      <c r="H140" s="220">
        <f t="shared" si="133"/>
        <v>-3.3735264175913753</v>
      </c>
      <c r="I140" s="220">
        <f t="shared" si="133"/>
        <v>-1.3538563956252987</v>
      </c>
      <c r="J140" s="221">
        <f t="shared" si="133"/>
        <v>-0.16055126404494363</v>
      </c>
    </row>
    <row r="141" spans="2:10">
      <c r="B141" s="213">
        <v>42539</v>
      </c>
      <c r="C141" s="214">
        <v>1572.86</v>
      </c>
      <c r="D141" s="214">
        <v>191.95</v>
      </c>
      <c r="E141" s="214">
        <v>19.72</v>
      </c>
      <c r="F141" s="215">
        <v>2.7</v>
      </c>
      <c r="G141" s="219">
        <f t="shared" ref="G141:J141" si="134">((C141-C162)/C162)*C$6</f>
        <v>-0.50064665391243146</v>
      </c>
      <c r="H141" s="220">
        <f t="shared" si="134"/>
        <v>-2.3167395779722306</v>
      </c>
      <c r="I141" s="220">
        <f t="shared" si="134"/>
        <v>-1.6893750000000021</v>
      </c>
      <c r="J141" s="221">
        <f t="shared" si="134"/>
        <v>-0.14739619985925395</v>
      </c>
    </row>
    <row r="142" spans="2:10">
      <c r="B142" s="213">
        <v>42538</v>
      </c>
      <c r="C142" s="214">
        <v>1584.38</v>
      </c>
      <c r="D142" s="214">
        <v>192.86</v>
      </c>
      <c r="E142" s="214">
        <v>20.38</v>
      </c>
      <c r="F142" s="215">
        <v>2.677</v>
      </c>
      <c r="G142" s="219">
        <f t="shared" ref="G142:J142" si="135">((C142-C163)/C163)*C$6</f>
        <v>12.124583343928915</v>
      </c>
      <c r="H142" s="220">
        <f t="shared" si="135"/>
        <v>-1.4196191456510527</v>
      </c>
      <c r="I142" s="220">
        <f t="shared" si="135"/>
        <v>-1.142812500000002</v>
      </c>
      <c r="J142" s="221">
        <f t="shared" si="135"/>
        <v>-0.17127023223082341</v>
      </c>
    </row>
    <row r="143" spans="2:10">
      <c r="B143" s="213">
        <v>42537</v>
      </c>
      <c r="C143" s="214">
        <v>1572.43</v>
      </c>
      <c r="D143" s="214">
        <v>193.7</v>
      </c>
      <c r="E143" s="214">
        <v>18.11</v>
      </c>
      <c r="F143" s="215">
        <v>2.762</v>
      </c>
      <c r="G143" s="219">
        <f t="shared" ref="G143:J143" si="136">((C143-C164)/C164)*C$6</f>
        <v>14.111992304239198</v>
      </c>
      <c r="H143" s="220">
        <f t="shared" si="136"/>
        <v>-2.3346652047529344</v>
      </c>
      <c r="I143" s="220">
        <f t="shared" si="136"/>
        <v>-2.8694800371402041</v>
      </c>
      <c r="J143" s="221">
        <f t="shared" si="136"/>
        <v>-0.11397493908806147</v>
      </c>
    </row>
    <row r="144" spans="2:10">
      <c r="B144" s="213">
        <v>42536</v>
      </c>
      <c r="C144" s="214">
        <v>1566.37</v>
      </c>
      <c r="D144" s="214">
        <v>193.39</v>
      </c>
      <c r="E144" s="214">
        <v>20.079999999999998</v>
      </c>
      <c r="F144" s="215">
        <v>2.6879999999999997</v>
      </c>
      <c r="G144" s="219">
        <f t="shared" ref="G144:J144" si="137">((C144-C165)/C165)*C$6</f>
        <v>5.1945545714778865</v>
      </c>
      <c r="H144" s="220">
        <f t="shared" si="137"/>
        <v>-2.6663853763002421</v>
      </c>
      <c r="I144" s="220">
        <f t="shared" si="137"/>
        <v>-1.8157187639946262</v>
      </c>
      <c r="J144" s="221">
        <f t="shared" si="137"/>
        <v>-0.13409090909090923</v>
      </c>
    </row>
    <row r="145" spans="2:10">
      <c r="B145" s="213">
        <v>42535</v>
      </c>
      <c r="C145" s="214">
        <v>1607.5</v>
      </c>
      <c r="D145" s="214">
        <v>198.78</v>
      </c>
      <c r="E145" s="214">
        <v>17.239999999999998</v>
      </c>
      <c r="F145" s="215">
        <v>2.7359999999999998</v>
      </c>
      <c r="G145" s="219">
        <f t="shared" ref="G145:J145" si="138">((C145-C166)/C166)*C$6</f>
        <v>41.670946764424613</v>
      </c>
      <c r="H145" s="220">
        <f t="shared" si="138"/>
        <v>1.9075195610202293</v>
      </c>
      <c r="I145" s="220">
        <f t="shared" si="138"/>
        <v>-4.2003914590747344</v>
      </c>
      <c r="J145" s="221">
        <f t="shared" si="138"/>
        <v>-0.13479246599232672</v>
      </c>
    </row>
    <row r="146" spans="2:10">
      <c r="B146" s="213">
        <v>42534</v>
      </c>
      <c r="C146" s="214">
        <v>1618.39</v>
      </c>
      <c r="D146" s="214">
        <v>198.93</v>
      </c>
      <c r="E146" s="214">
        <v>18.38</v>
      </c>
      <c r="F146" s="215">
        <v>2.734</v>
      </c>
      <c r="G146" s="219">
        <f t="shared" ref="G146:J146" si="139">((C146-C167)/C167)*C$6</f>
        <v>26.358981002052492</v>
      </c>
      <c r="H146" s="220">
        <f t="shared" si="139"/>
        <v>1.1332600121359377</v>
      </c>
      <c r="I146" s="220">
        <f t="shared" si="139"/>
        <v>-2.971949114039075</v>
      </c>
      <c r="J146" s="221">
        <f t="shared" si="139"/>
        <v>-7.9786476868327474E-2</v>
      </c>
    </row>
    <row r="147" spans="2:10">
      <c r="B147" s="213">
        <v>42533</v>
      </c>
      <c r="C147" s="214">
        <v>1628.09</v>
      </c>
      <c r="D147" s="214">
        <v>198.29</v>
      </c>
      <c r="E147" s="214">
        <v>18.32</v>
      </c>
      <c r="F147" s="215">
        <v>2.661</v>
      </c>
      <c r="G147" s="219">
        <f t="shared" ref="G147:J147" si="140">((C147-C168)/C168)*C$6</f>
        <v>36.884274119131412</v>
      </c>
      <c r="H147" s="220">
        <f t="shared" si="140"/>
        <v>2.3567260567694475</v>
      </c>
      <c r="I147" s="220">
        <f t="shared" si="140"/>
        <v>-4.8675537848605579</v>
      </c>
      <c r="J147" s="221">
        <f t="shared" si="140"/>
        <v>-0.15343783398646232</v>
      </c>
    </row>
    <row r="148" spans="2:10">
      <c r="B148" s="213">
        <v>42532</v>
      </c>
      <c r="C148" s="214">
        <v>1627.1</v>
      </c>
      <c r="D148" s="214">
        <v>199.1</v>
      </c>
      <c r="E148" s="214">
        <v>21.11</v>
      </c>
      <c r="F148" s="215">
        <v>2.6850000000000001</v>
      </c>
      <c r="G148" s="219">
        <f t="shared" ref="G148:J148" si="141">((C148-C169)/C169)*C$6</f>
        <v>56.384262644999602</v>
      </c>
      <c r="H148" s="220">
        <f t="shared" si="141"/>
        <v>1.1712340188993964</v>
      </c>
      <c r="I148" s="220">
        <f t="shared" si="141"/>
        <v>-2.4870396080032662</v>
      </c>
      <c r="J148" s="221">
        <f t="shared" si="141"/>
        <v>-0.10898493543758987</v>
      </c>
    </row>
    <row r="149" spans="2:10">
      <c r="B149" s="213">
        <v>42531</v>
      </c>
      <c r="C149" s="214">
        <v>1623.6</v>
      </c>
      <c r="D149" s="214">
        <v>195.1</v>
      </c>
      <c r="E149" s="214">
        <v>21.68</v>
      </c>
      <c r="F149" s="215">
        <v>2.7410000000000001</v>
      </c>
      <c r="G149" s="219">
        <f t="shared" ref="G149:J149" si="142">((C149-C170)/C170)*C$6</f>
        <v>91.265395031660887</v>
      </c>
      <c r="H149" s="220">
        <f t="shared" si="142"/>
        <v>-4.4403770089620949</v>
      </c>
      <c r="I149" s="220">
        <f t="shared" si="142"/>
        <v>-0.47740458015267162</v>
      </c>
      <c r="J149" s="221">
        <f t="shared" si="142"/>
        <v>-0.16077957916522934</v>
      </c>
    </row>
    <row r="150" spans="2:10">
      <c r="B150" s="213">
        <v>42530</v>
      </c>
      <c r="C150" s="214">
        <v>1617.16</v>
      </c>
      <c r="D150" s="214">
        <v>193.1</v>
      </c>
      <c r="E150" s="214">
        <v>24.27</v>
      </c>
      <c r="F150" s="215">
        <v>2.7090000000000001</v>
      </c>
      <c r="G150" s="219">
        <f t="shared" ref="G150:J150" si="143">((C150-C171)/C171)*C$6</f>
        <v>79.297140858752869</v>
      </c>
      <c r="H150" s="220">
        <f t="shared" si="143"/>
        <v>-5.716474075562699</v>
      </c>
      <c r="I150" s="220">
        <f t="shared" si="143"/>
        <v>1.8864815657715073</v>
      </c>
      <c r="J150" s="221">
        <f t="shared" si="143"/>
        <v>-0.21129198080877321</v>
      </c>
    </row>
    <row r="151" spans="2:10">
      <c r="B151" s="213">
        <v>42529</v>
      </c>
      <c r="C151" s="214">
        <v>1609.71</v>
      </c>
      <c r="D151" s="214">
        <v>194.55</v>
      </c>
      <c r="E151" s="214">
        <v>22.09</v>
      </c>
      <c r="F151" s="215">
        <v>2.77</v>
      </c>
      <c r="G151" s="219">
        <f t="shared" ref="G151:J151" si="144">((C151-C172)/C172)*C$6</f>
        <v>57.036378562756568</v>
      </c>
      <c r="H151" s="220">
        <f t="shared" si="144"/>
        <v>-4.6965478339350053</v>
      </c>
      <c r="I151" s="220">
        <f t="shared" si="144"/>
        <v>0.18127114769089983</v>
      </c>
      <c r="J151" s="221">
        <f t="shared" si="144"/>
        <v>-0.15154109589041087</v>
      </c>
    </row>
    <row r="152" spans="2:10">
      <c r="B152" s="213">
        <v>42528</v>
      </c>
      <c r="C152" s="214">
        <v>1596.8</v>
      </c>
      <c r="D152" s="214">
        <v>192.51</v>
      </c>
      <c r="E152" s="214">
        <v>23.56</v>
      </c>
      <c r="F152" s="215">
        <v>2.7090000000000001</v>
      </c>
      <c r="G152" s="219">
        <f t="shared" ref="G152:J152" si="145">((C152-C173)/C173)*C$6</f>
        <v>18.516987368221155</v>
      </c>
      <c r="H152" s="220">
        <f t="shared" si="145"/>
        <v>-8.2458766217626849</v>
      </c>
      <c r="I152" s="220">
        <f t="shared" si="145"/>
        <v>3.3249572649572632</v>
      </c>
      <c r="J152" s="221">
        <f t="shared" si="145"/>
        <v>-0.2958817668548655</v>
      </c>
    </row>
    <row r="153" spans="2:10">
      <c r="B153" s="213">
        <v>42527</v>
      </c>
      <c r="C153" s="214">
        <v>1593.4</v>
      </c>
      <c r="D153" s="214">
        <v>195.14</v>
      </c>
      <c r="E153" s="214">
        <v>21.23</v>
      </c>
      <c r="F153" s="215">
        <v>2.746</v>
      </c>
      <c r="G153" s="219">
        <f t="shared" ref="G153:J153" si="146">((C153-C174)/C174)*C$6</f>
        <v>-0.64134553735536937</v>
      </c>
      <c r="H153" s="220">
        <f t="shared" si="146"/>
        <v>-5.2136739780658106</v>
      </c>
      <c r="I153" s="220">
        <f t="shared" si="146"/>
        <v>2.2967604885820521</v>
      </c>
      <c r="J153" s="221">
        <f t="shared" si="146"/>
        <v>-0.28617231173955932</v>
      </c>
    </row>
    <row r="154" spans="2:10">
      <c r="B154" s="213">
        <v>42526</v>
      </c>
      <c r="C154" s="214">
        <v>1589.32</v>
      </c>
      <c r="D154" s="214">
        <v>194.44</v>
      </c>
      <c r="E154" s="214">
        <v>21.72</v>
      </c>
      <c r="F154" s="215">
        <v>2.7410000000000001</v>
      </c>
      <c r="G154" s="219">
        <f t="shared" ref="G154:J154" si="147">((C154-C175)/C175)*C$6</f>
        <v>-0.24249731055961152</v>
      </c>
      <c r="H154" s="220">
        <f t="shared" si="147"/>
        <v>-6.4633727575411157</v>
      </c>
      <c r="I154" s="220">
        <f t="shared" si="147"/>
        <v>1.4717529880478095</v>
      </c>
      <c r="J154" s="221">
        <f t="shared" si="147"/>
        <v>-0.27695867768595028</v>
      </c>
    </row>
    <row r="155" spans="2:10">
      <c r="B155" s="213">
        <v>42525</v>
      </c>
      <c r="C155" s="214">
        <v>1619.55</v>
      </c>
      <c r="D155" s="214">
        <v>193.99</v>
      </c>
      <c r="E155" s="214">
        <v>22.16</v>
      </c>
      <c r="F155" s="215">
        <v>2.738</v>
      </c>
      <c r="G155" s="219">
        <f t="shared" ref="G155:J155" si="148">((C155-C176)/C176)*C$6</f>
        <v>14.771563473277544</v>
      </c>
      <c r="H155" s="220">
        <f t="shared" si="148"/>
        <v>-7.1208531864204714</v>
      </c>
      <c r="I155" s="220">
        <f t="shared" si="148"/>
        <v>2.9418477690288705</v>
      </c>
      <c r="J155" s="221">
        <f t="shared" si="148"/>
        <v>-0.28780487804878035</v>
      </c>
    </row>
    <row r="156" spans="2:10">
      <c r="B156" s="213">
        <v>42524</v>
      </c>
      <c r="C156" s="214">
        <v>1617.05</v>
      </c>
      <c r="D156" s="214">
        <v>189.2</v>
      </c>
      <c r="E156" s="214">
        <v>24.68</v>
      </c>
      <c r="F156" s="215">
        <v>2.6419999999999999</v>
      </c>
      <c r="G156" s="219">
        <f t="shared" ref="G156:J156" si="149">((C156-C177)/C177)*C$6</f>
        <v>-21.889400347889868</v>
      </c>
      <c r="H156" s="220">
        <f t="shared" si="149"/>
        <v>-13.678785276073631</v>
      </c>
      <c r="I156" s="220">
        <f t="shared" si="149"/>
        <v>5.4611826821541696</v>
      </c>
      <c r="J156" s="221">
        <f t="shared" si="149"/>
        <v>-0.40297385620915049</v>
      </c>
    </row>
    <row r="157" spans="2:10">
      <c r="B157" s="213">
        <v>42523</v>
      </c>
      <c r="C157" s="214">
        <v>1619</v>
      </c>
      <c r="D157" s="214">
        <v>188.54</v>
      </c>
      <c r="E157" s="214">
        <v>26.12</v>
      </c>
      <c r="F157" s="215">
        <v>2.5659999999999998</v>
      </c>
      <c r="G157" s="219">
        <f t="shared" ref="G157:J157" si="150">((C157-C178)/C178)*C$6</f>
        <v>-23.827279203580144</v>
      </c>
      <c r="H157" s="220">
        <f t="shared" si="150"/>
        <v>-15.37146933996782</v>
      </c>
      <c r="I157" s="220">
        <f t="shared" si="150"/>
        <v>6.5458872651356996</v>
      </c>
      <c r="J157" s="221">
        <f t="shared" si="150"/>
        <v>-0.48510257245197042</v>
      </c>
    </row>
    <row r="158" spans="2:10">
      <c r="B158" s="213">
        <v>42522</v>
      </c>
      <c r="C158" s="214">
        <v>1624</v>
      </c>
      <c r="D158" s="214">
        <v>189.08</v>
      </c>
      <c r="E158" s="214">
        <v>26.66</v>
      </c>
      <c r="F158" s="215">
        <v>2.52</v>
      </c>
      <c r="G158" s="219">
        <f t="shared" ref="G158:J158" si="151">((C158-C179)/C179)*C$6</f>
        <v>-12.343654533785598</v>
      </c>
      <c r="H158" s="220">
        <f t="shared" si="151"/>
        <v>-16.785118702953095</v>
      </c>
      <c r="I158" s="220">
        <f t="shared" si="151"/>
        <v>9.3383826879271083</v>
      </c>
      <c r="J158" s="221">
        <f t="shared" si="151"/>
        <v>-0.56654376402693152</v>
      </c>
    </row>
    <row r="159" spans="2:10">
      <c r="B159" s="213">
        <v>42521</v>
      </c>
      <c r="C159" s="214">
        <v>1560.51</v>
      </c>
      <c r="D159" s="214">
        <v>192.9</v>
      </c>
      <c r="E159" s="214">
        <v>24.06</v>
      </c>
      <c r="F159" s="215">
        <v>2.6429999999999998</v>
      </c>
      <c r="G159" s="219">
        <f t="shared" ref="G159:J159" si="152">((C159-C180)/C180)*C$6</f>
        <v>-94.203032931144023</v>
      </c>
      <c r="H159" s="220">
        <f t="shared" si="152"/>
        <v>-13.957022012880898</v>
      </c>
      <c r="I159" s="220">
        <f t="shared" si="152"/>
        <v>7.664905213270143</v>
      </c>
      <c r="J159" s="221">
        <f t="shared" si="152"/>
        <v>-0.44780166880616207</v>
      </c>
    </row>
    <row r="160" spans="2:10">
      <c r="B160" s="213">
        <v>42520</v>
      </c>
      <c r="C160" s="214">
        <v>1562.93</v>
      </c>
      <c r="D160" s="214">
        <v>194.53</v>
      </c>
      <c r="E160" s="214">
        <v>24.14</v>
      </c>
      <c r="F160" s="215">
        <v>2.714</v>
      </c>
      <c r="G160" s="219">
        <f t="shared" ref="G160:J160" si="153">((C160-C181)/C181)*C$6</f>
        <v>-100.27897160731474</v>
      </c>
      <c r="H160" s="220">
        <f t="shared" si="153"/>
        <v>-12.404704326923076</v>
      </c>
      <c r="I160" s="220">
        <f t="shared" si="153"/>
        <v>8.1849879518072264</v>
      </c>
      <c r="J160" s="221">
        <f t="shared" si="153"/>
        <v>-0.40589450270098493</v>
      </c>
    </row>
    <row r="161" spans="2:10">
      <c r="B161" s="213">
        <v>42519</v>
      </c>
      <c r="C161" s="214">
        <v>1555.34</v>
      </c>
      <c r="D161" s="214">
        <v>196.46</v>
      </c>
      <c r="E161" s="214">
        <v>21.03</v>
      </c>
      <c r="F161" s="215">
        <v>2.8479999999999999</v>
      </c>
      <c r="G161" s="219">
        <f t="shared" ref="G161:J161" si="154">((C161-C182)/C182)*C$6</f>
        <v>-110.14411004655364</v>
      </c>
      <c r="H161" s="220">
        <f t="shared" si="154"/>
        <v>-9.8235512845277242</v>
      </c>
      <c r="I161" s="220">
        <f t="shared" si="154"/>
        <v>4.076827988338195</v>
      </c>
      <c r="J161" s="221">
        <f t="shared" si="154"/>
        <v>-0.2502570694087406</v>
      </c>
    </row>
    <row r="162" spans="2:10">
      <c r="B162" s="213">
        <v>42518</v>
      </c>
      <c r="C162" s="214">
        <v>1573.33</v>
      </c>
      <c r="D162" s="214">
        <v>194.3</v>
      </c>
      <c r="E162" s="214">
        <v>21.76</v>
      </c>
      <c r="F162" s="215">
        <v>2.8420000000000001</v>
      </c>
      <c r="G162" s="219">
        <f t="shared" ref="G162:J162" si="155">((C162-C183)/C183)*C$6</f>
        <v>-90.223627146164716</v>
      </c>
      <c r="H162" s="220">
        <f t="shared" si="155"/>
        <v>-11.586917944006569</v>
      </c>
      <c r="I162" s="220">
        <f t="shared" si="155"/>
        <v>6.0066666666666686</v>
      </c>
      <c r="J162" s="221">
        <f t="shared" si="155"/>
        <v>-0.26543387768171645</v>
      </c>
    </row>
    <row r="163" spans="2:10">
      <c r="B163" s="213">
        <v>42517</v>
      </c>
      <c r="C163" s="214">
        <v>1573</v>
      </c>
      <c r="D163" s="214">
        <v>194.3</v>
      </c>
      <c r="E163" s="214">
        <v>21.76</v>
      </c>
      <c r="F163" s="215">
        <v>2.8420000000000001</v>
      </c>
      <c r="G163" s="219">
        <f t="shared" ref="G163:J163" si="156">((C163-C184)/C184)*C$6</f>
        <v>-85.295110869761885</v>
      </c>
      <c r="H163" s="220">
        <f t="shared" si="156"/>
        <v>-10.510185815740831</v>
      </c>
      <c r="I163" s="220">
        <f t="shared" si="156"/>
        <v>6.1250246305418763</v>
      </c>
      <c r="J163" s="221">
        <f t="shared" si="156"/>
        <v>-0.26112892880051297</v>
      </c>
    </row>
    <row r="164" spans="2:10">
      <c r="B164" s="213">
        <v>42516</v>
      </c>
      <c r="C164" s="214">
        <v>1559.3</v>
      </c>
      <c r="D164" s="214">
        <v>196.09</v>
      </c>
      <c r="E164" s="214">
        <v>21.54</v>
      </c>
      <c r="F164" s="215">
        <v>2.8730000000000002</v>
      </c>
      <c r="G164" s="219">
        <f t="shared" ref="G164:J164" si="157">((C164-C185)/C185)*C$6</f>
        <v>-86.073763414693573</v>
      </c>
      <c r="H164" s="220">
        <f t="shared" si="157"/>
        <v>-7.0383357076189919</v>
      </c>
      <c r="I164" s="220">
        <f t="shared" si="157"/>
        <v>5.0567419738406647</v>
      </c>
      <c r="J164" s="221">
        <f t="shared" si="157"/>
        <v>-0.2577033036848792</v>
      </c>
    </row>
    <row r="165" spans="2:10">
      <c r="B165" s="213">
        <v>42515</v>
      </c>
      <c r="C165" s="214">
        <v>1561.53</v>
      </c>
      <c r="D165" s="214">
        <v>196.12</v>
      </c>
      <c r="E165" s="214">
        <v>22.33</v>
      </c>
      <c r="F165" s="215">
        <v>2.8159999999999998</v>
      </c>
      <c r="G165" s="219">
        <f t="shared" ref="G165:J165" si="158">((C165-C186)/C186)*C$6</f>
        <v>-82.374950464302046</v>
      </c>
      <c r="H165" s="220">
        <f t="shared" si="158"/>
        <v>-3.7160699999999958</v>
      </c>
      <c r="I165" s="220">
        <f t="shared" si="158"/>
        <v>4.211303867403311</v>
      </c>
      <c r="J165" s="221">
        <f t="shared" si="158"/>
        <v>-0.29424552429667544</v>
      </c>
    </row>
    <row r="166" spans="2:10">
      <c r="B166" s="213">
        <v>42514</v>
      </c>
      <c r="C166" s="214">
        <v>1568.5</v>
      </c>
      <c r="D166" s="214">
        <v>196.82</v>
      </c>
      <c r="E166" s="214">
        <v>22.48</v>
      </c>
      <c r="F166" s="215">
        <v>2.867</v>
      </c>
      <c r="G166" s="219">
        <f t="shared" ref="G166:J166" si="159">((C166-C187)/C187)*C$6</f>
        <v>-71.931495936149886</v>
      </c>
      <c r="H166" s="220">
        <f t="shared" si="159"/>
        <v>-1.7359279025274503</v>
      </c>
      <c r="I166" s="220">
        <f t="shared" si="159"/>
        <v>3.3342224565102807</v>
      </c>
      <c r="J166" s="221">
        <f t="shared" si="159"/>
        <v>-0.20846029173419769</v>
      </c>
    </row>
    <row r="167" spans="2:10">
      <c r="B167" s="213">
        <v>42513</v>
      </c>
      <c r="C167" s="214">
        <v>1593.33</v>
      </c>
      <c r="D167" s="214">
        <v>197.76</v>
      </c>
      <c r="E167" s="214">
        <v>22.01</v>
      </c>
      <c r="F167" s="215">
        <v>2.81</v>
      </c>
      <c r="G167" s="219">
        <f t="shared" ref="G167:J167" si="160">((C167-C188)/C188)*C$6</f>
        <v>-50.714672347159279</v>
      </c>
      <c r="H167" s="220">
        <f t="shared" si="160"/>
        <v>-1.765791583166336</v>
      </c>
      <c r="I167" s="220">
        <f t="shared" si="160"/>
        <v>4.7219839449541281</v>
      </c>
      <c r="J167" s="221">
        <f t="shared" si="160"/>
        <v>-0.29735999999999996</v>
      </c>
    </row>
    <row r="168" spans="2:10">
      <c r="B168" s="213">
        <v>42512</v>
      </c>
      <c r="C168" s="214">
        <v>1593.03</v>
      </c>
      <c r="D168" s="214">
        <v>195.88</v>
      </c>
      <c r="E168" s="214">
        <v>25.1</v>
      </c>
      <c r="F168" s="215">
        <v>2.8069999999999999</v>
      </c>
      <c r="G168" s="219">
        <f t="shared" ref="G168:J168" si="161">((C168-C189)/C189)*C$6</f>
        <v>-50.793182941527341</v>
      </c>
      <c r="H168" s="220">
        <f t="shared" si="161"/>
        <v>-3.4851711693649405</v>
      </c>
      <c r="I168" s="220">
        <f t="shared" si="161"/>
        <v>6.6151851851851866</v>
      </c>
      <c r="J168" s="221">
        <f t="shared" si="161"/>
        <v>-0.2976457399103139</v>
      </c>
    </row>
    <row r="169" spans="2:10">
      <c r="B169" s="213">
        <v>42511</v>
      </c>
      <c r="C169" s="214">
        <v>1574.14</v>
      </c>
      <c r="D169" s="214">
        <v>197.89</v>
      </c>
      <c r="E169" s="214">
        <v>24.49</v>
      </c>
      <c r="F169" s="215">
        <v>2.7880000000000003</v>
      </c>
      <c r="G169" s="219">
        <f t="shared" ref="G169:J169" si="162">((C169-C190)/C190)*C$6</f>
        <v>-69.496633865939117</v>
      </c>
      <c r="H169" s="220">
        <f t="shared" si="162"/>
        <v>-2.1439664218258221</v>
      </c>
      <c r="I169" s="220">
        <f t="shared" si="162"/>
        <v>5.6554184549356199</v>
      </c>
      <c r="J169" s="221">
        <f t="shared" si="162"/>
        <v>-0.31981132075471658</v>
      </c>
    </row>
    <row r="170" spans="2:10">
      <c r="B170" s="213">
        <v>42510</v>
      </c>
      <c r="C170" s="214">
        <v>1539.75</v>
      </c>
      <c r="D170" s="214">
        <v>199.73</v>
      </c>
      <c r="E170" s="214">
        <v>22.27</v>
      </c>
      <c r="F170" s="215">
        <v>2.899</v>
      </c>
      <c r="G170" s="219">
        <f t="shared" ref="G170:J170" si="163">((C170-C191)/C191)*C$6</f>
        <v>-111.59321576876671</v>
      </c>
      <c r="H170" s="220">
        <f t="shared" si="163"/>
        <v>-7.1283007953723789</v>
      </c>
      <c r="I170" s="220">
        <f t="shared" si="163"/>
        <v>3.7191874322860219</v>
      </c>
      <c r="J170" s="221">
        <f t="shared" si="163"/>
        <v>-0.22815085932527043</v>
      </c>
    </row>
    <row r="171" spans="2:10">
      <c r="B171" s="213">
        <v>42509</v>
      </c>
      <c r="C171" s="214">
        <v>1544.1</v>
      </c>
      <c r="D171" s="214">
        <v>199.04</v>
      </c>
      <c r="E171" s="214">
        <v>21.97</v>
      </c>
      <c r="F171" s="215">
        <v>2.9180000000000001</v>
      </c>
      <c r="G171" s="219">
        <f t="shared" ref="G171:J171" si="164">((C171-C192)/C192)*C$6</f>
        <v>-109.47181142971299</v>
      </c>
      <c r="H171" s="220">
        <f t="shared" si="164"/>
        <v>-3.4772296764009538</v>
      </c>
      <c r="I171" s="220">
        <f t="shared" si="164"/>
        <v>2.230608695652172</v>
      </c>
      <c r="J171" s="221">
        <f t="shared" si="164"/>
        <v>-0.200686681571383</v>
      </c>
    </row>
    <row r="172" spans="2:10">
      <c r="B172" s="213">
        <v>42508</v>
      </c>
      <c r="C172" s="214">
        <v>1556.73</v>
      </c>
      <c r="D172" s="214">
        <v>199.44</v>
      </c>
      <c r="E172" s="214">
        <v>21.87</v>
      </c>
      <c r="F172" s="215">
        <v>2.92</v>
      </c>
      <c r="G172" s="219">
        <f t="shared" ref="G172:J172" si="165">((C172-C193)/C193)*C$6</f>
        <v>-102.72511004715454</v>
      </c>
      <c r="H172" s="220">
        <f t="shared" si="165"/>
        <v>-3.1736094674556341</v>
      </c>
      <c r="I172" s="220">
        <f t="shared" si="165"/>
        <v>2.1384347826086958</v>
      </c>
      <c r="J172" s="221">
        <f t="shared" si="165"/>
        <v>-0.19704378395653571</v>
      </c>
    </row>
    <row r="173" spans="2:10">
      <c r="B173" s="213">
        <v>42507</v>
      </c>
      <c r="C173" s="214">
        <v>1579.35</v>
      </c>
      <c r="D173" s="214">
        <v>201.17</v>
      </c>
      <c r="E173" s="214">
        <v>19.89</v>
      </c>
      <c r="F173" s="215">
        <v>3.0110000000000001</v>
      </c>
      <c r="G173" s="219">
        <f t="shared" ref="G173:J173" si="166">((C173-C194)/C194)*C$6</f>
        <v>-96.438056069412525</v>
      </c>
      <c r="H173" s="220">
        <f t="shared" si="166"/>
        <v>-3.8716759205143245</v>
      </c>
      <c r="I173" s="220">
        <f t="shared" si="166"/>
        <v>2.8182441860465128</v>
      </c>
      <c r="J173" s="221">
        <f t="shared" si="166"/>
        <v>-0.18460460772104614</v>
      </c>
    </row>
    <row r="174" spans="2:10">
      <c r="B174" s="213">
        <v>42506</v>
      </c>
      <c r="C174" s="214">
        <v>1594.01</v>
      </c>
      <c r="D174" s="214">
        <v>200.6</v>
      </c>
      <c r="E174" s="214">
        <v>18.829999999999998</v>
      </c>
      <c r="F174" s="215">
        <v>3.0409999999999999</v>
      </c>
      <c r="G174" s="219">
        <f t="shared" ref="G174:J174" si="167">((C174-C195)/C195)*C$6</f>
        <v>-65.633414748821593</v>
      </c>
      <c r="H174" s="220">
        <f t="shared" si="167"/>
        <v>-1.8721937012538428</v>
      </c>
      <c r="I174" s="220">
        <f t="shared" si="167"/>
        <v>-1.0711188811188823</v>
      </c>
      <c r="J174" s="221">
        <f t="shared" si="167"/>
        <v>-0.14306946182728433</v>
      </c>
    </row>
    <row r="175" spans="2:10">
      <c r="B175" s="213">
        <v>42505</v>
      </c>
      <c r="C175" s="214">
        <v>1589.55</v>
      </c>
      <c r="D175" s="214">
        <v>201.23</v>
      </c>
      <c r="E175" s="214">
        <v>20.079999999999998</v>
      </c>
      <c r="F175" s="215">
        <v>3.0249999999999999</v>
      </c>
      <c r="G175" s="219">
        <f t="shared" ref="G175:J175" si="168">((C175-C196)/C196)*C$6</f>
        <v>-71.057966058809825</v>
      </c>
      <c r="H175" s="220">
        <f t="shared" si="168"/>
        <v>-1.0413927741808153</v>
      </c>
      <c r="I175" s="220">
        <f t="shared" si="168"/>
        <v>-0.27396763119176265</v>
      </c>
      <c r="J175" s="221">
        <f t="shared" si="168"/>
        <v>-9.8050495365931703E-2</v>
      </c>
    </row>
    <row r="176" spans="2:10">
      <c r="B176" s="213">
        <v>42504</v>
      </c>
      <c r="C176" s="214">
        <v>1605.4</v>
      </c>
      <c r="D176" s="214">
        <v>201.48</v>
      </c>
      <c r="E176" s="214">
        <v>19.05</v>
      </c>
      <c r="F176" s="215">
        <v>3.0339999999999998</v>
      </c>
      <c r="G176" s="219">
        <f t="shared" ref="G176:J176" si="169">((C176-C197)/C197)*C$6</f>
        <v>-35.617872288539523</v>
      </c>
      <c r="H176" s="220">
        <f t="shared" si="169"/>
        <v>-3.2339367619791233</v>
      </c>
      <c r="I176" s="220">
        <f t="shared" si="169"/>
        <v>0.22992025518341497</v>
      </c>
      <c r="J176" s="221">
        <f t="shared" si="169"/>
        <v>-0.15040663121676598</v>
      </c>
    </row>
    <row r="177" spans="2:10">
      <c r="B177" s="213">
        <v>42503</v>
      </c>
      <c r="C177" s="214">
        <v>1638.45</v>
      </c>
      <c r="D177" s="214">
        <v>203.75</v>
      </c>
      <c r="E177" s="214">
        <v>18.940000000000001</v>
      </c>
      <c r="F177" s="215">
        <v>3.06</v>
      </c>
      <c r="G177" s="219">
        <f t="shared" ref="G177:J177" si="170">((C177-C198)/C198)*C$6</f>
        <v>-1.8901737487044123</v>
      </c>
      <c r="H177" s="220">
        <f t="shared" si="170"/>
        <v>-1.6034749598481519</v>
      </c>
      <c r="I177" s="220">
        <f t="shared" si="170"/>
        <v>2.4170538922155713</v>
      </c>
      <c r="J177" s="221">
        <f t="shared" si="170"/>
        <v>-0.14484151646985699</v>
      </c>
    </row>
    <row r="178" spans="2:10">
      <c r="B178" s="213">
        <v>42502</v>
      </c>
      <c r="C178" s="214">
        <v>1642.35</v>
      </c>
      <c r="D178" s="214">
        <v>204.99</v>
      </c>
      <c r="E178" s="214">
        <v>19.16</v>
      </c>
      <c r="F178" s="215">
        <v>3.0710000000000002</v>
      </c>
      <c r="G178" s="219">
        <f t="shared" ref="G178:J178" si="171">((C178-C199)/C199)*C$6</f>
        <v>11.507405204916591</v>
      </c>
      <c r="H178" s="220">
        <f t="shared" si="171"/>
        <v>-0.44748138414366107</v>
      </c>
      <c r="I178" s="220">
        <f t="shared" si="171"/>
        <v>2.654443113772456</v>
      </c>
      <c r="J178" s="221">
        <f t="shared" si="171"/>
        <v>-0.22699128343853306</v>
      </c>
    </row>
    <row r="179" spans="2:10">
      <c r="B179" s="213">
        <v>42501</v>
      </c>
      <c r="C179" s="214">
        <v>1636.05</v>
      </c>
      <c r="D179" s="214">
        <v>207.24</v>
      </c>
      <c r="E179" s="214">
        <v>17.559999999999999</v>
      </c>
      <c r="F179" s="215">
        <v>3.1189999999999998</v>
      </c>
      <c r="G179" s="219">
        <f t="shared" ref="G179:J179" si="172">((C179-C200)/C200)*C$6</f>
        <v>16.029594890623557</v>
      </c>
      <c r="H179" s="220">
        <f t="shared" si="172"/>
        <v>1.106258189759765</v>
      </c>
      <c r="I179" s="220">
        <f t="shared" si="172"/>
        <v>1.227639902676396</v>
      </c>
      <c r="J179" s="221">
        <f t="shared" si="172"/>
        <v>-0.20996128648004794</v>
      </c>
    </row>
    <row r="180" spans="2:10">
      <c r="B180" s="213">
        <v>42500</v>
      </c>
      <c r="C180" s="214">
        <v>1653.45</v>
      </c>
      <c r="D180" s="214">
        <v>208.06</v>
      </c>
      <c r="E180" s="214">
        <v>16.88</v>
      </c>
      <c r="F180" s="215">
        <v>3.1160000000000001</v>
      </c>
      <c r="G180" s="219">
        <f t="shared" ref="G180:J180" si="173">((C180-C201)/C201)*C$6</f>
        <v>7.7388534799648996</v>
      </c>
      <c r="H180" s="220">
        <f t="shared" si="173"/>
        <v>-1.3166205250596639</v>
      </c>
      <c r="I180" s="220">
        <f t="shared" si="173"/>
        <v>1.4038569604086832</v>
      </c>
      <c r="J180" s="221">
        <f t="shared" si="173"/>
        <v>-0.27862539959314131</v>
      </c>
    </row>
    <row r="181" spans="2:10">
      <c r="B181" s="213">
        <v>42499</v>
      </c>
      <c r="C181" s="214">
        <v>1662.4</v>
      </c>
      <c r="D181" s="214">
        <v>208</v>
      </c>
      <c r="E181" s="214">
        <v>16.600000000000001</v>
      </c>
      <c r="F181" s="215">
        <v>3.1469999999999998</v>
      </c>
      <c r="G181" s="219">
        <f t="shared" ref="G181:J181" si="174">((C181-C202)/C202)*C$6</f>
        <v>-15.333257040679392</v>
      </c>
      <c r="H181" s="220">
        <f t="shared" si="174"/>
        <v>-1.3442426123072506</v>
      </c>
      <c r="I181" s="220">
        <f t="shared" si="174"/>
        <v>1.1060869565217399</v>
      </c>
      <c r="J181" s="221">
        <f t="shared" si="174"/>
        <v>-0.16127966356263176</v>
      </c>
    </row>
    <row r="182" spans="2:10">
      <c r="B182" s="213">
        <v>42498</v>
      </c>
      <c r="C182" s="214">
        <v>1664.75</v>
      </c>
      <c r="D182" s="214">
        <v>207.08</v>
      </c>
      <c r="E182" s="214">
        <v>17.149999999999999</v>
      </c>
      <c r="F182" s="215">
        <v>3.1120000000000001</v>
      </c>
      <c r="G182" s="219">
        <f t="shared" ref="G182:J182" si="175">((C182-C203)/C203)*C$6</f>
        <v>-3.4158367053323455</v>
      </c>
      <c r="H182" s="220">
        <f t="shared" si="175"/>
        <v>-1.4413299784327758</v>
      </c>
      <c r="I182" s="220">
        <f t="shared" si="175"/>
        <v>1.9182580645161273</v>
      </c>
      <c r="J182" s="221">
        <f t="shared" si="175"/>
        <v>-0.19890620317650592</v>
      </c>
    </row>
    <row r="183" spans="2:10">
      <c r="B183" s="213">
        <v>42497</v>
      </c>
      <c r="C183" s="214">
        <v>1662.85</v>
      </c>
      <c r="D183" s="214">
        <v>206.81</v>
      </c>
      <c r="E183" s="214">
        <v>16.32</v>
      </c>
      <c r="F183" s="215">
        <v>3.1230000000000002</v>
      </c>
      <c r="G183" s="219">
        <f t="shared" ref="G183:J183" si="176">((C183-C204)/C204)*C$6</f>
        <v>1.2910546049820075</v>
      </c>
      <c r="H183" s="220">
        <f t="shared" si="176"/>
        <v>-1.3427906083449443</v>
      </c>
      <c r="I183" s="220">
        <f t="shared" si="176"/>
        <v>0.9778294573643409</v>
      </c>
      <c r="J183" s="221">
        <f t="shared" si="176"/>
        <v>-0.13605681124007313</v>
      </c>
    </row>
    <row r="184" spans="2:10">
      <c r="B184" s="213">
        <v>42496</v>
      </c>
      <c r="C184" s="214">
        <v>1657.35</v>
      </c>
      <c r="D184" s="214">
        <v>205.58</v>
      </c>
      <c r="E184" s="214">
        <v>16.239999999999998</v>
      </c>
      <c r="F184" s="215">
        <v>3.1179999999999999</v>
      </c>
      <c r="G184" s="219">
        <f t="shared" ref="G184:J184" si="177">((C184-C205)/C205)*C$6</f>
        <v>-6.24610261188427</v>
      </c>
      <c r="H184" s="220">
        <f t="shared" si="177"/>
        <v>-1.5801558203482857</v>
      </c>
      <c r="I184" s="220">
        <f t="shared" si="177"/>
        <v>0.89692307692307438</v>
      </c>
      <c r="J184" s="221">
        <f t="shared" si="177"/>
        <v>-0.17195711265478714</v>
      </c>
    </row>
    <row r="185" spans="2:10">
      <c r="B185" s="213">
        <v>42495</v>
      </c>
      <c r="C185" s="214">
        <v>1643.72</v>
      </c>
      <c r="D185" s="214">
        <v>203.57</v>
      </c>
      <c r="E185" s="214">
        <v>16.82</v>
      </c>
      <c r="F185" s="215">
        <v>3.1480000000000001</v>
      </c>
      <c r="G185" s="219">
        <f t="shared" ref="G185:J185" si="178">((C185-C206)/C206)*C$6</f>
        <v>-36.923586256135629</v>
      </c>
      <c r="H185" s="220">
        <f t="shared" si="178"/>
        <v>-3.3376556617434248</v>
      </c>
      <c r="I185" s="220">
        <f t="shared" si="178"/>
        <v>1.4217190506735091</v>
      </c>
      <c r="J185" s="221">
        <f t="shared" si="178"/>
        <v>-0.13502576538344938</v>
      </c>
    </row>
    <row r="186" spans="2:10">
      <c r="B186" s="213">
        <v>42494</v>
      </c>
      <c r="C186" s="214">
        <v>1642.25</v>
      </c>
      <c r="D186" s="214">
        <v>200</v>
      </c>
      <c r="E186" s="214">
        <v>18.100000000000001</v>
      </c>
      <c r="F186" s="215">
        <v>3.1280000000000001</v>
      </c>
      <c r="G186" s="219">
        <f t="shared" ref="G186:J186" si="179">((C186-C207)/C207)*C$6</f>
        <v>-47.525615969896762</v>
      </c>
      <c r="H186" s="220">
        <f t="shared" si="179"/>
        <v>-7.1634186841218757</v>
      </c>
      <c r="I186" s="220">
        <f t="shared" si="179"/>
        <v>4.8525105189340829</v>
      </c>
      <c r="J186" s="221">
        <f t="shared" si="179"/>
        <v>-0.18724550898203574</v>
      </c>
    </row>
    <row r="187" spans="2:10">
      <c r="B187" s="213">
        <v>42493</v>
      </c>
      <c r="C187" s="214">
        <v>1638.84</v>
      </c>
      <c r="D187" s="214">
        <v>198.62</v>
      </c>
      <c r="E187" s="214">
        <v>18.97</v>
      </c>
      <c r="F187" s="215">
        <v>3.085</v>
      </c>
      <c r="G187" s="219">
        <f t="shared" ref="G187:J187" si="180">((C187-C208)/C208)*C$6</f>
        <v>-23.055624480953369</v>
      </c>
      <c r="H187" s="220">
        <f t="shared" si="180"/>
        <v>-6.3949435468171947</v>
      </c>
      <c r="I187" s="220">
        <f t="shared" si="180"/>
        <v>5.0460863697705785</v>
      </c>
      <c r="J187" s="221">
        <f t="shared" si="180"/>
        <v>-0.19720205686630377</v>
      </c>
    </row>
    <row r="188" spans="2:10">
      <c r="B188" s="213">
        <v>42492</v>
      </c>
      <c r="C188" s="214">
        <v>1643.05</v>
      </c>
      <c r="D188" s="214">
        <v>199.6</v>
      </c>
      <c r="E188" s="214">
        <v>17.440000000000001</v>
      </c>
      <c r="F188" s="215">
        <v>3.125</v>
      </c>
      <c r="G188" s="219">
        <f t="shared" ref="G188:J188" si="181">((C188-C209)/C209)*C$6</f>
        <v>-2.9121465936777913</v>
      </c>
      <c r="H188" s="220">
        <f t="shared" si="181"/>
        <v>-5.4904350576670531</v>
      </c>
      <c r="I188" s="220">
        <f t="shared" si="181"/>
        <v>2.164251766217085</v>
      </c>
      <c r="J188" s="221">
        <f t="shared" si="181"/>
        <v>-0.20632440476190467</v>
      </c>
    </row>
    <row r="189" spans="2:10">
      <c r="B189" s="213">
        <v>42491</v>
      </c>
      <c r="C189" s="214">
        <v>1642.82</v>
      </c>
      <c r="D189" s="214">
        <v>199.51</v>
      </c>
      <c r="E189" s="214">
        <v>18.36</v>
      </c>
      <c r="F189" s="215">
        <v>3.1219999999999999</v>
      </c>
      <c r="G189" s="219">
        <f t="shared" ref="G189:J189" si="182">((C189-C210)/C210)*C$6</f>
        <v>-7.8488150010602711</v>
      </c>
      <c r="H189" s="220">
        <f t="shared" si="182"/>
        <v>-4.8474717866041397</v>
      </c>
      <c r="I189" s="220">
        <f t="shared" si="182"/>
        <v>3.8469662921348298</v>
      </c>
      <c r="J189" s="221">
        <f t="shared" si="182"/>
        <v>-0.22920236336779903</v>
      </c>
    </row>
    <row r="190" spans="2:10">
      <c r="B190" s="213">
        <v>42490</v>
      </c>
      <c r="C190" s="214">
        <v>1642.24</v>
      </c>
      <c r="D190" s="214">
        <v>200.13</v>
      </c>
      <c r="E190" s="214">
        <v>18.64</v>
      </c>
      <c r="F190" s="215">
        <v>3.1269999999999998</v>
      </c>
      <c r="G190" s="219">
        <f t="shared" ref="G190:J190" si="183">((C190-C211)/C211)*C$6</f>
        <v>-8.7508513138605455</v>
      </c>
      <c r="H190" s="220">
        <f t="shared" si="183"/>
        <v>-3.8638237454100417</v>
      </c>
      <c r="I190" s="220">
        <f t="shared" si="183"/>
        <v>3.5392297817715024</v>
      </c>
      <c r="J190" s="221">
        <f t="shared" si="183"/>
        <v>-0.27308473592571131</v>
      </c>
    </row>
    <row r="191" spans="2:10">
      <c r="B191" s="213">
        <v>42489</v>
      </c>
      <c r="C191" s="214">
        <v>1649.59</v>
      </c>
      <c r="D191" s="214">
        <v>207.45</v>
      </c>
      <c r="E191" s="214">
        <v>18.46</v>
      </c>
      <c r="F191" s="215">
        <v>3.1419999999999999</v>
      </c>
      <c r="G191" s="219">
        <f t="shared" ref="G191:J191" si="184">((C191-C212)/C212)*C$6</f>
        <v>-15.012296305196839</v>
      </c>
      <c r="H191" s="220">
        <f t="shared" si="184"/>
        <v>1.6108375461792632</v>
      </c>
      <c r="I191" s="220">
        <f t="shared" si="184"/>
        <v>4.0976329787234063</v>
      </c>
      <c r="J191" s="221">
        <f t="shared" si="184"/>
        <v>-0.28499137435307642</v>
      </c>
    </row>
    <row r="192" spans="2:10">
      <c r="B192" s="213">
        <v>42488</v>
      </c>
      <c r="C192" s="214">
        <v>1652.01</v>
      </c>
      <c r="D192" s="214">
        <v>202.72</v>
      </c>
      <c r="E192" s="214">
        <v>19.55</v>
      </c>
      <c r="F192" s="215">
        <v>3.1310000000000002</v>
      </c>
      <c r="G192" s="219">
        <f t="shared" ref="G192:J192" si="185">((C192-C213)/C213)*C$6</f>
        <v>-8.0465321268931227</v>
      </c>
      <c r="H192" s="220">
        <f t="shared" si="185"/>
        <v>-3.059072375127414</v>
      </c>
      <c r="I192" s="220">
        <f t="shared" si="185"/>
        <v>6.3263026952315133</v>
      </c>
      <c r="J192" s="221">
        <f t="shared" si="185"/>
        <v>-0.23897857352509524</v>
      </c>
    </row>
    <row r="193" spans="2:10">
      <c r="B193" s="213">
        <v>42487</v>
      </c>
      <c r="C193" s="214">
        <v>1658.38</v>
      </c>
      <c r="D193" s="214">
        <v>202.8</v>
      </c>
      <c r="E193" s="214">
        <v>19.55</v>
      </c>
      <c r="F193" s="215">
        <v>3.129</v>
      </c>
      <c r="G193" s="219">
        <f t="shared" ref="G193:J193" si="186">((C193-C214)/C214)*C$6</f>
        <v>-0.2829136773057494</v>
      </c>
      <c r="H193" s="220">
        <f t="shared" si="186"/>
        <v>-2.9755339805825138</v>
      </c>
      <c r="I193" s="220">
        <f t="shared" si="186"/>
        <v>4.8263683527885872</v>
      </c>
      <c r="J193" s="221">
        <f t="shared" si="186"/>
        <v>-0.24784836065573768</v>
      </c>
    </row>
    <row r="194" spans="2:10">
      <c r="B194" s="213">
        <v>42486</v>
      </c>
      <c r="C194" s="214">
        <v>1675.78</v>
      </c>
      <c r="D194" s="214">
        <v>205.32</v>
      </c>
      <c r="E194" s="214">
        <v>17.2</v>
      </c>
      <c r="F194" s="215">
        <v>3.2120000000000002</v>
      </c>
      <c r="G194" s="219">
        <f t="shared" ref="G194:J194" si="187">((C194-C215)/C215)*C$6</f>
        <v>31.576530012949991</v>
      </c>
      <c r="H194" s="220">
        <f t="shared" si="187"/>
        <v>0.56140093786634881</v>
      </c>
      <c r="I194" s="220">
        <f t="shared" si="187"/>
        <v>2.2245460483344206</v>
      </c>
      <c r="J194" s="221">
        <f t="shared" si="187"/>
        <v>-0.16393707733019666</v>
      </c>
    </row>
    <row r="195" spans="2:10">
      <c r="B195" s="213">
        <v>42485</v>
      </c>
      <c r="C195" s="214">
        <v>1658.98</v>
      </c>
      <c r="D195" s="214">
        <v>202.58</v>
      </c>
      <c r="E195" s="214">
        <v>20.02</v>
      </c>
      <c r="F195" s="215">
        <v>3.1960000000000002</v>
      </c>
      <c r="G195" s="219">
        <f t="shared" ref="G195:J195" si="188">((C195-C216)/C216)*C$6</f>
        <v>-15.066991630974311</v>
      </c>
      <c r="H195" s="220">
        <f t="shared" si="188"/>
        <v>-1.1279811561487774</v>
      </c>
      <c r="I195" s="220">
        <f t="shared" si="188"/>
        <v>6.3557027027027004</v>
      </c>
      <c r="J195" s="221">
        <f t="shared" si="188"/>
        <v>-6.4110805019895689E-2</v>
      </c>
    </row>
    <row r="196" spans="2:10">
      <c r="B196" s="213">
        <v>42484</v>
      </c>
      <c r="C196" s="214">
        <v>1659.93</v>
      </c>
      <c r="D196" s="214">
        <v>202.33</v>
      </c>
      <c r="E196" s="214">
        <v>20.39</v>
      </c>
      <c r="F196" s="215">
        <v>3.129</v>
      </c>
      <c r="G196" s="219">
        <f t="shared" ref="G196:J196" si="189">((C196-C217)/C217)*C$6</f>
        <v>-40.791286397780432</v>
      </c>
      <c r="H196" s="220">
        <f t="shared" si="189"/>
        <v>1.2674701492537435</v>
      </c>
      <c r="I196" s="220">
        <f t="shared" si="189"/>
        <v>5.4728260869565215</v>
      </c>
      <c r="J196" s="221">
        <f t="shared" si="189"/>
        <v>-3.9990542244640742E-2</v>
      </c>
    </row>
    <row r="197" spans="2:10">
      <c r="B197" s="213">
        <v>42483</v>
      </c>
      <c r="C197" s="214">
        <v>1640.26</v>
      </c>
      <c r="D197" s="214">
        <v>204.94</v>
      </c>
      <c r="E197" s="214">
        <v>18.809999999999999</v>
      </c>
      <c r="F197" s="215">
        <v>3.1970000000000001</v>
      </c>
      <c r="G197" s="219">
        <f t="shared" ref="G197:J197" si="190">((C197-C218)/C218)*C$6</f>
        <v>-71.96134597543535</v>
      </c>
      <c r="H197" s="220">
        <f t="shared" si="190"/>
        <v>4.1246934503040507</v>
      </c>
      <c r="I197" s="220">
        <f t="shared" si="190"/>
        <v>1.7904149620105194</v>
      </c>
      <c r="J197" s="221">
        <f t="shared" si="190"/>
        <v>1.6703365838314159E-2</v>
      </c>
    </row>
    <row r="198" spans="2:10">
      <c r="B198" s="213">
        <v>42482</v>
      </c>
      <c r="C198" s="214">
        <v>1640.3</v>
      </c>
      <c r="D198" s="214">
        <v>205.47</v>
      </c>
      <c r="E198" s="214">
        <v>16.7</v>
      </c>
      <c r="F198" s="215">
        <v>3.218</v>
      </c>
      <c r="G198" s="219">
        <f t="shared" ref="G198:J198" si="191">((C198-C219)/C219)*C$6</f>
        <v>-58.711672206371112</v>
      </c>
      <c r="H198" s="220">
        <f t="shared" si="191"/>
        <v>5.4260197187327934</v>
      </c>
      <c r="I198" s="220">
        <f t="shared" si="191"/>
        <v>-1.2548746518105849</v>
      </c>
      <c r="J198" s="221">
        <f t="shared" si="191"/>
        <v>3.995275590551195E-2</v>
      </c>
    </row>
    <row r="199" spans="2:10">
      <c r="B199" s="213">
        <v>42481</v>
      </c>
      <c r="C199" s="214">
        <v>1631.15</v>
      </c>
      <c r="D199" s="214">
        <v>205.47</v>
      </c>
      <c r="E199" s="214">
        <v>16.7</v>
      </c>
      <c r="F199" s="215">
        <v>3.327</v>
      </c>
      <c r="G199" s="219">
        <f t="shared" ref="G199:J199" si="192">((C199-C220)/C220)*C$6</f>
        <v>-53.473158328931504</v>
      </c>
      <c r="H199" s="220">
        <f t="shared" si="192"/>
        <v>7.4578298022955849</v>
      </c>
      <c r="I199" s="220">
        <f t="shared" si="192"/>
        <v>-2.239507079181962</v>
      </c>
      <c r="J199" s="221">
        <f t="shared" si="192"/>
        <v>0.19169334186939807</v>
      </c>
    </row>
    <row r="200" spans="2:10">
      <c r="B200" s="213">
        <v>42480</v>
      </c>
      <c r="C200" s="214">
        <v>1620.55</v>
      </c>
      <c r="D200" s="214">
        <v>206.05</v>
      </c>
      <c r="E200" s="214">
        <v>16.440000000000001</v>
      </c>
      <c r="F200" s="215">
        <v>3.3580000000000001</v>
      </c>
      <c r="G200" s="219">
        <f t="shared" ref="G200:J200" si="193">((C200-C221)/C221)*C$6</f>
        <v>-53.879509788698066</v>
      </c>
      <c r="H200" s="220">
        <f t="shared" si="193"/>
        <v>8.5355596674440033</v>
      </c>
      <c r="I200" s="220">
        <f t="shared" si="193"/>
        <v>-3.8250407283181596</v>
      </c>
      <c r="J200" s="221">
        <f t="shared" si="193"/>
        <v>0.27254391672088507</v>
      </c>
    </row>
    <row r="201" spans="2:10">
      <c r="B201" s="213">
        <v>42479</v>
      </c>
      <c r="C201" s="214">
        <v>1645.85</v>
      </c>
      <c r="D201" s="214">
        <v>209.5</v>
      </c>
      <c r="E201" s="214">
        <v>15.66</v>
      </c>
      <c r="F201" s="215">
        <v>3.4409999999999998</v>
      </c>
      <c r="G201" s="219">
        <f t="shared" ref="G201:J201" si="194">((C201-C222)/C222)*C$6</f>
        <v>-59.392659290168346</v>
      </c>
      <c r="H201" s="220">
        <f t="shared" si="194"/>
        <v>8.4386624140336934</v>
      </c>
      <c r="I201" s="220">
        <f t="shared" si="194"/>
        <v>-2.3860277008310256</v>
      </c>
      <c r="J201" s="221">
        <f t="shared" si="194"/>
        <v>0.27150111075848943</v>
      </c>
    </row>
    <row r="202" spans="2:10">
      <c r="B202" s="213">
        <v>42478</v>
      </c>
      <c r="C202" s="214">
        <v>1677.75</v>
      </c>
      <c r="D202" s="214">
        <v>209.47</v>
      </c>
      <c r="E202" s="214">
        <v>15.64</v>
      </c>
      <c r="F202" s="215">
        <v>3.3290000000000002</v>
      </c>
      <c r="G202" s="219">
        <f t="shared" ref="G202:J202" si="195">((C202-C223)/C223)*C$6</f>
        <v>-33.959779263628178</v>
      </c>
      <c r="H202" s="220">
        <f t="shared" si="195"/>
        <v>10.270725818620789</v>
      </c>
      <c r="I202" s="220">
        <f t="shared" si="195"/>
        <v>-1.7196645459803341</v>
      </c>
      <c r="J202" s="221">
        <f t="shared" si="195"/>
        <v>0.21485659039639057</v>
      </c>
    </row>
    <row r="203" spans="2:10">
      <c r="B203" s="213">
        <v>42477</v>
      </c>
      <c r="C203" s="214">
        <v>1668.15</v>
      </c>
      <c r="D203" s="214">
        <v>208.65</v>
      </c>
      <c r="E203" s="214">
        <v>15.5</v>
      </c>
      <c r="F203" s="215">
        <v>3.3370000000000002</v>
      </c>
      <c r="G203" s="219">
        <f t="shared" ref="G203:J203" si="196">((C203-C224)/C224)*C$6</f>
        <v>-48.865759930161417</v>
      </c>
      <c r="H203" s="220">
        <f t="shared" si="196"/>
        <v>10.783354427175624</v>
      </c>
      <c r="I203" s="220">
        <f t="shared" si="196"/>
        <v>-1.8374971031286225</v>
      </c>
      <c r="J203" s="221">
        <f t="shared" si="196"/>
        <v>0.17711245235069892</v>
      </c>
    </row>
    <row r="204" spans="2:10">
      <c r="B204" s="213">
        <v>42476</v>
      </c>
      <c r="C204" s="214">
        <v>1661.57</v>
      </c>
      <c r="D204" s="214">
        <v>208.27</v>
      </c>
      <c r="E204" s="214">
        <v>15.48</v>
      </c>
      <c r="F204" s="215">
        <v>3.274</v>
      </c>
      <c r="G204" s="219">
        <f t="shared" ref="G204:J204" si="197">((C204-C225)/C225)*C$6</f>
        <v>-34.75778825526303</v>
      </c>
      <c r="H204" s="220">
        <f t="shared" si="197"/>
        <v>11.2361459868856</v>
      </c>
      <c r="I204" s="220">
        <f t="shared" si="197"/>
        <v>-2.8843733043950075</v>
      </c>
      <c r="J204" s="221">
        <f t="shared" si="197"/>
        <v>0.18072933549432746</v>
      </c>
    </row>
    <row r="205" spans="2:10">
      <c r="B205" s="213">
        <v>42475</v>
      </c>
      <c r="C205" s="214">
        <v>1663.55</v>
      </c>
      <c r="D205" s="214">
        <v>207.29</v>
      </c>
      <c r="E205" s="214">
        <v>15.47</v>
      </c>
      <c r="F205" s="215">
        <v>3.3109999999999999</v>
      </c>
      <c r="G205" s="219">
        <f t="shared" ref="G205:J205" si="198">((C205-C226)/C226)*C$6</f>
        <v>-113.37174947456919</v>
      </c>
      <c r="H205" s="220">
        <f t="shared" si="198"/>
        <v>9.0076295585412698</v>
      </c>
      <c r="I205" s="220">
        <f t="shared" si="198"/>
        <v>-2.4983184855233853</v>
      </c>
      <c r="J205" s="221">
        <f t="shared" si="198"/>
        <v>0.22847380410022777</v>
      </c>
    </row>
    <row r="206" spans="2:10">
      <c r="B206" s="213">
        <v>42474</v>
      </c>
      <c r="C206" s="214">
        <v>1680.75</v>
      </c>
      <c r="D206" s="214">
        <v>207.18</v>
      </c>
      <c r="E206" s="214">
        <v>15.59</v>
      </c>
      <c r="F206" s="215">
        <v>3.2989999999999999</v>
      </c>
      <c r="G206" s="219">
        <f t="shared" ref="G206:J206" si="199">((C206-C227)/C227)*C$6</f>
        <v>-82.39043249512072</v>
      </c>
      <c r="H206" s="220">
        <f t="shared" si="199"/>
        <v>9.3578570343745326</v>
      </c>
      <c r="I206" s="220">
        <f t="shared" si="199"/>
        <v>-2.5757009345794404</v>
      </c>
      <c r="J206" s="221">
        <f t="shared" si="199"/>
        <v>0.24292979002624665</v>
      </c>
    </row>
    <row r="207" spans="2:10">
      <c r="B207" s="213">
        <v>42473</v>
      </c>
      <c r="C207" s="214">
        <v>1690.18</v>
      </c>
      <c r="D207" s="214">
        <v>207.77</v>
      </c>
      <c r="E207" s="214">
        <v>14.26</v>
      </c>
      <c r="F207" s="215">
        <v>3.34</v>
      </c>
      <c r="G207" s="219">
        <f t="shared" ref="G207:J207" si="200">((C207-C228)/C228)*C$6</f>
        <v>-77.699295511608739</v>
      </c>
      <c r="H207" s="220">
        <f t="shared" si="200"/>
        <v>9.6956689927184652</v>
      </c>
      <c r="I207" s="220">
        <f t="shared" si="200"/>
        <v>-3.1751010976314258</v>
      </c>
      <c r="J207" s="221">
        <f t="shared" si="200"/>
        <v>0.22838709677419333</v>
      </c>
    </row>
    <row r="208" spans="2:10">
      <c r="B208" s="213">
        <v>42472</v>
      </c>
      <c r="C208" s="214">
        <v>1661.7</v>
      </c>
      <c r="D208" s="214">
        <v>205.48</v>
      </c>
      <c r="E208" s="214">
        <v>14.82</v>
      </c>
      <c r="F208" s="215">
        <v>3.306</v>
      </c>
      <c r="G208" s="219">
        <f t="shared" ref="G208:J208" si="201">((C208-C229)/C229)*C$6</f>
        <v>-112.06805646963684</v>
      </c>
      <c r="H208" s="220">
        <f t="shared" si="201"/>
        <v>7.6286549263701007</v>
      </c>
      <c r="I208" s="220">
        <f t="shared" si="201"/>
        <v>-2.1237857142857148</v>
      </c>
      <c r="J208" s="221">
        <f t="shared" si="201"/>
        <v>0.15694488690665798</v>
      </c>
    </row>
    <row r="209" spans="2:10">
      <c r="B209" s="213">
        <v>42471</v>
      </c>
      <c r="C209" s="214">
        <v>1645.91</v>
      </c>
      <c r="D209" s="214">
        <v>205.49</v>
      </c>
      <c r="E209" s="214">
        <v>15.57</v>
      </c>
      <c r="F209" s="215">
        <v>3.36</v>
      </c>
      <c r="G209" s="219">
        <f t="shared" ref="G209:J209" si="202">((C209-C230)/C230)*C$6</f>
        <v>-123.02156662725879</v>
      </c>
      <c r="H209" s="220">
        <f t="shared" si="202"/>
        <v>11.480945994738747</v>
      </c>
      <c r="I209" s="220">
        <f t="shared" si="202"/>
        <v>-2.5955140186915897</v>
      </c>
      <c r="J209" s="221">
        <f t="shared" si="202"/>
        <v>0.19866581956797941</v>
      </c>
    </row>
    <row r="210" spans="2:10">
      <c r="B210" s="213">
        <v>42470</v>
      </c>
      <c r="C210" s="214">
        <v>1650.55</v>
      </c>
      <c r="D210" s="214">
        <v>204.69</v>
      </c>
      <c r="E210" s="214">
        <v>15.13</v>
      </c>
      <c r="F210" s="215">
        <v>3.3849999999999998</v>
      </c>
      <c r="G210" s="219">
        <f t="shared" ref="G210:J210" si="203">((C210-C231)/C231)*C$6</f>
        <v>-103.5512314906921</v>
      </c>
      <c r="H210" s="220">
        <f t="shared" si="203"/>
        <v>11.192486684937187</v>
      </c>
      <c r="I210" s="220">
        <f t="shared" si="203"/>
        <v>-3.0314018691588789</v>
      </c>
      <c r="J210" s="221">
        <f t="shared" si="203"/>
        <v>0.1608255451713394</v>
      </c>
    </row>
    <row r="211" spans="2:10">
      <c r="B211" s="213">
        <v>42469</v>
      </c>
      <c r="C211" s="214">
        <v>1650.86</v>
      </c>
      <c r="D211" s="214">
        <v>204.25</v>
      </c>
      <c r="E211" s="214">
        <v>15.58</v>
      </c>
      <c r="F211" s="215">
        <v>3.4460000000000002</v>
      </c>
      <c r="G211" s="219">
        <f t="shared" ref="G211:J211" si="204">((C211-C232)/C232)*C$6</f>
        <v>-81.21053552592916</v>
      </c>
      <c r="H211" s="220">
        <f t="shared" si="204"/>
        <v>10.725294695481349</v>
      </c>
      <c r="I211" s="220">
        <f t="shared" si="204"/>
        <v>-2.2296962879640052</v>
      </c>
      <c r="J211" s="221">
        <f t="shared" si="204"/>
        <v>0.27925667090216016</v>
      </c>
    </row>
    <row r="212" spans="2:10">
      <c r="B212" s="213">
        <v>42468</v>
      </c>
      <c r="C212" s="214">
        <v>1664.5</v>
      </c>
      <c r="D212" s="214">
        <v>205.72</v>
      </c>
      <c r="E212" s="214">
        <v>15.04</v>
      </c>
      <c r="F212" s="215">
        <v>3.4779999999999998</v>
      </c>
      <c r="G212" s="219">
        <f t="shared" ref="G212:J212" si="205">((C212-C233)/C233)*C$6</f>
        <v>-57.361818635443207</v>
      </c>
      <c r="H212" s="220">
        <f t="shared" si="205"/>
        <v>12.18108261813671</v>
      </c>
      <c r="I212" s="220">
        <f t="shared" si="205"/>
        <v>-2.776985376827898</v>
      </c>
      <c r="J212" s="221">
        <f t="shared" si="205"/>
        <v>0.30924396442185481</v>
      </c>
    </row>
    <row r="213" spans="2:10">
      <c r="B213" s="213">
        <v>42467</v>
      </c>
      <c r="C213" s="214">
        <v>1659.98</v>
      </c>
      <c r="D213" s="214">
        <v>206.01</v>
      </c>
      <c r="E213" s="214">
        <v>14.47</v>
      </c>
      <c r="F213" s="215">
        <v>3.407</v>
      </c>
      <c r="G213" s="219">
        <f t="shared" ref="G213:J213" si="206">((C213-C234)/C234)*C$6</f>
        <v>-66.202840098365385</v>
      </c>
      <c r="H213" s="220">
        <f t="shared" si="206"/>
        <v>12.891070873484594</v>
      </c>
      <c r="I213" s="220">
        <f t="shared" si="206"/>
        <v>-4.4534339229968767</v>
      </c>
      <c r="J213" s="221">
        <f t="shared" si="206"/>
        <v>0.2508439490445859</v>
      </c>
    </row>
    <row r="214" spans="2:10">
      <c r="B214" s="213">
        <v>42466</v>
      </c>
      <c r="C214" s="214">
        <v>1658.66</v>
      </c>
      <c r="D214" s="214">
        <v>206</v>
      </c>
      <c r="E214" s="214">
        <v>15.42</v>
      </c>
      <c r="F214" s="215">
        <v>3.4159999999999999</v>
      </c>
      <c r="G214" s="219">
        <f t="shared" ref="G214:J214" si="207">((C214-C235)/C235)*C$6</f>
        <v>-67.417721765093887</v>
      </c>
      <c r="H214" s="220">
        <f t="shared" si="207"/>
        <v>13.699934980494151</v>
      </c>
      <c r="I214" s="220">
        <f t="shared" si="207"/>
        <v>-4.8757994323557243</v>
      </c>
      <c r="J214" s="221">
        <f t="shared" si="207"/>
        <v>0.31122977346278324</v>
      </c>
    </row>
    <row r="215" spans="2:10">
      <c r="B215" s="213">
        <v>42465</v>
      </c>
      <c r="C215" s="214">
        <v>1644.79</v>
      </c>
      <c r="D215" s="214">
        <v>204.72</v>
      </c>
      <c r="E215" s="214">
        <v>15.31</v>
      </c>
      <c r="F215" s="215">
        <v>3.4009999999999998</v>
      </c>
      <c r="G215" s="219">
        <f t="shared" ref="G215:J215" si="208">((C215-C236)/C236)*C$6</f>
        <v>-73.496802636856756</v>
      </c>
      <c r="H215" s="220">
        <f t="shared" si="208"/>
        <v>12.456430132140255</v>
      </c>
      <c r="I215" s="220">
        <f t="shared" si="208"/>
        <v>-3.9009518935516874</v>
      </c>
      <c r="J215" s="221">
        <f t="shared" si="208"/>
        <v>0.29901230569948162</v>
      </c>
    </row>
    <row r="216" spans="2:10">
      <c r="B216" s="213">
        <v>42464</v>
      </c>
      <c r="C216" s="214">
        <v>1674.03</v>
      </c>
      <c r="D216" s="214">
        <v>203.78</v>
      </c>
      <c r="E216" s="214">
        <v>14.8</v>
      </c>
      <c r="F216" s="215">
        <v>3.2669999999999999</v>
      </c>
      <c r="G216" s="219">
        <f t="shared" ref="G216:J216" si="209">((C216-C237)/C237)*C$6</f>
        <v>-46.922840702569346</v>
      </c>
      <c r="H216" s="220">
        <f t="shared" si="209"/>
        <v>11.098006437545422</v>
      </c>
      <c r="I216" s="220">
        <f t="shared" si="209"/>
        <v>-4.0128571428571416</v>
      </c>
      <c r="J216" s="221">
        <f t="shared" si="209"/>
        <v>0.13800064082024985</v>
      </c>
    </row>
    <row r="217" spans="2:10">
      <c r="B217" s="213">
        <v>42463</v>
      </c>
      <c r="C217" s="214">
        <v>1701.34</v>
      </c>
      <c r="D217" s="214">
        <v>201</v>
      </c>
      <c r="E217" s="214">
        <v>15.64</v>
      </c>
      <c r="F217" s="215">
        <v>3.1720000000000002</v>
      </c>
      <c r="G217" s="219">
        <f t="shared" ref="G217:J217" si="210">((C217-C238)/C238)*C$6</f>
        <v>-19.962899904172829</v>
      </c>
      <c r="H217" s="220">
        <f t="shared" si="210"/>
        <v>8.5412067352666181</v>
      </c>
      <c r="I217" s="220">
        <f t="shared" si="210"/>
        <v>-4.4638287638287633</v>
      </c>
      <c r="J217" s="221">
        <f t="shared" si="210"/>
        <v>2.911493155046177E-2</v>
      </c>
    </row>
    <row r="218" spans="2:10">
      <c r="B218" s="213">
        <v>42462</v>
      </c>
      <c r="C218" s="214">
        <v>1713.85</v>
      </c>
      <c r="D218" s="214">
        <v>200.62</v>
      </c>
      <c r="E218" s="214">
        <v>17.11</v>
      </c>
      <c r="F218" s="215">
        <v>3.1789999999999998</v>
      </c>
      <c r="G218" s="219">
        <f t="shared" ref="G218:J218" si="211">((C218-C239)/C239)*C$6</f>
        <v>-15.20357135423297</v>
      </c>
      <c r="H218" s="220">
        <f t="shared" si="211"/>
        <v>7.4287241754258888</v>
      </c>
      <c r="I218" s="220">
        <f t="shared" si="211"/>
        <v>-1.4702308105206654</v>
      </c>
      <c r="J218" s="221">
        <f t="shared" si="211"/>
        <v>-1.8547626532539013E-3</v>
      </c>
    </row>
    <row r="219" spans="2:10">
      <c r="B219" s="213">
        <v>42461</v>
      </c>
      <c r="C219" s="214">
        <v>1699.85</v>
      </c>
      <c r="D219" s="214">
        <v>199.81</v>
      </c>
      <c r="E219" s="214">
        <v>17.95</v>
      </c>
      <c r="F219" s="215">
        <v>3.1749999999999998</v>
      </c>
      <c r="G219" s="219">
        <f t="shared" ref="G219:J219" si="212">((C219-C240)/C240)*C$6</f>
        <v>-32.18143913035972</v>
      </c>
      <c r="H219" s="220">
        <f t="shared" si="212"/>
        <v>6.8102254470070109</v>
      </c>
      <c r="I219" s="220">
        <f t="shared" si="212"/>
        <v>-0.2083810572687233</v>
      </c>
      <c r="J219" s="221">
        <f t="shared" si="212"/>
        <v>2.2469057442081903E-2</v>
      </c>
    </row>
    <row r="220" spans="2:10">
      <c r="B220" s="213">
        <v>42460</v>
      </c>
      <c r="C220" s="214">
        <v>1684.91</v>
      </c>
      <c r="D220" s="214">
        <v>197.77</v>
      </c>
      <c r="E220" s="214">
        <v>19.07</v>
      </c>
      <c r="F220" s="215">
        <v>3.1240000000000001</v>
      </c>
      <c r="G220" s="219">
        <f t="shared" ref="G220:J220" si="213">((C220-C241)/C241)*C$6</f>
        <v>-58.12838912601331</v>
      </c>
      <c r="H220" s="220">
        <f t="shared" si="213"/>
        <v>4.3788518231187128</v>
      </c>
      <c r="I220" s="220">
        <f t="shared" si="213"/>
        <v>1.449767705382438</v>
      </c>
      <c r="J220" s="221">
        <f t="shared" si="213"/>
        <v>-1.9697933227344904E-2</v>
      </c>
    </row>
    <row r="221" spans="2:10">
      <c r="B221" s="213">
        <v>42459</v>
      </c>
      <c r="C221" s="214">
        <v>1674.38</v>
      </c>
      <c r="D221" s="214">
        <v>197.26</v>
      </c>
      <c r="E221" s="214">
        <v>20.87</v>
      </c>
      <c r="F221" s="215">
        <v>3.0739999999999998</v>
      </c>
      <c r="G221" s="219">
        <f t="shared" ref="G221:J221" si="214">((C221-C242)/C242)*C$6</f>
        <v>-44.687952565034053</v>
      </c>
      <c r="H221" s="220">
        <f t="shared" si="214"/>
        <v>4.4107561456280449</v>
      </c>
      <c r="I221" s="220">
        <f t="shared" si="214"/>
        <v>3.1555292792792784</v>
      </c>
      <c r="J221" s="221">
        <f t="shared" si="214"/>
        <v>-2.1908298353245204E-2</v>
      </c>
    </row>
    <row r="222" spans="2:10">
      <c r="B222" s="213">
        <v>42458</v>
      </c>
      <c r="C222" s="214">
        <v>1706.32</v>
      </c>
      <c r="D222" s="214">
        <v>200.66</v>
      </c>
      <c r="E222" s="214">
        <v>18.05</v>
      </c>
      <c r="F222" s="215">
        <v>3.1509999999999998</v>
      </c>
      <c r="G222" s="219">
        <f t="shared" ref="G222:J222" si="215">((C222-C243)/C243)*C$6</f>
        <v>-19.425694508002518</v>
      </c>
      <c r="H222" s="220">
        <f t="shared" si="215"/>
        <v>6.9442315637265128</v>
      </c>
      <c r="I222" s="220">
        <f t="shared" si="215"/>
        <v>1.0011111111111102</v>
      </c>
      <c r="J222" s="221">
        <f t="shared" si="215"/>
        <v>2.9310897435897151E-2</v>
      </c>
    </row>
    <row r="223" spans="2:10">
      <c r="B223" s="213">
        <v>42457</v>
      </c>
      <c r="C223" s="214">
        <v>1712.45</v>
      </c>
      <c r="D223" s="214">
        <v>198.81</v>
      </c>
      <c r="E223" s="214">
        <v>17.29</v>
      </c>
      <c r="F223" s="215">
        <v>3.1030000000000002</v>
      </c>
      <c r="G223" s="219">
        <f t="shared" ref="G223:J223" si="216">((C223-C244)/C244)*C$6</f>
        <v>-44.861374783325196</v>
      </c>
      <c r="H223" s="220">
        <f t="shared" si="216"/>
        <v>7.280760194225449</v>
      </c>
      <c r="I223" s="220">
        <f t="shared" si="216"/>
        <v>-0.69153503893214818</v>
      </c>
      <c r="J223" s="221">
        <f t="shared" si="216"/>
        <v>9.722037283621858E-2</v>
      </c>
    </row>
    <row r="224" spans="2:10">
      <c r="B224" s="213">
        <v>42456</v>
      </c>
      <c r="C224" s="214">
        <v>1718.25</v>
      </c>
      <c r="D224" s="214">
        <v>197.53</v>
      </c>
      <c r="E224" s="214">
        <v>17.260000000000002</v>
      </c>
      <c r="F224" s="215">
        <v>3.1480000000000001</v>
      </c>
      <c r="G224" s="219">
        <f t="shared" ref="G224:J224" si="217">((C224-C245)/C245)*C$6</f>
        <v>-24.299700951517874</v>
      </c>
      <c r="H224" s="220">
        <f t="shared" si="217"/>
        <v>4.8827250545114707</v>
      </c>
      <c r="I224" s="220">
        <f t="shared" si="217"/>
        <v>-1.2531428571428562</v>
      </c>
      <c r="J224" s="221">
        <f t="shared" si="217"/>
        <v>0.15381016042780765</v>
      </c>
    </row>
    <row r="225" spans="2:10">
      <c r="B225" s="213">
        <v>42455</v>
      </c>
      <c r="C225" s="214">
        <v>1696.76</v>
      </c>
      <c r="D225" s="214">
        <v>196.73</v>
      </c>
      <c r="E225" s="214">
        <v>18.43</v>
      </c>
      <c r="F225" s="215">
        <v>3.085</v>
      </c>
      <c r="G225" s="219">
        <f t="shared" ref="G225:J225" si="218">((C225-C246)/C246)*C$6</f>
        <v>-39.540972286161498</v>
      </c>
      <c r="H225" s="220">
        <f t="shared" si="218"/>
        <v>4.1074844236760084</v>
      </c>
      <c r="I225" s="220">
        <f t="shared" si="218"/>
        <v>-0.93622427983539225</v>
      </c>
      <c r="J225" s="221">
        <f t="shared" si="218"/>
        <v>0.14654644436883285</v>
      </c>
    </row>
    <row r="226" spans="2:10">
      <c r="B226" s="213">
        <v>42454</v>
      </c>
      <c r="C226" s="214">
        <v>1784.25</v>
      </c>
      <c r="D226" s="214">
        <v>197.98</v>
      </c>
      <c r="E226" s="214">
        <v>17.96</v>
      </c>
      <c r="F226" s="215">
        <v>3.073</v>
      </c>
      <c r="G226" s="219">
        <f t="shared" ref="G226:J226" si="219">((C226-C247)/C247)*C$6</f>
        <v>52.704019423649541</v>
      </c>
      <c r="H226" s="220">
        <f t="shared" si="219"/>
        <v>5.4529558441558343</v>
      </c>
      <c r="I226" s="220">
        <f t="shared" si="219"/>
        <v>-1.3375670103092763</v>
      </c>
      <c r="J226" s="221">
        <f t="shared" si="219"/>
        <v>7.1783333333333296E-2</v>
      </c>
    </row>
    <row r="227" spans="2:10">
      <c r="B227" s="213">
        <v>42453</v>
      </c>
      <c r="C227" s="214">
        <v>1767.65</v>
      </c>
      <c r="D227" s="214">
        <v>197.53</v>
      </c>
      <c r="E227" s="214">
        <v>18.190000000000001</v>
      </c>
      <c r="F227" s="215">
        <v>3.048</v>
      </c>
      <c r="G227" s="219">
        <f t="shared" ref="G227:J227" si="220">((C227-C248)/C248)*C$6</f>
        <v>27.659739497972957</v>
      </c>
      <c r="H227" s="220">
        <f t="shared" si="220"/>
        <v>7.1104615142287022</v>
      </c>
      <c r="I227" s="220">
        <f t="shared" si="220"/>
        <v>-0.3306422018348622</v>
      </c>
      <c r="J227" s="221">
        <f t="shared" si="220"/>
        <v>-1.0608041843739901E-2</v>
      </c>
    </row>
    <row r="228" spans="2:10">
      <c r="B228" s="213">
        <v>42452</v>
      </c>
      <c r="C228" s="214">
        <v>1772.35</v>
      </c>
      <c r="D228" s="214">
        <v>197.76</v>
      </c>
      <c r="E228" s="214">
        <v>17.309999999999999</v>
      </c>
      <c r="F228" s="215">
        <v>3.1</v>
      </c>
      <c r="G228" s="219">
        <f t="shared" ref="G228:J228" si="221">((C228-C249)/C249)*C$6</f>
        <v>50.928060555322993</v>
      </c>
      <c r="H228" s="220">
        <f t="shared" si="221"/>
        <v>6.8002356267672033</v>
      </c>
      <c r="I228" s="220">
        <f t="shared" si="221"/>
        <v>-1.2226817447495977</v>
      </c>
      <c r="J228" s="221">
        <f t="shared" si="221"/>
        <v>8.5894532513748605E-3</v>
      </c>
    </row>
    <row r="229" spans="2:10">
      <c r="B229" s="213">
        <v>42451</v>
      </c>
      <c r="C229" s="214">
        <v>1780.78</v>
      </c>
      <c r="D229" s="214">
        <v>197.61</v>
      </c>
      <c r="E229" s="214">
        <v>16.8</v>
      </c>
      <c r="F229" s="215">
        <v>3.1390000000000002</v>
      </c>
      <c r="G229" s="219">
        <f t="shared" ref="G229:J229" si="222">((C229-C250)/C250)*C$6</f>
        <v>68.553239186345593</v>
      </c>
      <c r="H229" s="220">
        <f t="shared" si="222"/>
        <v>5.8744797371303648</v>
      </c>
      <c r="I229" s="220">
        <f t="shared" si="222"/>
        <v>-1.4860841070453286</v>
      </c>
      <c r="J229" s="221">
        <f t="shared" si="222"/>
        <v>-9.3680533502697276E-3</v>
      </c>
    </row>
    <row r="230" spans="2:10">
      <c r="B230" s="213">
        <v>42450</v>
      </c>
      <c r="C230" s="214">
        <v>1776.3</v>
      </c>
      <c r="D230" s="214">
        <v>193.87</v>
      </c>
      <c r="E230" s="214">
        <v>18.190000000000001</v>
      </c>
      <c r="F230" s="215">
        <v>3.1480000000000001</v>
      </c>
      <c r="G230" s="219">
        <f t="shared" ref="G230:J230" si="223">((C230-C251)/C251)*C$6</f>
        <v>111.7615469148776</v>
      </c>
      <c r="H230" s="220">
        <f t="shared" si="223"/>
        <v>1.9361590163080267</v>
      </c>
      <c r="I230" s="220">
        <f t="shared" si="223"/>
        <v>-0.68611316763617014</v>
      </c>
      <c r="J230" s="221">
        <f t="shared" si="223"/>
        <v>-1.8730158730156669E-3</v>
      </c>
    </row>
    <row r="231" spans="2:10">
      <c r="B231" s="213">
        <v>42449</v>
      </c>
      <c r="C231" s="214">
        <v>1759.25</v>
      </c>
      <c r="D231" s="214">
        <v>193.39</v>
      </c>
      <c r="E231" s="214">
        <v>18.190000000000001</v>
      </c>
      <c r="F231" s="215">
        <v>3.21</v>
      </c>
      <c r="G231" s="219">
        <f t="shared" ref="G231:J231" si="224">((C231-C252)/C252)*C$6</f>
        <v>82.354300026836128</v>
      </c>
      <c r="H231" s="220">
        <f t="shared" si="224"/>
        <v>3.4381803347720781</v>
      </c>
      <c r="I231" s="220">
        <f t="shared" si="224"/>
        <v>-0.46328869844670628</v>
      </c>
      <c r="J231" s="221">
        <f t="shared" si="224"/>
        <v>7.443308847013709E-2</v>
      </c>
    </row>
    <row r="232" spans="2:10">
      <c r="B232" s="213">
        <v>42448</v>
      </c>
      <c r="C232" s="214">
        <v>1734.93</v>
      </c>
      <c r="D232" s="214">
        <v>193.42</v>
      </c>
      <c r="E232" s="214">
        <v>17.78</v>
      </c>
      <c r="F232" s="215">
        <v>3.1480000000000001</v>
      </c>
      <c r="G232" s="219">
        <f t="shared" ref="G232:J232" si="225">((C232-C253)/C253)*C$6</f>
        <v>68.71211664466594</v>
      </c>
      <c r="H232" s="220">
        <f t="shared" si="225"/>
        <v>4.9787555697008044</v>
      </c>
      <c r="I232" s="220">
        <f t="shared" si="225"/>
        <v>-0.49288840262582057</v>
      </c>
      <c r="J232" s="221">
        <f t="shared" si="225"/>
        <v>4.5677419354838752E-2</v>
      </c>
    </row>
    <row r="233" spans="2:10">
      <c r="B233" s="213">
        <v>42447</v>
      </c>
      <c r="C233" s="214">
        <v>1723.49</v>
      </c>
      <c r="D233" s="214">
        <v>193.42</v>
      </c>
      <c r="E233" s="214">
        <v>17.78</v>
      </c>
      <c r="F233" s="215">
        <v>3.1480000000000001</v>
      </c>
      <c r="G233" s="219">
        <f t="shared" ref="G233:J233" si="226">((C233-C254)/C254)*C$6</f>
        <v>65.67262031956588</v>
      </c>
      <c r="H233" s="220">
        <f t="shared" si="226"/>
        <v>13.688206292931506</v>
      </c>
      <c r="I233" s="220">
        <f t="shared" si="226"/>
        <v>-1.8954101660795166</v>
      </c>
      <c r="J233" s="221">
        <f t="shared" si="226"/>
        <v>0.10279421433267619</v>
      </c>
    </row>
    <row r="234" spans="2:10">
      <c r="B234" s="213">
        <v>42446</v>
      </c>
      <c r="C234" s="214">
        <v>1728.25</v>
      </c>
      <c r="D234" s="214">
        <v>193.02</v>
      </c>
      <c r="E234" s="214">
        <v>19.22</v>
      </c>
      <c r="F234" s="215">
        <v>3.14</v>
      </c>
      <c r="G234" s="219">
        <f t="shared" ref="G234:J234" si="227">((C234-C255)/C255)*C$6</f>
        <v>69.072734239444856</v>
      </c>
      <c r="H234" s="220">
        <f t="shared" si="227"/>
        <v>12.641644115535447</v>
      </c>
      <c r="I234" s="220">
        <f t="shared" si="227"/>
        <v>-1.4405648635710881</v>
      </c>
      <c r="J234" s="221">
        <f t="shared" si="227"/>
        <v>0.18256679066621606</v>
      </c>
    </row>
    <row r="235" spans="2:10">
      <c r="B235" s="213">
        <v>42445</v>
      </c>
      <c r="C235" s="214">
        <v>1728.18</v>
      </c>
      <c r="D235" s="214">
        <v>192.25</v>
      </c>
      <c r="E235" s="214">
        <v>21.14</v>
      </c>
      <c r="F235" s="215">
        <v>3.09</v>
      </c>
      <c r="G235" s="219">
        <f t="shared" ref="G235:J235" si="228">((C235-C256)/C256)*C$6</f>
        <v>76.879855723259737</v>
      </c>
      <c r="H235" s="220">
        <f t="shared" si="228"/>
        <v>13.036041666666666</v>
      </c>
      <c r="I235" s="220">
        <f t="shared" si="228"/>
        <v>-0.86041441441441335</v>
      </c>
      <c r="J235" s="221">
        <f t="shared" si="228"/>
        <v>0.19436012418075183</v>
      </c>
    </row>
    <row r="236" spans="2:10">
      <c r="B236" s="213">
        <v>42444</v>
      </c>
      <c r="C236" s="214">
        <v>1720.23</v>
      </c>
      <c r="D236" s="214">
        <v>192.22</v>
      </c>
      <c r="E236" s="214">
        <v>19.54</v>
      </c>
      <c r="F236" s="215">
        <v>3.0880000000000001</v>
      </c>
      <c r="G236" s="219">
        <f t="shared" ref="G236:J236" si="229">((C236-C257)/C257)*C$6</f>
        <v>77.838097671362775</v>
      </c>
      <c r="H236" s="220">
        <f t="shared" si="229"/>
        <v>13.963178164768925</v>
      </c>
      <c r="I236" s="220">
        <f t="shared" si="229"/>
        <v>-1.1806504065040657</v>
      </c>
      <c r="J236" s="221">
        <f t="shared" si="229"/>
        <v>0.17937135005152874</v>
      </c>
    </row>
    <row r="237" spans="2:10">
      <c r="B237" s="213">
        <v>42443</v>
      </c>
      <c r="C237" s="214">
        <v>1722.25</v>
      </c>
      <c r="D237" s="214">
        <v>192.62</v>
      </c>
      <c r="E237" s="214">
        <v>19.04</v>
      </c>
      <c r="F237" s="215">
        <v>3.121</v>
      </c>
      <c r="G237" s="219">
        <f t="shared" ref="G237:J237" si="230">((C237-C258)/C258)*C$6</f>
        <v>85.211244966197185</v>
      </c>
      <c r="H237" s="220">
        <f t="shared" si="230"/>
        <v>14.390840589417289</v>
      </c>
      <c r="I237" s="220">
        <f t="shared" si="230"/>
        <v>-1.6115447154471552</v>
      </c>
      <c r="J237" s="221">
        <f t="shared" si="230"/>
        <v>0.21281346616283062</v>
      </c>
    </row>
    <row r="238" spans="2:10">
      <c r="B238" s="213">
        <v>42442</v>
      </c>
      <c r="C238" s="214">
        <v>1721.85</v>
      </c>
      <c r="D238" s="214">
        <v>192.42</v>
      </c>
      <c r="E238" s="214">
        <v>20.79</v>
      </c>
      <c r="F238" s="215">
        <v>3.141</v>
      </c>
      <c r="G238" s="219">
        <f t="shared" ref="G238:J238" si="231">((C238-C259)/C259)*C$6</f>
        <v>72.989297632106769</v>
      </c>
      <c r="H238" s="220">
        <f t="shared" si="231"/>
        <v>12.593179174743813</v>
      </c>
      <c r="I238" s="220">
        <f t="shared" si="231"/>
        <v>0.28170004885197875</v>
      </c>
      <c r="J238" s="221">
        <f t="shared" si="231"/>
        <v>0.16774899057873491</v>
      </c>
    </row>
    <row r="239" spans="2:10">
      <c r="B239" s="213">
        <v>42441</v>
      </c>
      <c r="C239" s="214">
        <v>1729.54</v>
      </c>
      <c r="D239" s="214">
        <v>193.13</v>
      </c>
      <c r="E239" s="214">
        <v>18.63</v>
      </c>
      <c r="F239" s="215">
        <v>3.181</v>
      </c>
      <c r="G239" s="219">
        <f t="shared" ref="G239:J239" si="232">((C239-C260)/C260)*C$6</f>
        <v>89.35912886192969</v>
      </c>
      <c r="H239" s="220">
        <f t="shared" si="232"/>
        <v>11.357259214567797</v>
      </c>
      <c r="I239" s="220">
        <f t="shared" si="232"/>
        <v>-2.071657957244657</v>
      </c>
      <c r="J239" s="221">
        <f t="shared" si="232"/>
        <v>0.21597503373819171</v>
      </c>
    </row>
    <row r="240" spans="2:10">
      <c r="B240" s="213">
        <v>42440</v>
      </c>
      <c r="C240" s="214">
        <v>1733.13</v>
      </c>
      <c r="D240" s="214">
        <v>192.95</v>
      </c>
      <c r="E240" s="214">
        <v>18.16</v>
      </c>
      <c r="F240" s="215">
        <v>3.1509999999999998</v>
      </c>
      <c r="G240" s="219">
        <f t="shared" ref="G240:J240" si="233">((C240-C261)/C261)*C$6</f>
        <v>103.49177923581648</v>
      </c>
      <c r="H240" s="220">
        <f t="shared" si="233"/>
        <v>12.297402239258716</v>
      </c>
      <c r="I240" s="220">
        <f t="shared" si="233"/>
        <v>-2.2035089415176423</v>
      </c>
      <c r="J240" s="221">
        <f t="shared" si="233"/>
        <v>0.12287603305785115</v>
      </c>
    </row>
    <row r="241" spans="2:10">
      <c r="B241" s="213">
        <v>42439</v>
      </c>
      <c r="C241" s="214">
        <v>1745.45</v>
      </c>
      <c r="D241" s="214">
        <v>193.35</v>
      </c>
      <c r="E241" s="214">
        <v>17.649999999999999</v>
      </c>
      <c r="F241" s="215">
        <v>3.145</v>
      </c>
      <c r="G241" s="219">
        <f t="shared" ref="G241:J241" si="234">((C241-C262)/C262)*C$6</f>
        <v>139.69900754119723</v>
      </c>
      <c r="H241" s="220">
        <f t="shared" si="234"/>
        <v>12.405022302990243</v>
      </c>
      <c r="I241" s="220">
        <f t="shared" si="234"/>
        <v>-2.9249359278595173</v>
      </c>
      <c r="J241" s="221">
        <f t="shared" si="234"/>
        <v>0.11499834819953739</v>
      </c>
    </row>
    <row r="242" spans="2:10">
      <c r="B242" s="213">
        <v>42438</v>
      </c>
      <c r="C242" s="214">
        <v>1720.25</v>
      </c>
      <c r="D242" s="214">
        <v>192.82</v>
      </c>
      <c r="E242" s="214">
        <v>17.760000000000002</v>
      </c>
      <c r="F242" s="215">
        <v>3.097</v>
      </c>
      <c r="G242" s="219">
        <f t="shared" ref="G242:J242" si="235">((C242-C263)/C263)*C$6</f>
        <v>106.9240027704258</v>
      </c>
      <c r="H242" s="220">
        <f t="shared" si="235"/>
        <v>10.787410978415691</v>
      </c>
      <c r="I242" s="220">
        <f t="shared" si="235"/>
        <v>-2.5069025690741618</v>
      </c>
      <c r="J242" s="221">
        <f t="shared" si="235"/>
        <v>7.9227453580901816E-2</v>
      </c>
    </row>
    <row r="243" spans="2:10">
      <c r="B243" s="213">
        <v>42437</v>
      </c>
      <c r="C243" s="214">
        <v>1726.33</v>
      </c>
      <c r="D243" s="214">
        <v>193.64</v>
      </c>
      <c r="E243" s="214">
        <v>17.100000000000001</v>
      </c>
      <c r="F243" s="215">
        <v>3.12</v>
      </c>
      <c r="G243" s="219">
        <f t="shared" ref="G243:J243" si="236">((C243-C264)/C264)*C$6</f>
        <v>107.01778530975949</v>
      </c>
      <c r="H243" s="220">
        <f t="shared" si="236"/>
        <v>9.3150601104732917</v>
      </c>
      <c r="I243" s="220">
        <f t="shared" si="236"/>
        <v>-3.674469273743016</v>
      </c>
      <c r="J243" s="221">
        <f t="shared" si="236"/>
        <v>5.5878510777270025E-2</v>
      </c>
    </row>
    <row r="244" spans="2:10">
      <c r="B244" s="213">
        <v>42436</v>
      </c>
      <c r="C244" s="214">
        <v>1759.55</v>
      </c>
      <c r="D244" s="214">
        <v>191.53</v>
      </c>
      <c r="E244" s="214">
        <v>17.98</v>
      </c>
      <c r="F244" s="215">
        <v>3.004</v>
      </c>
      <c r="G244" s="219">
        <f t="shared" ref="G244:J244" si="237">((C244-C265)/C265)*C$6</f>
        <v>153.45748441328817</v>
      </c>
      <c r="H244" s="220">
        <f t="shared" si="237"/>
        <v>6.1840277029212123</v>
      </c>
      <c r="I244" s="220">
        <f t="shared" si="237"/>
        <v>-3.4385598559855972</v>
      </c>
      <c r="J244" s="221">
        <f t="shared" si="237"/>
        <v>-2.4347969626939501E-2</v>
      </c>
    </row>
    <row r="245" spans="2:10">
      <c r="B245" s="213">
        <v>42435</v>
      </c>
      <c r="C245" s="214">
        <v>1743.53</v>
      </c>
      <c r="D245" s="214">
        <v>192.62</v>
      </c>
      <c r="E245" s="214">
        <v>18.55</v>
      </c>
      <c r="F245" s="215">
        <v>2.992</v>
      </c>
      <c r="G245" s="219">
        <f t="shared" ref="G245:J245" si="238">((C245-C266)/C266)*C$6</f>
        <v>145.84302104180296</v>
      </c>
      <c r="H245" s="220">
        <f t="shared" si="238"/>
        <v>6.4980998389693978</v>
      </c>
      <c r="I245" s="220">
        <f t="shared" si="238"/>
        <v>-3.46749673487157</v>
      </c>
      <c r="J245" s="221">
        <f t="shared" si="238"/>
        <v>9.8926894701540473E-3</v>
      </c>
    </row>
    <row r="246" spans="2:10">
      <c r="B246" s="213">
        <v>42434</v>
      </c>
      <c r="C246" s="214">
        <v>1737.76</v>
      </c>
      <c r="D246" s="214">
        <v>192.6</v>
      </c>
      <c r="E246" s="214">
        <v>19.440000000000001</v>
      </c>
      <c r="F246" s="215">
        <v>2.9390000000000001</v>
      </c>
      <c r="G246" s="219">
        <f t="shared" ref="G246:J246" si="239">((C246-C267)/C267)*C$6</f>
        <v>183.37680675702433</v>
      </c>
      <c r="H246" s="220">
        <f t="shared" si="239"/>
        <v>9.0837285185990861</v>
      </c>
      <c r="I246" s="220">
        <f t="shared" si="239"/>
        <v>-3.0495384615384595</v>
      </c>
      <c r="J246" s="221">
        <f t="shared" si="239"/>
        <v>4.4835924006908508E-2</v>
      </c>
    </row>
    <row r="247" spans="2:10">
      <c r="B247" s="213">
        <v>42433</v>
      </c>
      <c r="C247" s="214">
        <v>1729.85</v>
      </c>
      <c r="D247" s="214">
        <v>192.5</v>
      </c>
      <c r="E247" s="214">
        <v>19.399999999999999</v>
      </c>
      <c r="F247" s="215">
        <v>3</v>
      </c>
      <c r="G247" s="219">
        <f t="shared" ref="G247:J247" si="240">((C247-C268)/C268)*C$6</f>
        <v>176.6403466014018</v>
      </c>
      <c r="H247" s="220">
        <f t="shared" si="240"/>
        <v>8.9795573199913044</v>
      </c>
      <c r="I247" s="220">
        <f t="shared" si="240"/>
        <v>-3.0803418803418805</v>
      </c>
      <c r="J247" s="221">
        <f t="shared" si="240"/>
        <v>0.10699481865284974</v>
      </c>
    </row>
    <row r="248" spans="2:10">
      <c r="B248" s="213">
        <v>42432</v>
      </c>
      <c r="C248" s="214">
        <v>1738.95</v>
      </c>
      <c r="D248" s="214">
        <v>190.46</v>
      </c>
      <c r="E248" s="214">
        <v>18.53</v>
      </c>
      <c r="F248" s="215">
        <v>3.0590000000000002</v>
      </c>
      <c r="G248" s="219">
        <f t="shared" ref="G248:J248" si="241">((C248-C269)/C269)*C$6</f>
        <v>209.59165140879236</v>
      </c>
      <c r="H248" s="220">
        <f t="shared" si="241"/>
        <v>4.4034482758620701</v>
      </c>
      <c r="I248" s="220">
        <f t="shared" si="241"/>
        <v>-3.2778101545253842</v>
      </c>
      <c r="J248" s="221">
        <f t="shared" si="241"/>
        <v>0.1585256631071307</v>
      </c>
    </row>
    <row r="249" spans="2:10">
      <c r="B249" s="213">
        <v>42431</v>
      </c>
      <c r="C249" s="214">
        <v>1720.08</v>
      </c>
      <c r="D249" s="214">
        <v>190.98</v>
      </c>
      <c r="E249" s="214">
        <v>18.57</v>
      </c>
      <c r="F249" s="215">
        <v>3.0910000000000002</v>
      </c>
      <c r="G249" s="219">
        <f t="shared" ref="G249:J249" si="242">((C249-C270)/C270)*C$6</f>
        <v>175.77352106885917</v>
      </c>
      <c r="H249" s="220">
        <f t="shared" si="242"/>
        <v>7.2772134355127793</v>
      </c>
      <c r="I249" s="220">
        <f t="shared" si="242"/>
        <v>-3.7924744897959179</v>
      </c>
      <c r="J249" s="221">
        <f t="shared" si="242"/>
        <v>0.17168777815816494</v>
      </c>
    </row>
    <row r="250" spans="2:10">
      <c r="B250" s="213">
        <v>42430</v>
      </c>
      <c r="C250" s="214">
        <v>1710.8</v>
      </c>
      <c r="D250" s="214">
        <v>191.73</v>
      </c>
      <c r="E250" s="214">
        <v>18.309999999999999</v>
      </c>
      <c r="F250" s="215">
        <v>3.149</v>
      </c>
      <c r="G250" s="219">
        <f t="shared" ref="G250:J250" si="243">((C250-C271)/C271)*C$6</f>
        <v>123.9883059731943</v>
      </c>
      <c r="H250" s="220">
        <f t="shared" si="243"/>
        <v>7.021946472019466</v>
      </c>
      <c r="I250" s="220">
        <f t="shared" si="243"/>
        <v>-2.9608397991784585</v>
      </c>
      <c r="J250" s="221">
        <f t="shared" si="243"/>
        <v>0.11383575197889181</v>
      </c>
    </row>
    <row r="251" spans="2:10">
      <c r="B251" s="213">
        <v>42429</v>
      </c>
      <c r="C251" s="214">
        <v>1665.25</v>
      </c>
      <c r="D251" s="214">
        <v>191.93</v>
      </c>
      <c r="E251" s="214">
        <v>18.91</v>
      </c>
      <c r="F251" s="215">
        <v>3.15</v>
      </c>
      <c r="G251" s="219">
        <f t="shared" ref="G251:J251" si="244">((C251-C272)/C272)*C$6</f>
        <v>60.478058796080269</v>
      </c>
      <c r="H251" s="220">
        <f t="shared" si="244"/>
        <v>7.4442706359945952</v>
      </c>
      <c r="I251" s="220">
        <f t="shared" si="244"/>
        <v>-1.5820742884708154</v>
      </c>
      <c r="J251" s="221">
        <f t="shared" si="244"/>
        <v>8.8750817527796039E-2</v>
      </c>
    </row>
    <row r="252" spans="2:10">
      <c r="B252" s="213">
        <v>42428</v>
      </c>
      <c r="C252" s="214">
        <v>1676.85</v>
      </c>
      <c r="D252" s="214">
        <v>189.98</v>
      </c>
      <c r="E252" s="214">
        <v>18.670000000000002</v>
      </c>
      <c r="F252" s="215">
        <v>3.1310000000000002</v>
      </c>
      <c r="G252" s="219">
        <f t="shared" ref="G252:J252" si="245">((C252-C273)/C273)*C$6</f>
        <v>72.9762785024393</v>
      </c>
      <c r="H252" s="220">
        <f t="shared" si="245"/>
        <v>5.4224979702300304</v>
      </c>
      <c r="I252" s="220">
        <f t="shared" si="245"/>
        <v>-1.7906994693680645</v>
      </c>
      <c r="J252" s="221">
        <f t="shared" si="245"/>
        <v>7.042184434270804E-2</v>
      </c>
    </row>
    <row r="253" spans="2:10">
      <c r="B253" s="213">
        <v>42427</v>
      </c>
      <c r="C253" s="214">
        <v>1666.6</v>
      </c>
      <c r="D253" s="214">
        <v>188.52</v>
      </c>
      <c r="E253" s="214">
        <v>18.28</v>
      </c>
      <c r="F253" s="215">
        <v>3.1</v>
      </c>
      <c r="G253" s="219">
        <f t="shared" ref="G253:J253" si="246">((C253-C274)/C274)*C$6</f>
        <v>63.162525668246069</v>
      </c>
      <c r="H253" s="220">
        <f t="shared" si="246"/>
        <v>6.8185234014502507</v>
      </c>
      <c r="I253" s="220">
        <f t="shared" si="246"/>
        <v>-2.4526275992438551</v>
      </c>
      <c r="J253" s="221">
        <f t="shared" si="246"/>
        <v>0.11673373574782014</v>
      </c>
    </row>
    <row r="254" spans="2:10">
      <c r="B254" s="213">
        <v>42426</v>
      </c>
      <c r="C254" s="214">
        <v>1658.5</v>
      </c>
      <c r="D254" s="214">
        <v>180.52</v>
      </c>
      <c r="E254" s="214">
        <v>19.87</v>
      </c>
      <c r="F254" s="215">
        <v>3.0419999999999998</v>
      </c>
      <c r="G254" s="219">
        <f t="shared" ref="G254:J254" si="247">((C254-C275)/C275)*C$6</f>
        <v>44.95973402180568</v>
      </c>
      <c r="H254" s="220">
        <f t="shared" si="247"/>
        <v>-1.0027690527359776</v>
      </c>
      <c r="I254" s="220">
        <f t="shared" si="247"/>
        <v>-1.3117685487634148</v>
      </c>
      <c r="J254" s="221">
        <f t="shared" si="247"/>
        <v>4.0303232255914624E-2</v>
      </c>
    </row>
    <row r="255" spans="2:10">
      <c r="B255" s="213">
        <v>42425</v>
      </c>
      <c r="C255" s="214">
        <v>1659.84</v>
      </c>
      <c r="D255" s="214">
        <v>181.07</v>
      </c>
      <c r="E255" s="214">
        <v>20.89</v>
      </c>
      <c r="F255" s="215">
        <v>2.9569999999999999</v>
      </c>
      <c r="G255" s="219">
        <f t="shared" ref="G255:J255" si="248">((C255-C276)/C276)*C$6</f>
        <v>45.795832121260744</v>
      </c>
      <c r="H255" s="220">
        <f t="shared" si="248"/>
        <v>-6.3120246742149275</v>
      </c>
      <c r="I255" s="220">
        <f t="shared" si="248"/>
        <v>-1.8082084409991372</v>
      </c>
      <c r="J255" s="221">
        <f t="shared" si="248"/>
        <v>3.0235736248718628E-2</v>
      </c>
    </row>
    <row r="256" spans="2:10">
      <c r="B256" s="213">
        <v>42424</v>
      </c>
      <c r="C256" s="214">
        <v>1652.38</v>
      </c>
      <c r="D256" s="214">
        <v>180</v>
      </c>
      <c r="E256" s="214">
        <v>22.2</v>
      </c>
      <c r="F256" s="215">
        <v>2.899</v>
      </c>
      <c r="G256" s="219">
        <f t="shared" ref="G256:J256" si="249">((C256-C277)/C277)*C$6</f>
        <v>60.998925957286886</v>
      </c>
      <c r="H256" s="220">
        <f t="shared" si="249"/>
        <v>-3.0268440045929106</v>
      </c>
      <c r="I256" s="220">
        <f t="shared" si="249"/>
        <v>-1.9668699839486372</v>
      </c>
      <c r="J256" s="221">
        <f t="shared" si="249"/>
        <v>0.1185504126300683</v>
      </c>
    </row>
    <row r="257" spans="2:10">
      <c r="B257" s="213">
        <v>42423</v>
      </c>
      <c r="C257" s="214">
        <v>1643.88</v>
      </c>
      <c r="D257" s="214">
        <v>179.16</v>
      </c>
      <c r="E257" s="214">
        <v>20.91</v>
      </c>
      <c r="F257" s="215">
        <v>2.911</v>
      </c>
      <c r="G257" s="219">
        <f t="shared" ref="G257:J257" si="250">((C257-C278)/C278)*C$6</f>
        <v>47.092833171769044</v>
      </c>
      <c r="H257" s="220">
        <f t="shared" si="250"/>
        <v>-4.601707795391401</v>
      </c>
      <c r="I257" s="220">
        <f t="shared" si="250"/>
        <v>-2.5075174969123091</v>
      </c>
      <c r="J257" s="221">
        <f t="shared" si="250"/>
        <v>6.102734922861168E-2</v>
      </c>
    </row>
    <row r="258" spans="2:10">
      <c r="B258" s="213">
        <v>42422</v>
      </c>
      <c r="C258" s="214">
        <v>1638.92</v>
      </c>
      <c r="D258" s="214">
        <v>179.16</v>
      </c>
      <c r="E258" s="214">
        <v>20.91</v>
      </c>
      <c r="F258" s="215">
        <v>2.911</v>
      </c>
      <c r="G258" s="219">
        <f t="shared" ref="G258:J258" si="251">((C258-C279)/C279)*C$6</f>
        <v>72.990428647836481</v>
      </c>
      <c r="H258" s="220">
        <f t="shared" si="251"/>
        <v>-8.5006187326648117</v>
      </c>
      <c r="I258" s="220">
        <f t="shared" si="251"/>
        <v>-3.0140979689366785</v>
      </c>
      <c r="J258" s="221">
        <f t="shared" si="251"/>
        <v>-7.0767649074709891E-3</v>
      </c>
    </row>
    <row r="259" spans="2:10">
      <c r="B259" s="213">
        <v>42421</v>
      </c>
      <c r="C259" s="214">
        <v>1649.99</v>
      </c>
      <c r="D259" s="214">
        <v>180.55</v>
      </c>
      <c r="E259" s="214">
        <v>20.47</v>
      </c>
      <c r="F259" s="215">
        <v>2.972</v>
      </c>
      <c r="G259" s="219">
        <f t="shared" ref="G259:J259" si="252">((C259-C280)/C280)*C$6</f>
        <v>81.022144227714506</v>
      </c>
      <c r="H259" s="220">
        <f t="shared" si="252"/>
        <v>-8.2925153666807851</v>
      </c>
      <c r="I259" s="220">
        <f t="shared" si="252"/>
        <v>-3.8545084485407068</v>
      </c>
      <c r="J259" s="221">
        <f t="shared" si="252"/>
        <v>6.907713498622596E-2</v>
      </c>
    </row>
    <row r="260" spans="2:10">
      <c r="B260" s="213">
        <v>42420</v>
      </c>
      <c r="C260" s="214">
        <v>1641.99</v>
      </c>
      <c r="D260" s="214">
        <v>182.32</v>
      </c>
      <c r="E260" s="214">
        <v>21.05</v>
      </c>
      <c r="F260" s="215">
        <v>2.964</v>
      </c>
      <c r="G260" s="219">
        <f t="shared" ref="G260:J260" si="253">((C260-C281)/C281)*C$6</f>
        <v>10.775605761569118</v>
      </c>
      <c r="H260" s="220">
        <f t="shared" si="253"/>
        <v>-8.8484776353649082</v>
      </c>
      <c r="I260" s="220">
        <f t="shared" si="253"/>
        <v>-3.0919795356158986</v>
      </c>
      <c r="J260" s="221">
        <f t="shared" si="253"/>
        <v>-4.604782464297591E-2</v>
      </c>
    </row>
    <row r="261" spans="2:10">
      <c r="B261" s="213">
        <v>42419</v>
      </c>
      <c r="C261" s="214">
        <v>1632.33</v>
      </c>
      <c r="D261" s="214">
        <v>181.31</v>
      </c>
      <c r="E261" s="214">
        <v>20.69</v>
      </c>
      <c r="F261" s="215">
        <v>3.0249999999999999</v>
      </c>
      <c r="G261" s="219">
        <f t="shared" ref="G261:J261" si="254">((C261-C282)/C282)*C$6</f>
        <v>-34.353297769563653</v>
      </c>
      <c r="H261" s="220">
        <f t="shared" si="254"/>
        <v>-10.834366219169533</v>
      </c>
      <c r="I261" s="220">
        <f t="shared" si="254"/>
        <v>-3.4958940397350995</v>
      </c>
      <c r="J261" s="221">
        <f t="shared" si="254"/>
        <v>-2.5139298590626261E-2</v>
      </c>
    </row>
    <row r="262" spans="2:10">
      <c r="B262" s="213">
        <v>42418</v>
      </c>
      <c r="C262" s="214">
        <v>1611.15</v>
      </c>
      <c r="D262" s="214">
        <v>181.59</v>
      </c>
      <c r="E262" s="214">
        <v>21.07</v>
      </c>
      <c r="F262" s="215">
        <v>3.0270000000000001</v>
      </c>
      <c r="G262" s="219">
        <f t="shared" ref="G262:J262" si="255">((C262-C283)/C283)*C$6</f>
        <v>-98.236191344282929</v>
      </c>
      <c r="H262" s="220">
        <f t="shared" si="255"/>
        <v>-12.769343647203947</v>
      </c>
      <c r="I262" s="220">
        <f t="shared" si="255"/>
        <v>-3.6272251705837748</v>
      </c>
      <c r="J262" s="221">
        <f t="shared" si="255"/>
        <v>-7.6882239382239342E-2</v>
      </c>
    </row>
    <row r="263" spans="2:10">
      <c r="B263" s="213">
        <v>42417</v>
      </c>
      <c r="C263" s="214">
        <v>1617.08</v>
      </c>
      <c r="D263" s="214">
        <v>182.54</v>
      </c>
      <c r="E263" s="214">
        <v>20.63</v>
      </c>
      <c r="F263" s="215">
        <v>3.016</v>
      </c>
      <c r="G263" s="219">
        <f t="shared" ref="G263:J263" si="256">((C263-C284)/C284)*C$6</f>
        <v>-89.463108759154053</v>
      </c>
      <c r="H263" s="220">
        <f t="shared" si="256"/>
        <v>-9.0385844033824192</v>
      </c>
      <c r="I263" s="220">
        <f t="shared" si="256"/>
        <v>-5.8672507355344887</v>
      </c>
      <c r="J263" s="221">
        <f t="shared" si="256"/>
        <v>1.7711807871914408E-2</v>
      </c>
    </row>
    <row r="264" spans="2:10">
      <c r="B264" s="213">
        <v>42416</v>
      </c>
      <c r="C264" s="214">
        <v>1622.71</v>
      </c>
      <c r="D264" s="214">
        <v>184.66</v>
      </c>
      <c r="E264" s="214">
        <v>21.48</v>
      </c>
      <c r="F264" s="215">
        <v>3.0619999999999998</v>
      </c>
      <c r="G264" s="219">
        <f t="shared" ref="G264:J264" si="257">((C264-C285)/C285)*C$6</f>
        <v>-114.66633690990827</v>
      </c>
      <c r="H264" s="220">
        <f t="shared" si="257"/>
        <v>-9.269026024220576</v>
      </c>
      <c r="I264" s="220">
        <f t="shared" si="257"/>
        <v>-4.5191419602371816</v>
      </c>
      <c r="J264" s="221">
        <f t="shared" si="257"/>
        <v>0</v>
      </c>
    </row>
    <row r="265" spans="2:10">
      <c r="B265" s="213">
        <v>42415</v>
      </c>
      <c r="C265" s="214">
        <v>1611.95</v>
      </c>
      <c r="D265" s="214">
        <v>185.54</v>
      </c>
      <c r="E265" s="214">
        <v>22.22</v>
      </c>
      <c r="F265" s="215">
        <v>3.0289999999999999</v>
      </c>
      <c r="G265" s="219">
        <f t="shared" ref="G265:J265" si="258">((C265-C286)/C286)*C$6</f>
        <v>-113.04982326227176</v>
      </c>
      <c r="H265" s="220">
        <f t="shared" si="258"/>
        <v>-7.3466880895615283</v>
      </c>
      <c r="I265" s="220">
        <f t="shared" si="258"/>
        <v>-3.785929612513331</v>
      </c>
      <c r="J265" s="221">
        <f t="shared" si="258"/>
        <v>-6.6634398192965738E-2</v>
      </c>
    </row>
    <row r="266" spans="2:10">
      <c r="B266" s="213">
        <v>42414</v>
      </c>
      <c r="C266" s="214">
        <v>1603.95</v>
      </c>
      <c r="D266" s="214">
        <v>186.3</v>
      </c>
      <c r="E266" s="214">
        <v>22.97</v>
      </c>
      <c r="F266" s="215">
        <v>2.9820000000000002</v>
      </c>
      <c r="G266" s="219">
        <f t="shared" ref="G266:J266" si="259">((C266-C287)/C287)*C$6</f>
        <v>-115.49816412893939</v>
      </c>
      <c r="H266" s="220">
        <f t="shared" si="259"/>
        <v>-4.5568905889750502</v>
      </c>
      <c r="I266" s="220">
        <f t="shared" si="259"/>
        <v>-3.1522054597701157</v>
      </c>
      <c r="J266" s="221">
        <f t="shared" si="259"/>
        <v>-4.4815059445178163E-2</v>
      </c>
    </row>
    <row r="267" spans="2:10">
      <c r="B267" s="213">
        <v>42413</v>
      </c>
      <c r="C267" s="214">
        <v>1566.37</v>
      </c>
      <c r="D267" s="214">
        <v>183.88</v>
      </c>
      <c r="E267" s="214">
        <v>23.4</v>
      </c>
      <c r="F267" s="215">
        <v>2.895</v>
      </c>
      <c r="G267" s="219">
        <f t="shared" ref="G267:J267" si="260">((C267-C288)/C288)*C$6</f>
        <v>-172.92799248821996</v>
      </c>
      <c r="H267" s="220">
        <f t="shared" si="260"/>
        <v>-5.8375988611199006</v>
      </c>
      <c r="I267" s="220">
        <f t="shared" si="260"/>
        <v>-2.6977616279069774</v>
      </c>
      <c r="J267" s="221">
        <f t="shared" si="260"/>
        <v>-0.12677685950413214</v>
      </c>
    </row>
    <row r="268" spans="2:10">
      <c r="B268" s="213">
        <v>42412</v>
      </c>
      <c r="C268" s="214">
        <v>1564.91</v>
      </c>
      <c r="D268" s="214">
        <v>183.88</v>
      </c>
      <c r="E268" s="214">
        <v>23.4</v>
      </c>
      <c r="F268" s="215">
        <v>2.895</v>
      </c>
      <c r="G268" s="219">
        <f t="shared" ref="G268:J268" si="261">((C268-C289)/C289)*C$6</f>
        <v>-172.78842778541943</v>
      </c>
      <c r="H268" s="220">
        <f t="shared" si="261"/>
        <v>-5.6317418844022109</v>
      </c>
      <c r="I268" s="220">
        <f t="shared" si="261"/>
        <v>-2.6362714337832918</v>
      </c>
      <c r="J268" s="221">
        <f t="shared" si="261"/>
        <v>-0.1879527813712808</v>
      </c>
    </row>
    <row r="269" spans="2:10">
      <c r="B269" s="213">
        <v>42411</v>
      </c>
      <c r="C269" s="214">
        <v>1545.65</v>
      </c>
      <c r="D269" s="214">
        <v>186.18</v>
      </c>
      <c r="E269" s="214">
        <v>22.65</v>
      </c>
      <c r="F269" s="215">
        <v>2.903</v>
      </c>
      <c r="G269" s="219">
        <f t="shared" ref="G269:J269" si="262">((C269-C290)/C290)*C$6</f>
        <v>-192.60580296046024</v>
      </c>
      <c r="H269" s="220">
        <f t="shared" si="262"/>
        <v>-1.854367021276589</v>
      </c>
      <c r="I269" s="220">
        <f t="shared" si="262"/>
        <v>-3.3382374100719434</v>
      </c>
      <c r="J269" s="221">
        <f t="shared" si="262"/>
        <v>-0.14769306282722516</v>
      </c>
    </row>
    <row r="270" spans="2:10">
      <c r="B270" s="213">
        <v>42410</v>
      </c>
      <c r="C270" s="214">
        <v>1556.8</v>
      </c>
      <c r="D270" s="214">
        <v>183.99</v>
      </c>
      <c r="E270" s="214">
        <v>23.52</v>
      </c>
      <c r="F270" s="215">
        <v>2.9210000000000003</v>
      </c>
      <c r="G270" s="219">
        <f t="shared" ref="G270:J270" si="263">((C270-C291)/C291)*C$6</f>
        <v>-155.18917414188056</v>
      </c>
      <c r="H270" s="220">
        <f t="shared" si="263"/>
        <v>3.2288465789764684</v>
      </c>
      <c r="I270" s="220">
        <f t="shared" si="263"/>
        <v>-4.1874151436031335</v>
      </c>
      <c r="J270" s="221">
        <f t="shared" si="263"/>
        <v>-3.6899932386747721E-2</v>
      </c>
    </row>
    <row r="271" spans="2:10">
      <c r="B271" s="213">
        <v>42409</v>
      </c>
      <c r="C271" s="214">
        <v>1592.95</v>
      </c>
      <c r="D271" s="214">
        <v>184.95</v>
      </c>
      <c r="E271" s="214">
        <v>21.91</v>
      </c>
      <c r="F271" s="215">
        <v>3.032</v>
      </c>
      <c r="G271" s="219">
        <f t="shared" ref="G271:J271" si="264">((C271-C292)/C292)*C$6</f>
        <v>-116.85978217070097</v>
      </c>
      <c r="H271" s="220">
        <f t="shared" si="264"/>
        <v>2.8804511278195286</v>
      </c>
      <c r="I271" s="220">
        <f t="shared" si="264"/>
        <v>-5.7318518518518529</v>
      </c>
      <c r="J271" s="221">
        <f t="shared" si="264"/>
        <v>0.10269624573378826</v>
      </c>
    </row>
    <row r="272" spans="2:10">
      <c r="B272" s="213">
        <v>42408</v>
      </c>
      <c r="C272" s="214">
        <v>1607.25</v>
      </c>
      <c r="D272" s="214">
        <v>184.75</v>
      </c>
      <c r="E272" s="214">
        <v>20.73</v>
      </c>
      <c r="F272" s="215">
        <v>3.0579999999999998</v>
      </c>
      <c r="G272" s="219">
        <f t="shared" ref="G272:J272" si="265">((C272-C293)/C293)*C$6</f>
        <v>-75.9256904580878</v>
      </c>
      <c r="H272" s="220">
        <f t="shared" si="265"/>
        <v>8.3193239579803446</v>
      </c>
      <c r="I272" s="220">
        <f t="shared" si="265"/>
        <v>-7.1829068755439502</v>
      </c>
      <c r="J272" s="221">
        <f t="shared" si="265"/>
        <v>0.13941780821917799</v>
      </c>
    </row>
    <row r="273" spans="2:10">
      <c r="B273" s="213">
        <v>42407</v>
      </c>
      <c r="C273" s="214">
        <v>1606.88</v>
      </c>
      <c r="D273" s="214">
        <v>184.75</v>
      </c>
      <c r="E273" s="214">
        <v>20.73</v>
      </c>
      <c r="F273" s="215">
        <v>3.0579999999999998</v>
      </c>
      <c r="G273" s="219">
        <f t="shared" ref="G273:J273" si="266">((C273-C294)/C294)*C$6</f>
        <v>-89.393194848652627</v>
      </c>
      <c r="H273" s="220">
        <f t="shared" si="266"/>
        <v>7.3196965439730386</v>
      </c>
      <c r="I273" s="220">
        <f t="shared" si="266"/>
        <v>-7.0266333137139476</v>
      </c>
      <c r="J273" s="221">
        <f t="shared" si="266"/>
        <v>0.23092383638928066</v>
      </c>
    </row>
    <row r="274" spans="2:10">
      <c r="B274" s="213">
        <v>42406</v>
      </c>
      <c r="C274" s="214">
        <v>1606.07</v>
      </c>
      <c r="D274" s="214">
        <v>182.04</v>
      </c>
      <c r="E274" s="214">
        <v>21.16</v>
      </c>
      <c r="F274" s="215">
        <v>2.9820000000000002</v>
      </c>
      <c r="G274" s="219">
        <f t="shared" ref="G274:J274" si="267">((C274-C295)/C295)*C$6</f>
        <v>-85.498746048534485</v>
      </c>
      <c r="H274" s="220">
        <f t="shared" si="267"/>
        <v>4.4025821860073098</v>
      </c>
      <c r="I274" s="220">
        <f t="shared" si="267"/>
        <v>-6.7985991759858733</v>
      </c>
      <c r="J274" s="221">
        <f t="shared" si="267"/>
        <v>0.15186882933709489</v>
      </c>
    </row>
    <row r="275" spans="2:10">
      <c r="B275" s="213">
        <v>42405</v>
      </c>
      <c r="C275" s="214">
        <v>1615.17</v>
      </c>
      <c r="D275" s="214">
        <v>181.47</v>
      </c>
      <c r="E275" s="214">
        <v>21.43</v>
      </c>
      <c r="F275" s="215">
        <v>3.0009999999999999</v>
      </c>
      <c r="G275" s="219">
        <f t="shared" ref="G275:J275" si="268">((C275-C296)/C296)*C$6</f>
        <v>-83.534738278722287</v>
      </c>
      <c r="H275" s="220">
        <f t="shared" si="268"/>
        <v>0.1690364568970236</v>
      </c>
      <c r="I275" s="220">
        <f t="shared" si="268"/>
        <v>-5.9409071004066307</v>
      </c>
      <c r="J275" s="221">
        <f t="shared" si="268"/>
        <v>0.12287400208260986</v>
      </c>
    </row>
    <row r="276" spans="2:10">
      <c r="B276" s="213">
        <v>42404</v>
      </c>
      <c r="C276" s="214">
        <v>1615.69</v>
      </c>
      <c r="D276" s="214">
        <v>187.24</v>
      </c>
      <c r="E276" s="214">
        <v>23.22</v>
      </c>
      <c r="F276" s="215">
        <v>2.927</v>
      </c>
      <c r="G276" s="219">
        <f t="shared" ref="G276:J276" si="269">((C276-C297)/C297)*C$6</f>
        <v>-61.819136965968525</v>
      </c>
      <c r="H276" s="220">
        <f t="shared" si="269"/>
        <v>6.079612078465968</v>
      </c>
      <c r="I276" s="220">
        <f t="shared" si="269"/>
        <v>-5.3057976298997254</v>
      </c>
      <c r="J276" s="221">
        <f t="shared" si="269"/>
        <v>-1.8030560271646654E-2</v>
      </c>
    </row>
    <row r="277" spans="2:10">
      <c r="B277" s="213">
        <v>42403</v>
      </c>
      <c r="C277" s="214">
        <v>1594.35</v>
      </c>
      <c r="D277" s="214">
        <v>182.89</v>
      </c>
      <c r="E277" s="214">
        <v>24.92</v>
      </c>
      <c r="F277" s="215">
        <v>2.7869999999999999</v>
      </c>
      <c r="G277" s="219">
        <f t="shared" ref="G277:J277" si="270">((C277-C298)/C298)*C$6</f>
        <v>-125.96231518864001</v>
      </c>
      <c r="H277" s="220">
        <f t="shared" si="270"/>
        <v>-2.430050205139302</v>
      </c>
      <c r="I277" s="220">
        <f t="shared" si="270"/>
        <v>-3.9869249999999989</v>
      </c>
      <c r="J277" s="221">
        <f t="shared" si="270"/>
        <v>-0.20487479131886493</v>
      </c>
    </row>
    <row r="278" spans="2:10">
      <c r="B278" s="213">
        <v>42402</v>
      </c>
      <c r="C278" s="214">
        <v>1598.95</v>
      </c>
      <c r="D278" s="214">
        <v>183.57</v>
      </c>
      <c r="E278" s="214">
        <v>24.29</v>
      </c>
      <c r="F278" s="215">
        <v>2.8519999999999999</v>
      </c>
      <c r="G278" s="219">
        <f t="shared" ref="G278:J278" si="271">((C278-C299)/C299)*C$6</f>
        <v>-119.32333890980058</v>
      </c>
      <c r="H278" s="220">
        <f t="shared" si="271"/>
        <v>-2.2276853497011762</v>
      </c>
      <c r="I278" s="220">
        <f t="shared" si="271"/>
        <v>-5.3365517241379301</v>
      </c>
      <c r="J278" s="221">
        <f t="shared" si="271"/>
        <v>-0.1286049631120057</v>
      </c>
    </row>
    <row r="279" spans="2:10">
      <c r="B279" s="213">
        <v>42401</v>
      </c>
      <c r="C279" s="214">
        <v>1570.52</v>
      </c>
      <c r="D279" s="214">
        <v>187.48</v>
      </c>
      <c r="E279" s="214">
        <v>25.11</v>
      </c>
      <c r="F279" s="215">
        <v>2.9180000000000001</v>
      </c>
      <c r="G279" s="219">
        <f t="shared" ref="G279:J279" si="272">((C279-C300)/C300)*C$6</f>
        <v>-183.26914883602231</v>
      </c>
      <c r="H279" s="220">
        <f t="shared" si="272"/>
        <v>0.88271889400920156</v>
      </c>
      <c r="I279" s="220">
        <f t="shared" si="272"/>
        <v>-4.517099373321396</v>
      </c>
      <c r="J279" s="221">
        <f t="shared" si="272"/>
        <v>-0.10998020455295281</v>
      </c>
    </row>
    <row r="280" spans="2:10">
      <c r="B280" s="213">
        <v>42400</v>
      </c>
      <c r="C280" s="214">
        <v>1573.9</v>
      </c>
      <c r="D280" s="214">
        <v>188.72</v>
      </c>
      <c r="E280" s="214">
        <v>26.04</v>
      </c>
      <c r="F280" s="215">
        <v>2.9039999999999999</v>
      </c>
      <c r="G280" s="219">
        <f t="shared" ref="G280:J280" si="273">((C280-C301)/C301)*C$6</f>
        <v>-194.79782132629569</v>
      </c>
      <c r="H280" s="220">
        <f t="shared" si="273"/>
        <v>-3.0445033112583939E-2</v>
      </c>
      <c r="I280" s="220">
        <f t="shared" si="273"/>
        <v>-2.9898654708520178</v>
      </c>
      <c r="J280" s="221">
        <f t="shared" si="273"/>
        <v>-0.17307941653160461</v>
      </c>
    </row>
    <row r="281" spans="2:10">
      <c r="B281" s="213">
        <v>42399</v>
      </c>
      <c r="C281" s="214">
        <v>1631.5</v>
      </c>
      <c r="D281" s="214">
        <v>191.15</v>
      </c>
      <c r="E281" s="214">
        <v>25.41</v>
      </c>
      <c r="F281" s="215">
        <v>3.0110000000000001</v>
      </c>
      <c r="G281" s="219">
        <f t="shared" ref="G281:J281" si="274">((C281-C302)/C302)*C$6</f>
        <v>-140.07577149918549</v>
      </c>
      <c r="H281" s="220">
        <f t="shared" si="274"/>
        <v>3.8851881505204284</v>
      </c>
      <c r="I281" s="220">
        <f t="shared" si="274"/>
        <v>-3.3110954063604234</v>
      </c>
      <c r="J281" s="221">
        <f t="shared" si="274"/>
        <v>-9.1149018345671143E-2</v>
      </c>
    </row>
    <row r="282" spans="2:10">
      <c r="B282" s="213">
        <v>42398</v>
      </c>
      <c r="C282" s="214">
        <v>1666.49</v>
      </c>
      <c r="D282" s="214">
        <v>192.18</v>
      </c>
      <c r="E282" s="214">
        <v>25.67</v>
      </c>
      <c r="F282" s="215">
        <v>3.0510000000000002</v>
      </c>
      <c r="G282" s="219">
        <f t="shared" ref="G282:J282" si="275">((C282-C303)/C303)*C$6</f>
        <v>-114.4433833716309</v>
      </c>
      <c r="H282" s="220">
        <f t="shared" si="275"/>
        <v>4.9068203650336333</v>
      </c>
      <c r="I282" s="220">
        <f t="shared" si="275"/>
        <v>-2.621418109187748</v>
      </c>
      <c r="J282" s="221">
        <f t="shared" si="275"/>
        <v>-7.7210341525694087E-2</v>
      </c>
    </row>
    <row r="283" spans="2:10">
      <c r="B283" s="213">
        <v>42397</v>
      </c>
      <c r="C283" s="214">
        <v>1711.47</v>
      </c>
      <c r="D283" s="214">
        <v>194.56</v>
      </c>
      <c r="E283" s="214">
        <v>26.38</v>
      </c>
      <c r="F283" s="215">
        <v>3.1080000000000001</v>
      </c>
      <c r="G283" s="219">
        <f t="shared" ref="G283:J283" si="276">((C283-C304)/C304)*C$6</f>
        <v>-44.821448734717066</v>
      </c>
      <c r="H283" s="220">
        <f t="shared" si="276"/>
        <v>11.711347150259078</v>
      </c>
      <c r="I283" s="220">
        <f t="shared" si="276"/>
        <v>-3.5315025906735764</v>
      </c>
      <c r="J283" s="221">
        <f t="shared" si="276"/>
        <v>9.4946894110063565E-4</v>
      </c>
    </row>
    <row r="284" spans="2:10">
      <c r="B284" s="213">
        <v>42396</v>
      </c>
      <c r="C284" s="214">
        <v>1708.27</v>
      </c>
      <c r="D284" s="214">
        <v>191.58</v>
      </c>
      <c r="E284" s="214">
        <v>30.59</v>
      </c>
      <c r="F284" s="215">
        <v>2.9980000000000002</v>
      </c>
      <c r="G284" s="219">
        <f t="shared" ref="G284:J284" si="277">((C284-C305)/C305)*C$6</f>
        <v>-58.174699440583211</v>
      </c>
      <c r="H284" s="220">
        <f t="shared" si="277"/>
        <v>9.8171477172958763</v>
      </c>
      <c r="I284" s="220">
        <f t="shared" si="277"/>
        <v>-2.7757577433628304</v>
      </c>
      <c r="J284" s="221">
        <f t="shared" si="277"/>
        <v>-3.019148233740479E-2</v>
      </c>
    </row>
    <row r="285" spans="2:10">
      <c r="B285" s="213">
        <v>42395</v>
      </c>
      <c r="C285" s="214">
        <v>1741.89</v>
      </c>
      <c r="D285" s="214">
        <v>194.05</v>
      </c>
      <c r="E285" s="214">
        <v>28.67</v>
      </c>
      <c r="F285" s="215">
        <v>3.0619999999999998</v>
      </c>
      <c r="G285" s="219">
        <f t="shared" ref="G285:J285" si="278">((C285-C306)/C306)*C$6</f>
        <v>-41.684091092301344</v>
      </c>
      <c r="H285" s="220">
        <f t="shared" si="278"/>
        <v>6.9561548731642313</v>
      </c>
      <c r="I285" s="220">
        <f t="shared" si="278"/>
        <v>0.78034206695778829</v>
      </c>
      <c r="J285" s="221">
        <f t="shared" si="278"/>
        <v>-7.144678138942008E-2</v>
      </c>
    </row>
    <row r="286" spans="2:10">
      <c r="B286" s="213">
        <v>42394</v>
      </c>
      <c r="C286" s="214">
        <v>1728.55</v>
      </c>
      <c r="D286" s="214">
        <v>192.94</v>
      </c>
      <c r="E286" s="214">
        <v>28.13</v>
      </c>
      <c r="F286" s="215">
        <v>3.0990000000000002</v>
      </c>
      <c r="G286" s="219">
        <f t="shared" ref="G286:J286" si="279">((C286-C307)/C307)*C$6</f>
        <v>-61.951803443088885</v>
      </c>
      <c r="H286" s="220">
        <f t="shared" si="279"/>
        <v>5.7469090326713692</v>
      </c>
      <c r="I286" s="220">
        <f t="shared" si="279"/>
        <v>-1.0383383584589629</v>
      </c>
      <c r="J286" s="221">
        <f t="shared" si="279"/>
        <v>-1.9026120606253953E-3</v>
      </c>
    </row>
    <row r="287" spans="2:10">
      <c r="B287" s="213">
        <v>42393</v>
      </c>
      <c r="C287" s="214">
        <v>1722.67</v>
      </c>
      <c r="D287" s="214">
        <v>190.84</v>
      </c>
      <c r="E287" s="214">
        <v>27.84</v>
      </c>
      <c r="F287" s="215">
        <v>3.028</v>
      </c>
      <c r="G287" s="219">
        <f t="shared" ref="G287:J287" si="280">((C287-C308)/C308)*C$6</f>
        <v>-30.54507827771922</v>
      </c>
      <c r="H287" s="220">
        <f t="shared" si="280"/>
        <v>4.5837160639553689</v>
      </c>
      <c r="I287" s="220">
        <f t="shared" si="280"/>
        <v>-1.3861538461538463</v>
      </c>
      <c r="J287" s="221">
        <f t="shared" si="280"/>
        <v>-6.1994827028774603E-2</v>
      </c>
    </row>
    <row r="288" spans="2:10">
      <c r="B288" s="213">
        <v>42392</v>
      </c>
      <c r="C288" s="214">
        <v>1746.59</v>
      </c>
      <c r="D288" s="214">
        <v>189.66</v>
      </c>
      <c r="E288" s="214">
        <v>27.52</v>
      </c>
      <c r="F288" s="215">
        <v>3.0249999999999999</v>
      </c>
      <c r="G288" s="219">
        <f t="shared" ref="G288:J288" si="281">((C288-C309)/C309)*C$6</f>
        <v>-16.230198166323778</v>
      </c>
      <c r="H288" s="220">
        <f t="shared" si="281"/>
        <v>2.4135504538173898</v>
      </c>
      <c r="I288" s="220">
        <f t="shared" si="281"/>
        <v>-1.7606426229508199</v>
      </c>
      <c r="J288" s="221">
        <f t="shared" si="281"/>
        <v>-9.1655989750160136E-2</v>
      </c>
    </row>
    <row r="289" spans="2:10">
      <c r="B289" s="213">
        <v>42391</v>
      </c>
      <c r="C289" s="214">
        <v>1744.8</v>
      </c>
      <c r="D289" s="214">
        <v>189.45</v>
      </c>
      <c r="E289" s="214">
        <v>27.41</v>
      </c>
      <c r="F289" s="215">
        <v>3.0920000000000001</v>
      </c>
      <c r="G289" s="219">
        <f t="shared" ref="G289:J289" si="282">((C289-C310)/C310)*C$6</f>
        <v>6.7507423178731729</v>
      </c>
      <c r="H289" s="220">
        <f t="shared" si="282"/>
        <v>5.7594144193127468</v>
      </c>
      <c r="I289" s="220">
        <f t="shared" si="282"/>
        <v>-2.933616371411119</v>
      </c>
      <c r="J289" s="221">
        <f t="shared" si="282"/>
        <v>7.634372926343759E-2</v>
      </c>
    </row>
    <row r="290" spans="2:10">
      <c r="B290" s="213">
        <v>42390</v>
      </c>
      <c r="C290" s="214">
        <v>1746.35</v>
      </c>
      <c r="D290" s="214">
        <v>188</v>
      </c>
      <c r="E290" s="214">
        <v>27.8</v>
      </c>
      <c r="F290" s="215">
        <v>3.056</v>
      </c>
      <c r="G290" s="219">
        <f t="shared" ref="G290:J290" si="283">((C290-C311)/C311)*C$6</f>
        <v>26.120005815474936</v>
      </c>
      <c r="H290" s="220">
        <f t="shared" si="283"/>
        <v>7.0240281224152259</v>
      </c>
      <c r="I290" s="220">
        <f t="shared" si="283"/>
        <v>-3.6122922059246485</v>
      </c>
      <c r="J290" s="221">
        <f t="shared" si="283"/>
        <v>5.4065311562812558E-2</v>
      </c>
    </row>
    <row r="291" spans="2:10">
      <c r="B291" s="213">
        <v>42389</v>
      </c>
      <c r="C291" s="214">
        <v>1715.67</v>
      </c>
      <c r="D291" s="214">
        <v>180.94</v>
      </c>
      <c r="E291" s="214">
        <v>30.64</v>
      </c>
      <c r="F291" s="215">
        <v>2.9580000000000002</v>
      </c>
      <c r="G291" s="219">
        <f t="shared" ref="G291:J291" si="284">((C291-C312)/C312)*C$6</f>
        <v>0.94806228494783096</v>
      </c>
      <c r="H291" s="220">
        <f t="shared" si="284"/>
        <v>-3.8283025510480404</v>
      </c>
      <c r="I291" s="220">
        <f t="shared" si="284"/>
        <v>0.40899866488651521</v>
      </c>
      <c r="J291" s="221">
        <f t="shared" si="284"/>
        <v>-0.16388888888888883</v>
      </c>
    </row>
    <row r="292" spans="2:10">
      <c r="B292" s="213">
        <v>42388</v>
      </c>
      <c r="C292" s="214">
        <v>1712.35</v>
      </c>
      <c r="D292" s="214">
        <v>182.21</v>
      </c>
      <c r="E292" s="214">
        <v>32.130000000000003</v>
      </c>
      <c r="F292" s="215">
        <v>2.93</v>
      </c>
      <c r="G292" s="219">
        <f t="shared" ref="G292:J292" si="285">((C292-C313)/C313)*C$6</f>
        <v>-29.867062669924788</v>
      </c>
      <c r="H292" s="220">
        <f t="shared" si="285"/>
        <v>-5.3546118965057152</v>
      </c>
      <c r="I292" s="220">
        <f t="shared" si="285"/>
        <v>5.5830411740725641</v>
      </c>
      <c r="J292" s="221">
        <f t="shared" si="285"/>
        <v>-0.38972156398104246</v>
      </c>
    </row>
    <row r="293" spans="2:10">
      <c r="B293" s="213">
        <v>42387</v>
      </c>
      <c r="C293" s="214">
        <v>1683.52</v>
      </c>
      <c r="D293" s="214">
        <v>177.06</v>
      </c>
      <c r="E293" s="214">
        <v>34.47</v>
      </c>
      <c r="F293" s="215">
        <v>2.92</v>
      </c>
      <c r="G293" s="219">
        <f t="shared" ref="G293:J293" si="286">((C293-C314)/C314)*C$6</f>
        <v>-58.999837015387321</v>
      </c>
      <c r="H293" s="220">
        <f t="shared" si="286"/>
        <v>-9.0890413169786903</v>
      </c>
      <c r="I293" s="220">
        <f t="shared" si="286"/>
        <v>6.3770699135899429</v>
      </c>
      <c r="J293" s="221">
        <f t="shared" si="286"/>
        <v>-0.45752314814814826</v>
      </c>
    </row>
    <row r="294" spans="2:10">
      <c r="B294" s="213">
        <v>42386</v>
      </c>
      <c r="C294" s="214">
        <v>1697.42</v>
      </c>
      <c r="D294" s="214">
        <v>177.95</v>
      </c>
      <c r="E294" s="214">
        <v>33.979999999999997</v>
      </c>
      <c r="F294" s="215">
        <v>2.8359999999999999</v>
      </c>
      <c r="G294" s="219">
        <f t="shared" ref="G294:J294" si="287">((C294-C315)/C315)*C$6</f>
        <v>-26.451052045644332</v>
      </c>
      <c r="H294" s="220">
        <f t="shared" si="287"/>
        <v>-4.2316370830356762</v>
      </c>
      <c r="I294" s="220">
        <f t="shared" si="287"/>
        <v>2.486349631614198</v>
      </c>
      <c r="J294" s="221">
        <f t="shared" si="287"/>
        <v>-0.35260788574976737</v>
      </c>
    </row>
    <row r="295" spans="2:10">
      <c r="B295" s="213">
        <v>42385</v>
      </c>
      <c r="C295" s="214">
        <v>1692.41</v>
      </c>
      <c r="D295" s="214">
        <v>177.95</v>
      </c>
      <c r="E295" s="214">
        <v>33.979999999999997</v>
      </c>
      <c r="F295" s="215">
        <v>2.8359999999999999</v>
      </c>
      <c r="G295" s="219">
        <f t="shared" ref="G295:J295" si="288">((C295-C316)/C316)*C$6</f>
        <v>-12.638662030059658</v>
      </c>
      <c r="H295" s="220">
        <f t="shared" si="288"/>
        <v>-2.5595226214238456</v>
      </c>
      <c r="I295" s="220">
        <f t="shared" si="288"/>
        <v>0.98433271260086797</v>
      </c>
      <c r="J295" s="221">
        <f t="shared" si="288"/>
        <v>-0.27794634302139926</v>
      </c>
    </row>
    <row r="296" spans="2:10">
      <c r="B296" s="213">
        <v>42384</v>
      </c>
      <c r="C296" s="214">
        <v>1699.9</v>
      </c>
      <c r="D296" s="214">
        <v>181.31</v>
      </c>
      <c r="E296" s="214">
        <v>31.97</v>
      </c>
      <c r="F296" s="215">
        <v>2.8810000000000002</v>
      </c>
      <c r="G296" s="219">
        <f t="shared" ref="G296:J296" si="289">((C296-C317)/C317)*C$6</f>
        <v>47.049983307932436</v>
      </c>
      <c r="H296" s="220">
        <f t="shared" si="289"/>
        <v>-0.98796707818929819</v>
      </c>
      <c r="I296" s="220">
        <f t="shared" si="289"/>
        <v>1.6689747095010234</v>
      </c>
      <c r="J296" s="221">
        <f t="shared" si="289"/>
        <v>-0.35252139364303181</v>
      </c>
    </row>
    <row r="297" spans="2:10">
      <c r="B297" s="213">
        <v>42383</v>
      </c>
      <c r="C297" s="214">
        <v>1677.57</v>
      </c>
      <c r="D297" s="214">
        <v>181.48</v>
      </c>
      <c r="E297" s="214">
        <v>32.909999999999997</v>
      </c>
      <c r="F297" s="215">
        <v>2.9449999999999998</v>
      </c>
      <c r="G297" s="219">
        <f t="shared" ref="G297:J297" si="290">((C297-C318)/C318)*C$6</f>
        <v>36.461225081463013</v>
      </c>
      <c r="H297" s="220">
        <f t="shared" si="290"/>
        <v>-0.15819247921599455</v>
      </c>
      <c r="I297" s="220">
        <f t="shared" si="290"/>
        <v>0.9148084291187718</v>
      </c>
      <c r="J297" s="221">
        <f t="shared" si="290"/>
        <v>-0.28912710566615646</v>
      </c>
    </row>
    <row r="298" spans="2:10">
      <c r="B298" s="213">
        <v>42382</v>
      </c>
      <c r="C298" s="214">
        <v>1723.92</v>
      </c>
      <c r="D298" s="214">
        <v>185.24</v>
      </c>
      <c r="E298" s="214">
        <v>32</v>
      </c>
      <c r="F298" s="215">
        <v>2.9950000000000001</v>
      </c>
      <c r="G298" s="219">
        <f t="shared" ref="G298:J298" si="291">((C298-C319)/C319)*C$6</f>
        <v>106.7808789011884</v>
      </c>
      <c r="H298" s="220">
        <f t="shared" si="291"/>
        <v>8.6346093088857661</v>
      </c>
      <c r="I298" s="220">
        <f t="shared" si="291"/>
        <v>-1.4403565267395058</v>
      </c>
      <c r="J298" s="221">
        <f t="shared" si="291"/>
        <v>-0.20272077114427869</v>
      </c>
    </row>
    <row r="299" spans="2:10">
      <c r="B299" s="213">
        <v>42381</v>
      </c>
      <c r="C299" s="214">
        <v>1721.52</v>
      </c>
      <c r="D299" s="214">
        <v>185.73</v>
      </c>
      <c r="E299" s="214">
        <v>34.51</v>
      </c>
      <c r="F299" s="215">
        <v>2.9820000000000002</v>
      </c>
      <c r="G299" s="219">
        <f t="shared" ref="G299:J299" si="292">((C299-C320)/C320)*C$6</f>
        <v>82.501330732896534</v>
      </c>
      <c r="H299" s="220">
        <f t="shared" si="292"/>
        <v>9.00573313039067</v>
      </c>
      <c r="I299" s="220">
        <f t="shared" si="292"/>
        <v>3.662601626016275E-2</v>
      </c>
      <c r="J299" s="221">
        <f t="shared" si="292"/>
        <v>-0.18106704438149182</v>
      </c>
    </row>
    <row r="300" spans="2:10">
      <c r="B300" s="213">
        <v>42380</v>
      </c>
      <c r="C300" s="214">
        <v>1763.35</v>
      </c>
      <c r="D300" s="214">
        <v>186.62</v>
      </c>
      <c r="E300" s="214">
        <v>33.51</v>
      </c>
      <c r="F300" s="215">
        <v>3.0310000000000001</v>
      </c>
      <c r="G300" s="219">
        <f t="shared" ref="G300:J300" si="293">((C300-C321)/C321)*C$6</f>
        <v>106.52089579425432</v>
      </c>
      <c r="H300" s="220">
        <f t="shared" si="293"/>
        <v>8.2658803801006151</v>
      </c>
      <c r="I300" s="220">
        <f t="shared" si="293"/>
        <v>1.1134030418250946</v>
      </c>
      <c r="J300" s="221">
        <f t="shared" si="293"/>
        <v>-0.13202017018594381</v>
      </c>
    </row>
    <row r="301" spans="2:10">
      <c r="B301" s="213">
        <v>42379</v>
      </c>
      <c r="C301" s="214">
        <v>1780.9</v>
      </c>
      <c r="D301" s="214">
        <v>188.75</v>
      </c>
      <c r="E301" s="214">
        <v>31.22</v>
      </c>
      <c r="F301" s="215">
        <v>3.085</v>
      </c>
      <c r="G301" s="219">
        <f t="shared" ref="G301:J301" si="294">((C301-C322)/C322)*C$6</f>
        <v>110.43739047163051</v>
      </c>
      <c r="H301" s="220">
        <f t="shared" si="294"/>
        <v>2.2174178680529466</v>
      </c>
      <c r="I301" s="220">
        <f t="shared" si="294"/>
        <v>-1.1711111111111119</v>
      </c>
      <c r="J301" s="221">
        <f t="shared" si="294"/>
        <v>-4.3340785691472622E-2</v>
      </c>
    </row>
    <row r="302" spans="2:10">
      <c r="B302" s="213">
        <v>42378</v>
      </c>
      <c r="C302" s="214">
        <v>1780.3</v>
      </c>
      <c r="D302" s="214">
        <v>187.35</v>
      </c>
      <c r="E302" s="214">
        <v>31.13</v>
      </c>
      <c r="F302" s="215">
        <v>3.1070000000000002</v>
      </c>
      <c r="G302" s="219">
        <f t="shared" ref="G302:J302" si="295">((C302-C323)/C323)*C$6</f>
        <v>99.052709479758377</v>
      </c>
      <c r="H302" s="220">
        <f t="shared" si="295"/>
        <v>-3.1970240906943856</v>
      </c>
      <c r="I302" s="220">
        <f t="shared" si="295"/>
        <v>1.8441147308781876</v>
      </c>
      <c r="J302" s="221">
        <f t="shared" si="295"/>
        <v>-0.11497061552737387</v>
      </c>
    </row>
    <row r="303" spans="2:10">
      <c r="B303" s="213">
        <v>42377</v>
      </c>
      <c r="C303" s="214">
        <v>1788.63</v>
      </c>
      <c r="D303" s="214">
        <v>187.38</v>
      </c>
      <c r="E303" s="214">
        <v>30.04</v>
      </c>
      <c r="F303" s="215">
        <v>3.133</v>
      </c>
      <c r="G303" s="219">
        <f t="shared" ref="G303:J303" si="296">((C303-C324)/C324)*C$6</f>
        <v>121.1489065675491</v>
      </c>
      <c r="H303" s="220">
        <f t="shared" si="296"/>
        <v>0.57417835349534552</v>
      </c>
      <c r="I303" s="220">
        <f t="shared" si="296"/>
        <v>-0.38740065146579811</v>
      </c>
      <c r="J303" s="221">
        <f t="shared" si="296"/>
        <v>-1.7782360406091491E-2</v>
      </c>
    </row>
    <row r="304" spans="2:10">
      <c r="B304" s="213">
        <v>42376</v>
      </c>
      <c r="C304" s="214">
        <v>1758.5</v>
      </c>
      <c r="D304" s="214">
        <v>183.35</v>
      </c>
      <c r="E304" s="214">
        <v>32.81</v>
      </c>
      <c r="F304" s="215">
        <v>3.1070000000000002</v>
      </c>
      <c r="G304" s="219">
        <f t="shared" ref="G304:J304" si="297">((C304-C325)/C325)*C$6</f>
        <v>82.181366103919387</v>
      </c>
      <c r="H304" s="220">
        <f t="shared" si="297"/>
        <v>-2.8508139909735761</v>
      </c>
      <c r="I304" s="220">
        <f t="shared" si="297"/>
        <v>0.8935060780550228</v>
      </c>
      <c r="J304" s="221">
        <f t="shared" si="297"/>
        <v>-8.3943089430894083E-2</v>
      </c>
    </row>
    <row r="305" spans="2:10">
      <c r="B305" s="213">
        <v>42375</v>
      </c>
      <c r="C305" s="214">
        <v>1769.7</v>
      </c>
      <c r="D305" s="214">
        <v>182.24</v>
      </c>
      <c r="E305" s="214">
        <v>36.159999999999997</v>
      </c>
      <c r="F305" s="215">
        <v>3.0289999999999999</v>
      </c>
      <c r="G305" s="219">
        <f t="shared" ref="G305:J305" si="298">((C305-C326)/C326)*C$6</f>
        <v>108.27997834325944</v>
      </c>
      <c r="H305" s="220">
        <f t="shared" si="298"/>
        <v>-2.8577189189189096</v>
      </c>
      <c r="I305" s="220">
        <f t="shared" si="298"/>
        <v>1.8096774193548371</v>
      </c>
      <c r="J305" s="221">
        <f t="shared" si="298"/>
        <v>-6.8494034182521826E-2</v>
      </c>
    </row>
    <row r="306" spans="2:10">
      <c r="B306" s="213">
        <v>42374</v>
      </c>
      <c r="C306" s="214">
        <v>1786.32</v>
      </c>
      <c r="D306" s="214">
        <v>187.25</v>
      </c>
      <c r="E306" s="214">
        <v>27.48</v>
      </c>
      <c r="F306" s="215">
        <v>3.1379999999999999</v>
      </c>
      <c r="G306" s="219">
        <f t="shared" ref="G306:J306" si="299">((C306-C327)/C327)*C$6</f>
        <v>109.62225055915054</v>
      </c>
      <c r="H306" s="220">
        <f t="shared" si="299"/>
        <v>0.64664291072767721</v>
      </c>
      <c r="I306" s="220">
        <f t="shared" si="299"/>
        <v>-3.0233434282253193</v>
      </c>
      <c r="J306" s="221">
        <f t="shared" si="299"/>
        <v>0.11526490066225155</v>
      </c>
    </row>
    <row r="307" spans="2:10">
      <c r="B307" s="213">
        <v>42373</v>
      </c>
      <c r="C307" s="214">
        <v>1794.9</v>
      </c>
      <c r="D307" s="214">
        <v>187.32</v>
      </c>
      <c r="E307" s="214">
        <v>29.85</v>
      </c>
      <c r="F307" s="215">
        <v>3.101</v>
      </c>
      <c r="G307" s="219">
        <f t="shared" ref="G307:J307" si="300">((C307-C328)/C328)*C$6</f>
        <v>160.70045242238319</v>
      </c>
      <c r="H307" s="220">
        <f t="shared" si="300"/>
        <v>5.1775947146225203</v>
      </c>
      <c r="I307" s="220">
        <f t="shared" si="300"/>
        <v>-3.1609668508287299</v>
      </c>
      <c r="J307" s="221">
        <f t="shared" si="300"/>
        <v>7.9122516556291364E-2</v>
      </c>
    </row>
    <row r="308" spans="2:10">
      <c r="B308" s="213">
        <v>42372</v>
      </c>
      <c r="C308" s="214">
        <v>1754.65</v>
      </c>
      <c r="D308" s="214">
        <v>186.38</v>
      </c>
      <c r="E308" s="214">
        <v>30.16</v>
      </c>
      <c r="F308" s="215">
        <v>3.093</v>
      </c>
      <c r="G308" s="219">
        <f t="shared" ref="G308:J308" si="301">((C308-C329)/C329)*C$6</f>
        <v>104.82618980718942</v>
      </c>
      <c r="H308" s="220">
        <f t="shared" si="301"/>
        <v>4.9445181352853744</v>
      </c>
      <c r="I308" s="220">
        <f t="shared" si="301"/>
        <v>-3.0356272401433704</v>
      </c>
      <c r="J308" s="221">
        <f t="shared" si="301"/>
        <v>0.14299999999999979</v>
      </c>
    </row>
    <row r="309" spans="2:10">
      <c r="B309" s="213">
        <v>42371</v>
      </c>
      <c r="C309" s="214">
        <v>1763.67</v>
      </c>
      <c r="D309" s="214">
        <v>187.3</v>
      </c>
      <c r="E309" s="214">
        <v>30.5</v>
      </c>
      <c r="F309" s="215">
        <v>3.1219999999999999</v>
      </c>
      <c r="G309" s="219">
        <f t="shared" ref="G309:J309" si="302">((C309-C330)/C330)*C$6</f>
        <v>125.44504031447133</v>
      </c>
      <c r="H309" s="220">
        <f t="shared" si="302"/>
        <v>11.318617472434285</v>
      </c>
      <c r="I309" s="220">
        <f t="shared" si="302"/>
        <v>-3.4838984395662531</v>
      </c>
      <c r="J309" s="221">
        <f t="shared" si="302"/>
        <v>0.2792776998597476</v>
      </c>
    </row>
    <row r="310" spans="2:10">
      <c r="B310" s="213">
        <v>42370</v>
      </c>
      <c r="C310" s="214">
        <v>1737.8</v>
      </c>
      <c r="D310" s="214">
        <v>183.92</v>
      </c>
      <c r="E310" s="214">
        <v>32.74</v>
      </c>
      <c r="F310" s="215">
        <v>3.0139999999999998</v>
      </c>
      <c r="G310" s="219">
        <f t="shared" ref="G310:J310" si="303">((C310-C331)/C331)*C$6</f>
        <v>117.63702972004289</v>
      </c>
      <c r="H310" s="220">
        <f t="shared" si="303"/>
        <v>10.06311663042232</v>
      </c>
      <c r="I310" s="220">
        <f t="shared" si="303"/>
        <v>-3.5669181773640362</v>
      </c>
      <c r="J310" s="221">
        <f t="shared" si="303"/>
        <v>0.21980392156862705</v>
      </c>
    </row>
    <row r="311" spans="2:10">
      <c r="B311" s="213">
        <v>42369</v>
      </c>
      <c r="C311" s="214">
        <v>1719.55</v>
      </c>
      <c r="D311" s="214">
        <v>181.35</v>
      </c>
      <c r="E311" s="214">
        <v>34.770000000000003</v>
      </c>
      <c r="F311" s="215">
        <v>3.0009999999999999</v>
      </c>
      <c r="G311" s="219">
        <f t="shared" ref="G311:J311" si="304">((C311-C332)/C332)*C$6</f>
        <v>61.900802026171384</v>
      </c>
      <c r="H311" s="220">
        <f t="shared" si="304"/>
        <v>8.9093023255813986</v>
      </c>
      <c r="I311" s="220">
        <f t="shared" si="304"/>
        <v>-4.234402640264026</v>
      </c>
      <c r="J311" s="221">
        <f t="shared" si="304"/>
        <v>0.29759721203228162</v>
      </c>
    </row>
    <row r="312" spans="2:10">
      <c r="B312" s="213">
        <v>42368</v>
      </c>
      <c r="C312" s="214">
        <v>1714.7</v>
      </c>
      <c r="D312" s="214">
        <v>184.63</v>
      </c>
      <c r="E312" s="214">
        <v>29.96</v>
      </c>
      <c r="F312" s="215">
        <v>3.1320000000000001</v>
      </c>
      <c r="G312" s="219">
        <f t="shared" ref="G312:J312" si="305">((C312-C333)/C333)*C$6</f>
        <v>93.828566009151515</v>
      </c>
      <c r="H312" s="220">
        <f t="shared" si="305"/>
        <v>10.690958998112874</v>
      </c>
      <c r="I312" s="220">
        <f t="shared" si="305"/>
        <v>-5.4529795158286776</v>
      </c>
      <c r="J312" s="221">
        <f t="shared" si="305"/>
        <v>0.22069320521619765</v>
      </c>
    </row>
    <row r="313" spans="2:10">
      <c r="B313" s="213">
        <v>42367</v>
      </c>
      <c r="C313" s="214">
        <v>1743.42</v>
      </c>
      <c r="D313" s="214">
        <v>187.45</v>
      </c>
      <c r="E313" s="214">
        <v>24.53</v>
      </c>
      <c r="F313" s="215">
        <v>3.3759999999999999</v>
      </c>
      <c r="G313" s="219">
        <f t="shared" ref="G313:J313" si="306">((C313-C334)/C334)*C$6</f>
        <v>133.61151775263366</v>
      </c>
      <c r="H313" s="220">
        <f t="shared" si="306"/>
        <v>8.8521181001283722</v>
      </c>
      <c r="I313" s="220">
        <f t="shared" si="306"/>
        <v>-6.6391915550978373</v>
      </c>
      <c r="J313" s="221">
        <f t="shared" si="306"/>
        <v>0.31103470857891302</v>
      </c>
    </row>
    <row r="314" spans="2:10">
      <c r="B314" s="213">
        <v>42366</v>
      </c>
      <c r="C314" s="214">
        <v>1744.95</v>
      </c>
      <c r="D314" s="214">
        <v>185.88</v>
      </c>
      <c r="E314" s="214">
        <v>25.46</v>
      </c>
      <c r="F314" s="215">
        <v>3.456</v>
      </c>
      <c r="G314" s="219">
        <f t="shared" ref="G314:J314" si="307">((C314-C335)/C335)*C$6</f>
        <v>141.42358547316607</v>
      </c>
      <c r="H314" s="220">
        <f t="shared" si="307"/>
        <v>8.986829062235973</v>
      </c>
      <c r="I314" s="220">
        <f t="shared" si="307"/>
        <v>-6.851811100292112</v>
      </c>
      <c r="J314" s="221">
        <f t="shared" si="307"/>
        <v>0.36983067404754133</v>
      </c>
    </row>
    <row r="315" spans="2:10">
      <c r="B315" s="213">
        <v>42365</v>
      </c>
      <c r="C315" s="214">
        <v>1724.64</v>
      </c>
      <c r="D315" s="214">
        <v>181.97</v>
      </c>
      <c r="E315" s="214">
        <v>29.86</v>
      </c>
      <c r="F315" s="215">
        <v>3.2210000000000001</v>
      </c>
      <c r="G315" s="219">
        <f t="shared" ref="G315:J315" si="308">((C315-C336)/C336)*C$6</f>
        <v>75.048467577784322</v>
      </c>
      <c r="H315" s="220">
        <f t="shared" si="308"/>
        <v>4.5917674863541631</v>
      </c>
      <c r="I315" s="220">
        <f t="shared" si="308"/>
        <v>-3.7511800583399633</v>
      </c>
      <c r="J315" s="221">
        <f t="shared" si="308"/>
        <v>0.1450977198697071</v>
      </c>
    </row>
    <row r="316" spans="2:10">
      <c r="B316" s="213">
        <v>42364</v>
      </c>
      <c r="C316" s="214">
        <v>1705.27</v>
      </c>
      <c r="D316" s="214">
        <v>180.36</v>
      </c>
      <c r="E316" s="214">
        <v>32.22</v>
      </c>
      <c r="F316" s="215">
        <v>3.1310000000000002</v>
      </c>
      <c r="G316" s="219">
        <f t="shared" ref="G316:J316" si="309">((C316-C337)/C337)*C$6</f>
        <v>80.752955841856675</v>
      </c>
      <c r="H316" s="220">
        <f t="shared" si="309"/>
        <v>6.421222279525554</v>
      </c>
      <c r="I316" s="220">
        <f t="shared" si="309"/>
        <v>-3.140338288057408</v>
      </c>
      <c r="J316" s="221">
        <f t="shared" si="309"/>
        <v>0.13498663994656024</v>
      </c>
    </row>
    <row r="317" spans="2:10">
      <c r="B317" s="213">
        <v>42363</v>
      </c>
      <c r="C317" s="214">
        <v>1653.48</v>
      </c>
      <c r="D317" s="214">
        <v>182.25</v>
      </c>
      <c r="E317" s="214">
        <v>29.26</v>
      </c>
      <c r="F317" s="215">
        <v>3.2720000000000002</v>
      </c>
      <c r="G317" s="219">
        <f t="shared" ref="G317:J317" si="310">((C317-C338)/C338)*C$6</f>
        <v>-3.2977408645894863</v>
      </c>
      <c r="H317" s="220">
        <f t="shared" si="310"/>
        <v>14.603227235148218</v>
      </c>
      <c r="I317" s="220">
        <f t="shared" si="310"/>
        <v>-5.2378133333333325</v>
      </c>
      <c r="J317" s="221">
        <f t="shared" si="310"/>
        <v>0.37726645984143448</v>
      </c>
    </row>
    <row r="318" spans="2:10">
      <c r="B318" s="213">
        <v>42362</v>
      </c>
      <c r="C318" s="214">
        <v>1641.85</v>
      </c>
      <c r="D318" s="214">
        <v>181.63</v>
      </c>
      <c r="E318" s="214">
        <v>31.32</v>
      </c>
      <c r="F318" s="215">
        <v>3.2650000000000001</v>
      </c>
      <c r="G318" s="219">
        <f t="shared" ref="G318:J318" si="311">((C318-C339)/C339)*C$6</f>
        <v>-94.889741264889082</v>
      </c>
      <c r="H318" s="220">
        <f t="shared" si="311"/>
        <v>14.779180998695281</v>
      </c>
      <c r="I318" s="220">
        <f t="shared" si="311"/>
        <v>-4.3709939540507863</v>
      </c>
      <c r="J318" s="221">
        <f t="shared" si="311"/>
        <v>0.49236954967834179</v>
      </c>
    </row>
    <row r="319" spans="2:10">
      <c r="B319" s="213">
        <v>42361</v>
      </c>
      <c r="C319" s="214">
        <v>1620.66</v>
      </c>
      <c r="D319" s="214">
        <v>177.25</v>
      </c>
      <c r="E319" s="214">
        <v>34.78</v>
      </c>
      <c r="F319" s="215">
        <v>3.2160000000000002</v>
      </c>
      <c r="G319" s="219">
        <f t="shared" ref="G319:J319" si="312">((C319-C340)/C340)*C$6</f>
        <v>-151.99220602592146</v>
      </c>
      <c r="H319" s="220">
        <f t="shared" si="312"/>
        <v>4.6830221939660044</v>
      </c>
      <c r="I319" s="220">
        <f t="shared" si="312"/>
        <v>-1.2264415862808142</v>
      </c>
      <c r="J319" s="221">
        <f t="shared" si="312"/>
        <v>0.21767946577629393</v>
      </c>
    </row>
    <row r="320" spans="2:10">
      <c r="B320" s="213">
        <v>42360</v>
      </c>
      <c r="C320" s="214">
        <v>1640.75</v>
      </c>
      <c r="D320" s="214">
        <v>177.39</v>
      </c>
      <c r="E320" s="214">
        <v>34.44</v>
      </c>
      <c r="F320" s="215">
        <v>3.177</v>
      </c>
      <c r="G320" s="219">
        <f t="shared" ref="G320:J320" si="313">((C320-C341)/C341)*C$6</f>
        <v>-151.3976375097717</v>
      </c>
      <c r="H320" s="220">
        <f t="shared" si="313"/>
        <v>2.9271892170329536</v>
      </c>
      <c r="I320" s="220">
        <f t="shared" si="313"/>
        <v>0.86645161290322492</v>
      </c>
      <c r="J320" s="221">
        <f t="shared" si="313"/>
        <v>-2.4859550561797877E-2</v>
      </c>
    </row>
    <row r="321" spans="2:10">
      <c r="B321" s="213">
        <v>42359</v>
      </c>
      <c r="C321" s="214">
        <v>1657.97</v>
      </c>
      <c r="D321" s="214">
        <v>178.9</v>
      </c>
      <c r="E321" s="214">
        <v>31.56</v>
      </c>
      <c r="F321" s="215">
        <v>3.173</v>
      </c>
      <c r="G321" s="219">
        <f t="shared" ref="G321:J321" si="314">((C321-C342)/C342)*C$6</f>
        <v>-113.88549321190648</v>
      </c>
      <c r="H321" s="220">
        <f t="shared" si="314"/>
        <v>6.3838936059608509</v>
      </c>
      <c r="I321" s="220">
        <f t="shared" si="314"/>
        <v>-0.64416131989000824</v>
      </c>
      <c r="J321" s="221">
        <f t="shared" si="314"/>
        <v>-4.3059006211180265E-2</v>
      </c>
    </row>
    <row r="322" spans="2:10">
      <c r="B322" s="213">
        <v>42358</v>
      </c>
      <c r="C322" s="214">
        <v>1670.8</v>
      </c>
      <c r="D322" s="214">
        <v>186.59</v>
      </c>
      <c r="E322" s="214">
        <v>33.39</v>
      </c>
      <c r="F322" s="215">
        <v>3.1310000000000002</v>
      </c>
      <c r="G322" s="219">
        <f t="shared" ref="G322:J322" si="315">((C322-C343)/C343)*C$6</f>
        <v>-130.06703927392388</v>
      </c>
      <c r="H322" s="220">
        <f t="shared" si="315"/>
        <v>15.059136366263941</v>
      </c>
      <c r="I322" s="220">
        <f t="shared" si="315"/>
        <v>1.4018140735958682</v>
      </c>
      <c r="J322" s="221">
        <f t="shared" si="315"/>
        <v>-0.16289981894990932</v>
      </c>
    </row>
    <row r="323" spans="2:10">
      <c r="B323" s="213">
        <v>42357</v>
      </c>
      <c r="C323" s="214">
        <v>1680.95</v>
      </c>
      <c r="D323" s="214">
        <v>190.53</v>
      </c>
      <c r="E323" s="214">
        <v>28.24</v>
      </c>
      <c r="F323" s="215">
        <v>3.2330000000000001</v>
      </c>
      <c r="G323" s="219">
        <f t="shared" ref="G323:J323" si="316">((C323-C344)/C344)*C$6</f>
        <v>-100.97382396350461</v>
      </c>
      <c r="H323" s="220">
        <f t="shared" si="316"/>
        <v>23.018884120171673</v>
      </c>
      <c r="I323" s="220">
        <f t="shared" si="316"/>
        <v>-2.102427275570848</v>
      </c>
      <c r="J323" s="221">
        <f t="shared" si="316"/>
        <v>-0.10896633899314874</v>
      </c>
    </row>
    <row r="324" spans="2:10">
      <c r="B324" s="213">
        <v>42356</v>
      </c>
      <c r="C324" s="214">
        <v>1668.05</v>
      </c>
      <c r="D324" s="214">
        <v>186.82</v>
      </c>
      <c r="E324" s="214">
        <v>30.7</v>
      </c>
      <c r="F324" s="215">
        <v>3.1520000000000001</v>
      </c>
      <c r="G324" s="219">
        <f t="shared" ref="G324:J324" si="317">((C324-C345)/C345)*C$6</f>
        <v>-139.75209363666337</v>
      </c>
      <c r="H324" s="220">
        <f t="shared" si="317"/>
        <v>22.426148050705553</v>
      </c>
      <c r="I324" s="220">
        <f t="shared" si="317"/>
        <v>-2.0311560693641626</v>
      </c>
      <c r="J324" s="221">
        <f t="shared" si="317"/>
        <v>-0.10819070904645486</v>
      </c>
    </row>
    <row r="325" spans="2:10">
      <c r="B325" s="213">
        <v>42355</v>
      </c>
      <c r="C325" s="214">
        <v>1676.3</v>
      </c>
      <c r="D325" s="214">
        <v>186.12</v>
      </c>
      <c r="E325" s="214">
        <v>31.26</v>
      </c>
      <c r="F325" s="215">
        <v>3.198</v>
      </c>
      <c r="G325" s="219">
        <f t="shared" ref="G325:J325" si="318">((C325-C346)/C346)*C$6</f>
        <v>-143.83151297670804</v>
      </c>
      <c r="H325" s="220">
        <f t="shared" si="318"/>
        <v>26.5940739154378</v>
      </c>
      <c r="I325" s="220">
        <f t="shared" si="318"/>
        <v>-2.7584123543755057</v>
      </c>
      <c r="J325" s="221">
        <f t="shared" si="318"/>
        <v>-0.11523437499999993</v>
      </c>
    </row>
    <row r="326" spans="2:10">
      <c r="B326" s="213">
        <v>42354</v>
      </c>
      <c r="C326" s="214">
        <v>1662.3</v>
      </c>
      <c r="D326" s="214">
        <v>185</v>
      </c>
      <c r="E326" s="214">
        <v>32.86</v>
      </c>
      <c r="F326" s="215">
        <v>3.101</v>
      </c>
      <c r="G326" s="219">
        <f t="shared" ref="G326:J326" si="319">((C326-C347)/C347)*C$6</f>
        <v>-141.2102817793693</v>
      </c>
      <c r="H326" s="220">
        <f t="shared" si="319"/>
        <v>26.629719246398242</v>
      </c>
      <c r="I326" s="220">
        <f t="shared" si="319"/>
        <v>-2.6756828193832618</v>
      </c>
      <c r="J326" s="221">
        <f t="shared" si="319"/>
        <v>-0.13697724477244755</v>
      </c>
    </row>
    <row r="327" spans="2:10">
      <c r="B327" s="213">
        <v>42353</v>
      </c>
      <c r="C327" s="214">
        <v>1676.65</v>
      </c>
      <c r="D327" s="214">
        <v>186.62</v>
      </c>
      <c r="E327" s="214">
        <v>33.020000000000003</v>
      </c>
      <c r="F327" s="215">
        <v>3.02</v>
      </c>
      <c r="G327" s="219">
        <f t="shared" ref="G327:J327" si="320">((C327-C348)/C348)*C$6</f>
        <v>-161.59757185123698</v>
      </c>
      <c r="H327" s="220">
        <f t="shared" si="320"/>
        <v>29.972346160996469</v>
      </c>
      <c r="I327" s="220">
        <f t="shared" si="320"/>
        <v>-2.5729491173416403</v>
      </c>
      <c r="J327" s="221">
        <f t="shared" si="320"/>
        <v>-0.2070812807881775</v>
      </c>
    </row>
    <row r="328" spans="2:10">
      <c r="B328" s="213">
        <v>42352</v>
      </c>
      <c r="C328" s="214">
        <v>1637.85</v>
      </c>
      <c r="D328" s="214">
        <v>182.39</v>
      </c>
      <c r="E328" s="214">
        <v>36.200000000000003</v>
      </c>
      <c r="F328" s="215">
        <v>3.02</v>
      </c>
      <c r="G328" s="219">
        <f t="shared" ref="G328:J328" si="321">((C328-C349)/C349)*C$6</f>
        <v>-208.21303176130908</v>
      </c>
      <c r="H328" s="220">
        <f t="shared" si="321"/>
        <v>19.867878971255656</v>
      </c>
      <c r="I328" s="220">
        <f t="shared" si="321"/>
        <v>0.98710955710955839</v>
      </c>
      <c r="J328" s="221">
        <f t="shared" si="321"/>
        <v>-0.2584592145015106</v>
      </c>
    </row>
    <row r="329" spans="2:10">
      <c r="B329" s="213">
        <v>42351</v>
      </c>
      <c r="C329" s="214">
        <v>1651.36</v>
      </c>
      <c r="D329" s="214">
        <v>181.69</v>
      </c>
      <c r="E329" s="214">
        <v>36.270000000000003</v>
      </c>
      <c r="F329" s="215">
        <v>2.95</v>
      </c>
      <c r="G329" s="219">
        <f t="shared" ref="G329:J329" si="322">((C329-C350)/C350)*C$6</f>
        <v>-153.37391112993836</v>
      </c>
      <c r="H329" s="220">
        <f t="shared" si="322"/>
        <v>16.463385332616099</v>
      </c>
      <c r="I329" s="220">
        <f t="shared" si="322"/>
        <v>1.560149790293589</v>
      </c>
      <c r="J329" s="221">
        <f t="shared" si="322"/>
        <v>-0.36612232779097365</v>
      </c>
    </row>
    <row r="330" spans="2:10">
      <c r="B330" s="213">
        <v>42350</v>
      </c>
      <c r="C330" s="214">
        <v>1640.85</v>
      </c>
      <c r="D330" s="214">
        <v>176.85</v>
      </c>
      <c r="E330" s="214">
        <v>37.81</v>
      </c>
      <c r="F330" s="215">
        <v>2.8519999999999999</v>
      </c>
      <c r="G330" s="219">
        <f t="shared" ref="G330:J330" si="323">((C330-C351)/C351)*C$6</f>
        <v>-209.48441434475413</v>
      </c>
      <c r="H330" s="220">
        <f t="shared" si="323"/>
        <v>13.619992732117959</v>
      </c>
      <c r="I330" s="220">
        <f t="shared" si="323"/>
        <v>0.39449189189189299</v>
      </c>
      <c r="J330" s="221">
        <f t="shared" si="323"/>
        <v>-0.3802382406841785</v>
      </c>
    </row>
    <row r="331" spans="2:10">
      <c r="B331" s="213">
        <v>42349</v>
      </c>
      <c r="C331" s="214">
        <v>1623.82</v>
      </c>
      <c r="D331" s="214">
        <v>174.74</v>
      </c>
      <c r="E331" s="214">
        <v>40.82</v>
      </c>
      <c r="F331" s="215">
        <v>2.8050000000000002</v>
      </c>
      <c r="G331" s="219">
        <f t="shared" ref="G331:J331" si="324">((C331-C352)/C352)*C$6</f>
        <v>-243.75895674139574</v>
      </c>
      <c r="H331" s="220">
        <f t="shared" si="324"/>
        <v>8.9018325547970054</v>
      </c>
      <c r="I331" s="220">
        <f t="shared" si="324"/>
        <v>3.6656249999999986</v>
      </c>
      <c r="J331" s="221">
        <f t="shared" si="324"/>
        <v>-0.44249999999999978</v>
      </c>
    </row>
    <row r="332" spans="2:10">
      <c r="B332" s="213">
        <v>42348</v>
      </c>
      <c r="C332" s="214">
        <v>1658.3</v>
      </c>
      <c r="D332" s="214">
        <v>173.29</v>
      </c>
      <c r="E332" s="214">
        <v>45.45</v>
      </c>
      <c r="F332" s="215">
        <v>2.726</v>
      </c>
      <c r="G332" s="219">
        <f t="shared" ref="G332:J332" si="325">((C332-C353)/C353)*C$6</f>
        <v>-199.95761311976895</v>
      </c>
      <c r="H332" s="220">
        <f t="shared" si="325"/>
        <v>7.2384746676248692</v>
      </c>
      <c r="I332" s="220">
        <f t="shared" si="325"/>
        <v>6.1253125000000006</v>
      </c>
      <c r="J332" s="221">
        <f t="shared" si="325"/>
        <v>-0.51312121212121198</v>
      </c>
    </row>
    <row r="333" spans="2:10">
      <c r="B333" s="213">
        <v>42347</v>
      </c>
      <c r="C333" s="214">
        <v>1623.79</v>
      </c>
      <c r="D333" s="214">
        <v>174.87</v>
      </c>
      <c r="E333" s="214">
        <v>42.96</v>
      </c>
      <c r="F333" s="215">
        <v>2.9140000000000001</v>
      </c>
      <c r="G333" s="219">
        <f t="shared" ref="G333:J333" si="326">((C333-C354)/C354)*C$6</f>
        <v>-185.67185542960405</v>
      </c>
      <c r="H333" s="220">
        <f t="shared" si="326"/>
        <v>5.1056008923853602</v>
      </c>
      <c r="I333" s="220">
        <f t="shared" si="326"/>
        <v>6.3086989314896291</v>
      </c>
      <c r="J333" s="221">
        <f t="shared" si="326"/>
        <v>-0.49040057224606581</v>
      </c>
    </row>
    <row r="334" spans="2:10">
      <c r="B334" s="213">
        <v>42346</v>
      </c>
      <c r="C334" s="214">
        <v>1614.69</v>
      </c>
      <c r="D334" s="214">
        <v>179.17</v>
      </c>
      <c r="E334" s="214">
        <v>38.840000000000003</v>
      </c>
      <c r="F334" s="215">
        <v>3.0539999999999998</v>
      </c>
      <c r="G334" s="219">
        <f t="shared" ref="G334:J334" si="327">((C334-C355)/C355)*C$6</f>
        <v>-193.57699937005276</v>
      </c>
      <c r="H334" s="220">
        <f t="shared" si="327"/>
        <v>8.0894246989703813</v>
      </c>
      <c r="I334" s="220">
        <f t="shared" si="327"/>
        <v>4.1146236559139799</v>
      </c>
      <c r="J334" s="221">
        <f t="shared" si="327"/>
        <v>-0.44880621876735149</v>
      </c>
    </row>
    <row r="335" spans="2:10">
      <c r="B335" s="213">
        <v>42345</v>
      </c>
      <c r="C335" s="214">
        <v>1609.16</v>
      </c>
      <c r="D335" s="214">
        <v>177.55</v>
      </c>
      <c r="E335" s="214">
        <v>41.08</v>
      </c>
      <c r="F335" s="215">
        <v>3.0710000000000002</v>
      </c>
      <c r="G335" s="219">
        <f t="shared" ref="G335:J335" si="328">((C335-C356)/C356)*C$6</f>
        <v>-206.67780857740578</v>
      </c>
      <c r="H335" s="220">
        <f t="shared" si="328"/>
        <v>5.5962668830792648</v>
      </c>
      <c r="I335" s="220">
        <f t="shared" si="328"/>
        <v>4.4871936758893263</v>
      </c>
      <c r="J335" s="221">
        <f t="shared" si="328"/>
        <v>-0.37848424638092526</v>
      </c>
    </row>
    <row r="336" spans="2:10">
      <c r="B336" s="213">
        <v>42344</v>
      </c>
      <c r="C336" s="214">
        <v>1650.72</v>
      </c>
      <c r="D336" s="214">
        <v>177.71</v>
      </c>
      <c r="E336" s="214">
        <v>37.71</v>
      </c>
      <c r="F336" s="215">
        <v>3.07</v>
      </c>
      <c r="G336" s="219">
        <f t="shared" ref="G336:J336" si="329">((C336-C357)/C357)*C$6</f>
        <v>-129.02072556475068</v>
      </c>
      <c r="H336" s="220">
        <f t="shared" si="329"/>
        <v>5.6481838720889854</v>
      </c>
      <c r="I336" s="220">
        <f t="shared" si="329"/>
        <v>3.0312453531598509</v>
      </c>
      <c r="J336" s="221">
        <f t="shared" si="329"/>
        <v>-0.42940439743946579</v>
      </c>
    </row>
    <row r="337" spans="2:10">
      <c r="B337" s="213">
        <v>42343</v>
      </c>
      <c r="C337" s="214">
        <v>1626.88</v>
      </c>
      <c r="D337" s="214">
        <v>174.51</v>
      </c>
      <c r="E337" s="214">
        <v>39.020000000000003</v>
      </c>
      <c r="F337" s="215">
        <v>2.9939999999999998</v>
      </c>
      <c r="G337" s="219">
        <f t="shared" ref="G337:J337" si="330">((C337-C358)/C358)*C$6</f>
        <v>-183.69400344799277</v>
      </c>
      <c r="H337" s="220">
        <f t="shared" si="330"/>
        <v>6.0814916637105414</v>
      </c>
      <c r="I337" s="220">
        <f t="shared" si="330"/>
        <v>1.7366844619275075</v>
      </c>
      <c r="J337" s="221">
        <f t="shared" si="330"/>
        <v>-0.45217760180995498</v>
      </c>
    </row>
    <row r="338" spans="2:10">
      <c r="B338" s="213">
        <v>42342</v>
      </c>
      <c r="C338" s="214">
        <v>1656.74</v>
      </c>
      <c r="D338" s="214">
        <v>169.34</v>
      </c>
      <c r="E338" s="214">
        <v>41.25</v>
      </c>
      <c r="F338" s="215">
        <v>2.9009999999999998</v>
      </c>
      <c r="G338" s="219">
        <f t="shared" ref="G338:J338" si="331">((C338-C359)/C359)*C$6</f>
        <v>-111.17390921130496</v>
      </c>
      <c r="H338" s="220">
        <f t="shared" si="331"/>
        <v>4.349728228046855</v>
      </c>
      <c r="I338" s="220">
        <f t="shared" si="331"/>
        <v>0.67529678068410548</v>
      </c>
      <c r="J338" s="221">
        <f t="shared" si="331"/>
        <v>-0.57411160466407563</v>
      </c>
    </row>
    <row r="339" spans="2:10">
      <c r="B339" s="213">
        <v>42341</v>
      </c>
      <c r="C339" s="214">
        <v>1740.39</v>
      </c>
      <c r="D339" s="214">
        <v>168.62</v>
      </c>
      <c r="E339" s="214">
        <v>41.35</v>
      </c>
      <c r="F339" s="215">
        <v>2.798</v>
      </c>
      <c r="G339" s="219">
        <f t="shared" ref="G339:J339" si="332">((C339-C360)/C360)*C$6</f>
        <v>-17.853564432418306</v>
      </c>
      <c r="H339" s="220">
        <f t="shared" si="332"/>
        <v>2.1365015591269052</v>
      </c>
      <c r="I339" s="220">
        <f t="shared" si="332"/>
        <v>2.7356267409470769</v>
      </c>
      <c r="J339" s="221">
        <f t="shared" si="332"/>
        <v>-0.69107827038861525</v>
      </c>
    </row>
    <row r="340" spans="2:10">
      <c r="B340" s="213">
        <v>42340</v>
      </c>
      <c r="C340" s="214">
        <v>1782.3</v>
      </c>
      <c r="D340" s="214">
        <v>173.02</v>
      </c>
      <c r="E340" s="214">
        <v>37.32</v>
      </c>
      <c r="F340" s="215">
        <v>2.9950000000000001</v>
      </c>
      <c r="G340" s="219">
        <f t="shared" ref="G340:J340" si="333">((C340-C361)/C361)*C$6</f>
        <v>-42.460953610079819</v>
      </c>
      <c r="H340" s="220">
        <f t="shared" si="333"/>
        <v>10.141705209347634</v>
      </c>
      <c r="I340" s="220">
        <f t="shared" si="333"/>
        <v>0.52167080231596219</v>
      </c>
      <c r="J340" s="221">
        <f t="shared" si="333"/>
        <v>-0.42130795649685154</v>
      </c>
    </row>
    <row r="341" spans="2:10">
      <c r="B341" s="213">
        <v>42339</v>
      </c>
      <c r="C341" s="214">
        <v>1803.69</v>
      </c>
      <c r="D341" s="214">
        <v>174.72</v>
      </c>
      <c r="E341" s="214">
        <v>32.86</v>
      </c>
      <c r="F341" s="215">
        <v>3.2040000000000002</v>
      </c>
      <c r="G341" s="219">
        <f t="shared" ref="G341:J341" si="334">((C341-C362)/C362)*C$6</f>
        <v>-82.821781961148048</v>
      </c>
      <c r="H341" s="220">
        <f t="shared" si="334"/>
        <v>18.964630771166199</v>
      </c>
      <c r="I341" s="220">
        <f t="shared" si="334"/>
        <v>-4.0676625824693682</v>
      </c>
      <c r="J341" s="221">
        <f t="shared" si="334"/>
        <v>-0.18954439252336427</v>
      </c>
    </row>
    <row r="342" spans="2:10">
      <c r="B342" s="213">
        <v>42338</v>
      </c>
      <c r="C342" s="214">
        <v>1778.85</v>
      </c>
      <c r="D342" s="214">
        <v>173.13</v>
      </c>
      <c r="E342" s="214">
        <v>32.729999999999997</v>
      </c>
      <c r="F342" s="215">
        <v>3.22</v>
      </c>
      <c r="G342" s="219">
        <f t="shared" ref="G342:J342" si="335">((C342-C363)/C363)*C$6</f>
        <v>-66.256060732045796</v>
      </c>
      <c r="H342" s="220">
        <f t="shared" si="335"/>
        <v>18.955595404341761</v>
      </c>
      <c r="I342" s="220">
        <f t="shared" si="335"/>
        <v>-4.3197770034843215</v>
      </c>
      <c r="J342" s="221">
        <f t="shared" si="335"/>
        <v>-0.14958726415094314</v>
      </c>
    </row>
    <row r="343" spans="2:10">
      <c r="B343" s="213">
        <v>42337</v>
      </c>
      <c r="C343" s="214">
        <v>1811.38</v>
      </c>
      <c r="D343" s="214">
        <v>172.99</v>
      </c>
      <c r="E343" s="214">
        <v>30.98</v>
      </c>
      <c r="F343" s="215">
        <v>3.3140000000000001</v>
      </c>
      <c r="G343" s="219">
        <f t="shared" ref="G343:J343" si="336">((C343-C364)/C364)*C$6</f>
        <v>-11.504204397170881</v>
      </c>
      <c r="H343" s="220">
        <f t="shared" si="336"/>
        <v>10.709869987181831</v>
      </c>
      <c r="I343" s="220">
        <f t="shared" si="336"/>
        <v>-4.9368127490039848</v>
      </c>
      <c r="J343" s="221">
        <f t="shared" si="336"/>
        <v>-9.226834258988581E-2</v>
      </c>
    </row>
    <row r="344" spans="2:10">
      <c r="B344" s="213">
        <v>42336</v>
      </c>
      <c r="C344" s="214">
        <v>1788.72</v>
      </c>
      <c r="D344" s="214">
        <v>170.09</v>
      </c>
      <c r="E344" s="214">
        <v>31.97</v>
      </c>
      <c r="F344" s="215">
        <v>3.3570000000000002</v>
      </c>
      <c r="G344" s="219">
        <f t="shared" ref="G344:J344" si="337">((C344-C365)/C365)*C$6</f>
        <v>-2.3671054291695488</v>
      </c>
      <c r="H344" s="220">
        <f t="shared" si="337"/>
        <v>-1.5526854443666749</v>
      </c>
      <c r="I344" s="220">
        <f t="shared" si="337"/>
        <v>0.2225395820139332</v>
      </c>
      <c r="J344" s="221">
        <f t="shared" si="337"/>
        <v>-0.17133838383838373</v>
      </c>
    </row>
    <row r="345" spans="2:10">
      <c r="B345" s="213">
        <v>42335</v>
      </c>
      <c r="C345" s="214">
        <v>1819.8</v>
      </c>
      <c r="D345" s="214">
        <v>167.24</v>
      </c>
      <c r="E345" s="214">
        <v>34.6</v>
      </c>
      <c r="F345" s="215">
        <v>3.2720000000000002</v>
      </c>
      <c r="G345" s="219">
        <f t="shared" ref="G345:J345" si="338">((C345-C366)/C366)*C$6</f>
        <v>32.147103133488287</v>
      </c>
      <c r="H345" s="220">
        <f t="shared" si="338"/>
        <v>-4.4744218640504556</v>
      </c>
      <c r="I345" s="220">
        <f t="shared" si="338"/>
        <v>0.95996955859969546</v>
      </c>
      <c r="J345" s="221">
        <f t="shared" si="338"/>
        <v>-0.31848418756815694</v>
      </c>
    </row>
    <row r="346" spans="2:10">
      <c r="B346" s="213">
        <v>42334</v>
      </c>
      <c r="C346" s="214">
        <v>1833.67</v>
      </c>
      <c r="D346" s="214">
        <v>163.43</v>
      </c>
      <c r="E346" s="214">
        <v>36.909999999999997</v>
      </c>
      <c r="F346" s="215">
        <v>3.3279999999999998</v>
      </c>
      <c r="G346" s="219">
        <f t="shared" ref="G346:J346" si="339">((C346-C367)/C367)*C$6</f>
        <v>64.198586652472883</v>
      </c>
      <c r="H346" s="220">
        <f t="shared" si="339"/>
        <v>-10.585687033932599</v>
      </c>
      <c r="I346" s="220">
        <f t="shared" si="339"/>
        <v>2.8497270160025074</v>
      </c>
      <c r="J346" s="221">
        <f t="shared" si="339"/>
        <v>-0.34655263855741192</v>
      </c>
    </row>
    <row r="347" spans="2:10">
      <c r="B347" s="213">
        <v>42333</v>
      </c>
      <c r="C347" s="214">
        <v>1815.25</v>
      </c>
      <c r="D347" s="214">
        <v>162.41999999999999</v>
      </c>
      <c r="E347" s="214">
        <v>38.590000000000003</v>
      </c>
      <c r="F347" s="215">
        <v>3.2519999999999998</v>
      </c>
      <c r="G347" s="219">
        <f t="shared" ref="G347:J347" si="340">((C347-C368)/C368)*C$6</f>
        <v>65.79215105228198</v>
      </c>
      <c r="H347" s="220">
        <f t="shared" si="340"/>
        <v>-6.5823959571938193</v>
      </c>
      <c r="I347" s="220">
        <f t="shared" si="340"/>
        <v>1.1051870187018722</v>
      </c>
      <c r="J347" s="221">
        <f t="shared" si="340"/>
        <v>-0.37597263214381549</v>
      </c>
    </row>
    <row r="348" spans="2:10">
      <c r="B348" s="213">
        <v>42332</v>
      </c>
      <c r="C348" s="214">
        <v>1855.57</v>
      </c>
      <c r="D348" s="214">
        <v>161.37</v>
      </c>
      <c r="E348" s="214">
        <v>38.520000000000003</v>
      </c>
      <c r="F348" s="215">
        <v>3.2480000000000002</v>
      </c>
      <c r="G348" s="219">
        <f t="shared" ref="G348:J348" si="341">((C348-C369)/C369)*C$6</f>
        <v>87.077683795183319</v>
      </c>
      <c r="H348" s="220">
        <f t="shared" si="341"/>
        <v>-6.1579079949618976</v>
      </c>
      <c r="I348" s="220">
        <f t="shared" si="341"/>
        <v>-0.22178461538461394</v>
      </c>
      <c r="J348" s="221">
        <f t="shared" si="341"/>
        <v>-0.40846153846153832</v>
      </c>
    </row>
    <row r="349" spans="2:10">
      <c r="B349" s="213">
        <v>42331</v>
      </c>
      <c r="C349" s="214">
        <v>1870.2</v>
      </c>
      <c r="D349" s="214">
        <v>165.25</v>
      </c>
      <c r="E349" s="214">
        <v>34.32</v>
      </c>
      <c r="F349" s="215">
        <v>3.31</v>
      </c>
      <c r="G349" s="219">
        <f t="shared" ref="G349:J349" si="342">((C349-C370)/C370)*C$6</f>
        <v>71.895768958383357</v>
      </c>
      <c r="H349" s="220">
        <f t="shared" si="342"/>
        <v>3.1936784791436055</v>
      </c>
      <c r="I349" s="220">
        <f t="shared" si="342"/>
        <v>-3.6341800418702026</v>
      </c>
      <c r="J349" s="221">
        <f t="shared" si="342"/>
        <v>-0.17204836415362737</v>
      </c>
    </row>
    <row r="350" spans="2:10">
      <c r="B350" s="213">
        <v>42330</v>
      </c>
      <c r="C350" s="214">
        <v>1817.71</v>
      </c>
      <c r="D350" s="214">
        <v>167.31</v>
      </c>
      <c r="E350" s="214">
        <v>33.380000000000003</v>
      </c>
      <c r="F350" s="215">
        <v>3.3679999999999999</v>
      </c>
      <c r="G350" s="219">
        <f t="shared" ref="G350:J350" si="343">((C350-C371)/C371)*C$6</f>
        <v>73.892770728625166</v>
      </c>
      <c r="H350" s="220">
        <f t="shared" si="343"/>
        <v>-3.7050290135396642</v>
      </c>
      <c r="I350" s="220">
        <f t="shared" si="343"/>
        <v>-0.86347974900171121</v>
      </c>
      <c r="J350" s="221">
        <f t="shared" si="343"/>
        <v>-0.20535911602209964</v>
      </c>
    </row>
    <row r="351" spans="2:10">
      <c r="B351" s="213">
        <v>42329</v>
      </c>
      <c r="C351" s="214">
        <v>1875.25</v>
      </c>
      <c r="D351" s="214">
        <v>165.11</v>
      </c>
      <c r="E351" s="214">
        <v>37</v>
      </c>
      <c r="F351" s="215">
        <v>3.274</v>
      </c>
      <c r="G351" s="219">
        <f t="shared" ref="G351:J351" si="344">((C351-C372)/C372)*C$6</f>
        <v>151.85573061153272</v>
      </c>
      <c r="H351" s="220">
        <f t="shared" si="344"/>
        <v>-1.2791511250150234</v>
      </c>
      <c r="I351" s="220">
        <f t="shared" si="344"/>
        <v>-4.1295833333333327</v>
      </c>
      <c r="J351" s="221">
        <f t="shared" si="344"/>
        <v>-0.30678708264915155</v>
      </c>
    </row>
    <row r="352" spans="2:10">
      <c r="B352" s="213">
        <v>42328</v>
      </c>
      <c r="C352" s="214">
        <v>1900.2</v>
      </c>
      <c r="D352" s="214">
        <v>166.98</v>
      </c>
      <c r="E352" s="214">
        <v>33.92</v>
      </c>
      <c r="F352" s="215">
        <v>3.3</v>
      </c>
      <c r="G352" s="219">
        <f t="shared" ref="G352:J352" si="345">((C352-C373)/C373)*C$6</f>
        <v>237.94951771387363</v>
      </c>
      <c r="H352" s="220">
        <f t="shared" si="345"/>
        <v>-6.6441207075962545</v>
      </c>
      <c r="I352" s="220">
        <f t="shared" si="345"/>
        <v>1.0812000000000008</v>
      </c>
      <c r="J352" s="221">
        <f t="shared" si="345"/>
        <v>-0.41945671952170538</v>
      </c>
    </row>
    <row r="353" spans="2:10">
      <c r="B353" s="213">
        <v>42327</v>
      </c>
      <c r="C353" s="214">
        <v>1882.96</v>
      </c>
      <c r="D353" s="214">
        <v>166.98</v>
      </c>
      <c r="E353" s="214">
        <v>33.92</v>
      </c>
      <c r="F353" s="215">
        <v>3.3</v>
      </c>
      <c r="G353" s="219">
        <f t="shared" ref="G353:J353" si="346">((C353-C374)/C374)*C$6</f>
        <v>240.66183514321119</v>
      </c>
      <c r="H353" s="220">
        <f t="shared" si="346"/>
        <v>-5.0266794961511554</v>
      </c>
      <c r="I353" s="220">
        <f t="shared" si="346"/>
        <v>1.2863297536323446</v>
      </c>
      <c r="J353" s="221">
        <f t="shared" si="346"/>
        <v>-0.29813402342685952</v>
      </c>
    </row>
    <row r="354" spans="2:10">
      <c r="B354" s="213">
        <v>42326</v>
      </c>
      <c r="C354" s="214">
        <v>1826.1</v>
      </c>
      <c r="D354" s="214">
        <v>170.33</v>
      </c>
      <c r="E354" s="214">
        <v>31.82</v>
      </c>
      <c r="F354" s="215">
        <v>3.4950000000000001</v>
      </c>
      <c r="G354" s="219">
        <f t="shared" ref="G354:J354" si="347">((C354-C375)/C375)*C$6</f>
        <v>165.78468671015563</v>
      </c>
      <c r="H354" s="220">
        <f t="shared" si="347"/>
        <v>-9.1045965442039929</v>
      </c>
      <c r="I354" s="220">
        <f t="shared" si="347"/>
        <v>6.5050812660393511</v>
      </c>
      <c r="J354" s="221">
        <f t="shared" si="347"/>
        <v>-0.30770117888262433</v>
      </c>
    </row>
    <row r="355" spans="2:10">
      <c r="B355" s="213">
        <v>42325</v>
      </c>
      <c r="C355" s="214">
        <v>1825.55</v>
      </c>
      <c r="D355" s="214">
        <v>171.91</v>
      </c>
      <c r="E355" s="214">
        <v>31.62</v>
      </c>
      <c r="F355" s="215">
        <v>3.6019999999999999</v>
      </c>
      <c r="G355" s="219">
        <f t="shared" ref="G355:J355" si="348">((C355-C376)/C376)*C$6</f>
        <v>167.80409063516919</v>
      </c>
      <c r="H355" s="220">
        <f t="shared" si="348"/>
        <v>-6.6055433866891473</v>
      </c>
      <c r="I355" s="220">
        <f t="shared" si="348"/>
        <v>4.9647680516337243</v>
      </c>
      <c r="J355" s="221">
        <f t="shared" si="348"/>
        <v>-0.23237851662404113</v>
      </c>
    </row>
    <row r="356" spans="2:10">
      <c r="B356" s="213">
        <v>42324</v>
      </c>
      <c r="C356" s="214">
        <v>1835.52</v>
      </c>
      <c r="D356" s="214">
        <v>172.51</v>
      </c>
      <c r="E356" s="214">
        <v>32.89</v>
      </c>
      <c r="F356" s="215">
        <v>3.5230000000000001</v>
      </c>
      <c r="G356" s="219">
        <f t="shared" ref="G356:J356" si="349">((C356-C377)/C377)*C$6</f>
        <v>223.68644098358618</v>
      </c>
      <c r="H356" s="220">
        <f t="shared" si="349"/>
        <v>-8.7323485477178533</v>
      </c>
      <c r="I356" s="220">
        <f t="shared" si="349"/>
        <v>7.0297802197802195</v>
      </c>
      <c r="J356" s="221">
        <f t="shared" si="349"/>
        <v>-0.40335702033815257</v>
      </c>
    </row>
    <row r="357" spans="2:10">
      <c r="B357" s="213">
        <v>42323</v>
      </c>
      <c r="C357" s="214">
        <v>1788.4</v>
      </c>
      <c r="D357" s="214">
        <v>172.62</v>
      </c>
      <c r="E357" s="214">
        <v>32.28</v>
      </c>
      <c r="F357" s="215">
        <v>3.593</v>
      </c>
      <c r="G357" s="219">
        <f t="shared" ref="G357:J357" si="350">((C357-C378)/C378)*C$6</f>
        <v>166.19630128146048</v>
      </c>
      <c r="H357" s="220">
        <f t="shared" si="350"/>
        <v>-9.7223343414902299</v>
      </c>
      <c r="I357" s="220">
        <f t="shared" si="350"/>
        <v>5.0170534653465353</v>
      </c>
      <c r="J357" s="221">
        <f t="shared" si="350"/>
        <v>-0.37734223300970882</v>
      </c>
    </row>
    <row r="358" spans="2:10">
      <c r="B358" s="213">
        <v>42322</v>
      </c>
      <c r="C358" s="214">
        <v>1827.15</v>
      </c>
      <c r="D358" s="214">
        <v>169.14</v>
      </c>
      <c r="E358" s="214">
        <v>35.590000000000003</v>
      </c>
      <c r="F358" s="215">
        <v>3.536</v>
      </c>
      <c r="G358" s="219">
        <f t="shared" ref="G358:J358" si="351">((C358-C379)/C379)*C$6</f>
        <v>219.03790587580065</v>
      </c>
      <c r="H358" s="220">
        <f t="shared" si="351"/>
        <v>-13.33896039603963</v>
      </c>
      <c r="I358" s="220">
        <f t="shared" si="351"/>
        <v>8.994818871103627</v>
      </c>
      <c r="J358" s="221">
        <f t="shared" si="351"/>
        <v>-0.49906015037594004</v>
      </c>
    </row>
    <row r="359" spans="2:10">
      <c r="B359" s="213">
        <v>42321</v>
      </c>
      <c r="C359" s="214">
        <v>1774.45</v>
      </c>
      <c r="D359" s="214">
        <v>165.58</v>
      </c>
      <c r="E359" s="214">
        <v>39.76</v>
      </c>
      <c r="F359" s="215">
        <v>3.6019999999999999</v>
      </c>
      <c r="G359" s="219">
        <f t="shared" ref="G359:J359" si="352">((C359-C380)/C380)*C$6</f>
        <v>167.21079511859537</v>
      </c>
      <c r="H359" s="220">
        <f t="shared" si="352"/>
        <v>-16.656980976013216</v>
      </c>
      <c r="I359" s="220">
        <f t="shared" si="352"/>
        <v>13.158207136640556</v>
      </c>
      <c r="J359" s="221">
        <f t="shared" si="352"/>
        <v>-0.47078861409239375</v>
      </c>
    </row>
    <row r="360" spans="2:10">
      <c r="B360" s="213">
        <v>42320</v>
      </c>
      <c r="C360" s="214">
        <v>1759.13</v>
      </c>
      <c r="D360" s="214">
        <v>166.76</v>
      </c>
      <c r="E360" s="214">
        <v>35.9</v>
      </c>
      <c r="F360" s="215">
        <v>3.6539999999999999</v>
      </c>
      <c r="G360" s="219">
        <f t="shared" ref="G360:J360" si="353">((C360-C381)/C381)*C$6</f>
        <v>144.69677099029241</v>
      </c>
      <c r="H360" s="220">
        <f t="shared" si="353"/>
        <v>-16.931960312687931</v>
      </c>
      <c r="I360" s="220">
        <f t="shared" si="353"/>
        <v>13.958151260504199</v>
      </c>
      <c r="J360" s="221">
        <f t="shared" si="353"/>
        <v>-0.43323604949801575</v>
      </c>
    </row>
    <row r="361" spans="2:10">
      <c r="B361" s="213">
        <v>42319</v>
      </c>
      <c r="C361" s="214">
        <v>1828.63</v>
      </c>
      <c r="D361" s="214">
        <v>164.32</v>
      </c>
      <c r="E361" s="214">
        <v>36.270000000000003</v>
      </c>
      <c r="F361" s="215">
        <v>3.4939999999999998</v>
      </c>
      <c r="G361" s="219">
        <f t="shared" ref="G361:J361" si="354">((C361-C382)/C382)*C$6</f>
        <v>222.84060370999134</v>
      </c>
      <c r="H361" s="220">
        <f t="shared" si="354"/>
        <v>-20.208160043549263</v>
      </c>
      <c r="I361" s="220">
        <f t="shared" si="354"/>
        <v>15.757023255813953</v>
      </c>
      <c r="J361" s="221">
        <f t="shared" si="354"/>
        <v>-0.56405092592592632</v>
      </c>
    </row>
    <row r="362" spans="2:10">
      <c r="B362" s="213">
        <v>42318</v>
      </c>
      <c r="C362" s="214">
        <v>1897.46</v>
      </c>
      <c r="D362" s="214">
        <v>158.97999999999999</v>
      </c>
      <c r="E362" s="214">
        <v>42.44</v>
      </c>
      <c r="F362" s="215">
        <v>3.4239999999999999</v>
      </c>
      <c r="G362" s="219">
        <f t="shared" ref="G362:J362" si="355">((C362-C383)/C383)*C$6</f>
        <v>309.92374438747805</v>
      </c>
      <c r="H362" s="220">
        <f t="shared" si="355"/>
        <v>-27.101252835079404</v>
      </c>
      <c r="I362" s="220">
        <f t="shared" si="355"/>
        <v>25.63118721461187</v>
      </c>
      <c r="J362" s="221">
        <f t="shared" si="355"/>
        <v>-0.57780648191639272</v>
      </c>
    </row>
    <row r="363" spans="2:10">
      <c r="B363" s="213">
        <v>42317</v>
      </c>
      <c r="C363" s="214">
        <v>1852.07</v>
      </c>
      <c r="D363" s="214">
        <v>157.54</v>
      </c>
      <c r="E363" s="214">
        <v>43.05</v>
      </c>
      <c r="F363" s="215">
        <v>3.3919999999999999</v>
      </c>
      <c r="G363" s="219">
        <f t="shared" ref="G363:J363" si="356">((C363-C384)/C384)*C$6</f>
        <v>275.55663034799284</v>
      </c>
      <c r="H363" s="220">
        <f t="shared" si="356"/>
        <v>-28.344012979989202</v>
      </c>
      <c r="I363" s="220">
        <f t="shared" si="356"/>
        <v>26.157733485193621</v>
      </c>
      <c r="J363" s="221">
        <f t="shared" si="356"/>
        <v>-0.62994435427776485</v>
      </c>
    </row>
    <row r="364" spans="2:10">
      <c r="B364" s="213">
        <v>42316</v>
      </c>
      <c r="C364" s="214">
        <v>1823.9</v>
      </c>
      <c r="D364" s="214">
        <v>163.83000000000001</v>
      </c>
      <c r="E364" s="214">
        <v>42.67</v>
      </c>
      <c r="F364" s="215">
        <v>3.4209999999999998</v>
      </c>
      <c r="G364" s="219">
        <f t="shared" ref="G364:J364" si="357">((C364-C385)/C385)*C$6</f>
        <v>234.04656335916019</v>
      </c>
      <c r="H364" s="220">
        <f t="shared" si="357"/>
        <v>-20.672589164170972</v>
      </c>
      <c r="I364" s="220">
        <f t="shared" si="357"/>
        <v>22.258334206390781</v>
      </c>
      <c r="J364" s="221">
        <f t="shared" si="357"/>
        <v>-0.57709851869268769</v>
      </c>
    </row>
    <row r="365" spans="2:10">
      <c r="B365" s="213">
        <v>42315</v>
      </c>
      <c r="C365" s="214">
        <v>1791.25</v>
      </c>
      <c r="D365" s="214">
        <v>171.48</v>
      </c>
      <c r="E365" s="214">
        <v>31.58</v>
      </c>
      <c r="F365" s="215">
        <v>3.5640000000000001</v>
      </c>
      <c r="G365" s="219">
        <f t="shared" ref="G365:J365" si="358">((C365-C386)/C386)*C$6</f>
        <v>213.90795089707271</v>
      </c>
      <c r="H365" s="220">
        <f t="shared" si="358"/>
        <v>-14.199997300361769</v>
      </c>
      <c r="I365" s="220">
        <f t="shared" si="358"/>
        <v>11.60371681415929</v>
      </c>
      <c r="J365" s="221">
        <f t="shared" si="358"/>
        <v>-0.44133858267716525</v>
      </c>
    </row>
    <row r="366" spans="2:10">
      <c r="B366" s="213">
        <v>42314</v>
      </c>
      <c r="C366" s="214">
        <v>1785.55</v>
      </c>
      <c r="D366" s="214">
        <v>171.24</v>
      </c>
      <c r="E366" s="214">
        <v>32.85</v>
      </c>
      <c r="F366" s="215">
        <v>3.6680000000000001</v>
      </c>
      <c r="G366" s="219">
        <f t="shared" ref="G366:J366" si="359">((C366-C387)/C387)*C$6</f>
        <v>188.77192604639859</v>
      </c>
      <c r="H366" s="220">
        <f t="shared" si="359"/>
        <v>-4.4150045641259617</v>
      </c>
      <c r="I366" s="220">
        <f t="shared" si="359"/>
        <v>10.235704057279239</v>
      </c>
      <c r="J366" s="221">
        <f t="shared" si="359"/>
        <v>-0.43883731724297981</v>
      </c>
    </row>
    <row r="367" spans="2:10">
      <c r="B367" s="213">
        <v>42313</v>
      </c>
      <c r="C367" s="214">
        <v>1766.02</v>
      </c>
      <c r="D367" s="214">
        <v>172.99</v>
      </c>
      <c r="E367" s="214">
        <v>31.87</v>
      </c>
      <c r="F367" s="215">
        <v>3.7709999999999999</v>
      </c>
      <c r="G367" s="219">
        <f t="shared" ref="G367:J367" si="360">((C367-C388)/C388)*C$6</f>
        <v>181.32663554216876</v>
      </c>
      <c r="H367" s="220">
        <f t="shared" si="360"/>
        <v>-2.7825709240059062</v>
      </c>
      <c r="I367" s="220">
        <f t="shared" si="360"/>
        <v>11.385908858166921</v>
      </c>
      <c r="J367" s="221">
        <f t="shared" si="360"/>
        <v>-0.33063338827407585</v>
      </c>
    </row>
    <row r="368" spans="2:10">
      <c r="B368" s="213">
        <v>42312</v>
      </c>
      <c r="C368" s="214">
        <v>1746.68</v>
      </c>
      <c r="D368" s="214">
        <v>168.2</v>
      </c>
      <c r="E368" s="214">
        <v>36.36</v>
      </c>
      <c r="F368" s="215">
        <v>3.7269999999999999</v>
      </c>
      <c r="G368" s="219">
        <f t="shared" ref="G368:J368" si="361">((C368-C389)/C389)*C$6</f>
        <v>168.35962273898559</v>
      </c>
      <c r="H368" s="220">
        <f t="shared" si="361"/>
        <v>-6.6294352292946126</v>
      </c>
      <c r="I368" s="220">
        <f t="shared" si="361"/>
        <v>13.480346153846151</v>
      </c>
      <c r="J368" s="221">
        <f t="shared" si="361"/>
        <v>-0.36545604137282545</v>
      </c>
    </row>
    <row r="369" spans="2:10">
      <c r="B369" s="213">
        <v>42311</v>
      </c>
      <c r="C369" s="214">
        <v>1763.92</v>
      </c>
      <c r="D369" s="214">
        <v>166.73</v>
      </c>
      <c r="E369" s="214">
        <v>39</v>
      </c>
      <c r="F369" s="215">
        <v>3.77</v>
      </c>
      <c r="G369" s="219">
        <f t="shared" ref="G369:J369" si="362">((C369-C390)/C390)*C$6</f>
        <v>192.27146248056721</v>
      </c>
      <c r="H369" s="220">
        <f t="shared" si="362"/>
        <v>-8.3402047957778844</v>
      </c>
      <c r="I369" s="220">
        <f t="shared" si="362"/>
        <v>17.277840281265693</v>
      </c>
      <c r="J369" s="221">
        <f t="shared" si="362"/>
        <v>-0.28489096573208728</v>
      </c>
    </row>
    <row r="370" spans="2:10">
      <c r="B370" s="213">
        <v>42310</v>
      </c>
      <c r="C370" s="214">
        <v>1793.27</v>
      </c>
      <c r="D370" s="214">
        <v>162.54</v>
      </c>
      <c r="E370" s="214">
        <v>42.99</v>
      </c>
      <c r="F370" s="215">
        <v>3.5150000000000001</v>
      </c>
      <c r="G370" s="219">
        <f t="shared" ref="G370:J370" si="363">((C370-C391)/C391)*C$6</f>
        <v>241.06796907689954</v>
      </c>
      <c r="H370" s="220">
        <f t="shared" si="363"/>
        <v>-12.667282390117805</v>
      </c>
      <c r="I370" s="220">
        <f t="shared" si="363"/>
        <v>20.967408152994466</v>
      </c>
      <c r="J370" s="221">
        <f t="shared" si="363"/>
        <v>-0.46217610364683304</v>
      </c>
    </row>
    <row r="371" spans="2:10">
      <c r="B371" s="213">
        <v>42309</v>
      </c>
      <c r="C371" s="214">
        <v>1740.95</v>
      </c>
      <c r="D371" s="214">
        <v>170.61</v>
      </c>
      <c r="E371" s="214">
        <v>35.06</v>
      </c>
      <c r="F371" s="215">
        <v>3.62</v>
      </c>
      <c r="G371" s="219">
        <f t="shared" ref="G371:J371" si="364">((C371-C392)/C392)*C$6</f>
        <v>202.24574658186785</v>
      </c>
      <c r="H371" s="220">
        <f t="shared" si="364"/>
        <v>-4.794496828390189</v>
      </c>
      <c r="I371" s="220">
        <f t="shared" si="364"/>
        <v>16.334605764002177</v>
      </c>
      <c r="J371" s="221">
        <f t="shared" si="364"/>
        <v>-0.41281777144214754</v>
      </c>
    </row>
    <row r="372" spans="2:10">
      <c r="B372" s="213">
        <v>42308</v>
      </c>
      <c r="C372" s="214">
        <v>1719.45</v>
      </c>
      <c r="D372" s="214">
        <v>166.22</v>
      </c>
      <c r="E372" s="214">
        <v>48</v>
      </c>
      <c r="F372" s="215">
        <v>3.6539999999999999</v>
      </c>
      <c r="G372" s="219">
        <f t="shared" ref="G372:J372" si="365">((C372-C393)/C393)*C$6</f>
        <v>190.25922093060902</v>
      </c>
      <c r="H372" s="220">
        <f t="shared" si="365"/>
        <v>-11.146345402005791</v>
      </c>
      <c r="I372" s="220">
        <f t="shared" si="365"/>
        <v>36.209467084639492</v>
      </c>
      <c r="J372" s="221">
        <f t="shared" si="365"/>
        <v>-0.43323604949801575</v>
      </c>
    </row>
    <row r="373" spans="2:10">
      <c r="B373" s="213">
        <v>42307</v>
      </c>
      <c r="C373" s="214">
        <v>1663.95</v>
      </c>
      <c r="D373" s="214">
        <v>172.98</v>
      </c>
      <c r="E373" s="214">
        <v>32</v>
      </c>
      <c r="F373" s="215">
        <v>3.847</v>
      </c>
      <c r="G373" s="219">
        <f t="shared" ref="G373:J373" si="366">((C373-C394)/C394)*C$6</f>
        <v>143.91808243493713</v>
      </c>
      <c r="H373" s="220">
        <f t="shared" si="366"/>
        <v>-3.7988723934723483</v>
      </c>
      <c r="I373" s="220">
        <f t="shared" si="366"/>
        <v>18.132978056426332</v>
      </c>
      <c r="J373" s="221">
        <f t="shared" si="366"/>
        <v>-0.35127089535149991</v>
      </c>
    </row>
    <row r="374" spans="2:10">
      <c r="B374" s="213">
        <v>42306</v>
      </c>
      <c r="C374" s="214">
        <v>1646.52</v>
      </c>
      <c r="D374" s="214">
        <v>171.48</v>
      </c>
      <c r="E374" s="214">
        <v>31.66</v>
      </c>
      <c r="F374" s="215">
        <v>3.6710000000000003</v>
      </c>
      <c r="G374" s="219">
        <f t="shared" ref="G374:J374" si="367">((C374-C395)/C395)*C$6</f>
        <v>128.83598006514143</v>
      </c>
      <c r="H374" s="220">
        <f t="shared" si="367"/>
        <v>-6.7151904788700891</v>
      </c>
      <c r="I374" s="220">
        <f t="shared" si="367"/>
        <v>16.895128518971848</v>
      </c>
      <c r="J374" s="221">
        <f t="shared" si="367"/>
        <v>-0.46788906715562645</v>
      </c>
    </row>
    <row r="375" spans="2:10">
      <c r="B375" s="213">
        <v>42305</v>
      </c>
      <c r="C375" s="214">
        <v>1661.72</v>
      </c>
      <c r="D375" s="214">
        <v>178.83</v>
      </c>
      <c r="E375" s="214">
        <v>23.38</v>
      </c>
      <c r="F375" s="215">
        <v>3.9020000000000001</v>
      </c>
      <c r="G375" s="219">
        <f t="shared" ref="G375:J375" si="368">((C375-C396)/C396)*C$6</f>
        <v>161.45532651580126</v>
      </c>
      <c r="H375" s="220">
        <f t="shared" si="368"/>
        <v>3.7124209086245288</v>
      </c>
      <c r="I375" s="220">
        <f t="shared" si="368"/>
        <v>8.2133499377335006</v>
      </c>
      <c r="J375" s="221">
        <f t="shared" si="368"/>
        <v>-0.3177338211753945</v>
      </c>
    </row>
    <row r="376" spans="2:10">
      <c r="B376" s="213">
        <v>42304</v>
      </c>
      <c r="C376" s="214">
        <v>1659.4</v>
      </c>
      <c r="D376" s="214">
        <v>178.05</v>
      </c>
      <c r="E376" s="214">
        <v>24.79</v>
      </c>
      <c r="F376" s="215">
        <v>3.91</v>
      </c>
      <c r="G376" s="219">
        <f t="shared" ref="G376:J376" si="369">((C376-C397)/C397)*C$6</f>
        <v>182.80319743349824</v>
      </c>
      <c r="H376" s="220">
        <f t="shared" si="369"/>
        <v>3.8520711584737244</v>
      </c>
      <c r="I376" s="220">
        <f t="shared" si="369"/>
        <v>10.128443604284813</v>
      </c>
      <c r="J376" s="221">
        <f t="shared" si="369"/>
        <v>-0.32374772313296918</v>
      </c>
    </row>
    <row r="377" spans="2:10">
      <c r="B377" s="213">
        <v>42303</v>
      </c>
      <c r="C377" s="214">
        <v>1619.38</v>
      </c>
      <c r="D377" s="214">
        <v>180.75</v>
      </c>
      <c r="E377" s="214">
        <v>23.66</v>
      </c>
      <c r="F377" s="215">
        <v>4.0810000000000004</v>
      </c>
      <c r="G377" s="219">
        <f t="shared" ref="G377:J377" si="370">((C377-C398)/C398)*C$6</f>
        <v>148.67095863334751</v>
      </c>
      <c r="H377" s="220">
        <f t="shared" si="370"/>
        <v>6.8152028188380971</v>
      </c>
      <c r="I377" s="220">
        <f t="shared" si="370"/>
        <v>8.8453560176433523</v>
      </c>
      <c r="J377" s="221">
        <f t="shared" si="370"/>
        <v>-0.20889116575591979</v>
      </c>
    </row>
    <row r="378" spans="2:10">
      <c r="B378" s="213">
        <v>42302</v>
      </c>
      <c r="C378" s="214">
        <v>1627.05</v>
      </c>
      <c r="D378" s="214">
        <v>181.85</v>
      </c>
      <c r="E378" s="214">
        <v>25.25</v>
      </c>
      <c r="F378" s="215">
        <v>4.12</v>
      </c>
      <c r="G378" s="219">
        <f t="shared" ref="G378:J378" si="371">((C378-C399)/C399)*C$6</f>
        <v>141.73230572331306</v>
      </c>
      <c r="H378" s="220">
        <f t="shared" si="371"/>
        <v>11.500816088603885</v>
      </c>
      <c r="I378" s="220">
        <f t="shared" si="371"/>
        <v>9.5226755447941898</v>
      </c>
      <c r="J378" s="221">
        <f t="shared" si="371"/>
        <v>-0.16940059482955869</v>
      </c>
    </row>
    <row r="379" spans="2:10">
      <c r="B379" s="213">
        <v>42301</v>
      </c>
      <c r="C379" s="214">
        <v>1615.95</v>
      </c>
      <c r="D379" s="214">
        <v>181.8</v>
      </c>
      <c r="E379" s="214">
        <v>23.74</v>
      </c>
      <c r="F379" s="215">
        <v>4.2560000000000002</v>
      </c>
      <c r="G379" s="219">
        <f t="shared" ref="G379:J379" si="372">((C379-C400)/C400)*C$6</f>
        <v>114.82866199837351</v>
      </c>
      <c r="H379" s="220">
        <f t="shared" si="372"/>
        <v>12.647197138501255</v>
      </c>
      <c r="I379" s="220">
        <f t="shared" si="372"/>
        <v>6.7509785755645622</v>
      </c>
      <c r="J379" s="221">
        <f t="shared" si="372"/>
        <v>-8.220648698035625E-2</v>
      </c>
    </row>
    <row r="380" spans="2:10">
      <c r="B380" s="213">
        <v>42300</v>
      </c>
      <c r="C380" s="214">
        <v>1613.47</v>
      </c>
      <c r="D380" s="214">
        <v>181.35</v>
      </c>
      <c r="E380" s="214">
        <v>22.98</v>
      </c>
      <c r="F380" s="215">
        <v>4.2859999999999996</v>
      </c>
      <c r="G380" s="219">
        <f t="shared" ref="G380:J380" si="373">((C380-C401)/C401)*C$6</f>
        <v>125.27676429641969</v>
      </c>
      <c r="H380" s="220">
        <f t="shared" si="373"/>
        <v>12.776760190577031</v>
      </c>
      <c r="I380" s="220">
        <f t="shared" si="373"/>
        <v>3.5814397496087622</v>
      </c>
      <c r="J380" s="221">
        <f t="shared" si="373"/>
        <v>-2.6601156069364564E-2</v>
      </c>
    </row>
    <row r="381" spans="2:10">
      <c r="B381" s="213">
        <v>42299</v>
      </c>
      <c r="C381" s="214">
        <v>1619.32</v>
      </c>
      <c r="D381" s="214">
        <v>182.93</v>
      </c>
      <c r="E381" s="214">
        <v>20.23</v>
      </c>
      <c r="F381" s="215">
        <v>4.2830000000000004</v>
      </c>
      <c r="G381" s="219">
        <f t="shared" ref="G381:J381" si="374">((C381-C402)/C402)*C$6</f>
        <v>135.81404257875855</v>
      </c>
      <c r="H381" s="220">
        <f t="shared" si="374"/>
        <v>17.495707552797999</v>
      </c>
      <c r="I381" s="220">
        <f t="shared" si="374"/>
        <v>-0.28923151750972614</v>
      </c>
      <c r="J381" s="221">
        <f t="shared" si="374"/>
        <v>-8.9269087523276783E-3</v>
      </c>
    </row>
    <row r="382" spans="2:10">
      <c r="B382" s="213">
        <v>42298</v>
      </c>
      <c r="C382" s="214">
        <v>1614.02</v>
      </c>
      <c r="D382" s="214">
        <v>183.7</v>
      </c>
      <c r="E382" s="214">
        <v>19.350000000000001</v>
      </c>
      <c r="F382" s="215">
        <v>4.32</v>
      </c>
      <c r="G382" s="219">
        <f t="shared" ref="G382:J382" si="375">((C382-C403)/C403)*C$6</f>
        <v>124.33183747629035</v>
      </c>
      <c r="H382" s="220">
        <f t="shared" si="375"/>
        <v>21.618564851275213</v>
      </c>
      <c r="I382" s="220">
        <f t="shared" si="375"/>
        <v>-1.4945497630331752</v>
      </c>
      <c r="J382" s="221">
        <f t="shared" si="375"/>
        <v>9.5889101338432217E-2</v>
      </c>
    </row>
    <row r="383" spans="2:10">
      <c r="B383" s="213">
        <v>42297</v>
      </c>
      <c r="C383" s="214">
        <v>1601.33</v>
      </c>
      <c r="D383" s="214">
        <v>185.18</v>
      </c>
      <c r="E383" s="214">
        <v>17.52</v>
      </c>
      <c r="F383" s="215">
        <v>4.258</v>
      </c>
      <c r="G383" s="219">
        <f t="shared" ref="G383:J383" si="376">((C383-C404)/C404)*C$6</f>
        <v>88.048038385697197</v>
      </c>
      <c r="H383" s="220">
        <f t="shared" si="376"/>
        <v>21.977745003611851</v>
      </c>
      <c r="I383" s="220">
        <f t="shared" si="376"/>
        <v>-1.6534681181959561</v>
      </c>
      <c r="J383" s="221">
        <f t="shared" si="376"/>
        <v>6.2976733029503781E-2</v>
      </c>
    </row>
    <row r="384" spans="2:10">
      <c r="B384" s="213">
        <v>42296</v>
      </c>
      <c r="C384" s="214">
        <v>1590.55</v>
      </c>
      <c r="D384" s="214">
        <v>184.9</v>
      </c>
      <c r="E384" s="214">
        <v>17.559999999999999</v>
      </c>
      <c r="F384" s="215">
        <v>4.3129999999999997</v>
      </c>
      <c r="G384" s="219">
        <f t="shared" ref="G384:J384" si="377">((C384-C405)/C405)*C$6</f>
        <v>45.010020981955421</v>
      </c>
      <c r="H384" s="220">
        <f t="shared" si="377"/>
        <v>22.22109488169966</v>
      </c>
      <c r="I384" s="220">
        <f t="shared" si="377"/>
        <v>-0.93408207343412608</v>
      </c>
      <c r="J384" s="221">
        <f t="shared" si="377"/>
        <v>6.8588374851719966E-2</v>
      </c>
    </row>
    <row r="385" spans="2:10">
      <c r="B385" s="213">
        <v>42295</v>
      </c>
      <c r="C385" s="214">
        <v>1600.4</v>
      </c>
      <c r="D385" s="214">
        <v>183.65</v>
      </c>
      <c r="E385" s="214">
        <v>19.09</v>
      </c>
      <c r="F385" s="215">
        <v>4.2530000000000001</v>
      </c>
      <c r="G385" s="219">
        <f t="shared" ref="G385:J385" si="378">((C385-C406)/C406)*C$6</f>
        <v>58.657416767985232</v>
      </c>
      <c r="H385" s="220">
        <f t="shared" si="378"/>
        <v>20.086129827938883</v>
      </c>
      <c r="I385" s="220">
        <f t="shared" si="378"/>
        <v>0.21975609756097603</v>
      </c>
      <c r="J385" s="221">
        <f t="shared" si="378"/>
        <v>2.3773406020383844E-2</v>
      </c>
    </row>
    <row r="386" spans="2:10">
      <c r="B386" s="213">
        <v>42294</v>
      </c>
      <c r="C386" s="214">
        <v>1588.5</v>
      </c>
      <c r="D386" s="214">
        <v>185.21</v>
      </c>
      <c r="E386" s="214">
        <v>19.21</v>
      </c>
      <c r="F386" s="215">
        <v>4.1909999999999998</v>
      </c>
      <c r="G386" s="219">
        <f t="shared" ref="G386:J386" si="379">((C386-C407)/C407)*C$6</f>
        <v>52.107339997403713</v>
      </c>
      <c r="H386" s="220">
        <f t="shared" si="379"/>
        <v>23.43591382862683</v>
      </c>
      <c r="I386" s="220">
        <f t="shared" si="379"/>
        <v>-0.70313156578288927</v>
      </c>
      <c r="J386" s="221">
        <f t="shared" si="379"/>
        <v>-5.6203858061443252E-3</v>
      </c>
    </row>
    <row r="387" spans="2:10">
      <c r="B387" s="213">
        <v>42293</v>
      </c>
      <c r="C387" s="214">
        <v>1604.79</v>
      </c>
      <c r="D387" s="214">
        <v>175.28</v>
      </c>
      <c r="E387" s="214">
        <v>20.95</v>
      </c>
      <c r="F387" s="215">
        <v>4.3090000000000002</v>
      </c>
      <c r="G387" s="219">
        <f t="shared" ref="G387:J387" si="380">((C387-C408)/C408)*C$6</f>
        <v>71.189040405352586</v>
      </c>
      <c r="H387" s="220">
        <f t="shared" si="380"/>
        <v>12.627110192167361</v>
      </c>
      <c r="I387" s="220">
        <f t="shared" si="380"/>
        <v>-0.74224256292906354</v>
      </c>
      <c r="J387" s="221">
        <f t="shared" si="380"/>
        <v>7.2960760998811006E-2</v>
      </c>
    </row>
    <row r="388" spans="2:10">
      <c r="B388" s="213">
        <v>42292</v>
      </c>
      <c r="C388" s="214">
        <v>1593.6</v>
      </c>
      <c r="D388" s="214">
        <v>175.54</v>
      </c>
      <c r="E388" s="214">
        <v>19.53</v>
      </c>
      <c r="F388" s="215">
        <v>4.2469999999999999</v>
      </c>
      <c r="G388" s="219">
        <f t="shared" ref="G388:J388" si="381">((C388-C409)/C409)*C$6</f>
        <v>70.145006080100416</v>
      </c>
      <c r="H388" s="220">
        <f t="shared" si="381"/>
        <v>15.154905637179573</v>
      </c>
      <c r="I388" s="220">
        <f t="shared" si="381"/>
        <v>-2.5369115706115259</v>
      </c>
      <c r="J388" s="221">
        <f t="shared" si="381"/>
        <v>5.0155651340995984E-2</v>
      </c>
    </row>
    <row r="389" spans="2:10">
      <c r="B389" s="213">
        <v>42291</v>
      </c>
      <c r="C389" s="214">
        <v>1587.23</v>
      </c>
      <c r="D389" s="214">
        <v>174.23</v>
      </c>
      <c r="E389" s="214">
        <v>20.8</v>
      </c>
      <c r="F389" s="215">
        <v>4.2539999999999996</v>
      </c>
      <c r="G389" s="219">
        <f t="shared" ref="G389:J389" si="382">((C389-C410)/C410)*C$6</f>
        <v>61.575265516205313</v>
      </c>
      <c r="H389" s="220">
        <f t="shared" si="382"/>
        <v>14.04204398447604</v>
      </c>
      <c r="I389" s="220">
        <f t="shared" si="382"/>
        <v>-0.43951219512195083</v>
      </c>
      <c r="J389" s="221">
        <f t="shared" si="382"/>
        <v>3.7928571428570992E-2</v>
      </c>
    </row>
    <row r="390" spans="2:10">
      <c r="B390" s="213">
        <v>42290</v>
      </c>
      <c r="C390" s="214">
        <v>1582.38</v>
      </c>
      <c r="D390" s="214">
        <v>174.32</v>
      </c>
      <c r="E390" s="214">
        <v>19.91</v>
      </c>
      <c r="F390" s="215">
        <v>4.173</v>
      </c>
      <c r="G390" s="219">
        <f t="shared" ref="G390:J390" si="383">((C390-C411)/C411)*C$6</f>
        <v>64.222449113505533</v>
      </c>
      <c r="H390" s="220">
        <f t="shared" si="383"/>
        <v>11.904764806239324</v>
      </c>
      <c r="I390" s="220">
        <f t="shared" si="383"/>
        <v>1.6283132530120465</v>
      </c>
      <c r="J390" s="221">
        <f t="shared" si="383"/>
        <v>-8.5129159878985117E-2</v>
      </c>
    </row>
    <row r="391" spans="2:10">
      <c r="B391" s="213">
        <v>42289</v>
      </c>
      <c r="C391" s="214">
        <v>1567.76</v>
      </c>
      <c r="D391" s="214">
        <v>174.05</v>
      </c>
      <c r="E391" s="214">
        <v>19.87</v>
      </c>
      <c r="F391" s="215">
        <v>4.1680000000000001</v>
      </c>
      <c r="G391" s="219">
        <f t="shared" ref="G391:J391" si="384">((C391-C412)/C412)*C$6</f>
        <v>57.620289116880436</v>
      </c>
      <c r="H391" s="220">
        <f t="shared" si="384"/>
        <v>12.772347858062174</v>
      </c>
      <c r="I391" s="220">
        <f t="shared" si="384"/>
        <v>0.23891891891892036</v>
      </c>
      <c r="J391" s="221">
        <f t="shared" si="384"/>
        <v>-2.3173054034753265E-2</v>
      </c>
    </row>
    <row r="392" spans="2:10">
      <c r="B392" s="213">
        <v>42288</v>
      </c>
      <c r="C392" s="214">
        <v>1553.48</v>
      </c>
      <c r="D392" s="214">
        <v>174.99</v>
      </c>
      <c r="E392" s="214">
        <v>18.39</v>
      </c>
      <c r="F392" s="215">
        <v>4.2089999999999996</v>
      </c>
      <c r="G392" s="219">
        <f t="shared" ref="G392:J392" si="385">((C392-C413)/C413)*C$6</f>
        <v>24.308047045916176</v>
      </c>
      <c r="H392" s="220">
        <f t="shared" si="385"/>
        <v>13.863252236793729</v>
      </c>
      <c r="I392" s="220">
        <f t="shared" si="385"/>
        <v>-0.44906680805938387</v>
      </c>
      <c r="J392" s="221">
        <f t="shared" si="385"/>
        <v>1.9045911047345238E-2</v>
      </c>
    </row>
    <row r="393" spans="2:10">
      <c r="B393" s="213">
        <v>42287</v>
      </c>
      <c r="C393" s="214">
        <v>1544.15</v>
      </c>
      <c r="D393" s="214">
        <v>176.49</v>
      </c>
      <c r="E393" s="214">
        <v>15.95</v>
      </c>
      <c r="F393" s="215">
        <v>4.2830000000000004</v>
      </c>
      <c r="G393" s="219">
        <f t="shared" ref="G393:J393" si="386">((C393-C414)/C414)*C$6</f>
        <v>0.18452726071589137</v>
      </c>
      <c r="H393" s="220">
        <f t="shared" si="386"/>
        <v>13.537718393593796</v>
      </c>
      <c r="I393" s="220">
        <f t="shared" si="386"/>
        <v>-1.8456049521665732</v>
      </c>
      <c r="J393" s="221">
        <f t="shared" si="386"/>
        <v>4.759193357058162E-2</v>
      </c>
    </row>
    <row r="394" spans="2:10">
      <c r="B394" s="213">
        <v>42286</v>
      </c>
      <c r="C394" s="214">
        <v>1532.36</v>
      </c>
      <c r="D394" s="214">
        <v>176.48</v>
      </c>
      <c r="E394" s="214">
        <v>15.95</v>
      </c>
      <c r="F394" s="215">
        <v>4.367</v>
      </c>
      <c r="G394" s="219">
        <f t="shared" ref="G394:J394" si="387">((C394-C415)/C415)*C$6</f>
        <v>-5.7113818938605725</v>
      </c>
      <c r="H394" s="220">
        <f t="shared" si="387"/>
        <v>14.150036509675049</v>
      </c>
      <c r="I394" s="220">
        <f t="shared" si="387"/>
        <v>-2.723618946248004</v>
      </c>
      <c r="J394" s="221">
        <f t="shared" si="387"/>
        <v>0.12755613951266129</v>
      </c>
    </row>
    <row r="395" spans="2:10">
      <c r="B395" s="213">
        <v>42285</v>
      </c>
      <c r="C395" s="214">
        <v>1528.98</v>
      </c>
      <c r="D395" s="214">
        <v>177.71</v>
      </c>
      <c r="E395" s="214">
        <v>16.34</v>
      </c>
      <c r="F395" s="215">
        <v>4.3629999999999995</v>
      </c>
      <c r="G395" s="219">
        <f t="shared" ref="G395:J395" si="388">((C395-C416)/C416)*C$6</f>
        <v>-16.443037827126055</v>
      </c>
      <c r="H395" s="220">
        <f t="shared" si="388"/>
        <v>16.406200745311274</v>
      </c>
      <c r="I395" s="220">
        <f t="shared" si="388"/>
        <v>-1.7252130603209743</v>
      </c>
      <c r="J395" s="221">
        <f t="shared" si="388"/>
        <v>7.2745420385157036E-2</v>
      </c>
    </row>
    <row r="396" spans="2:10">
      <c r="B396" s="213">
        <v>42284</v>
      </c>
      <c r="C396" s="214">
        <v>1515.7</v>
      </c>
      <c r="D396" s="214">
        <v>175.43</v>
      </c>
      <c r="E396" s="214">
        <v>16.059999999999999</v>
      </c>
      <c r="F396" s="215">
        <v>4.3730000000000002</v>
      </c>
      <c r="G396" s="219">
        <f t="shared" ref="G396:J396" si="389">((C396-C417)/C417)*C$6</f>
        <v>-31.335747970321904</v>
      </c>
      <c r="H396" s="220">
        <f t="shared" si="389"/>
        <v>12.417323216995458</v>
      </c>
      <c r="I396" s="220">
        <f t="shared" si="389"/>
        <v>-2.3682314764737695</v>
      </c>
      <c r="J396" s="221">
        <f t="shared" si="389"/>
        <v>7.8962197698990294E-2</v>
      </c>
    </row>
    <row r="397" spans="2:10">
      <c r="B397" s="213">
        <v>42283</v>
      </c>
      <c r="C397" s="214">
        <v>1496.2</v>
      </c>
      <c r="D397" s="214">
        <v>174.54</v>
      </c>
      <c r="E397" s="214">
        <v>15.87</v>
      </c>
      <c r="F397" s="215">
        <v>4.3920000000000003</v>
      </c>
      <c r="G397" s="219">
        <f t="shared" ref="G397:J397" si="390">((C397-C418)/C418)*C$6</f>
        <v>-50.072874964338432</v>
      </c>
      <c r="H397" s="220">
        <f t="shared" si="390"/>
        <v>11.013689790972411</v>
      </c>
      <c r="I397" s="220">
        <f t="shared" si="390"/>
        <v>-2.0881114206128135</v>
      </c>
      <c r="J397" s="221">
        <f t="shared" si="390"/>
        <v>0.11805588444233991</v>
      </c>
    </row>
    <row r="398" spans="2:10">
      <c r="B398" s="213">
        <v>42282</v>
      </c>
      <c r="C398" s="214">
        <v>1487.43</v>
      </c>
      <c r="D398" s="214">
        <v>174.54</v>
      </c>
      <c r="E398" s="214">
        <v>15.87</v>
      </c>
      <c r="F398" s="215">
        <v>4.3920000000000003</v>
      </c>
      <c r="G398" s="219">
        <f t="shared" ref="G398:J398" si="391">((C398-C419)/C419)*C$6</f>
        <v>-50.507627163955298</v>
      </c>
      <c r="H398" s="220">
        <f t="shared" si="391"/>
        <v>9.7453037509783726</v>
      </c>
      <c r="I398" s="220">
        <f t="shared" si="391"/>
        <v>-2.2114096185737981</v>
      </c>
      <c r="J398" s="221">
        <f t="shared" si="391"/>
        <v>0.10215547703180229</v>
      </c>
    </row>
    <row r="399" spans="2:10">
      <c r="B399" s="213">
        <v>42281</v>
      </c>
      <c r="C399" s="214">
        <v>1500.18</v>
      </c>
      <c r="D399" s="214">
        <v>171.55</v>
      </c>
      <c r="E399" s="214">
        <v>16.52</v>
      </c>
      <c r="F399" s="215">
        <v>4.3710000000000004</v>
      </c>
      <c r="G399" s="219">
        <f t="shared" ref="G399:J399" si="392">((C399-C420)/C420)*C$6</f>
        <v>-43.15426248352076</v>
      </c>
      <c r="H399" s="220">
        <f t="shared" si="392"/>
        <v>5.738679755043238</v>
      </c>
      <c r="I399" s="220">
        <f t="shared" si="392"/>
        <v>-1.7527650273224054</v>
      </c>
      <c r="J399" s="221">
        <f t="shared" si="392"/>
        <v>0.16309753742153554</v>
      </c>
    </row>
    <row r="400" spans="2:10">
      <c r="B400" s="213">
        <v>42280</v>
      </c>
      <c r="C400" s="214">
        <v>1512.33</v>
      </c>
      <c r="D400" s="214">
        <v>170.54</v>
      </c>
      <c r="E400" s="214">
        <v>17.27</v>
      </c>
      <c r="F400" s="215">
        <v>4.3780000000000001</v>
      </c>
      <c r="G400" s="219">
        <f t="shared" ref="G400:J400" si="393">((C400-C421)/C421)*C$6</f>
        <v>-25.536082514504603</v>
      </c>
      <c r="H400" s="220">
        <f t="shared" si="393"/>
        <v>1.8255816018469022</v>
      </c>
      <c r="I400" s="220">
        <f t="shared" si="393"/>
        <v>2.1227443365695797</v>
      </c>
      <c r="J400" s="221">
        <f t="shared" si="393"/>
        <v>0.10682840236686425</v>
      </c>
    </row>
    <row r="401" spans="2:10">
      <c r="B401" s="213">
        <v>42279</v>
      </c>
      <c r="C401" s="214">
        <v>1501.25</v>
      </c>
      <c r="D401" s="214">
        <v>170.01</v>
      </c>
      <c r="E401" s="214">
        <v>19.170000000000002</v>
      </c>
      <c r="F401" s="215">
        <v>4.3250000000000002</v>
      </c>
      <c r="G401" s="219">
        <f t="shared" ref="G401:J401" si="394">((C401-C422)/C422)*C$6</f>
        <v>-40.534679614679654</v>
      </c>
      <c r="H401" s="220">
        <f t="shared" si="394"/>
        <v>2.8703910447761092</v>
      </c>
      <c r="I401" s="220">
        <f t="shared" si="394"/>
        <v>3.5972340425531928</v>
      </c>
      <c r="J401" s="221">
        <f t="shared" si="394"/>
        <v>5.7011548432712597E-2</v>
      </c>
    </row>
    <row r="402" spans="2:10">
      <c r="B402" s="213">
        <v>42278</v>
      </c>
      <c r="C402" s="214">
        <v>1497.93</v>
      </c>
      <c r="D402" s="214">
        <v>167.62</v>
      </c>
      <c r="E402" s="214">
        <v>20.56</v>
      </c>
      <c r="F402" s="215">
        <v>4.2960000000000003</v>
      </c>
      <c r="G402" s="219">
        <f t="shared" ref="G402:J402" si="395">((C402-C423)/C423)*C$6</f>
        <v>-41.963448581098703</v>
      </c>
      <c r="H402" s="220">
        <f t="shared" si="395"/>
        <v>0.13722985074627386</v>
      </c>
      <c r="I402" s="220">
        <f t="shared" si="395"/>
        <v>5.164680851063828</v>
      </c>
      <c r="J402" s="221">
        <f t="shared" si="395"/>
        <v>3.6848927645533776E-2</v>
      </c>
    </row>
    <row r="403" spans="2:10">
      <c r="B403" s="213">
        <v>42277</v>
      </c>
      <c r="C403" s="214">
        <v>1502.55</v>
      </c>
      <c r="D403" s="214">
        <v>165.07</v>
      </c>
      <c r="E403" s="214">
        <v>21.1</v>
      </c>
      <c r="F403" s="215">
        <v>4.1840000000000002</v>
      </c>
      <c r="G403" s="219">
        <f t="shared" ref="G403:J403" si="396">((C403-C424)/C424)*C$6</f>
        <v>-18.367606635071191</v>
      </c>
      <c r="H403" s="220">
        <f t="shared" si="396"/>
        <v>-2.4175768632611714</v>
      </c>
      <c r="I403" s="220">
        <f t="shared" si="396"/>
        <v>5.6109509011808596</v>
      </c>
      <c r="J403" s="221">
        <f t="shared" si="396"/>
        <v>-2.7243665640539694E-2</v>
      </c>
    </row>
    <row r="404" spans="2:10">
      <c r="B404" s="213">
        <v>42276</v>
      </c>
      <c r="C404" s="214">
        <v>1521.4</v>
      </c>
      <c r="D404" s="214">
        <v>166.12</v>
      </c>
      <c r="E404" s="214">
        <v>19.29</v>
      </c>
      <c r="F404" s="215">
        <v>4.1689999999999996</v>
      </c>
      <c r="G404" s="219">
        <f t="shared" ref="G404:J404" si="397">((C404-C425)/C425)*C$6</f>
        <v>-4.3399114957220943</v>
      </c>
      <c r="H404" s="220">
        <f t="shared" si="397"/>
        <v>-1.8612608047689965</v>
      </c>
      <c r="I404" s="220">
        <f t="shared" si="397"/>
        <v>2.3435500878734605</v>
      </c>
      <c r="J404" s="221">
        <f t="shared" si="397"/>
        <v>-7.7849135917795728E-2</v>
      </c>
    </row>
    <row r="405" spans="2:10">
      <c r="B405" s="213">
        <v>42275</v>
      </c>
      <c r="C405" s="214">
        <v>1548.95</v>
      </c>
      <c r="D405" s="214">
        <v>165.68</v>
      </c>
      <c r="E405" s="214">
        <v>18.52</v>
      </c>
      <c r="F405" s="215">
        <v>4.2149999999999999</v>
      </c>
      <c r="G405" s="219">
        <f t="shared" ref="G405:J405" si="398">((C405-C426)/C426)*C$6</f>
        <v>24.491546926583808</v>
      </c>
      <c r="H405" s="220">
        <f t="shared" si="398"/>
        <v>-2.6339692838859485</v>
      </c>
      <c r="I405" s="220">
        <f t="shared" si="398"/>
        <v>0.70785634118967378</v>
      </c>
      <c r="J405" s="221">
        <f t="shared" si="398"/>
        <v>-2.4294117647058924E-2</v>
      </c>
    </row>
    <row r="406" spans="2:10">
      <c r="B406" s="213">
        <v>42274</v>
      </c>
      <c r="C406" s="214">
        <v>1546.28</v>
      </c>
      <c r="D406" s="214">
        <v>166.22</v>
      </c>
      <c r="E406" s="214">
        <v>18.86</v>
      </c>
      <c r="F406" s="215">
        <v>4.2190000000000003</v>
      </c>
      <c r="G406" s="219">
        <f t="shared" ref="G406:J406" si="399">((C406-C427)/C427)*C$6</f>
        <v>32.234754202096177</v>
      </c>
      <c r="H406" s="220">
        <f t="shared" si="399"/>
        <v>-2.3223701414477507</v>
      </c>
      <c r="I406" s="220">
        <f t="shared" si="399"/>
        <v>0.58192665571975899</v>
      </c>
      <c r="J406" s="221">
        <f t="shared" si="399"/>
        <v>-3.3184907429107131E-2</v>
      </c>
    </row>
    <row r="407" spans="2:10">
      <c r="B407" s="213">
        <v>42273</v>
      </c>
      <c r="C407" s="214">
        <v>1540.6</v>
      </c>
      <c r="D407" s="214">
        <v>165.02</v>
      </c>
      <c r="E407" s="214">
        <v>19.989999999999998</v>
      </c>
      <c r="F407" s="215">
        <v>4.1989999999999998</v>
      </c>
      <c r="G407" s="219">
        <f t="shared" ref="G407:J407" si="400">((C407-C428)/C428)*C$6</f>
        <v>31.440885579574417</v>
      </c>
      <c r="H407" s="220">
        <f t="shared" si="400"/>
        <v>-5.7861248236953307</v>
      </c>
      <c r="I407" s="220">
        <f t="shared" si="400"/>
        <v>2.6466551921973598</v>
      </c>
      <c r="J407" s="221">
        <f t="shared" si="400"/>
        <v>-6.8620609444057123E-2</v>
      </c>
    </row>
    <row r="408" spans="2:10">
      <c r="B408" s="213">
        <v>42272</v>
      </c>
      <c r="C408" s="214">
        <v>1539.4</v>
      </c>
      <c r="D408" s="214">
        <v>164.44</v>
      </c>
      <c r="E408" s="214">
        <v>21.85</v>
      </c>
      <c r="F408" s="215">
        <v>4.2050000000000001</v>
      </c>
      <c r="G408" s="219">
        <f t="shared" ref="G408:J408" si="401">((C408-C429)/C429)*C$6</f>
        <v>51.760842172934886</v>
      </c>
      <c r="H408" s="220">
        <f t="shared" si="401"/>
        <v>-6.9056363210035823</v>
      </c>
      <c r="I408" s="220">
        <f t="shared" si="401"/>
        <v>7.3496520618556715</v>
      </c>
      <c r="J408" s="221">
        <f t="shared" si="401"/>
        <v>-6.7855483271375611E-2</v>
      </c>
    </row>
    <row r="409" spans="2:10">
      <c r="B409" s="213">
        <v>42271</v>
      </c>
      <c r="C409" s="214">
        <v>1529.58</v>
      </c>
      <c r="D409" s="214">
        <v>162.66999999999999</v>
      </c>
      <c r="E409" s="214">
        <v>22.73</v>
      </c>
      <c r="F409" s="215">
        <v>4.1760000000000002</v>
      </c>
      <c r="G409" s="219">
        <f t="shared" ref="G409:J409" si="402">((C409-C430)/C430)*C$6</f>
        <v>36.496808240590958</v>
      </c>
      <c r="H409" s="220">
        <f t="shared" si="402"/>
        <v>-8.7323603614175198</v>
      </c>
      <c r="I409" s="220">
        <f t="shared" si="402"/>
        <v>7.2168823166974736</v>
      </c>
      <c r="J409" s="221">
        <f t="shared" si="402"/>
        <v>-8.1734575087310676E-2</v>
      </c>
    </row>
    <row r="410" spans="2:10">
      <c r="B410" s="213">
        <v>42270</v>
      </c>
      <c r="C410" s="214">
        <v>1530.98</v>
      </c>
      <c r="D410" s="214">
        <v>162.33000000000001</v>
      </c>
      <c r="E410" s="214">
        <v>21.32</v>
      </c>
      <c r="F410" s="215">
        <v>4.2</v>
      </c>
      <c r="G410" s="219">
        <f t="shared" ref="G410:J410" si="403">((C410-C431)/C431)*C$6</f>
        <v>49.915744669402002</v>
      </c>
      <c r="H410" s="220">
        <f t="shared" si="403"/>
        <v>-9.1786715542521851</v>
      </c>
      <c r="I410" s="220">
        <f t="shared" si="403"/>
        <v>3.8709629629629623</v>
      </c>
      <c r="J410" s="221">
        <f t="shared" si="403"/>
        <v>-1.9536423841059313E-2</v>
      </c>
    </row>
    <row r="411" spans="2:10">
      <c r="B411" s="213">
        <v>42269</v>
      </c>
      <c r="C411" s="214">
        <v>1523.98</v>
      </c>
      <c r="D411" s="214">
        <v>164.12</v>
      </c>
      <c r="E411" s="214">
        <v>18.260000000000002</v>
      </c>
      <c r="F411" s="215">
        <v>4.2969999999999997</v>
      </c>
      <c r="G411" s="219">
        <f t="shared" ref="G411:J411" si="404">((C411-C432)/C432)*C$6</f>
        <v>38.99110875360072</v>
      </c>
      <c r="H411" s="220">
        <f t="shared" si="404"/>
        <v>-5.3769217102925602</v>
      </c>
      <c r="I411" s="220">
        <f t="shared" si="404"/>
        <v>1.975877192982765E-2</v>
      </c>
      <c r="J411" s="221">
        <f t="shared" si="404"/>
        <v>1.6569155160308931E-2</v>
      </c>
    </row>
    <row r="412" spans="2:10">
      <c r="B412" s="213">
        <v>42268</v>
      </c>
      <c r="C412" s="214">
        <v>1515.65</v>
      </c>
      <c r="D412" s="214">
        <v>163.16999999999999</v>
      </c>
      <c r="E412" s="214">
        <v>19.61</v>
      </c>
      <c r="F412" s="215">
        <v>4.2009999999999996</v>
      </c>
      <c r="G412" s="219">
        <f t="shared" ref="G412:J412" si="405">((C412-C433)/C433)*C$6</f>
        <v>22.978537270507974</v>
      </c>
      <c r="H412" s="220">
        <f t="shared" si="405"/>
        <v>-7.6092425847457639</v>
      </c>
      <c r="I412" s="220">
        <f t="shared" si="405"/>
        <v>2.6813591095489153</v>
      </c>
      <c r="J412" s="221">
        <f t="shared" si="405"/>
        <v>-7.3270659238625968E-2</v>
      </c>
    </row>
    <row r="413" spans="2:10">
      <c r="B413" s="213">
        <v>42267</v>
      </c>
      <c r="C413" s="214">
        <v>1531.27</v>
      </c>
      <c r="D413" s="214">
        <v>163.18</v>
      </c>
      <c r="E413" s="214">
        <v>18.86</v>
      </c>
      <c r="F413" s="215">
        <v>4.1820000000000004</v>
      </c>
      <c r="G413" s="219">
        <f t="shared" ref="G413:J413" si="406">((C413-C434)/C434)*C$6</f>
        <v>28.256971870268405</v>
      </c>
      <c r="H413" s="220">
        <f t="shared" si="406"/>
        <v>-10.075725731537393</v>
      </c>
      <c r="I413" s="220">
        <f t="shared" si="406"/>
        <v>3.1813225202744828</v>
      </c>
      <c r="J413" s="221">
        <f t="shared" si="406"/>
        <v>-0.11262649494020205</v>
      </c>
    </row>
    <row r="414" spans="2:10">
      <c r="B414" s="213">
        <v>42266</v>
      </c>
      <c r="C414" s="214">
        <v>1543.98</v>
      </c>
      <c r="D414" s="214">
        <v>164.84</v>
      </c>
      <c r="E414" s="214">
        <v>17.77</v>
      </c>
      <c r="F414" s="215">
        <v>4.2149999999999999</v>
      </c>
      <c r="G414" s="219">
        <f t="shared" ref="G414:J414" si="407">((C414-C435)/C435)*C$6</f>
        <v>47.517942733830125</v>
      </c>
      <c r="H414" s="220">
        <f t="shared" si="407"/>
        <v>-5.2662123893805282</v>
      </c>
      <c r="I414" s="220">
        <f t="shared" si="407"/>
        <v>0.87176401179941032</v>
      </c>
      <c r="J414" s="221">
        <f t="shared" si="407"/>
        <v>-6.100139405204489E-2</v>
      </c>
    </row>
    <row r="415" spans="2:10">
      <c r="B415" s="213">
        <v>42265</v>
      </c>
      <c r="C415" s="214">
        <v>1537.6</v>
      </c>
      <c r="D415" s="214">
        <v>164.34</v>
      </c>
      <c r="E415" s="214">
        <v>18.79</v>
      </c>
      <c r="F415" s="215">
        <v>4.1859999999999999</v>
      </c>
      <c r="G415" s="219">
        <f t="shared" ref="G415:J415" si="408">((C415-C436)/C436)*C$6</f>
        <v>23.587071346602734</v>
      </c>
      <c r="H415" s="220">
        <f t="shared" si="408"/>
        <v>-6.7904801032985009</v>
      </c>
      <c r="I415" s="220">
        <f t="shared" si="408"/>
        <v>3.2619484600879938</v>
      </c>
      <c r="J415" s="221">
        <f t="shared" si="408"/>
        <v>-0.11187083429096763</v>
      </c>
    </row>
    <row r="416" spans="2:10">
      <c r="B416" s="213">
        <v>42264</v>
      </c>
      <c r="C416" s="214">
        <v>1544.13</v>
      </c>
      <c r="D416" s="214">
        <v>163.69</v>
      </c>
      <c r="E416" s="214">
        <v>18.07</v>
      </c>
      <c r="F416" s="215">
        <v>4.258</v>
      </c>
      <c r="G416" s="219">
        <f t="shared" ref="G416:J416" si="409">((C416-C437)/C437)*C$6</f>
        <v>33.657236098908101</v>
      </c>
      <c r="H416" s="220">
        <f t="shared" si="409"/>
        <v>-6.1282406859846219</v>
      </c>
      <c r="I416" s="220">
        <f t="shared" si="409"/>
        <v>0.95560606060606068</v>
      </c>
      <c r="J416" s="221">
        <f t="shared" si="409"/>
        <v>-3.4915293571594445E-2</v>
      </c>
    </row>
    <row r="417" spans="2:10">
      <c r="B417" s="213">
        <v>42263</v>
      </c>
      <c r="C417" s="214">
        <v>1544.58</v>
      </c>
      <c r="D417" s="214">
        <v>164.75</v>
      </c>
      <c r="E417" s="214">
        <v>18.489999999999998</v>
      </c>
      <c r="F417" s="215">
        <v>4.2590000000000003</v>
      </c>
      <c r="G417" s="219">
        <f t="shared" ref="G417:J417" si="410">((C417-C438)/C438)*C$6</f>
        <v>54.908517097045966</v>
      </c>
      <c r="H417" s="220">
        <f t="shared" si="410"/>
        <v>-4.6954645035229889</v>
      </c>
      <c r="I417" s="220">
        <f t="shared" si="410"/>
        <v>8.8141304347825952E-2</v>
      </c>
      <c r="J417" s="221">
        <f t="shared" si="410"/>
        <v>-1.8583761082593978E-2</v>
      </c>
    </row>
    <row r="418" spans="2:10">
      <c r="B418" s="213">
        <v>42262</v>
      </c>
      <c r="C418" s="214">
        <v>1542.28</v>
      </c>
      <c r="D418" s="214">
        <v>165.05</v>
      </c>
      <c r="E418" s="214">
        <v>17.95</v>
      </c>
      <c r="F418" s="215">
        <v>4.2229999999999999</v>
      </c>
      <c r="G418" s="219">
        <f t="shared" ref="G418:J418" si="411">((C418-C439)/C439)*C$6</f>
        <v>77.276701892423546</v>
      </c>
      <c r="H418" s="220">
        <f t="shared" si="411"/>
        <v>-3.8773922592900356</v>
      </c>
      <c r="I418" s="220">
        <f t="shared" si="411"/>
        <v>-0.24752747252747251</v>
      </c>
      <c r="J418" s="221">
        <f t="shared" si="411"/>
        <v>-2.287359022556416E-2</v>
      </c>
    </row>
    <row r="419" spans="2:10">
      <c r="B419" s="213">
        <v>42261</v>
      </c>
      <c r="C419" s="214">
        <v>1533.65</v>
      </c>
      <c r="D419" s="214">
        <v>166.09</v>
      </c>
      <c r="E419" s="214">
        <v>18.09</v>
      </c>
      <c r="F419" s="215">
        <v>4.2450000000000001</v>
      </c>
      <c r="G419" s="219">
        <f t="shared" ref="G419:J419" si="412">((C419-C440)/C440)*C$6</f>
        <v>19.265862209969601</v>
      </c>
      <c r="H419" s="220">
        <f t="shared" si="412"/>
        <v>-5.0856962841401963</v>
      </c>
      <c r="I419" s="220">
        <f t="shared" si="412"/>
        <v>1.0655854800936786</v>
      </c>
      <c r="J419" s="221">
        <f t="shared" si="412"/>
        <v>-5.2556686719111491E-2</v>
      </c>
    </row>
    <row r="420" spans="2:10">
      <c r="B420" s="213">
        <v>42260</v>
      </c>
      <c r="C420" s="214">
        <v>1539.83</v>
      </c>
      <c r="D420" s="214">
        <v>166.56</v>
      </c>
      <c r="E420" s="214">
        <v>18.3</v>
      </c>
      <c r="F420" s="215">
        <v>4.1420000000000003</v>
      </c>
      <c r="G420" s="219">
        <f t="shared" ref="G420:J420" si="413">((C420-C441)/C441)*C$6</f>
        <v>4.2882776222408525</v>
      </c>
      <c r="H420" s="220">
        <f t="shared" si="413"/>
        <v>-6.9918464742291926</v>
      </c>
      <c r="I420" s="220">
        <f t="shared" si="413"/>
        <v>1.726467065868265</v>
      </c>
      <c r="J420" s="221">
        <f t="shared" si="413"/>
        <v>-0.14234834558823528</v>
      </c>
    </row>
    <row r="421" spans="2:10">
      <c r="B421" s="213">
        <v>42259</v>
      </c>
      <c r="C421" s="214">
        <v>1535.73</v>
      </c>
      <c r="D421" s="214">
        <v>168.93</v>
      </c>
      <c r="E421" s="214">
        <v>15.45</v>
      </c>
      <c r="F421" s="215">
        <v>4.2249999999999996</v>
      </c>
      <c r="G421" s="219">
        <f t="shared" ref="G421:J421" si="414">((C421-C442)/C442)*C$6</f>
        <v>-10.540581966417578</v>
      </c>
      <c r="H421" s="220">
        <f t="shared" si="414"/>
        <v>-3.5828695904734231</v>
      </c>
      <c r="I421" s="220">
        <f t="shared" si="414"/>
        <v>-0.60855534709193349</v>
      </c>
      <c r="J421" s="221">
        <f t="shared" si="414"/>
        <v>-0.10439497716894995</v>
      </c>
    </row>
    <row r="422" spans="2:10">
      <c r="B422" s="213">
        <v>42258</v>
      </c>
      <c r="C422" s="214">
        <v>1538.46</v>
      </c>
      <c r="D422" s="214">
        <v>167.5</v>
      </c>
      <c r="E422" s="214">
        <v>15.98</v>
      </c>
      <c r="F422" s="215">
        <v>4.2430000000000003</v>
      </c>
      <c r="G422" s="219">
        <f t="shared" ref="G422:J422" si="415">((C422-C443)/C443)*C$6</f>
        <v>-27.05136586301721</v>
      </c>
      <c r="H422" s="220">
        <f t="shared" si="415"/>
        <v>-3.4586352444600914</v>
      </c>
      <c r="I422" s="220">
        <f t="shared" si="415"/>
        <v>1.5026847457627124</v>
      </c>
      <c r="J422" s="221">
        <f t="shared" si="415"/>
        <v>-0.10396771259663441</v>
      </c>
    </row>
    <row r="423" spans="2:10">
      <c r="B423" s="213">
        <v>42257</v>
      </c>
      <c r="C423" s="214">
        <v>1536.4</v>
      </c>
      <c r="D423" s="214">
        <v>167.5</v>
      </c>
      <c r="E423" s="214">
        <v>15.98</v>
      </c>
      <c r="F423" s="215">
        <v>4.2430000000000003</v>
      </c>
      <c r="G423" s="219">
        <f t="shared" ref="G423:J423" si="416">((C423-C444)/C444)*C$6</f>
        <v>0.21819033979955488</v>
      </c>
      <c r="H423" s="220">
        <f t="shared" si="416"/>
        <v>-3.678908537299451</v>
      </c>
      <c r="I423" s="220">
        <f t="shared" si="416"/>
        <v>1.6762790697674432</v>
      </c>
      <c r="J423" s="221">
        <f t="shared" si="416"/>
        <v>-0.11492638731596809</v>
      </c>
    </row>
    <row r="424" spans="2:10">
      <c r="B424" s="213">
        <v>42256</v>
      </c>
      <c r="C424" s="214">
        <v>1519.2</v>
      </c>
      <c r="D424" s="214">
        <v>167.18</v>
      </c>
      <c r="E424" s="214">
        <v>16.09</v>
      </c>
      <c r="F424" s="215">
        <v>4.2229999999999999</v>
      </c>
      <c r="G424" s="219">
        <f t="shared" ref="G424:J424" si="417">((C424-C445)/C445)*C$6</f>
        <v>-8.6152856815427459</v>
      </c>
      <c r="H424" s="220">
        <f t="shared" si="417"/>
        <v>-3.5865733403768245</v>
      </c>
      <c r="I424" s="220">
        <f t="shared" si="417"/>
        <v>0.86871661237785036</v>
      </c>
      <c r="J424" s="221">
        <f t="shared" si="417"/>
        <v>-0.15299730579254597</v>
      </c>
    </row>
    <row r="425" spans="2:10">
      <c r="B425" s="213">
        <v>42255</v>
      </c>
      <c r="C425" s="214">
        <v>1525.35</v>
      </c>
      <c r="D425" s="214">
        <v>167.75</v>
      </c>
      <c r="E425" s="214">
        <v>17.07</v>
      </c>
      <c r="F425" s="215">
        <v>4.282</v>
      </c>
      <c r="G425" s="219">
        <f t="shared" ref="G425:J425" si="418">((C425-C446)/C446)*C$6</f>
        <v>21.251500082987452</v>
      </c>
      <c r="H425" s="220">
        <f t="shared" si="418"/>
        <v>-0.841278414149218</v>
      </c>
      <c r="I425" s="220">
        <f t="shared" si="418"/>
        <v>1.6727912932138298</v>
      </c>
      <c r="J425" s="221">
        <f t="shared" si="418"/>
        <v>-7.3229332726030508E-2</v>
      </c>
    </row>
    <row r="426" spans="2:10">
      <c r="B426" s="213">
        <v>42254</v>
      </c>
      <c r="C426" s="214">
        <v>1526.64</v>
      </c>
      <c r="D426" s="214">
        <v>167.99</v>
      </c>
      <c r="E426" s="214">
        <v>17.82</v>
      </c>
      <c r="F426" s="215">
        <v>4.25</v>
      </c>
      <c r="G426" s="219">
        <f t="shared" ref="G426:J426" si="419">((C426-C447)/C447)*C$6</f>
        <v>21.582377739296682</v>
      </c>
      <c r="H426" s="220">
        <f t="shared" si="419"/>
        <v>0.36557523707284634</v>
      </c>
      <c r="I426" s="220">
        <f t="shared" si="419"/>
        <v>2.3424857324032979</v>
      </c>
      <c r="J426" s="221">
        <f t="shared" si="419"/>
        <v>-0.13637791741472199</v>
      </c>
    </row>
    <row r="427" spans="2:10">
      <c r="B427" s="213">
        <v>42253</v>
      </c>
      <c r="C427" s="214">
        <v>1517.1</v>
      </c>
      <c r="D427" s="214">
        <v>168.26</v>
      </c>
      <c r="E427" s="214">
        <v>18.27</v>
      </c>
      <c r="F427" s="215">
        <v>4.2670000000000003</v>
      </c>
      <c r="G427" s="219">
        <f t="shared" ref="G427:J427" si="420">((C427-C448)/C448)*C$6</f>
        <v>11.187330926849924</v>
      </c>
      <c r="H427" s="220">
        <f t="shared" si="420"/>
        <v>-2.2765628714059665E-2</v>
      </c>
      <c r="I427" s="220">
        <f t="shared" si="420"/>
        <v>4.3915316541865215</v>
      </c>
      <c r="J427" s="221">
        <f t="shared" si="420"/>
        <v>-0.13144872369010291</v>
      </c>
    </row>
    <row r="428" spans="2:10">
      <c r="B428" s="213">
        <v>42252</v>
      </c>
      <c r="C428" s="214">
        <v>1512.23</v>
      </c>
      <c r="D428" s="214">
        <v>170.16</v>
      </c>
      <c r="E428" s="214">
        <v>17.43</v>
      </c>
      <c r="F428" s="215">
        <v>4.2990000000000004</v>
      </c>
      <c r="G428" s="219">
        <f t="shared" ref="G428:J428" si="421">((C428-C449)/C449)*C$6</f>
        <v>8.1853782361383285</v>
      </c>
      <c r="H428" s="220">
        <f t="shared" si="421"/>
        <v>2.1399690991205085</v>
      </c>
      <c r="I428" s="220">
        <f t="shared" si="421"/>
        <v>3.3611164057181759</v>
      </c>
      <c r="J428" s="221">
        <f t="shared" si="421"/>
        <v>-0.11602234636871461</v>
      </c>
    </row>
    <row r="429" spans="2:10">
      <c r="B429" s="213">
        <v>42251</v>
      </c>
      <c r="C429" s="214">
        <v>1493.28</v>
      </c>
      <c r="D429" s="214">
        <v>170.59</v>
      </c>
      <c r="E429" s="214">
        <v>15.52</v>
      </c>
      <c r="F429" s="215">
        <v>4.3040000000000003</v>
      </c>
      <c r="G429" s="219">
        <f t="shared" ref="G429:J429" si="422">((C429-C450)/C450)*C$6</f>
        <v>-10.173316293929844</v>
      </c>
      <c r="H429" s="220">
        <f t="shared" si="422"/>
        <v>6.7899969650986387</v>
      </c>
      <c r="I429" s="220">
        <f t="shared" si="422"/>
        <v>0.53808891838088835</v>
      </c>
      <c r="J429" s="221">
        <f t="shared" si="422"/>
        <v>-0.10764495186926309</v>
      </c>
    </row>
    <row r="430" spans="2:10">
      <c r="B430" s="213">
        <v>42250</v>
      </c>
      <c r="C430" s="214">
        <v>1496.98</v>
      </c>
      <c r="D430" s="214">
        <v>170.44</v>
      </c>
      <c r="E430" s="214">
        <v>16.23</v>
      </c>
      <c r="F430" s="215">
        <v>4.2949999999999999</v>
      </c>
      <c r="G430" s="219">
        <f t="shared" ref="G430:J430" si="423">((C430-C451)/C451)*C$6</f>
        <v>0.6495813953487557</v>
      </c>
      <c r="H430" s="220">
        <f t="shared" si="423"/>
        <v>5.8368319226118413</v>
      </c>
      <c r="I430" s="220">
        <f t="shared" si="423"/>
        <v>0.45533796588755565</v>
      </c>
      <c r="J430" s="221">
        <f t="shared" si="423"/>
        <v>-9.1833972479133705E-2</v>
      </c>
    </row>
    <row r="431" spans="2:10">
      <c r="B431" s="213">
        <v>42249</v>
      </c>
      <c r="C431" s="214">
        <v>1486.7</v>
      </c>
      <c r="D431" s="214">
        <v>170.5</v>
      </c>
      <c r="E431" s="214">
        <v>17.55</v>
      </c>
      <c r="F431" s="215">
        <v>4.2279999999999998</v>
      </c>
      <c r="G431" s="219">
        <f t="shared" ref="G431:J431" si="424">((C431-C452)/C452)*C$6</f>
        <v>-9.6388096034239616</v>
      </c>
      <c r="H431" s="220">
        <f t="shared" si="424"/>
        <v>5.2637579848137914</v>
      </c>
      <c r="I431" s="220">
        <f t="shared" si="424"/>
        <v>0.62687499999999985</v>
      </c>
      <c r="J431" s="221">
        <f t="shared" si="424"/>
        <v>-0.15157056315907569</v>
      </c>
    </row>
    <row r="432" spans="2:10">
      <c r="B432" s="213">
        <v>42248</v>
      </c>
      <c r="C432" s="214">
        <v>1489.33</v>
      </c>
      <c r="D432" s="214">
        <v>168.86</v>
      </c>
      <c r="E432" s="214">
        <v>18.239999999999998</v>
      </c>
      <c r="F432" s="215">
        <v>4.2729999999999997</v>
      </c>
      <c r="G432" s="219">
        <f t="shared" ref="G432:J432" si="425">((C432-C453)/C453)*C$6</f>
        <v>2.7614898310554281</v>
      </c>
      <c r="H432" s="220">
        <f t="shared" si="425"/>
        <v>3.0540129956079727</v>
      </c>
      <c r="I432" s="220">
        <f t="shared" si="425"/>
        <v>3.4346214099216685</v>
      </c>
      <c r="J432" s="221">
        <f t="shared" si="425"/>
        <v>-0.12938017453569073</v>
      </c>
    </row>
    <row r="433" spans="2:10">
      <c r="B433" s="213">
        <v>42247</v>
      </c>
      <c r="C433" s="214">
        <v>1495.15</v>
      </c>
      <c r="D433" s="214">
        <v>169.92</v>
      </c>
      <c r="E433" s="214">
        <v>17.07</v>
      </c>
      <c r="F433" s="215">
        <v>4.3079999999999998</v>
      </c>
      <c r="G433" s="219">
        <f t="shared" ref="G433:J433" si="426">((C433-C454)/C454)*C$6</f>
        <v>23.874314011464236</v>
      </c>
      <c r="H433" s="220">
        <f t="shared" si="426"/>
        <v>5.7475450081832937</v>
      </c>
      <c r="I433" s="220">
        <f t="shared" si="426"/>
        <v>0.88604794099569839</v>
      </c>
      <c r="J433" s="221">
        <f t="shared" si="426"/>
        <v>-0.1562870960650696</v>
      </c>
    </row>
    <row r="434" spans="2:10">
      <c r="B434" s="213">
        <v>42246</v>
      </c>
      <c r="C434" s="214">
        <v>1505.88</v>
      </c>
      <c r="D434" s="214">
        <v>172.24</v>
      </c>
      <c r="E434" s="214">
        <v>16.03</v>
      </c>
      <c r="F434" s="215">
        <v>4.3479999999999999</v>
      </c>
      <c r="G434" s="219">
        <f t="shared" ref="G434:J434" si="427">((C434-C455)/C455)*C$6</f>
        <v>55.796535104572904</v>
      </c>
      <c r="H434" s="220">
        <f t="shared" si="427"/>
        <v>9.68557182067706</v>
      </c>
      <c r="I434" s="220">
        <f t="shared" si="427"/>
        <v>-0.94786052009456312</v>
      </c>
      <c r="J434" s="221">
        <f t="shared" si="427"/>
        <v>-0.12724471830985953</v>
      </c>
    </row>
    <row r="435" spans="2:10">
      <c r="B435" s="213">
        <v>42245</v>
      </c>
      <c r="C435" s="214">
        <v>1501.41</v>
      </c>
      <c r="D435" s="214">
        <v>169.5</v>
      </c>
      <c r="E435" s="214">
        <v>16.95</v>
      </c>
      <c r="F435" s="215">
        <v>4.3040000000000003</v>
      </c>
      <c r="G435" s="219">
        <f t="shared" ref="G435:J435" si="428">((C435-C456)/C456)*C$6</f>
        <v>55.860924169637656</v>
      </c>
      <c r="H435" s="220">
        <f t="shared" si="428"/>
        <v>7.3334609494640119</v>
      </c>
      <c r="I435" s="220">
        <f t="shared" si="428"/>
        <v>-0.14761849034523172</v>
      </c>
      <c r="J435" s="221">
        <f t="shared" si="428"/>
        <v>-0.17534965034964994</v>
      </c>
    </row>
    <row r="436" spans="2:10">
      <c r="B436" s="213">
        <v>42244</v>
      </c>
      <c r="C436" s="214">
        <v>1516.26</v>
      </c>
      <c r="D436" s="214">
        <v>170.38</v>
      </c>
      <c r="E436" s="214">
        <v>15.91</v>
      </c>
      <c r="F436" s="215">
        <v>4.351</v>
      </c>
      <c r="G436" s="219">
        <f t="shared" ref="G436:J436" si="429">((C436-C457)/C457)*C$6</f>
        <v>60.833209992140127</v>
      </c>
      <c r="H436" s="220">
        <f t="shared" si="429"/>
        <v>7.5124519670631384</v>
      </c>
      <c r="I436" s="220">
        <f t="shared" si="429"/>
        <v>-0.73861362266425523</v>
      </c>
      <c r="J436" s="221">
        <f t="shared" si="429"/>
        <v>-0.19265306122449</v>
      </c>
    </row>
    <row r="437" spans="2:10">
      <c r="B437" s="213">
        <v>42243</v>
      </c>
      <c r="C437" s="214">
        <v>1513.73</v>
      </c>
      <c r="D437" s="214">
        <v>169.1</v>
      </c>
      <c r="E437" s="214">
        <v>17.16</v>
      </c>
      <c r="F437" s="215">
        <v>4.3090000000000002</v>
      </c>
      <c r="G437" s="219">
        <f t="shared" ref="G437:J437" si="430">((C437-C458)/C458)*C$6</f>
        <v>44.110633462380683</v>
      </c>
      <c r="H437" s="220">
        <f t="shared" si="430"/>
        <v>5.8965406888143654</v>
      </c>
      <c r="I437" s="220">
        <f t="shared" si="430"/>
        <v>-0.715959709009514</v>
      </c>
      <c r="J437" s="221">
        <f t="shared" si="430"/>
        <v>-0.21221193194055546</v>
      </c>
    </row>
    <row r="438" spans="2:10">
      <c r="B438" s="213">
        <v>42242</v>
      </c>
      <c r="C438" s="214">
        <v>1495.58</v>
      </c>
      <c r="D438" s="214">
        <v>168.89</v>
      </c>
      <c r="E438" s="214">
        <v>18.399999999999999</v>
      </c>
      <c r="F438" s="215">
        <v>4.2859999999999996</v>
      </c>
      <c r="G438" s="219">
        <f t="shared" ref="G438:J438" si="431">((C438-C459)/C459)*C$6</f>
        <v>42.96110931285132</v>
      </c>
      <c r="H438" s="220">
        <f t="shared" si="431"/>
        <v>5.2554477430344217</v>
      </c>
      <c r="I438" s="220">
        <f t="shared" si="431"/>
        <v>1.3586090005844524</v>
      </c>
      <c r="J438" s="221">
        <f t="shared" si="431"/>
        <v>-0.21149014511587638</v>
      </c>
    </row>
    <row r="439" spans="2:10">
      <c r="B439" s="213">
        <v>42241</v>
      </c>
      <c r="C439" s="214">
        <v>1474.3</v>
      </c>
      <c r="D439" s="214">
        <v>168.46</v>
      </c>
      <c r="E439" s="214">
        <v>18.2</v>
      </c>
      <c r="F439" s="215">
        <v>4.2560000000000002</v>
      </c>
      <c r="G439" s="219">
        <f t="shared" ref="G439:J439" si="432">((C439-C460)/C460)*C$6</f>
        <v>16.704665867443005</v>
      </c>
      <c r="H439" s="220">
        <f t="shared" si="432"/>
        <v>5.1612472567666616</v>
      </c>
      <c r="I439" s="220">
        <f t="shared" si="432"/>
        <v>1.386153846153847</v>
      </c>
      <c r="J439" s="221">
        <f t="shared" si="432"/>
        <v>-0.21823324630113136</v>
      </c>
    </row>
    <row r="440" spans="2:10">
      <c r="B440" s="213">
        <v>42240</v>
      </c>
      <c r="C440" s="214">
        <v>1516.22</v>
      </c>
      <c r="D440" s="214">
        <v>170.62</v>
      </c>
      <c r="E440" s="214">
        <v>17.079999999999998</v>
      </c>
      <c r="F440" s="215">
        <v>4.3220000000000001</v>
      </c>
      <c r="G440" s="219">
        <f t="shared" ref="G440:J440" si="433">((C440-C461)/C461)*C$6</f>
        <v>69.495683209121964</v>
      </c>
      <c r="H440" s="220">
        <f t="shared" si="433"/>
        <v>7.7442313555704558</v>
      </c>
      <c r="I440" s="220">
        <f t="shared" si="433"/>
        <v>-0.17758840579710322</v>
      </c>
      <c r="J440" s="221">
        <f t="shared" si="433"/>
        <v>-0.11983351831298547</v>
      </c>
    </row>
    <row r="441" spans="2:10">
      <c r="B441" s="213">
        <v>42239</v>
      </c>
      <c r="C441" s="214">
        <v>1535.9</v>
      </c>
      <c r="D441" s="214">
        <v>172.87</v>
      </c>
      <c r="E441" s="214">
        <v>16.7</v>
      </c>
      <c r="F441" s="215">
        <v>4.3520000000000003</v>
      </c>
      <c r="G441" s="219">
        <f t="shared" ref="G441:J441" si="434">((C441-C462)/C462)*C$6</f>
        <v>119.05327670969241</v>
      </c>
      <c r="H441" s="220">
        <f t="shared" si="434"/>
        <v>10.052730593607311</v>
      </c>
      <c r="I441" s="220">
        <f t="shared" si="434"/>
        <v>-0.82377142857142927</v>
      </c>
      <c r="J441" s="221">
        <f t="shared" si="434"/>
        <v>-8.2365423274514182E-2</v>
      </c>
    </row>
    <row r="442" spans="2:10">
      <c r="B442" s="213">
        <v>42238</v>
      </c>
      <c r="C442" s="214">
        <v>1545.45</v>
      </c>
      <c r="D442" s="214">
        <v>172.15</v>
      </c>
      <c r="E442" s="214">
        <v>15.99</v>
      </c>
      <c r="F442" s="215">
        <v>4.38</v>
      </c>
      <c r="G442" s="219">
        <f t="shared" ref="G442:J442" si="435">((C442-C463)/C463)*C$6</f>
        <v>136.91417020710705</v>
      </c>
      <c r="H442" s="220">
        <f t="shared" si="435"/>
        <v>9.1886163024289225</v>
      </c>
      <c r="I442" s="220">
        <f t="shared" si="435"/>
        <v>-1.4602413793103433</v>
      </c>
      <c r="J442" s="221">
        <f t="shared" si="435"/>
        <v>-6.9705751226036478E-2</v>
      </c>
    </row>
    <row r="443" spans="2:10">
      <c r="B443" s="213">
        <v>42237</v>
      </c>
      <c r="C443" s="214">
        <v>1563.7</v>
      </c>
      <c r="D443" s="214">
        <v>170.58</v>
      </c>
      <c r="E443" s="214">
        <v>14.75</v>
      </c>
      <c r="F443" s="215">
        <v>4.3979999999999997</v>
      </c>
      <c r="G443" s="219">
        <f t="shared" ref="G443:J443" si="436">((C443-C464)/C464)*C$6</f>
        <v>153.87758692919982</v>
      </c>
      <c r="H443" s="220">
        <f t="shared" si="436"/>
        <v>8.8216134175507701</v>
      </c>
      <c r="I443" s="220">
        <f t="shared" si="436"/>
        <v>-3.0371927846674169</v>
      </c>
      <c r="J443" s="221">
        <f t="shared" si="436"/>
        <v>-7.2621423819029043E-2</v>
      </c>
    </row>
    <row r="444" spans="2:10">
      <c r="B444" s="213">
        <v>42236</v>
      </c>
      <c r="C444" s="214">
        <v>1536.2</v>
      </c>
      <c r="D444" s="214">
        <v>170.78</v>
      </c>
      <c r="E444" s="214">
        <v>14.62</v>
      </c>
      <c r="F444" s="215">
        <v>4.415</v>
      </c>
      <c r="G444" s="219">
        <f t="shared" ref="G444:J444" si="437">((C444-C465)/C465)*C$6</f>
        <v>133.34527709454809</v>
      </c>
      <c r="H444" s="220">
        <f t="shared" si="437"/>
        <v>8.4066564792176131</v>
      </c>
      <c r="I444" s="220">
        <f t="shared" si="437"/>
        <v>-3.1440880858272178</v>
      </c>
      <c r="J444" s="221">
        <f t="shared" si="437"/>
        <v>-5.7650455252054242E-2</v>
      </c>
    </row>
    <row r="445" spans="2:10">
      <c r="B445" s="213">
        <v>42235</v>
      </c>
      <c r="C445" s="214">
        <v>1527.05</v>
      </c>
      <c r="D445" s="214">
        <v>170.37</v>
      </c>
      <c r="E445" s="214">
        <v>15.35</v>
      </c>
      <c r="F445" s="215">
        <v>4.4539999999999997</v>
      </c>
      <c r="G445" s="219">
        <f t="shared" ref="G445:J445" si="438">((C445-C466)/C466)*C$6</f>
        <v>128.31253269413787</v>
      </c>
      <c r="H445" s="220">
        <f t="shared" si="438"/>
        <v>8.8083834724951</v>
      </c>
      <c r="I445" s="220">
        <f t="shared" si="438"/>
        <v>-2.7883370044052871</v>
      </c>
      <c r="J445" s="221">
        <f t="shared" si="438"/>
        <v>-5.9064906490649188E-2</v>
      </c>
    </row>
    <row r="446" spans="2:10">
      <c r="B446" s="213">
        <v>42234</v>
      </c>
      <c r="C446" s="214">
        <v>1506.25</v>
      </c>
      <c r="D446" s="214">
        <v>168.49</v>
      </c>
      <c r="E446" s="214">
        <v>15.62</v>
      </c>
      <c r="F446" s="215">
        <v>4.391</v>
      </c>
      <c r="G446" s="219">
        <f t="shared" ref="G446:J446" si="439">((C446-C467)/C467)*C$6</f>
        <v>101.41894247694155</v>
      </c>
      <c r="H446" s="220">
        <f t="shared" si="439"/>
        <v>8.4516081055958416</v>
      </c>
      <c r="I446" s="220">
        <f t="shared" si="439"/>
        <v>-3.5409670781893023</v>
      </c>
      <c r="J446" s="221">
        <f t="shared" si="439"/>
        <v>-6.8894572953736924E-2</v>
      </c>
    </row>
    <row r="447" spans="2:10">
      <c r="B447" s="213">
        <v>42233</v>
      </c>
      <c r="C447" s="214">
        <v>1507.23</v>
      </c>
      <c r="D447" s="214">
        <v>167.67</v>
      </c>
      <c r="E447" s="214">
        <v>15.77</v>
      </c>
      <c r="F447" s="215">
        <v>4.4560000000000004</v>
      </c>
      <c r="G447" s="219">
        <f t="shared" ref="G447:J447" si="440">((C447-C468)/C468)*C$6</f>
        <v>90.659644165943888</v>
      </c>
      <c r="H447" s="220">
        <f t="shared" si="440"/>
        <v>6.4842119866814416</v>
      </c>
      <c r="I447" s="220">
        <f t="shared" si="440"/>
        <v>-2.1531434952540485</v>
      </c>
      <c r="J447" s="221">
        <f t="shared" si="440"/>
        <v>-2.9493445900910863E-2</v>
      </c>
    </row>
    <row r="448" spans="2:10">
      <c r="B448" s="213">
        <v>42232</v>
      </c>
      <c r="C448" s="214">
        <v>1507.04</v>
      </c>
      <c r="D448" s="214">
        <v>168.28</v>
      </c>
      <c r="E448" s="214">
        <v>14.69</v>
      </c>
      <c r="F448" s="215">
        <v>4.4660000000000002</v>
      </c>
      <c r="G448" s="219">
        <f t="shared" ref="G448:J448" si="441">((C448-C469)/C469)*C$6</f>
        <v>89.757786959166012</v>
      </c>
      <c r="H448" s="220">
        <f t="shared" si="441"/>
        <v>9.8623594101474747</v>
      </c>
      <c r="I448" s="220">
        <f t="shared" si="441"/>
        <v>-3.3136777777777779</v>
      </c>
      <c r="J448" s="221">
        <f t="shared" si="441"/>
        <v>-1.184210526315776E-2</v>
      </c>
    </row>
    <row r="449" spans="2:10">
      <c r="B449" s="213">
        <v>42231</v>
      </c>
      <c r="C449" s="214">
        <v>1504.88</v>
      </c>
      <c r="D449" s="214">
        <v>168.28</v>
      </c>
      <c r="E449" s="214">
        <v>14.69</v>
      </c>
      <c r="F449" s="215">
        <v>4.4749999999999996</v>
      </c>
      <c r="G449" s="219">
        <f t="shared" ref="G449:J449" si="442">((C449-C470)/C470)*C$6</f>
        <v>78.640910513903336</v>
      </c>
      <c r="H449" s="220">
        <f t="shared" si="442"/>
        <v>10.506252742430892</v>
      </c>
      <c r="I449" s="220">
        <f t="shared" si="442"/>
        <v>-4.2112467396974456</v>
      </c>
      <c r="J449" s="221">
        <f t="shared" si="442"/>
        <v>1.7239829175095398E-2</v>
      </c>
    </row>
    <row r="450" spans="2:10">
      <c r="B450" s="213">
        <v>42230</v>
      </c>
      <c r="C450" s="214">
        <v>1502.4</v>
      </c>
      <c r="D450" s="214">
        <v>164.75</v>
      </c>
      <c r="E450" s="214">
        <v>15.07</v>
      </c>
      <c r="F450" s="215">
        <v>4.4669999999999996</v>
      </c>
      <c r="G450" s="219">
        <f t="shared" ref="G450:J450" si="443">((C450-C471)/C471)*C$6</f>
        <v>87.502073747242576</v>
      </c>
      <c r="H450" s="220">
        <f t="shared" si="443"/>
        <v>8.1833069620253163</v>
      </c>
      <c r="I450" s="220">
        <f t="shared" si="443"/>
        <v>-4.5830183077684321</v>
      </c>
      <c r="J450" s="221">
        <f t="shared" si="443"/>
        <v>1.9276701216764253E-2</v>
      </c>
    </row>
    <row r="451" spans="2:10">
      <c r="B451" s="213">
        <v>42229</v>
      </c>
      <c r="C451" s="214">
        <v>1496.4</v>
      </c>
      <c r="D451" s="214">
        <v>165.4</v>
      </c>
      <c r="E451" s="214">
        <v>15.83</v>
      </c>
      <c r="F451" s="215">
        <v>4.4329999999999998</v>
      </c>
      <c r="G451" s="219">
        <f t="shared" ref="G451:J451" si="444">((C451-C472)/C472)*C$6</f>
        <v>80.533461643519161</v>
      </c>
      <c r="H451" s="220">
        <f t="shared" si="444"/>
        <v>9.3782724505327231</v>
      </c>
      <c r="I451" s="220">
        <f t="shared" si="444"/>
        <v>-4.1793110140708389</v>
      </c>
      <c r="J451" s="221">
        <f t="shared" si="444"/>
        <v>-1.2589847259658666E-2</v>
      </c>
    </row>
    <row r="452" spans="2:10">
      <c r="B452" s="213">
        <v>42228</v>
      </c>
      <c r="C452" s="214">
        <v>1495.3</v>
      </c>
      <c r="D452" s="214">
        <v>165.94</v>
      </c>
      <c r="E452" s="214">
        <v>16.96</v>
      </c>
      <c r="F452" s="215">
        <v>4.4569999999999999</v>
      </c>
      <c r="G452" s="219">
        <f t="shared" ref="G452:J452" si="445">((C452-C473)/C473)*C$6</f>
        <v>90.662432889690962</v>
      </c>
      <c r="H452" s="220">
        <f t="shared" si="445"/>
        <v>12.348947976137037</v>
      </c>
      <c r="I452" s="220">
        <f t="shared" si="445"/>
        <v>-5.5151227495908346</v>
      </c>
      <c r="J452" s="221">
        <f t="shared" si="445"/>
        <v>2.6041195110909715E-2</v>
      </c>
    </row>
    <row r="453" spans="2:10">
      <c r="B453" s="213">
        <v>42227</v>
      </c>
      <c r="C453" s="214">
        <v>1486.88</v>
      </c>
      <c r="D453" s="214">
        <v>166.21</v>
      </c>
      <c r="E453" s="214">
        <v>15.32</v>
      </c>
      <c r="F453" s="215">
        <v>4.4690000000000003</v>
      </c>
      <c r="G453" s="219">
        <f t="shared" ref="G453:J453" si="446">((C453-C474)/C474)*C$6</f>
        <v>99.172020715054231</v>
      </c>
      <c r="H453" s="220">
        <f t="shared" si="446"/>
        <v>14.945819820988456</v>
      </c>
      <c r="I453" s="220">
        <f t="shared" si="446"/>
        <v>-7.5510428517254455</v>
      </c>
      <c r="J453" s="221">
        <f t="shared" si="446"/>
        <v>2.1275636691458211E-2</v>
      </c>
    </row>
    <row r="454" spans="2:10">
      <c r="B454" s="213">
        <v>42226</v>
      </c>
      <c r="C454" s="214">
        <v>1474.15</v>
      </c>
      <c r="D454" s="214">
        <v>164.97</v>
      </c>
      <c r="E454" s="214">
        <v>16.27</v>
      </c>
      <c r="F454" s="215">
        <v>4.5490000000000004</v>
      </c>
      <c r="G454" s="219">
        <f t="shared" ref="G454:J454" si="447">((C454-C475)/C475)*C$6</f>
        <v>89.987427288907469</v>
      </c>
      <c r="H454" s="220">
        <f t="shared" si="447"/>
        <v>14.985970588235295</v>
      </c>
      <c r="I454" s="220">
        <f t="shared" si="447"/>
        <v>-8.0477074829931965</v>
      </c>
      <c r="J454" s="221">
        <f t="shared" si="447"/>
        <v>0.13070477502295719</v>
      </c>
    </row>
    <row r="455" spans="2:10">
      <c r="B455" s="213">
        <v>42225</v>
      </c>
      <c r="C455" s="214">
        <v>1457.36</v>
      </c>
      <c r="D455" s="214">
        <v>163.95</v>
      </c>
      <c r="E455" s="214">
        <v>16.920000000000002</v>
      </c>
      <c r="F455" s="215">
        <v>4.5440000000000005</v>
      </c>
      <c r="G455" s="219">
        <f t="shared" ref="G455:J455" si="448">((C455-C476)/C476)*C$6</f>
        <v>74.039712832270368</v>
      </c>
      <c r="H455" s="220">
        <f t="shared" si="448"/>
        <v>5.9385077348760902</v>
      </c>
      <c r="I455" s="220">
        <f t="shared" si="448"/>
        <v>-5.4830592105263145</v>
      </c>
      <c r="J455" s="221">
        <f t="shared" si="448"/>
        <v>5.8933782267115875E-2</v>
      </c>
    </row>
    <row r="456" spans="2:10">
      <c r="B456" s="213">
        <v>42224</v>
      </c>
      <c r="C456" s="214">
        <v>1452.98</v>
      </c>
      <c r="D456" s="214">
        <v>163.25</v>
      </c>
      <c r="E456" s="214">
        <v>17.09</v>
      </c>
      <c r="F456" s="215">
        <v>4.5759999999999996</v>
      </c>
      <c r="G456" s="219">
        <f t="shared" ref="G456:J456" si="449">((C456-C477)/C477)*C$6</f>
        <v>31.193732605175104</v>
      </c>
      <c r="H456" s="220">
        <f t="shared" si="449"/>
        <v>2.2075903091889377</v>
      </c>
      <c r="I456" s="220">
        <f t="shared" si="449"/>
        <v>-3.4453762423095116</v>
      </c>
      <c r="J456" s="221">
        <f t="shared" si="449"/>
        <v>2.6014109347442707E-2</v>
      </c>
    </row>
    <row r="457" spans="2:10">
      <c r="B457" s="213">
        <v>42223</v>
      </c>
      <c r="C457" s="214">
        <v>1463.15</v>
      </c>
      <c r="D457" s="214">
        <v>163.95</v>
      </c>
      <c r="E457" s="214">
        <v>16.59</v>
      </c>
      <c r="F457" s="215">
        <v>4.6550000000000002</v>
      </c>
      <c r="G457" s="219">
        <f t="shared" ref="G457:J457" si="450">((C457-C478)/C478)*C$6</f>
        <v>53.78927097661623</v>
      </c>
      <c r="H457" s="220">
        <f t="shared" si="450"/>
        <v>1.7925013852120701</v>
      </c>
      <c r="I457" s="220">
        <f t="shared" si="450"/>
        <v>-3.1319621513944211</v>
      </c>
      <c r="J457" s="221">
        <f t="shared" si="450"/>
        <v>6.8740382501648628E-2</v>
      </c>
    </row>
    <row r="458" spans="2:10">
      <c r="B458" s="213">
        <v>42222</v>
      </c>
      <c r="C458" s="214">
        <v>1474.91</v>
      </c>
      <c r="D458" s="214">
        <v>164.05</v>
      </c>
      <c r="E458" s="214">
        <v>17.87</v>
      </c>
      <c r="F458" s="215">
        <v>4.6429999999999998</v>
      </c>
      <c r="G458" s="219">
        <f t="shared" ref="G458:J458" si="451">((C458-C479)/C479)*C$6</f>
        <v>74.854634132521369</v>
      </c>
      <c r="H458" s="220">
        <f t="shared" si="451"/>
        <v>2.3999907418837192</v>
      </c>
      <c r="I458" s="220">
        <f t="shared" si="451"/>
        <v>-3.3025685557586826</v>
      </c>
      <c r="J458" s="221">
        <f t="shared" si="451"/>
        <v>9.3744444444444311E-2</v>
      </c>
    </row>
    <row r="459" spans="2:10">
      <c r="B459" s="213">
        <v>42221</v>
      </c>
      <c r="C459" s="214">
        <v>1458.2</v>
      </c>
      <c r="D459" s="214">
        <v>164.38</v>
      </c>
      <c r="E459" s="214">
        <v>17.11</v>
      </c>
      <c r="F459" s="215">
        <v>4.617</v>
      </c>
      <c r="G459" s="219">
        <f t="shared" ref="G459:J459" si="452">((C459-C480)/C480)*C$6</f>
        <v>32.153768303337465</v>
      </c>
      <c r="H459" s="220">
        <f t="shared" si="452"/>
        <v>-1.709236705655393</v>
      </c>
      <c r="I459" s="220">
        <f t="shared" si="452"/>
        <v>-2.7716221562809094</v>
      </c>
      <c r="J459" s="221">
        <f t="shared" si="452"/>
        <v>5.7617187500002189E-3</v>
      </c>
    </row>
    <row r="460" spans="2:10">
      <c r="B460" s="213">
        <v>42220</v>
      </c>
      <c r="C460" s="214">
        <v>1459.75</v>
      </c>
      <c r="D460" s="214">
        <v>164.04</v>
      </c>
      <c r="E460" s="214">
        <v>16.899999999999999</v>
      </c>
      <c r="F460" s="215">
        <v>4.5960000000000001</v>
      </c>
      <c r="G460" s="219">
        <f t="shared" ref="G460:J460" si="453">((C460-C481)/C481)*C$6</f>
        <v>36.207134538939464</v>
      </c>
      <c r="H460" s="220">
        <f t="shared" si="453"/>
        <v>2.0774463889573469</v>
      </c>
      <c r="I460" s="220">
        <f t="shared" si="453"/>
        <v>-2.6548133198789117</v>
      </c>
      <c r="J460" s="221">
        <f t="shared" si="453"/>
        <v>-4.3010291595197023E-2</v>
      </c>
    </row>
    <row r="461" spans="2:10">
      <c r="B461" s="213">
        <v>42219</v>
      </c>
      <c r="C461" s="214">
        <v>1455.85</v>
      </c>
      <c r="D461" s="214">
        <v>163.99</v>
      </c>
      <c r="E461" s="214">
        <v>17.25</v>
      </c>
      <c r="F461" s="215">
        <v>4.5049999999999999</v>
      </c>
      <c r="G461" s="219">
        <f t="shared" ref="G461:J461" si="454">((C461-C482)/C482)*C$6</f>
        <v>27.853005132502304</v>
      </c>
      <c r="H461" s="220">
        <f t="shared" si="454"/>
        <v>4.8627086850497125</v>
      </c>
      <c r="I461" s="220">
        <f t="shared" si="454"/>
        <v>-2.9742594385285579</v>
      </c>
      <c r="J461" s="221">
        <f t="shared" si="454"/>
        <v>-7.5297425913908922E-2</v>
      </c>
    </row>
    <row r="462" spans="2:10">
      <c r="B462" s="213">
        <v>42218</v>
      </c>
      <c r="C462" s="214">
        <v>1434.03</v>
      </c>
      <c r="D462" s="214">
        <v>164.25</v>
      </c>
      <c r="E462" s="214">
        <v>17.5</v>
      </c>
      <c r="F462" s="215">
        <v>4.4770000000000003</v>
      </c>
      <c r="G462" s="219">
        <f t="shared" ref="G462:J462" si="455">((C462-C483)/C483)*C$6</f>
        <v>3.6072774031237134</v>
      </c>
      <c r="H462" s="220">
        <f t="shared" si="455"/>
        <v>2.8644318111598444</v>
      </c>
      <c r="I462" s="220">
        <f t="shared" si="455"/>
        <v>-1.4748793284365151</v>
      </c>
      <c r="J462" s="221">
        <f t="shared" si="455"/>
        <v>-7.7006743528387586E-2</v>
      </c>
    </row>
    <row r="463" spans="2:10">
      <c r="B463" s="213">
        <v>42217</v>
      </c>
      <c r="C463" s="214">
        <v>1428.73</v>
      </c>
      <c r="D463" s="214">
        <v>164.27</v>
      </c>
      <c r="E463" s="214">
        <v>17.399999999999999</v>
      </c>
      <c r="F463" s="215">
        <v>4.4859999999999998</v>
      </c>
      <c r="G463" s="219">
        <f t="shared" ref="G463:J463" si="456">((C463-C484)/C484)*C$6</f>
        <v>15.210026273412893</v>
      </c>
      <c r="H463" s="220">
        <f t="shared" si="456"/>
        <v>0.92564533887939771</v>
      </c>
      <c r="I463" s="220">
        <f t="shared" si="456"/>
        <v>-1.162580645161293</v>
      </c>
      <c r="J463" s="221">
        <f t="shared" si="456"/>
        <v>-8.5562770562770785E-2</v>
      </c>
    </row>
    <row r="464" spans="2:10">
      <c r="B464" s="213">
        <v>42216</v>
      </c>
      <c r="C464" s="214">
        <v>1432.2</v>
      </c>
      <c r="D464" s="214">
        <v>163.07</v>
      </c>
      <c r="E464" s="214">
        <v>17.739999999999998</v>
      </c>
      <c r="F464" s="215">
        <v>4.5090000000000003</v>
      </c>
      <c r="G464" s="219">
        <f t="shared" ref="G464:J464" si="457">((C464-C485)/C485)*C$6</f>
        <v>-2.5704294478528138</v>
      </c>
      <c r="H464" s="220">
        <f t="shared" si="457"/>
        <v>3.4803352897102857</v>
      </c>
      <c r="I464" s="220">
        <f t="shared" si="457"/>
        <v>-2.5767729468599039</v>
      </c>
      <c r="J464" s="221">
        <f t="shared" si="457"/>
        <v>-3.7464418655572478E-2</v>
      </c>
    </row>
    <row r="465" spans="2:10">
      <c r="B465" s="213">
        <v>42215</v>
      </c>
      <c r="C465" s="214">
        <v>1422.98</v>
      </c>
      <c r="D465" s="214">
        <v>163.6</v>
      </c>
      <c r="E465" s="214">
        <v>17.71</v>
      </c>
      <c r="F465" s="215">
        <v>4.5030000000000001</v>
      </c>
      <c r="G465" s="219">
        <f t="shared" ref="G465:J465" si="458">((C465-C486)/C486)*C$6</f>
        <v>-12.159767821512894</v>
      </c>
      <c r="H465" s="220">
        <f t="shared" si="458"/>
        <v>4.3466056135525362</v>
      </c>
      <c r="I465" s="220">
        <f t="shared" si="458"/>
        <v>-2.8303664921465974</v>
      </c>
      <c r="J465" s="221">
        <f t="shared" si="458"/>
        <v>1.514508928571408E-2</v>
      </c>
    </row>
    <row r="466" spans="2:10">
      <c r="B466" s="213">
        <v>42214</v>
      </c>
      <c r="C466" s="214">
        <v>1418.45</v>
      </c>
      <c r="D466" s="214">
        <v>162.88</v>
      </c>
      <c r="E466" s="214">
        <v>18.16</v>
      </c>
      <c r="F466" s="215">
        <v>4.5449999999999999</v>
      </c>
      <c r="G466" s="219">
        <f t="shared" ref="G466:J466" si="459">((C466-C487)/C487)*C$6</f>
        <v>8.4548265820185211</v>
      </c>
      <c r="H466" s="220">
        <f t="shared" si="459"/>
        <v>1.1832839140103781</v>
      </c>
      <c r="I466" s="220">
        <f t="shared" si="459"/>
        <v>-0.18658310626703123</v>
      </c>
      <c r="J466" s="221">
        <f t="shared" si="459"/>
        <v>2.8176366059529199E-2</v>
      </c>
    </row>
    <row r="467" spans="2:10">
      <c r="B467" s="213">
        <v>42213</v>
      </c>
      <c r="C467" s="214">
        <v>1420.3</v>
      </c>
      <c r="D467" s="214">
        <v>161.37</v>
      </c>
      <c r="E467" s="214">
        <v>19.440000000000001</v>
      </c>
      <c r="F467" s="215">
        <v>4.4960000000000004</v>
      </c>
      <c r="G467" s="219">
        <f t="shared" ref="G467:J467" si="460">((C467-C488)/C488)*C$6</f>
        <v>11.464663807464481</v>
      </c>
      <c r="H467" s="220">
        <f t="shared" si="460"/>
        <v>-1.0741342124722661</v>
      </c>
      <c r="I467" s="220">
        <f t="shared" si="460"/>
        <v>0.20626430801248924</v>
      </c>
      <c r="J467" s="221">
        <f t="shared" si="460"/>
        <v>-6.5599288414462209E-4</v>
      </c>
    </row>
    <row r="468" spans="2:10">
      <c r="B468" s="213">
        <v>42212</v>
      </c>
      <c r="C468" s="214">
        <v>1429.88</v>
      </c>
      <c r="D468" s="214">
        <v>162.18</v>
      </c>
      <c r="E468" s="214">
        <v>17.91</v>
      </c>
      <c r="F468" s="215">
        <v>4.5010000000000003</v>
      </c>
      <c r="G468" s="219">
        <f t="shared" ref="G468:J468" si="461">((C468-C489)/C489)*C$6</f>
        <v>32.522879671481356</v>
      </c>
      <c r="H468" s="220">
        <f t="shared" si="461"/>
        <v>1.679949617465941</v>
      </c>
      <c r="I468" s="220">
        <f t="shared" si="461"/>
        <v>-2.8821857410881804</v>
      </c>
      <c r="J468" s="221">
        <f t="shared" si="461"/>
        <v>-2.7272727272727153E-2</v>
      </c>
    </row>
    <row r="469" spans="2:10">
      <c r="B469" s="213">
        <v>42211</v>
      </c>
      <c r="C469" s="214">
        <v>1430.43</v>
      </c>
      <c r="D469" s="214">
        <v>160.04</v>
      </c>
      <c r="E469" s="214">
        <v>18</v>
      </c>
      <c r="F469" s="215">
        <v>4.484</v>
      </c>
      <c r="G469" s="219">
        <f t="shared" ref="G469:J469" si="462">((C469-C490)/C490)*C$6</f>
        <v>22.307767419455342</v>
      </c>
      <c r="H469" s="220">
        <f t="shared" si="462"/>
        <v>-0.16741790485705352</v>
      </c>
      <c r="I469" s="220">
        <f t="shared" si="462"/>
        <v>-3.3629733393583363</v>
      </c>
      <c r="J469" s="221">
        <f t="shared" si="462"/>
        <v>-6.3724634518874237E-2</v>
      </c>
    </row>
    <row r="470" spans="2:10">
      <c r="B470" s="213">
        <v>42210</v>
      </c>
      <c r="C470" s="214">
        <v>1437.43</v>
      </c>
      <c r="D470" s="214">
        <v>159.53</v>
      </c>
      <c r="E470" s="214">
        <v>19.170000000000002</v>
      </c>
      <c r="F470" s="215">
        <v>4.4489999999999998</v>
      </c>
      <c r="G470" s="219">
        <f t="shared" ref="G470:J470" si="463">((C470-C491)/C491)*C$6</f>
        <v>45.86458595994678</v>
      </c>
      <c r="H470" s="220">
        <f t="shared" si="463"/>
        <v>-2.8623093547391028</v>
      </c>
      <c r="I470" s="220">
        <f t="shared" si="463"/>
        <v>-1.4121442307692298</v>
      </c>
      <c r="J470" s="221">
        <f t="shared" si="463"/>
        <v>-9.9315812337098353E-2</v>
      </c>
    </row>
    <row r="471" spans="2:10">
      <c r="B471" s="213">
        <v>42209</v>
      </c>
      <c r="C471" s="214">
        <v>1427.85</v>
      </c>
      <c r="D471" s="214">
        <v>158</v>
      </c>
      <c r="E471" s="214">
        <v>20.21</v>
      </c>
      <c r="F471" s="215">
        <v>4.4379999999999997</v>
      </c>
      <c r="G471" s="219">
        <f t="shared" ref="G471:J471" si="464">((C471-C492)/C492)*C$6</f>
        <v>25.500151445127642</v>
      </c>
      <c r="H471" s="220">
        <f t="shared" si="464"/>
        <v>-7.9483256491142962</v>
      </c>
      <c r="I471" s="220">
        <f t="shared" si="464"/>
        <v>4.1458064516129047</v>
      </c>
      <c r="J471" s="221">
        <f t="shared" si="464"/>
        <v>-0.15552828175026728</v>
      </c>
    </row>
    <row r="472" spans="2:10">
      <c r="B472" s="213">
        <v>42208</v>
      </c>
      <c r="C472" s="214">
        <v>1427.79</v>
      </c>
      <c r="D472" s="214">
        <v>157.68</v>
      </c>
      <c r="E472" s="214">
        <v>20.61</v>
      </c>
      <c r="F472" s="215">
        <v>4.452</v>
      </c>
      <c r="G472" s="219">
        <f t="shared" ref="G472:J472" si="465">((C472-C493)/C493)*C$6</f>
        <v>45.575706300045269</v>
      </c>
      <c r="H472" s="220">
        <f t="shared" si="465"/>
        <v>-8.3201771414705128</v>
      </c>
      <c r="I472" s="220">
        <f t="shared" si="465"/>
        <v>4.5845161290322576</v>
      </c>
      <c r="J472" s="221">
        <f t="shared" si="465"/>
        <v>-0.14671291355389574</v>
      </c>
    </row>
    <row r="473" spans="2:10">
      <c r="B473" s="213">
        <v>42207</v>
      </c>
      <c r="C473" s="214">
        <v>1418.56</v>
      </c>
      <c r="D473" s="214">
        <v>155.88999999999999</v>
      </c>
      <c r="E473" s="214">
        <v>24.44</v>
      </c>
      <c r="F473" s="215">
        <v>4.4180000000000001</v>
      </c>
      <c r="G473" s="219">
        <f t="shared" ref="G473:J473" si="466">((C473-C494)/C494)*C$6</f>
        <v>41.75027570660658</v>
      </c>
      <c r="H473" s="220">
        <f t="shared" si="466"/>
        <v>-9.7384467851924281</v>
      </c>
      <c r="I473" s="220">
        <f t="shared" si="466"/>
        <v>8.5266425557564816</v>
      </c>
      <c r="J473" s="221">
        <f t="shared" si="466"/>
        <v>-0.15858856286142664</v>
      </c>
    </row>
    <row r="474" spans="2:10">
      <c r="B474" s="213">
        <v>42206</v>
      </c>
      <c r="C474" s="214">
        <v>1403.81</v>
      </c>
      <c r="D474" s="214">
        <v>154.18</v>
      </c>
      <c r="E474" s="214">
        <v>26.37</v>
      </c>
      <c r="F474" s="215">
        <v>4.4370000000000003</v>
      </c>
      <c r="G474" s="219">
        <f t="shared" ref="G474:J474" si="467">((C474-C495)/C495)*C$6</f>
        <v>35.874508982166446</v>
      </c>
      <c r="H474" s="220">
        <f t="shared" si="467"/>
        <v>-10.808390452876376</v>
      </c>
      <c r="I474" s="220">
        <f t="shared" si="467"/>
        <v>10.400299043062205</v>
      </c>
      <c r="J474" s="221">
        <f t="shared" si="467"/>
        <v>-0.1537705618457593</v>
      </c>
    </row>
    <row r="475" spans="2:10">
      <c r="B475" s="213">
        <v>42205</v>
      </c>
      <c r="C475" s="214">
        <v>1399.03</v>
      </c>
      <c r="D475" s="214">
        <v>153</v>
      </c>
      <c r="E475" s="214">
        <v>29.4</v>
      </c>
      <c r="F475" s="215">
        <v>4.3559999999999999</v>
      </c>
      <c r="G475" s="219">
        <f t="shared" ref="G475:J475" si="468">((C475-C496)/C496)*C$6</f>
        <v>30.716355934054018</v>
      </c>
      <c r="H475" s="220">
        <f t="shared" si="468"/>
        <v>-11.574871039056747</v>
      </c>
      <c r="I475" s="220">
        <f t="shared" si="468"/>
        <v>14.343347587049475</v>
      </c>
      <c r="J475" s="221">
        <f t="shared" si="468"/>
        <v>-0.19362934362934367</v>
      </c>
    </row>
    <row r="476" spans="2:10">
      <c r="B476" s="213">
        <v>42204</v>
      </c>
      <c r="C476" s="214">
        <v>1395.7</v>
      </c>
      <c r="D476" s="214">
        <v>159.02000000000001</v>
      </c>
      <c r="E476" s="214">
        <v>24.32</v>
      </c>
      <c r="F476" s="215">
        <v>4.4550000000000001</v>
      </c>
      <c r="G476" s="219">
        <f t="shared" ref="G476:J476" si="469">((C476-C497)/C497)*C$6</f>
        <v>41.744779920398393</v>
      </c>
      <c r="H476" s="220">
        <f t="shared" si="469"/>
        <v>-4.9289915451537674</v>
      </c>
      <c r="I476" s="220">
        <f t="shared" si="469"/>
        <v>9.4562633228840145</v>
      </c>
      <c r="J476" s="221">
        <f t="shared" si="469"/>
        <v>-0.13701840753424635</v>
      </c>
    </row>
    <row r="477" spans="2:10">
      <c r="B477" s="213">
        <v>42203</v>
      </c>
      <c r="C477" s="214">
        <v>1426.43</v>
      </c>
      <c r="D477" s="214">
        <v>161.38999999999999</v>
      </c>
      <c r="E477" s="214">
        <v>21.13</v>
      </c>
      <c r="F477" s="215">
        <v>4.5359999999999996</v>
      </c>
      <c r="G477" s="219">
        <f t="shared" ref="G477:J477" si="470">((C477-C498)/C498)*C$6</f>
        <v>85.812241865949389</v>
      </c>
      <c r="H477" s="220">
        <f t="shared" si="470"/>
        <v>-2.875880378394883</v>
      </c>
      <c r="I477" s="220">
        <f t="shared" si="470"/>
        <v>6.2478521351179088</v>
      </c>
      <c r="J477" s="221">
        <f t="shared" si="470"/>
        <v>-9.6257197696737351E-2</v>
      </c>
    </row>
    <row r="478" spans="2:10">
      <c r="B478" s="213">
        <v>42202</v>
      </c>
      <c r="C478" s="214">
        <v>1417.65</v>
      </c>
      <c r="D478" s="214">
        <v>162.43</v>
      </c>
      <c r="E478" s="214">
        <v>20.079999999999998</v>
      </c>
      <c r="F478" s="215">
        <v>4.5490000000000004</v>
      </c>
      <c r="G478" s="219">
        <f t="shared" ref="G478:J478" si="471">((C478-C499)/C499)*C$6</f>
        <v>66.174139903211781</v>
      </c>
      <c r="H478" s="220">
        <f t="shared" si="471"/>
        <v>-1.93779633128161</v>
      </c>
      <c r="I478" s="220">
        <f t="shared" si="471"/>
        <v>4.4686016159105018</v>
      </c>
      <c r="J478" s="221">
        <f t="shared" si="471"/>
        <v>-0.13372507869884534</v>
      </c>
    </row>
    <row r="479" spans="2:10">
      <c r="B479" s="213">
        <v>42201</v>
      </c>
      <c r="C479" s="214">
        <v>1411.85</v>
      </c>
      <c r="D479" s="214">
        <v>162.02000000000001</v>
      </c>
      <c r="E479" s="214">
        <v>21.88</v>
      </c>
      <c r="F479" s="215">
        <v>4.5</v>
      </c>
      <c r="G479" s="219">
        <f t="shared" ref="G479:J479" si="472">((C479-C500)/C500)*C$6</f>
        <v>59.135804301437837</v>
      </c>
      <c r="H479" s="220">
        <f t="shared" si="472"/>
        <v>-3.0596811418159682</v>
      </c>
      <c r="I479" s="220">
        <f t="shared" si="472"/>
        <v>6.8242091997479521</v>
      </c>
      <c r="J479" s="221">
        <f t="shared" si="472"/>
        <v>-0.13272495755517813</v>
      </c>
    </row>
    <row r="480" spans="2:10">
      <c r="B480" s="213">
        <v>42200</v>
      </c>
      <c r="C480" s="214">
        <v>1430.75</v>
      </c>
      <c r="D480" s="214">
        <v>165.86</v>
      </c>
      <c r="E480" s="214">
        <v>20.22</v>
      </c>
      <c r="F480" s="215">
        <v>4.6079999999999997</v>
      </c>
      <c r="G480" s="219">
        <f t="shared" ref="G480:J480" si="473">((C480-C501)/C501)*C$6</f>
        <v>82.04019003211188</v>
      </c>
      <c r="H480" s="220">
        <f t="shared" si="473"/>
        <v>-0.21917795844624852</v>
      </c>
      <c r="I480" s="220">
        <f t="shared" si="473"/>
        <v>5.026451612903224</v>
      </c>
      <c r="J480" s="221">
        <f t="shared" si="473"/>
        <v>-9.7796894670583528E-2</v>
      </c>
    </row>
    <row r="481" spans="2:10">
      <c r="B481" s="213">
        <v>42199</v>
      </c>
      <c r="C481" s="214">
        <v>1428.88</v>
      </c>
      <c r="D481" s="214">
        <v>162.28</v>
      </c>
      <c r="E481" s="214">
        <v>19.82</v>
      </c>
      <c r="F481" s="215">
        <v>4.6639999999999997</v>
      </c>
      <c r="G481" s="219">
        <f t="shared" ref="G481:J481" si="474">((C481-C502)/C502)*C$6</f>
        <v>96.243111716298799</v>
      </c>
      <c r="H481" s="220">
        <f t="shared" si="474"/>
        <v>-2.9519293775027213</v>
      </c>
      <c r="I481" s="220">
        <f t="shared" si="474"/>
        <v>3.9183538083538072</v>
      </c>
      <c r="J481" s="221">
        <f t="shared" si="474"/>
        <v>-2.0725995316159481E-2</v>
      </c>
    </row>
    <row r="482" spans="2:10">
      <c r="B482" s="213">
        <v>42198</v>
      </c>
      <c r="C482" s="214">
        <v>1432.05</v>
      </c>
      <c r="D482" s="214">
        <v>159.93</v>
      </c>
      <c r="E482" s="214">
        <v>20.66</v>
      </c>
      <c r="F482" s="215">
        <v>4.6230000000000002</v>
      </c>
      <c r="G482" s="219">
        <f t="shared" ref="G482:J482" si="475">((C482-C503)/C503)*C$6</f>
        <v>103.26886524875259</v>
      </c>
      <c r="H482" s="220">
        <f t="shared" si="475"/>
        <v>-4.7537103658536513</v>
      </c>
      <c r="I482" s="220">
        <f t="shared" si="475"/>
        <v>5.3505712492153181</v>
      </c>
      <c r="J482" s="221">
        <f t="shared" si="475"/>
        <v>-6.6123916261365961E-2</v>
      </c>
    </row>
    <row r="483" spans="2:10">
      <c r="B483" s="213">
        <v>42197</v>
      </c>
      <c r="C483" s="214">
        <v>1430.95</v>
      </c>
      <c r="D483" s="214">
        <v>161.83000000000001</v>
      </c>
      <c r="E483" s="214">
        <v>19.059999999999999</v>
      </c>
      <c r="F483" s="215">
        <v>4.5969999999999995</v>
      </c>
      <c r="G483" s="219">
        <f t="shared" ref="G483:J483" si="476">((C483-C504)/C504)*C$6</f>
        <v>94.787515782478849</v>
      </c>
      <c r="H483" s="220">
        <f t="shared" si="476"/>
        <v>-1.991286002568323</v>
      </c>
      <c r="I483" s="220">
        <f t="shared" si="476"/>
        <v>2.5588615937687211</v>
      </c>
      <c r="J483" s="221">
        <f t="shared" si="476"/>
        <v>-4.3624089155594181E-2</v>
      </c>
    </row>
    <row r="484" spans="2:10">
      <c r="B484" s="213">
        <v>42196</v>
      </c>
      <c r="C484" s="214">
        <v>1415.88</v>
      </c>
      <c r="D484" s="214">
        <v>163.47999999999999</v>
      </c>
      <c r="E484" s="214">
        <v>18.600000000000001</v>
      </c>
      <c r="F484" s="215">
        <v>4.62</v>
      </c>
      <c r="G484" s="219">
        <f t="shared" ref="G484:J484" si="477">((C484-C505)/C505)*C$6</f>
        <v>101.20159490732087</v>
      </c>
      <c r="H484" s="220">
        <f t="shared" si="477"/>
        <v>0.211139007960783</v>
      </c>
      <c r="I484" s="220">
        <f t="shared" si="477"/>
        <v>1.3541040462427751</v>
      </c>
      <c r="J484" s="221">
        <f t="shared" si="477"/>
        <v>-6.3838995888357178E-4</v>
      </c>
    </row>
    <row r="485" spans="2:10">
      <c r="B485" s="213">
        <v>42195</v>
      </c>
      <c r="C485" s="214">
        <v>1434.4</v>
      </c>
      <c r="D485" s="214">
        <v>160.16</v>
      </c>
      <c r="E485" s="214">
        <v>20.7</v>
      </c>
      <c r="F485" s="215">
        <v>4.5670000000000002</v>
      </c>
      <c r="G485" s="219">
        <f t="shared" ref="G485:J485" si="478">((C485-C506)/C506)*C$6</f>
        <v>116.19245564335768</v>
      </c>
      <c r="H485" s="220">
        <f t="shared" si="478"/>
        <v>-3.9818415260454949</v>
      </c>
      <c r="I485" s="220">
        <f t="shared" si="478"/>
        <v>3.1379126488939315</v>
      </c>
      <c r="J485" s="221">
        <f t="shared" si="478"/>
        <v>-3.2579038544824697E-2</v>
      </c>
    </row>
    <row r="486" spans="2:10">
      <c r="B486" s="213">
        <v>42194</v>
      </c>
      <c r="C486" s="214">
        <v>1433.38</v>
      </c>
      <c r="D486" s="214">
        <v>159.97</v>
      </c>
      <c r="E486" s="214">
        <v>21.01</v>
      </c>
      <c r="F486" s="215">
        <v>4.4800000000000004</v>
      </c>
      <c r="G486" s="219">
        <f t="shared" ref="G486:J486" si="479">((C486-C507)/C507)*C$6</f>
        <v>126.63590959570196</v>
      </c>
      <c r="H486" s="220">
        <f t="shared" si="479"/>
        <v>-2.4002870370370384</v>
      </c>
      <c r="I486" s="220">
        <f t="shared" si="479"/>
        <v>1.3655709165386587</v>
      </c>
      <c r="J486" s="221">
        <f t="shared" si="479"/>
        <v>-5.936132983377055E-2</v>
      </c>
    </row>
    <row r="487" spans="2:10">
      <c r="B487" s="213">
        <v>42193</v>
      </c>
      <c r="C487" s="214">
        <v>1411.33</v>
      </c>
      <c r="D487" s="214">
        <v>161.88</v>
      </c>
      <c r="E487" s="214">
        <v>18.350000000000001</v>
      </c>
      <c r="F487" s="215">
        <v>4.5019999999999998</v>
      </c>
      <c r="G487" s="219">
        <f t="shared" ref="G487:J487" si="480">((C487-C508)/C508)*C$6</f>
        <v>93.463274435583969</v>
      </c>
      <c r="H487" s="220">
        <f t="shared" si="480"/>
        <v>3.2123516110796908</v>
      </c>
      <c r="I487" s="220">
        <f t="shared" si="480"/>
        <v>-1.5196506986027924</v>
      </c>
      <c r="J487" s="221">
        <f t="shared" si="480"/>
        <v>-1.7586663722676175E-2</v>
      </c>
    </row>
    <row r="488" spans="2:10">
      <c r="B488" s="213">
        <v>42192</v>
      </c>
      <c r="C488" s="214">
        <v>1410.65</v>
      </c>
      <c r="D488" s="214">
        <v>162.28</v>
      </c>
      <c r="E488" s="214">
        <v>19.22</v>
      </c>
      <c r="F488" s="215">
        <v>4.4969999999999999</v>
      </c>
      <c r="G488" s="219">
        <f t="shared" ref="G488:J488" si="481">((C488-C509)/C509)*C$6</f>
        <v>123.91445220132026</v>
      </c>
      <c r="H488" s="220">
        <f t="shared" si="481"/>
        <v>1.4389737381262901</v>
      </c>
      <c r="I488" s="220">
        <f t="shared" si="481"/>
        <v>3.4254736842105267</v>
      </c>
      <c r="J488" s="221">
        <f t="shared" si="481"/>
        <v>-4.7122538293216887E-2</v>
      </c>
    </row>
    <row r="489" spans="2:10">
      <c r="B489" s="213">
        <v>42191</v>
      </c>
      <c r="C489" s="214">
        <v>1402.66</v>
      </c>
      <c r="D489" s="214">
        <v>160.77000000000001</v>
      </c>
      <c r="E489" s="214">
        <v>21.32</v>
      </c>
      <c r="F489" s="215">
        <v>4.5430000000000001</v>
      </c>
      <c r="G489" s="219">
        <f t="shared" ref="G489:J489" si="482">((C489-C510)/C510)*C$6</f>
        <v>70.548014264487477</v>
      </c>
      <c r="H489" s="220">
        <f t="shared" si="482"/>
        <v>-0.32115312965720644</v>
      </c>
      <c r="I489" s="220">
        <f t="shared" si="482"/>
        <v>5.0681250000000002</v>
      </c>
      <c r="J489" s="221">
        <f t="shared" si="482"/>
        <v>-2.8297362110311496E-2</v>
      </c>
    </row>
    <row r="490" spans="2:10">
      <c r="B490" s="213">
        <v>42190</v>
      </c>
      <c r="C490" s="214">
        <v>1411.64</v>
      </c>
      <c r="D490" s="214">
        <v>160.18</v>
      </c>
      <c r="E490" s="214">
        <v>22.13</v>
      </c>
      <c r="F490" s="215">
        <v>4.5830000000000002</v>
      </c>
      <c r="G490" s="219">
        <f t="shared" ref="G490:J490" si="483">((C490-C511)/C511)*C$6</f>
        <v>99.629716532951122</v>
      </c>
      <c r="H490" s="220">
        <f t="shared" si="483"/>
        <v>-1.4950012388503362</v>
      </c>
      <c r="I490" s="220">
        <f t="shared" si="483"/>
        <v>4.6509835133598623</v>
      </c>
      <c r="J490" s="221">
        <f t="shared" si="483"/>
        <v>6.0431975061233927E-2</v>
      </c>
    </row>
    <row r="491" spans="2:10">
      <c r="B491" s="213">
        <v>42189</v>
      </c>
      <c r="C491" s="214">
        <v>1399.14</v>
      </c>
      <c r="D491" s="214">
        <v>161.94999999999999</v>
      </c>
      <c r="E491" s="214">
        <v>20.8</v>
      </c>
      <c r="F491" s="215">
        <v>4.6040000000000001</v>
      </c>
      <c r="G491" s="219">
        <f t="shared" ref="G491:J491" si="484">((C491-C512)/C512)*C$6</f>
        <v>81.309248201438862</v>
      </c>
      <c r="H491" s="220">
        <f t="shared" si="484"/>
        <v>2.7839127983461678</v>
      </c>
      <c r="I491" s="220">
        <f t="shared" si="484"/>
        <v>3.2160339943342797</v>
      </c>
      <c r="J491" s="221">
        <f t="shared" si="484"/>
        <v>2.9771829749890476E-2</v>
      </c>
    </row>
    <row r="492" spans="2:10">
      <c r="B492" s="213">
        <v>42188</v>
      </c>
      <c r="C492" s="214">
        <v>1406.45</v>
      </c>
      <c r="D492" s="214">
        <v>164.84</v>
      </c>
      <c r="E492" s="214">
        <v>16.43</v>
      </c>
      <c r="F492" s="215">
        <v>4.6850000000000005</v>
      </c>
      <c r="G492" s="219">
        <f t="shared" ref="G492:J492" si="485">((C492-C513)/C513)*C$6</f>
        <v>79.597088211636404</v>
      </c>
      <c r="H492" s="220">
        <f t="shared" si="485"/>
        <v>11.505318327974281</v>
      </c>
      <c r="I492" s="220">
        <f t="shared" si="485"/>
        <v>-1.9902977801840815</v>
      </c>
      <c r="J492" s="221">
        <f t="shared" si="485"/>
        <v>7.6883486640385898E-2</v>
      </c>
    </row>
    <row r="493" spans="2:10">
      <c r="B493" s="213">
        <v>42187</v>
      </c>
      <c r="C493" s="214">
        <v>1389.99</v>
      </c>
      <c r="D493" s="214">
        <v>164.84</v>
      </c>
      <c r="E493" s="214">
        <v>16.43</v>
      </c>
      <c r="F493" s="215">
        <v>4.6850000000000005</v>
      </c>
      <c r="G493" s="219">
        <f t="shared" ref="G493:J493" si="486">((C493-C514)/C514)*C$6</f>
        <v>54.45106094707522</v>
      </c>
      <c r="H493" s="220">
        <f t="shared" si="486"/>
        <v>11.114326059050054</v>
      </c>
      <c r="I493" s="220">
        <f t="shared" si="486"/>
        <v>-1.5626014452473587</v>
      </c>
      <c r="J493" s="221">
        <f t="shared" si="486"/>
        <v>4.7993492407809223E-2</v>
      </c>
    </row>
    <row r="494" spans="2:10">
      <c r="B494" s="213">
        <v>42186</v>
      </c>
      <c r="C494" s="214">
        <v>1384.08</v>
      </c>
      <c r="D494" s="214">
        <v>164.24</v>
      </c>
      <c r="E494" s="214">
        <v>16.59</v>
      </c>
      <c r="F494" s="215">
        <v>4.6690000000000005</v>
      </c>
      <c r="G494" s="219">
        <f t="shared" ref="G494:J494" si="487">((C494-C515)/C515)*C$6</f>
        <v>17.397093425605572</v>
      </c>
      <c r="H494" s="220">
        <f t="shared" si="487"/>
        <v>10.519317232962953</v>
      </c>
      <c r="I494" s="220">
        <f t="shared" si="487"/>
        <v>-0.74953206239168002</v>
      </c>
      <c r="J494" s="221">
        <f t="shared" si="487"/>
        <v>9.1861749116607772E-2</v>
      </c>
    </row>
    <row r="495" spans="2:10">
      <c r="B495" s="213">
        <v>42185</v>
      </c>
      <c r="C495" s="214">
        <v>1374.39</v>
      </c>
      <c r="D495" s="214">
        <v>163.4</v>
      </c>
      <c r="E495" s="214">
        <v>16.72</v>
      </c>
      <c r="F495" s="215">
        <v>4.681</v>
      </c>
      <c r="G495" s="219">
        <f t="shared" ref="G495:J495" si="488">((C495-C516)/C516)*C$6</f>
        <v>7.409939050236277</v>
      </c>
      <c r="H495" s="220">
        <f t="shared" si="488"/>
        <v>16.211500165947562</v>
      </c>
      <c r="I495" s="220">
        <f t="shared" si="488"/>
        <v>0.96515437933207271</v>
      </c>
      <c r="J495" s="221">
        <f t="shared" si="488"/>
        <v>7.5624452234881678E-2</v>
      </c>
    </row>
    <row r="496" spans="2:10">
      <c r="B496" s="213">
        <v>42184</v>
      </c>
      <c r="C496" s="214">
        <v>1373.85</v>
      </c>
      <c r="D496" s="214">
        <v>162.84</v>
      </c>
      <c r="E496" s="214">
        <v>16.37</v>
      </c>
      <c r="F496" s="215">
        <v>4.6619999999999999</v>
      </c>
      <c r="G496" s="219">
        <f t="shared" ref="G496:J496" si="489">((C496-C517)/C517)*C$6</f>
        <v>15.065445171524898</v>
      </c>
      <c r="H496" s="220">
        <f t="shared" si="489"/>
        <v>16.396680000000007</v>
      </c>
      <c r="I496" s="220">
        <f t="shared" si="489"/>
        <v>1.0606856403622251</v>
      </c>
      <c r="J496" s="221">
        <f t="shared" si="489"/>
        <v>8.6630602782071103E-2</v>
      </c>
    </row>
    <row r="497" spans="2:10">
      <c r="B497" s="213">
        <v>42183</v>
      </c>
      <c r="C497" s="214">
        <v>1361.78</v>
      </c>
      <c r="D497" s="214">
        <v>163.22</v>
      </c>
      <c r="E497" s="214">
        <v>15.95</v>
      </c>
      <c r="F497" s="215">
        <v>4.6719999999999997</v>
      </c>
      <c r="G497" s="219">
        <f t="shared" ref="G497:J497" si="490">((C497-C518)/C518)*C$6</f>
        <v>-8.6143407864223892E-2</v>
      </c>
      <c r="H497" s="220">
        <f t="shared" si="490"/>
        <v>16.88194</v>
      </c>
      <c r="I497" s="220">
        <f t="shared" si="490"/>
        <v>0.57113842173350393</v>
      </c>
      <c r="J497" s="221">
        <f t="shared" si="490"/>
        <v>9.1800926947693678E-2</v>
      </c>
    </row>
    <row r="498" spans="2:10">
      <c r="B498" s="213">
        <v>42182</v>
      </c>
      <c r="C498" s="214">
        <v>1356.95</v>
      </c>
      <c r="D498" s="214">
        <v>163.85</v>
      </c>
      <c r="E498" s="214">
        <v>15.69</v>
      </c>
      <c r="F498" s="215">
        <v>4.6890000000000001</v>
      </c>
      <c r="G498" s="219">
        <f t="shared" ref="G498:J498" si="491">((C498-C519)/C519)*C$6</f>
        <v>-20.31455154338947</v>
      </c>
      <c r="H498" s="220">
        <f t="shared" si="491"/>
        <v>19.345494557183176</v>
      </c>
      <c r="I498" s="220">
        <f t="shared" si="491"/>
        <v>-0.76961561928004996</v>
      </c>
      <c r="J498" s="221">
        <f t="shared" si="491"/>
        <v>0.1245832407201603</v>
      </c>
    </row>
    <row r="499" spans="2:10">
      <c r="B499" s="213">
        <v>42181</v>
      </c>
      <c r="C499" s="214">
        <v>1363.8</v>
      </c>
      <c r="D499" s="214">
        <v>164.09</v>
      </c>
      <c r="E499" s="214">
        <v>16.09</v>
      </c>
      <c r="F499" s="215">
        <v>4.7649999999999997</v>
      </c>
      <c r="G499" s="219">
        <f t="shared" ref="G499:J499" si="492">((C499-C520)/C520)*C$6</f>
        <v>-29.101283954175539</v>
      </c>
      <c r="H499" s="220">
        <f t="shared" si="492"/>
        <v>19.25777665995977</v>
      </c>
      <c r="I499" s="220">
        <f t="shared" si="492"/>
        <v>-0.16644088669950582</v>
      </c>
      <c r="J499" s="221">
        <f t="shared" si="492"/>
        <v>0.15166593115622221</v>
      </c>
    </row>
    <row r="500" spans="2:10">
      <c r="B500" s="213">
        <v>42180</v>
      </c>
      <c r="C500" s="214">
        <v>1363.73</v>
      </c>
      <c r="D500" s="214">
        <v>164.65</v>
      </c>
      <c r="E500" s="214">
        <v>15.87</v>
      </c>
      <c r="F500" s="215">
        <v>4.7119999999999997</v>
      </c>
      <c r="G500" s="219">
        <f t="shared" ref="G500:J500" si="493">((C500-C521)/C521)*C$6</f>
        <v>-21.652869902575205</v>
      </c>
      <c r="H500" s="220">
        <f t="shared" si="493"/>
        <v>22.591142721347101</v>
      </c>
      <c r="I500" s="220">
        <f t="shared" si="493"/>
        <v>-1.0882415630550635</v>
      </c>
      <c r="J500" s="221">
        <f t="shared" si="493"/>
        <v>0.14654711517041649</v>
      </c>
    </row>
    <row r="501" spans="2:10">
      <c r="B501" s="213">
        <v>42179</v>
      </c>
      <c r="C501" s="214">
        <v>1363.98</v>
      </c>
      <c r="D501" s="214">
        <v>166.05</v>
      </c>
      <c r="E501" s="214">
        <v>15.81</v>
      </c>
      <c r="F501" s="215">
        <v>4.766</v>
      </c>
      <c r="G501" s="219">
        <f t="shared" ref="G501:J501" si="494">((C501-C522)/C522)*C$6</f>
        <v>-14.289742460256909</v>
      </c>
      <c r="H501" s="220">
        <f t="shared" si="494"/>
        <v>23.885366431861318</v>
      </c>
      <c r="I501" s="220">
        <f t="shared" si="494"/>
        <v>-1.7773432155074103</v>
      </c>
      <c r="J501" s="221">
        <f t="shared" si="494"/>
        <v>0.20098610488570171</v>
      </c>
    </row>
    <row r="502" spans="2:10">
      <c r="B502" s="213">
        <v>42178</v>
      </c>
      <c r="C502" s="214">
        <v>1351.28</v>
      </c>
      <c r="D502" s="214">
        <v>164.82</v>
      </c>
      <c r="E502" s="214">
        <v>16.28</v>
      </c>
      <c r="F502" s="215">
        <v>4.6970000000000001</v>
      </c>
      <c r="G502" s="219">
        <f t="shared" ref="G502:J502" si="495">((C502-C523)/C523)*C$6</f>
        <v>-22.344947354586203</v>
      </c>
      <c r="H502" s="220">
        <f t="shared" si="495"/>
        <v>21.870340701683212</v>
      </c>
      <c r="I502" s="220">
        <f t="shared" si="495"/>
        <v>-0.90415402567094449</v>
      </c>
      <c r="J502" s="221">
        <f t="shared" si="495"/>
        <v>0.13875390102541263</v>
      </c>
    </row>
    <row r="503" spans="2:10">
      <c r="B503" s="213">
        <v>42177</v>
      </c>
      <c r="C503" s="214">
        <v>1348.93</v>
      </c>
      <c r="D503" s="214">
        <v>164</v>
      </c>
      <c r="E503" s="214">
        <v>15.93</v>
      </c>
      <c r="F503" s="215">
        <v>4.7290000000000001</v>
      </c>
      <c r="G503" s="219">
        <f t="shared" ref="G503:J503" si="496">((C503-C524)/C524)*C$6</f>
        <v>-27.651775788153493</v>
      </c>
      <c r="H503" s="220">
        <f t="shared" si="496"/>
        <v>19.76575406968923</v>
      </c>
      <c r="I503" s="220">
        <f t="shared" si="496"/>
        <v>-1.5223793103448267</v>
      </c>
      <c r="J503" s="221">
        <f t="shared" si="496"/>
        <v>0.14187721631205649</v>
      </c>
    </row>
    <row r="504" spans="2:10">
      <c r="B504" s="213">
        <v>42176</v>
      </c>
      <c r="C504" s="214">
        <v>1354.35</v>
      </c>
      <c r="D504" s="214">
        <v>163.53</v>
      </c>
      <c r="E504" s="214">
        <v>16.690000000000001</v>
      </c>
      <c r="F504" s="215">
        <v>4.6660000000000004</v>
      </c>
      <c r="G504" s="219">
        <f t="shared" ref="G504:J504" si="497">((C504-C525)/C525)*C$6</f>
        <v>-29.061845093415673</v>
      </c>
      <c r="H504" s="220">
        <f t="shared" si="497"/>
        <v>21.467147228833717</v>
      </c>
      <c r="I504" s="220">
        <f t="shared" si="497"/>
        <v>-0.34938895417156107</v>
      </c>
      <c r="J504" s="221">
        <f t="shared" si="497"/>
        <v>7.8536853685368821E-2</v>
      </c>
    </row>
    <row r="505" spans="2:10">
      <c r="B505" s="213">
        <v>42175</v>
      </c>
      <c r="C505" s="214">
        <v>1335.25</v>
      </c>
      <c r="D505" s="214">
        <v>163.30000000000001</v>
      </c>
      <c r="E505" s="214">
        <v>17.3</v>
      </c>
      <c r="F505" s="215">
        <v>4.6210000000000004</v>
      </c>
      <c r="G505" s="219">
        <f t="shared" ref="G505:J505" si="498">((C505-C526)/C526)*C$6</f>
        <v>-54.93327055414705</v>
      </c>
      <c r="H505" s="220">
        <f t="shared" si="498"/>
        <v>20.317481712273132</v>
      </c>
      <c r="I505" s="220">
        <f t="shared" si="498"/>
        <v>-8.2945914844647251E-2</v>
      </c>
      <c r="J505" s="221">
        <f t="shared" si="498"/>
        <v>0.13974388032638294</v>
      </c>
    </row>
    <row r="506" spans="2:10">
      <c r="B506" s="213">
        <v>42174</v>
      </c>
      <c r="C506" s="214">
        <v>1341.4</v>
      </c>
      <c r="D506" s="214">
        <v>163.56</v>
      </c>
      <c r="E506" s="214">
        <v>17.63</v>
      </c>
      <c r="F506" s="215">
        <v>4.6180000000000003</v>
      </c>
      <c r="G506" s="219">
        <f t="shared" ref="G506:J506" si="499">((C506-C527)/C527)*C$6</f>
        <v>-86.94693808312114</v>
      </c>
      <c r="H506" s="220">
        <f t="shared" si="499"/>
        <v>20.885028478437771</v>
      </c>
      <c r="I506" s="220">
        <f t="shared" si="499"/>
        <v>2.0465644520158564E-2</v>
      </c>
      <c r="J506" s="221">
        <f t="shared" si="499"/>
        <v>0.14756707594361118</v>
      </c>
    </row>
    <row r="507" spans="2:10">
      <c r="B507" s="213">
        <v>42173</v>
      </c>
      <c r="C507" s="214">
        <v>1332.68</v>
      </c>
      <c r="D507" s="214">
        <v>162</v>
      </c>
      <c r="E507" s="214">
        <v>19.53</v>
      </c>
      <c r="F507" s="215">
        <v>4.5720000000000001</v>
      </c>
      <c r="G507" s="219">
        <f t="shared" ref="G507:J507" si="500">((C507-C528)/C528)*C$6</f>
        <v>-104.60646010975097</v>
      </c>
      <c r="H507" s="220">
        <f t="shared" si="500"/>
        <v>19.891128372853654</v>
      </c>
      <c r="I507" s="220">
        <f t="shared" si="500"/>
        <v>1.8070760563380293</v>
      </c>
      <c r="J507" s="221">
        <f t="shared" si="500"/>
        <v>0.16128027681660909</v>
      </c>
    </row>
    <row r="508" spans="2:10">
      <c r="B508" s="213">
        <v>42172</v>
      </c>
      <c r="C508" s="214">
        <v>1336.78</v>
      </c>
      <c r="D508" s="214">
        <v>159.21</v>
      </c>
      <c r="E508" s="214">
        <v>20.04</v>
      </c>
      <c r="F508" s="215">
        <v>4.5289999999999999</v>
      </c>
      <c r="G508" s="219">
        <f t="shared" ref="G508:J508" si="501">((C508-C529)/C529)*C$6</f>
        <v>-80.977247285800871</v>
      </c>
      <c r="H508" s="220">
        <f t="shared" si="501"/>
        <v>16.377152791982031</v>
      </c>
      <c r="I508" s="220">
        <f t="shared" si="501"/>
        <v>2.5919178082191778</v>
      </c>
      <c r="J508" s="221">
        <f t="shared" si="501"/>
        <v>7.001582278480982E-2</v>
      </c>
    </row>
    <row r="509" spans="2:10">
      <c r="B509" s="213">
        <v>42171</v>
      </c>
      <c r="C509" s="214">
        <v>1313.53</v>
      </c>
      <c r="D509" s="214">
        <v>161.07</v>
      </c>
      <c r="E509" s="214">
        <v>16.149999999999999</v>
      </c>
      <c r="F509" s="215">
        <v>4.57</v>
      </c>
      <c r="G509" s="219">
        <f t="shared" ref="G509:J509" si="502">((C509-C530)/C530)*C$6</f>
        <v>-116.63229398348186</v>
      </c>
      <c r="H509" s="220">
        <f t="shared" si="502"/>
        <v>19.021652334152311</v>
      </c>
      <c r="I509" s="220">
        <f t="shared" si="502"/>
        <v>-1.1783912037037061</v>
      </c>
      <c r="J509" s="221">
        <f t="shared" si="502"/>
        <v>9.1854693140794155E-2</v>
      </c>
    </row>
    <row r="510" spans="2:10">
      <c r="B510" s="213">
        <v>42170</v>
      </c>
      <c r="C510" s="214">
        <v>1346</v>
      </c>
      <c r="D510" s="214">
        <v>161.04</v>
      </c>
      <c r="E510" s="214">
        <v>16.64</v>
      </c>
      <c r="F510" s="215">
        <v>4.5869999999999997</v>
      </c>
      <c r="G510" s="219">
        <f t="shared" ref="G510:J510" si="503">((C510-C531)/C531)*C$6</f>
        <v>-71.461576869732269</v>
      </c>
      <c r="H510" s="220">
        <f t="shared" si="503"/>
        <v>20.152779493514494</v>
      </c>
      <c r="I510" s="220">
        <f t="shared" si="503"/>
        <v>-0.90511415525114047</v>
      </c>
      <c r="J510" s="221">
        <f t="shared" si="503"/>
        <v>3.5142289874255057E-2</v>
      </c>
    </row>
    <row r="511" spans="2:10">
      <c r="B511" s="213">
        <v>42169</v>
      </c>
      <c r="C511" s="214">
        <v>1332.43</v>
      </c>
      <c r="D511" s="214">
        <v>161.44</v>
      </c>
      <c r="E511" s="214">
        <v>17.59</v>
      </c>
      <c r="F511" s="215">
        <v>4.4909999999999997</v>
      </c>
      <c r="G511" s="219">
        <f t="shared" ref="G511:J511" si="504">((C511-C532)/C532)*C$6</f>
        <v>-62.190877162554635</v>
      </c>
      <c r="H511" s="220">
        <f t="shared" si="504"/>
        <v>21.218900509150952</v>
      </c>
      <c r="I511" s="220">
        <f t="shared" si="504"/>
        <v>-8.158460667798717E-2</v>
      </c>
      <c r="J511" s="221">
        <f t="shared" si="504"/>
        <v>5.8959800136270182E-2</v>
      </c>
    </row>
    <row r="512" spans="2:10">
      <c r="B512" s="213">
        <v>42168</v>
      </c>
      <c r="C512" s="214">
        <v>1334.4</v>
      </c>
      <c r="D512" s="214">
        <v>159.63</v>
      </c>
      <c r="E512" s="214">
        <v>17.649999999999999</v>
      </c>
      <c r="F512" s="215">
        <v>4.5579999999999998</v>
      </c>
      <c r="G512" s="219">
        <f t="shared" ref="G512:J512" si="505">((C512-C533)/C533)*C$6</f>
        <v>-60.820409489762753</v>
      </c>
      <c r="H512" s="220">
        <f t="shared" si="505"/>
        <v>18.040283775447268</v>
      </c>
      <c r="I512" s="220">
        <f t="shared" si="505"/>
        <v>1.2910503946569518</v>
      </c>
      <c r="J512" s="221">
        <f t="shared" si="505"/>
        <v>5.7403265488704822E-2</v>
      </c>
    </row>
    <row r="513" spans="2:10">
      <c r="B513" s="213">
        <v>42167</v>
      </c>
      <c r="C513" s="214">
        <v>1342.68</v>
      </c>
      <c r="D513" s="214">
        <v>155.5</v>
      </c>
      <c r="E513" s="214">
        <v>18.47</v>
      </c>
      <c r="F513" s="215">
        <v>4.5659999999999998</v>
      </c>
      <c r="G513" s="219">
        <f t="shared" ref="G513:J513" si="506">((C513-C534)/C534)*C$6</f>
        <v>-45.322706086956444</v>
      </c>
      <c r="H513" s="220">
        <f t="shared" si="506"/>
        <v>12.617694838577028</v>
      </c>
      <c r="I513" s="220">
        <f t="shared" si="506"/>
        <v>2.188221007893139</v>
      </c>
      <c r="J513" s="221">
        <f t="shared" si="506"/>
        <v>6.2681726683068498E-2</v>
      </c>
    </row>
    <row r="514" spans="2:10">
      <c r="B514" s="213">
        <v>42166</v>
      </c>
      <c r="C514" s="214">
        <v>1346.25</v>
      </c>
      <c r="D514" s="214">
        <v>155.80000000000001</v>
      </c>
      <c r="E514" s="214">
        <v>17.989999999999998</v>
      </c>
      <c r="F514" s="215">
        <v>4.6100000000000003</v>
      </c>
      <c r="G514" s="219">
        <f t="shared" ref="G514:J514" si="507">((C514-C535)/C535)*C$6</f>
        <v>-47.242240669890947</v>
      </c>
      <c r="H514" s="220">
        <f t="shared" si="507"/>
        <v>12.927492291880812</v>
      </c>
      <c r="I514" s="220">
        <f t="shared" si="507"/>
        <v>2.9625113268608407</v>
      </c>
      <c r="J514" s="221">
        <f t="shared" si="507"/>
        <v>0.10812907578142586</v>
      </c>
    </row>
    <row r="515" spans="2:10">
      <c r="B515" s="213">
        <v>42165</v>
      </c>
      <c r="C515" s="214">
        <v>1369.86</v>
      </c>
      <c r="D515" s="214">
        <v>155.69</v>
      </c>
      <c r="E515" s="214">
        <v>17.309999999999999</v>
      </c>
      <c r="F515" s="215">
        <v>4.5280000000000005</v>
      </c>
      <c r="G515" s="219">
        <f t="shared" ref="G515:J515" si="508">((C515-C536)/C536)*C$6</f>
        <v>-19.037948036951516</v>
      </c>
      <c r="H515" s="220">
        <f t="shared" si="508"/>
        <v>13.077552490736915</v>
      </c>
      <c r="I515" s="220">
        <f t="shared" si="508"/>
        <v>0.89608247422680454</v>
      </c>
      <c r="J515" s="221">
        <f t="shared" si="508"/>
        <v>7.2765331522969587E-2</v>
      </c>
    </row>
    <row r="516" spans="2:10">
      <c r="B516" s="213">
        <v>42164</v>
      </c>
      <c r="C516" s="214">
        <v>1368.34</v>
      </c>
      <c r="D516" s="214">
        <v>150.65</v>
      </c>
      <c r="E516" s="214">
        <v>15.87</v>
      </c>
      <c r="F516" s="215">
        <v>4.5640000000000001</v>
      </c>
      <c r="G516" s="219">
        <f t="shared" ref="G516:J516" si="509">((C516-C537)/C537)*C$6</f>
        <v>-20.518012849202385</v>
      </c>
      <c r="H516" s="220">
        <f t="shared" si="509"/>
        <v>8.138654764376188</v>
      </c>
      <c r="I516" s="220">
        <f t="shared" si="509"/>
        <v>-0.59297989031078702</v>
      </c>
      <c r="J516" s="221">
        <f t="shared" si="509"/>
        <v>8.102206213417372E-2</v>
      </c>
    </row>
    <row r="517" spans="2:10">
      <c r="B517" s="213">
        <v>42163</v>
      </c>
      <c r="C517" s="214">
        <v>1361.61</v>
      </c>
      <c r="D517" s="214">
        <v>150</v>
      </c>
      <c r="E517" s="214">
        <v>15.46</v>
      </c>
      <c r="F517" s="215">
        <v>4.5289999999999999</v>
      </c>
      <c r="G517" s="219">
        <f t="shared" ref="G517:J517" si="510">((C517-C538)/C538)*C$6</f>
        <v>-16.778939929328875</v>
      </c>
      <c r="H517" s="220">
        <f t="shared" si="510"/>
        <v>6.6051724137931034</v>
      </c>
      <c r="I517" s="220">
        <f t="shared" si="510"/>
        <v>-0.7270639354438222</v>
      </c>
      <c r="J517" s="221">
        <f t="shared" si="510"/>
        <v>6.0488958990536419E-2</v>
      </c>
    </row>
    <row r="518" spans="2:10">
      <c r="B518" s="213">
        <v>42162</v>
      </c>
      <c r="C518" s="214">
        <v>1361.85</v>
      </c>
      <c r="D518" s="214">
        <v>150</v>
      </c>
      <c r="E518" s="214">
        <v>15.46</v>
      </c>
      <c r="F518" s="215">
        <v>4.5309999999999997</v>
      </c>
      <c r="G518" s="219">
        <f t="shared" ref="G518:J518" si="511">((C518-C539)/C539)*C$6</f>
        <v>-10.188744252580143</v>
      </c>
      <c r="H518" s="220">
        <f t="shared" si="511"/>
        <v>7.2220511933586842</v>
      </c>
      <c r="I518" s="220">
        <f t="shared" si="511"/>
        <v>-1.9999194939620466</v>
      </c>
      <c r="J518" s="221">
        <f t="shared" si="511"/>
        <v>-2.6019845644986374E-3</v>
      </c>
    </row>
    <row r="519" spans="2:10">
      <c r="B519" s="213">
        <v>42161</v>
      </c>
      <c r="C519" s="214">
        <v>1373.6</v>
      </c>
      <c r="D519" s="214">
        <v>148.82</v>
      </c>
      <c r="E519" s="214">
        <v>16.39</v>
      </c>
      <c r="F519" s="215">
        <v>4.4989999999999997</v>
      </c>
      <c r="G519" s="219">
        <f t="shared" ref="G519:J519" si="512">((C519-C540)/C540)*C$6</f>
        <v>-8.787159120535339</v>
      </c>
      <c r="H519" s="220">
        <f t="shared" si="512"/>
        <v>5.4267205638474225</v>
      </c>
      <c r="I519" s="220">
        <f t="shared" si="512"/>
        <v>-1.5569119286510595</v>
      </c>
      <c r="J519" s="221">
        <f t="shared" si="512"/>
        <v>-6.226066144473482E-2</v>
      </c>
    </row>
    <row r="520" spans="2:10">
      <c r="B520" s="213">
        <v>42160</v>
      </c>
      <c r="C520" s="214">
        <v>1387.9</v>
      </c>
      <c r="D520" s="214">
        <v>149.1</v>
      </c>
      <c r="E520" s="214">
        <v>16.239999999999998</v>
      </c>
      <c r="F520" s="215">
        <v>4.532</v>
      </c>
      <c r="G520" s="219">
        <f t="shared" ref="G520:J520" si="513">((C520-C541)/C541)*C$6</f>
        <v>-9.9628534593897182</v>
      </c>
      <c r="H520" s="220">
        <f t="shared" si="513"/>
        <v>4.3086270744753827</v>
      </c>
      <c r="I520" s="220">
        <f t="shared" si="513"/>
        <v>-1.4018966496308927</v>
      </c>
      <c r="J520" s="221">
        <f t="shared" si="513"/>
        <v>1.3024282560704968E-3</v>
      </c>
    </row>
    <row r="521" spans="2:10">
      <c r="B521" s="213">
        <v>42159</v>
      </c>
      <c r="C521" s="214">
        <v>1381.58</v>
      </c>
      <c r="D521" s="214">
        <v>147.28</v>
      </c>
      <c r="E521" s="214">
        <v>16.89</v>
      </c>
      <c r="F521" s="215">
        <v>4.4889999999999999</v>
      </c>
      <c r="G521" s="219">
        <f t="shared" ref="G521:J521" si="514">((C521-C542)/C542)*C$6</f>
        <v>-15.086682016741841</v>
      </c>
      <c r="H521" s="220">
        <f t="shared" si="514"/>
        <v>3.9828805101192133</v>
      </c>
      <c r="I521" s="220">
        <f t="shared" si="514"/>
        <v>-0.67767521367521377</v>
      </c>
      <c r="J521" s="221">
        <f t="shared" si="514"/>
        <v>5.352687684282155E-2</v>
      </c>
    </row>
    <row r="522" spans="2:10">
      <c r="B522" s="213">
        <v>42158</v>
      </c>
      <c r="C522" s="214">
        <v>1375.71</v>
      </c>
      <c r="D522" s="214">
        <v>147.63999999999999</v>
      </c>
      <c r="E522" s="214">
        <v>17.54</v>
      </c>
      <c r="F522" s="215">
        <v>4.4619999999999997</v>
      </c>
      <c r="G522" s="219">
        <f t="shared" ref="G522:J522" si="515">((C522-C543)/C543)*C$6</f>
        <v>-12.598447764639767</v>
      </c>
      <c r="H522" s="220">
        <f t="shared" si="515"/>
        <v>3.7299475210606183</v>
      </c>
      <c r="I522" s="220">
        <f t="shared" si="515"/>
        <v>-7.1629755820556792E-2</v>
      </c>
      <c r="J522" s="221">
        <f t="shared" si="515"/>
        <v>2.1309255079006793E-2</v>
      </c>
    </row>
    <row r="523" spans="2:10">
      <c r="B523" s="213">
        <v>42157</v>
      </c>
      <c r="C523" s="214">
        <v>1369.54</v>
      </c>
      <c r="D523" s="214">
        <v>147.93</v>
      </c>
      <c r="E523" s="214">
        <v>17.14</v>
      </c>
      <c r="F523" s="215">
        <v>4.4859999999999998</v>
      </c>
      <c r="G523" s="219">
        <f t="shared" ref="G523:J523" si="516">((C523-C544)/C544)*C$6</f>
        <v>-21.228247507407414</v>
      </c>
      <c r="H523" s="220">
        <f t="shared" si="516"/>
        <v>4.8186174636174579</v>
      </c>
      <c r="I523" s="220">
        <f t="shared" si="516"/>
        <v>-0.11491014492753562</v>
      </c>
      <c r="J523" s="221">
        <f t="shared" si="516"/>
        <v>5.834280518299597E-2</v>
      </c>
    </row>
    <row r="524" spans="2:10">
      <c r="B524" s="213">
        <v>42156</v>
      </c>
      <c r="C524" s="214">
        <v>1371.56</v>
      </c>
      <c r="D524" s="214">
        <v>148.66</v>
      </c>
      <c r="E524" s="214">
        <v>17.399999999999999</v>
      </c>
      <c r="F524" s="215">
        <v>4.5120000000000005</v>
      </c>
      <c r="G524" s="219">
        <f t="shared" ref="G524:J524" si="517">((C524-C545)/C545)*C$6</f>
        <v>-12.696455503860298</v>
      </c>
      <c r="H524" s="220">
        <f t="shared" si="517"/>
        <v>4.8620775279348978</v>
      </c>
      <c r="I524" s="220">
        <f t="shared" si="517"/>
        <v>-0.34536640360766613</v>
      </c>
      <c r="J524" s="221">
        <f t="shared" si="517"/>
        <v>3.6403410365717252E-2</v>
      </c>
    </row>
    <row r="525" spans="2:10">
      <c r="B525" s="213">
        <v>42155</v>
      </c>
      <c r="C525" s="214">
        <v>1378.25</v>
      </c>
      <c r="D525" s="214">
        <v>147.05000000000001</v>
      </c>
      <c r="E525" s="214">
        <v>17.02</v>
      </c>
      <c r="F525" s="215">
        <v>4.5449999999999999</v>
      </c>
      <c r="G525" s="219">
        <f t="shared" ref="G525:J525" si="518">((C525-C546)/C546)*C$6</f>
        <v>-28.484233139335764</v>
      </c>
      <c r="H525" s="220">
        <f t="shared" si="518"/>
        <v>4.0299715317317055</v>
      </c>
      <c r="I525" s="220">
        <f t="shared" si="518"/>
        <v>-0.97161756531406229</v>
      </c>
      <c r="J525" s="221">
        <f t="shared" si="518"/>
        <v>0.11953983516483489</v>
      </c>
    </row>
    <row r="526" spans="2:10">
      <c r="B526" s="213">
        <v>42154</v>
      </c>
      <c r="C526" s="214">
        <v>1380.5</v>
      </c>
      <c r="D526" s="214">
        <v>147.63999999999999</v>
      </c>
      <c r="E526" s="214">
        <v>17.38</v>
      </c>
      <c r="F526" s="215">
        <v>4.4119999999999999</v>
      </c>
      <c r="G526" s="219">
        <f t="shared" ref="G526:J526" si="519">((C526-C547)/C547)*C$6</f>
        <v>-50.91030026338894</v>
      </c>
      <c r="H526" s="220">
        <f t="shared" si="519"/>
        <v>3.5009828264017906</v>
      </c>
      <c r="I526" s="220">
        <f t="shared" si="519"/>
        <v>-0.64000000000000057</v>
      </c>
      <c r="J526" s="221">
        <f t="shared" si="519"/>
        <v>0.11894600330110842</v>
      </c>
    </row>
    <row r="527" spans="2:10">
      <c r="B527" s="213">
        <v>42153</v>
      </c>
      <c r="C527" s="214">
        <v>1414.8</v>
      </c>
      <c r="D527" s="214">
        <v>147.47999999999999</v>
      </c>
      <c r="E527" s="214">
        <v>17.61</v>
      </c>
      <c r="F527" s="215">
        <v>4.3979999999999997</v>
      </c>
      <c r="G527" s="219">
        <f t="shared" ref="G527:J527" si="520">((C527-C548)/C548)*C$6</f>
        <v>0.85331975560084716</v>
      </c>
      <c r="H527" s="220">
        <f t="shared" si="520"/>
        <v>2.7669211721006941</v>
      </c>
      <c r="I527" s="220">
        <f t="shared" si="520"/>
        <v>-0.40022209883398319</v>
      </c>
      <c r="J527" s="221">
        <f t="shared" si="520"/>
        <v>5.6743916570103803E-2</v>
      </c>
    </row>
    <row r="528" spans="2:10">
      <c r="B528" s="213">
        <v>42152</v>
      </c>
      <c r="C528" s="214">
        <v>1421.4</v>
      </c>
      <c r="D528" s="214">
        <v>146.76</v>
      </c>
      <c r="E528" s="214">
        <v>17.75</v>
      </c>
      <c r="F528" s="215">
        <v>4.335</v>
      </c>
      <c r="G528" s="219">
        <f t="shared" ref="G528:J528" si="521">((C528-C549)/C549)*C$6</f>
        <v>43.859581994729815</v>
      </c>
      <c r="H528" s="220">
        <f t="shared" si="521"/>
        <v>2.084646645543442</v>
      </c>
      <c r="I528" s="220">
        <f t="shared" si="521"/>
        <v>-1.5241258380608564</v>
      </c>
      <c r="J528" s="221">
        <f t="shared" si="521"/>
        <v>5.546415981198595E-2</v>
      </c>
    </row>
    <row r="529" spans="2:10">
      <c r="B529" s="213">
        <v>42151</v>
      </c>
      <c r="C529" s="214">
        <v>1404.65</v>
      </c>
      <c r="D529" s="214">
        <v>146.66999999999999</v>
      </c>
      <c r="E529" s="214">
        <v>17.52</v>
      </c>
      <c r="F529" s="215">
        <v>4.4240000000000004</v>
      </c>
      <c r="G529" s="219">
        <f t="shared" ref="G529:J529" si="522">((C529-C550)/C550)*C$6</f>
        <v>20.225996109229772</v>
      </c>
      <c r="H529" s="220">
        <f t="shared" si="522"/>
        <v>2.9977356138771434</v>
      </c>
      <c r="I529" s="220">
        <f t="shared" si="522"/>
        <v>-3.2395505617977527</v>
      </c>
      <c r="J529" s="221">
        <f t="shared" si="522"/>
        <v>0.1272930912520637</v>
      </c>
    </row>
    <row r="530" spans="2:10">
      <c r="B530" s="213">
        <v>42150</v>
      </c>
      <c r="C530" s="214">
        <v>1411.78</v>
      </c>
      <c r="D530" s="214">
        <v>146.52000000000001</v>
      </c>
      <c r="E530" s="214">
        <v>17.28</v>
      </c>
      <c r="F530" s="215">
        <v>4.4320000000000004</v>
      </c>
      <c r="G530" s="219">
        <f t="shared" ref="G530:J530" si="523">((C530-C551)/C551)*C$6</f>
        <v>30.889358908694753</v>
      </c>
      <c r="H530" s="220">
        <f t="shared" si="523"/>
        <v>6.8517107309486809</v>
      </c>
      <c r="I530" s="220">
        <f t="shared" si="523"/>
        <v>-4.792064570943074</v>
      </c>
      <c r="J530" s="221">
        <f t="shared" si="523"/>
        <v>0.23034541474093939</v>
      </c>
    </row>
    <row r="531" spans="2:10">
      <c r="B531" s="213">
        <v>42149</v>
      </c>
      <c r="C531" s="214">
        <v>1405.95</v>
      </c>
      <c r="D531" s="214">
        <v>145.71</v>
      </c>
      <c r="E531" s="214">
        <v>17.52</v>
      </c>
      <c r="F531" s="215">
        <v>4.5330000000000004</v>
      </c>
      <c r="G531" s="219">
        <f t="shared" ref="G531:J531" si="524">((C531-C552)/C552)*C$6</f>
        <v>48.622544517715724</v>
      </c>
      <c r="H531" s="220">
        <f t="shared" si="524"/>
        <v>3.7803275246693557</v>
      </c>
      <c r="I531" s="220">
        <f t="shared" si="524"/>
        <v>-3.3562563864375301</v>
      </c>
      <c r="J531" s="221">
        <f t="shared" si="524"/>
        <v>0.27925621830475755</v>
      </c>
    </row>
    <row r="532" spans="2:10">
      <c r="B532" s="213">
        <v>42148</v>
      </c>
      <c r="C532" s="214">
        <v>1383.78</v>
      </c>
      <c r="D532" s="214">
        <v>145.34</v>
      </c>
      <c r="E532" s="214">
        <v>17.670000000000002</v>
      </c>
      <c r="F532" s="215">
        <v>4.4030000000000005</v>
      </c>
      <c r="G532" s="219">
        <f t="shared" ref="G532:J532" si="525">((C532-C553)/C553)*C$6</f>
        <v>24.552633523977146</v>
      </c>
      <c r="H532" s="220">
        <f t="shared" si="525"/>
        <v>1.9168311327310601</v>
      </c>
      <c r="I532" s="220">
        <f t="shared" si="525"/>
        <v>-3.6899639963996376</v>
      </c>
      <c r="J532" s="221">
        <f t="shared" si="525"/>
        <v>0.13523752969121178</v>
      </c>
    </row>
    <row r="533" spans="2:10">
      <c r="B533" s="213">
        <v>42147</v>
      </c>
      <c r="C533" s="214">
        <v>1384.65</v>
      </c>
      <c r="D533" s="214">
        <v>145.88999999999999</v>
      </c>
      <c r="E533" s="214">
        <v>16.47</v>
      </c>
      <c r="F533" s="215">
        <v>4.4710000000000001</v>
      </c>
      <c r="G533" s="219">
        <f t="shared" ref="G533:J533" si="526">((C533-C554)/C554)*C$6</f>
        <v>11.332428836296438</v>
      </c>
      <c r="H533" s="220">
        <f t="shared" si="526"/>
        <v>0.10509567245042831</v>
      </c>
      <c r="I533" s="220">
        <f t="shared" si="526"/>
        <v>-2.8467177914110429</v>
      </c>
      <c r="J533" s="221">
        <f t="shared" si="526"/>
        <v>0.13452993451824155</v>
      </c>
    </row>
    <row r="534" spans="2:10">
      <c r="B534" s="213">
        <v>42146</v>
      </c>
      <c r="C534" s="214">
        <v>1380</v>
      </c>
      <c r="D534" s="214">
        <v>145.88999999999999</v>
      </c>
      <c r="E534" s="214">
        <v>16.47</v>
      </c>
      <c r="F534" s="215">
        <v>4.4710000000000001</v>
      </c>
      <c r="G534" s="219">
        <f t="shared" ref="G534:J534" si="527">((C534-C555)/C555)*C$6</f>
        <v>8.1641470607511</v>
      </c>
      <c r="H534" s="220">
        <f t="shared" si="527"/>
        <v>0.10509567245042831</v>
      </c>
      <c r="I534" s="220">
        <f t="shared" si="527"/>
        <v>-2.8467177914110429</v>
      </c>
      <c r="J534" s="221">
        <f t="shared" si="527"/>
        <v>0.13092735342209791</v>
      </c>
    </row>
    <row r="535" spans="2:10">
      <c r="B535" s="213">
        <v>42145</v>
      </c>
      <c r="C535" s="214">
        <v>1385.3</v>
      </c>
      <c r="D535" s="214">
        <v>145.94999999999999</v>
      </c>
      <c r="E535" s="214">
        <v>15.45</v>
      </c>
      <c r="F535" s="215">
        <v>4.4470000000000001</v>
      </c>
      <c r="G535" s="219">
        <f t="shared" ref="G535:J535" si="528">((C535-C556)/C556)*C$6</f>
        <v>10.775467325365867</v>
      </c>
      <c r="H535" s="220">
        <f t="shared" si="528"/>
        <v>3.7057794384690359</v>
      </c>
      <c r="I535" s="220">
        <f t="shared" si="528"/>
        <v>-4.5246534173533686</v>
      </c>
      <c r="J535" s="221">
        <f t="shared" si="528"/>
        <v>0.18019565736101187</v>
      </c>
    </row>
    <row r="536" spans="2:10">
      <c r="B536" s="213">
        <v>42144</v>
      </c>
      <c r="C536" s="214">
        <v>1385.6</v>
      </c>
      <c r="D536" s="214">
        <v>145.74</v>
      </c>
      <c r="E536" s="214">
        <v>16.489999999999998</v>
      </c>
      <c r="F536" s="215">
        <v>4.4189999999999996</v>
      </c>
      <c r="G536" s="219">
        <f t="shared" ref="G536:J536" si="529">((C536-C557)/C557)*C$6</f>
        <v>23.051870061457365</v>
      </c>
      <c r="H536" s="220">
        <f t="shared" si="529"/>
        <v>0.46112181030335214</v>
      </c>
      <c r="I536" s="220">
        <f t="shared" si="529"/>
        <v>-1.8441807294501928</v>
      </c>
      <c r="J536" s="221">
        <f t="shared" si="529"/>
        <v>0.14939372325249586</v>
      </c>
    </row>
    <row r="537" spans="2:10">
      <c r="B537" s="213">
        <v>42143</v>
      </c>
      <c r="C537" s="214">
        <v>1385.3</v>
      </c>
      <c r="D537" s="214">
        <v>144.51</v>
      </c>
      <c r="E537" s="214">
        <v>16.41</v>
      </c>
      <c r="F537" s="215">
        <v>4.4420000000000002</v>
      </c>
      <c r="G537" s="219">
        <f t="shared" ref="G537:J537" si="530">((C537-C558)/C558)*C$6</f>
        <v>39.210409343764347</v>
      </c>
      <c r="H537" s="220">
        <f t="shared" si="530"/>
        <v>-0.71311271975183665</v>
      </c>
      <c r="I537" s="220">
        <f t="shared" si="530"/>
        <v>-1.6281929046563184</v>
      </c>
      <c r="J537" s="221">
        <f t="shared" si="530"/>
        <v>0.13690223792697295</v>
      </c>
    </row>
    <row r="538" spans="2:10">
      <c r="B538" s="213">
        <v>42142</v>
      </c>
      <c r="C538" s="214">
        <v>1375.38</v>
      </c>
      <c r="D538" s="214">
        <v>145</v>
      </c>
      <c r="E538" s="214">
        <v>16.11</v>
      </c>
      <c r="F538" s="215">
        <v>4.4379999999999997</v>
      </c>
      <c r="G538" s="219">
        <f t="shared" ref="G538:J538" si="531">((C538-C559)/C559)*C$6</f>
        <v>27.180160037829864</v>
      </c>
      <c r="H538" s="220">
        <f t="shared" si="531"/>
        <v>0.84921030756440408</v>
      </c>
      <c r="I538" s="220">
        <f t="shared" si="531"/>
        <v>-2.5372160000000008</v>
      </c>
      <c r="J538" s="221">
        <f t="shared" si="531"/>
        <v>0.10747314339093862</v>
      </c>
    </row>
    <row r="539" spans="2:10">
      <c r="B539" s="213">
        <v>42141</v>
      </c>
      <c r="C539" s="214">
        <v>1370.18</v>
      </c>
      <c r="D539" s="214">
        <v>144.55000000000001</v>
      </c>
      <c r="E539" s="214">
        <v>17.39</v>
      </c>
      <c r="F539" s="215">
        <v>4.5350000000000001</v>
      </c>
      <c r="G539" s="219">
        <f t="shared" ref="G539:J539" si="532">((C539-C560)/C560)*C$6</f>
        <v>42.812132480071995</v>
      </c>
      <c r="H539" s="220">
        <f t="shared" si="532"/>
        <v>3.508488904543885</v>
      </c>
      <c r="I539" s="220">
        <f t="shared" si="532"/>
        <v>-3.6189062500000007</v>
      </c>
      <c r="J539" s="221">
        <f t="shared" si="532"/>
        <v>0.17138357442837185</v>
      </c>
    </row>
    <row r="540" spans="2:10">
      <c r="B540" s="213">
        <v>42140</v>
      </c>
      <c r="C540" s="214">
        <v>1380.84</v>
      </c>
      <c r="D540" s="214">
        <v>144.72</v>
      </c>
      <c r="E540" s="214">
        <v>17.940000000000001</v>
      </c>
      <c r="F540" s="215">
        <v>4.5960000000000001</v>
      </c>
      <c r="G540" s="219">
        <f t="shared" ref="G540:J540" si="533">((C540-C561)/C561)*C$6</f>
        <v>51.555028776602256</v>
      </c>
      <c r="H540" s="220">
        <f t="shared" si="533"/>
        <v>3.3397356580427311</v>
      </c>
      <c r="I540" s="220">
        <f t="shared" si="533"/>
        <v>-3.7029583702391475</v>
      </c>
      <c r="J540" s="221">
        <f t="shared" si="533"/>
        <v>0.22819971870604788</v>
      </c>
    </row>
    <row r="541" spans="2:10">
      <c r="B541" s="213">
        <v>42139</v>
      </c>
      <c r="C541" s="214">
        <v>1396.2</v>
      </c>
      <c r="D541" s="214">
        <v>145.82</v>
      </c>
      <c r="E541" s="214">
        <v>17.61</v>
      </c>
      <c r="F541" s="215">
        <v>4.53</v>
      </c>
      <c r="G541" s="219">
        <f t="shared" ref="G541:J541" si="534">((C541-C562)/C562)*C$6</f>
        <v>43.875604815593505</v>
      </c>
      <c r="H541" s="220">
        <f t="shared" si="534"/>
        <v>2.9071219715956653</v>
      </c>
      <c r="I541" s="220">
        <f t="shared" si="534"/>
        <v>-2.3104851485148514</v>
      </c>
      <c r="J541" s="221">
        <f t="shared" si="534"/>
        <v>7.6154891304347744E-2</v>
      </c>
    </row>
    <row r="542" spans="2:10">
      <c r="B542" s="213">
        <v>42138</v>
      </c>
      <c r="C542" s="214">
        <v>1394.13</v>
      </c>
      <c r="D542" s="214">
        <v>144.28</v>
      </c>
      <c r="E542" s="214">
        <v>17.55</v>
      </c>
      <c r="F542" s="215">
        <v>4.4089999999999998</v>
      </c>
      <c r="G542" s="219">
        <f t="shared" ref="G542:J542" si="535">((C542-C563)/C563)*C$6</f>
        <v>31.075689205479588</v>
      </c>
      <c r="H542" s="220">
        <f t="shared" si="535"/>
        <v>0.71961179908166462</v>
      </c>
      <c r="I542" s="220">
        <f t="shared" si="535"/>
        <v>-2.6754585152838413</v>
      </c>
      <c r="J542" s="221">
        <f t="shared" si="535"/>
        <v>8.1829836829836675E-2</v>
      </c>
    </row>
    <row r="543" spans="2:10">
      <c r="B543" s="213">
        <v>42137</v>
      </c>
      <c r="C543" s="214">
        <v>1386.13</v>
      </c>
      <c r="D543" s="214">
        <v>144.82</v>
      </c>
      <c r="E543" s="214">
        <v>17.61</v>
      </c>
      <c r="F543" s="215">
        <v>4.43</v>
      </c>
      <c r="G543" s="219">
        <f t="shared" ref="G543:J543" si="536">((C543-C564)/C564)*C$6</f>
        <v>-26.968417376490446</v>
      </c>
      <c r="H543" s="220">
        <f t="shared" si="536"/>
        <v>-0.80344839441657578</v>
      </c>
      <c r="I543" s="220">
        <f t="shared" si="536"/>
        <v>-0.99574034334764061</v>
      </c>
      <c r="J543" s="221">
        <f t="shared" si="536"/>
        <v>0.13001414093801514</v>
      </c>
    </row>
    <row r="544" spans="2:10">
      <c r="B544" s="213">
        <v>42136</v>
      </c>
      <c r="C544" s="214">
        <v>1387.11</v>
      </c>
      <c r="D544" s="214">
        <v>144.30000000000001</v>
      </c>
      <c r="E544" s="214">
        <v>17.25</v>
      </c>
      <c r="F544" s="215">
        <v>4.399</v>
      </c>
      <c r="G544" s="219">
        <f t="shared" ref="G544:J544" si="537">((C544-C565)/C565)*C$6</f>
        <v>-20.137587714924855</v>
      </c>
      <c r="H544" s="220">
        <f t="shared" si="537"/>
        <v>-2.9408904810644829</v>
      </c>
      <c r="I544" s="220">
        <f t="shared" si="537"/>
        <v>-1.1902761234434207</v>
      </c>
      <c r="J544" s="221">
        <f t="shared" si="537"/>
        <v>0.11641068052930044</v>
      </c>
    </row>
    <row r="545" spans="2:10">
      <c r="B545" s="213">
        <v>42135</v>
      </c>
      <c r="C545" s="214">
        <v>1382.03</v>
      </c>
      <c r="D545" s="214">
        <v>144.97999999999999</v>
      </c>
      <c r="E545" s="214">
        <v>17.739999999999998</v>
      </c>
      <c r="F545" s="215">
        <v>4.4569999999999999</v>
      </c>
      <c r="G545" s="219">
        <f t="shared" ref="G545:J545" si="538">((C545-C566)/C566)*C$6</f>
        <v>-13.3651113312375</v>
      </c>
      <c r="H545" s="220">
        <f t="shared" si="538"/>
        <v>-1.5204461475297617</v>
      </c>
      <c r="I545" s="220">
        <f t="shared" si="538"/>
        <v>-1.2655555555555555</v>
      </c>
      <c r="J545" s="221">
        <f t="shared" si="538"/>
        <v>0.14513888888888862</v>
      </c>
    </row>
    <row r="546" spans="2:10">
      <c r="B546" s="213">
        <v>42134</v>
      </c>
      <c r="C546" s="214">
        <v>1402.08</v>
      </c>
      <c r="D546" s="214">
        <v>144.02000000000001</v>
      </c>
      <c r="E546" s="214">
        <v>17.989999999999998</v>
      </c>
      <c r="F546" s="215">
        <v>4.3680000000000003</v>
      </c>
      <c r="G546" s="219">
        <f t="shared" ref="G546:J546" si="539">((C546-C567)/C567)*C$6</f>
        <v>-8.7397117983867432</v>
      </c>
      <c r="H546" s="220">
        <f t="shared" si="539"/>
        <v>-3.1911921343711565</v>
      </c>
      <c r="I546" s="220">
        <f t="shared" si="539"/>
        <v>-0.29557135046473554</v>
      </c>
      <c r="J546" s="221">
        <f t="shared" si="539"/>
        <v>0.17681388012618288</v>
      </c>
    </row>
    <row r="547" spans="2:10">
      <c r="B547" s="213">
        <v>42133</v>
      </c>
      <c r="C547" s="214">
        <v>1423.75</v>
      </c>
      <c r="D547" s="214">
        <v>144.99</v>
      </c>
      <c r="E547" s="214">
        <v>18.02</v>
      </c>
      <c r="F547" s="215">
        <v>4.2409999999999997</v>
      </c>
      <c r="G547" s="219">
        <f t="shared" ref="G547:J547" si="540">((C547-C568)/C568)*C$6</f>
        <v>36.2210273889051</v>
      </c>
      <c r="H547" s="220">
        <f t="shared" si="540"/>
        <v>-2.5162775660222971</v>
      </c>
      <c r="I547" s="220">
        <f t="shared" si="540"/>
        <v>-0.23684556407448165</v>
      </c>
      <c r="J547" s="221">
        <f t="shared" si="540"/>
        <v>8.6638349514562785E-2</v>
      </c>
    </row>
    <row r="548" spans="2:10">
      <c r="B548" s="213">
        <v>42132</v>
      </c>
      <c r="C548" s="214">
        <v>1414.08</v>
      </c>
      <c r="D548" s="214">
        <v>145.38</v>
      </c>
      <c r="E548" s="214">
        <v>18.010000000000002</v>
      </c>
      <c r="F548" s="215">
        <v>4.3150000000000004</v>
      </c>
      <c r="G548" s="219">
        <f t="shared" ref="G548:J548" si="541">((C548-C569)/C569)*C$6</f>
        <v>25.935581998233378</v>
      </c>
      <c r="H548" s="220">
        <f t="shared" si="541"/>
        <v>-1.8399448191293641</v>
      </c>
      <c r="I548" s="220">
        <f t="shared" si="541"/>
        <v>-0.49623110151187716</v>
      </c>
      <c r="J548" s="221">
        <f t="shared" si="541"/>
        <v>0.17604371316306508</v>
      </c>
    </row>
    <row r="549" spans="2:10">
      <c r="B549" s="213">
        <v>42131</v>
      </c>
      <c r="C549" s="214">
        <v>1385.15</v>
      </c>
      <c r="D549" s="214">
        <v>145.18</v>
      </c>
      <c r="E549" s="214">
        <v>19.39</v>
      </c>
      <c r="F549" s="215">
        <v>4.2549999999999999</v>
      </c>
      <c r="G549" s="219">
        <f t="shared" ref="G549:J549" si="542">((C549-C570)/C570)*C$6</f>
        <v>45.497672445756315</v>
      </c>
      <c r="H549" s="220">
        <f t="shared" si="542"/>
        <v>1.3419261982382169</v>
      </c>
      <c r="I549" s="220">
        <f t="shared" si="542"/>
        <v>-0.15661554192228869</v>
      </c>
      <c r="J549" s="221">
        <f t="shared" si="542"/>
        <v>0.15622370700321667</v>
      </c>
    </row>
    <row r="550" spans="2:10">
      <c r="B550" s="213">
        <v>42130</v>
      </c>
      <c r="C550" s="214">
        <v>1387.9</v>
      </c>
      <c r="D550" s="214">
        <v>144.41</v>
      </c>
      <c r="E550" s="214">
        <v>21.36</v>
      </c>
      <c r="F550" s="215">
        <v>4.2409999999999997</v>
      </c>
      <c r="G550" s="219">
        <f t="shared" ref="G550:J550" si="543">((C550-C571)/C571)*C$6</f>
        <v>37.530731491712821</v>
      </c>
      <c r="H550" s="220">
        <f t="shared" si="543"/>
        <v>0.75906215239153718</v>
      </c>
      <c r="I550" s="220">
        <f t="shared" si="543"/>
        <v>-0.17543810848400626</v>
      </c>
      <c r="J550" s="221">
        <f t="shared" si="543"/>
        <v>0.23506873727087557</v>
      </c>
    </row>
    <row r="551" spans="2:10">
      <c r="B551" s="213">
        <v>42129</v>
      </c>
      <c r="C551" s="214">
        <v>1386.23</v>
      </c>
      <c r="D551" s="214">
        <v>141.46</v>
      </c>
      <c r="E551" s="214">
        <v>23.54</v>
      </c>
      <c r="F551" s="215">
        <v>4.1109999999999998</v>
      </c>
      <c r="G551" s="219">
        <f t="shared" ref="G551:J551" si="544">((C551-C572)/C572)*C$6</f>
        <v>40.108291292112121</v>
      </c>
      <c r="H551" s="220">
        <f t="shared" si="544"/>
        <v>-2.4859265978230338</v>
      </c>
      <c r="I551" s="220">
        <f t="shared" si="544"/>
        <v>1.411552908841045</v>
      </c>
      <c r="J551" s="221">
        <f t="shared" si="544"/>
        <v>7.8833666333666494E-2</v>
      </c>
    </row>
    <row r="552" spans="2:10">
      <c r="B552" s="213">
        <v>42128</v>
      </c>
      <c r="C552" s="214">
        <v>1366.31</v>
      </c>
      <c r="D552" s="214">
        <v>142.88999999999999</v>
      </c>
      <c r="E552" s="214">
        <v>21.53</v>
      </c>
      <c r="F552" s="215">
        <v>4.141</v>
      </c>
      <c r="G552" s="219">
        <f t="shared" ref="G552:J552" si="545">((C552-C573)/C573)*C$6</f>
        <v>8.5189106958950678</v>
      </c>
      <c r="H552" s="220">
        <f t="shared" si="545"/>
        <v>-0.94707869080781015</v>
      </c>
      <c r="I552" s="220">
        <f t="shared" si="545"/>
        <v>0.28050000000000158</v>
      </c>
      <c r="J552" s="221">
        <f t="shared" si="545"/>
        <v>0.11625251004016066</v>
      </c>
    </row>
    <row r="553" spans="2:10">
      <c r="B553" s="213">
        <v>42127</v>
      </c>
      <c r="C553" s="214">
        <v>1363.8</v>
      </c>
      <c r="D553" s="214">
        <v>143.9</v>
      </c>
      <c r="E553" s="214">
        <v>22.22</v>
      </c>
      <c r="F553" s="215">
        <v>4.21</v>
      </c>
      <c r="G553" s="219">
        <f t="shared" ref="G553:J553" si="546">((C553-C574)/C574)*C$6</f>
        <v>24.803780610308568</v>
      </c>
      <c r="H553" s="220">
        <f t="shared" si="546"/>
        <v>4.0784244144783539</v>
      </c>
      <c r="I553" s="220">
        <f t="shared" si="546"/>
        <v>1.1564559386973179</v>
      </c>
      <c r="J553" s="221">
        <f t="shared" si="546"/>
        <v>0.11654320987654332</v>
      </c>
    </row>
    <row r="554" spans="2:10">
      <c r="B554" s="213">
        <v>42126</v>
      </c>
      <c r="C554" s="214">
        <v>1375.35</v>
      </c>
      <c r="D554" s="214">
        <v>145.81</v>
      </c>
      <c r="E554" s="214">
        <v>19.559999999999999</v>
      </c>
      <c r="F554" s="215">
        <v>4.2759999999999998</v>
      </c>
      <c r="G554" s="219">
        <f t="shared" ref="G554:J554" si="547">((C554-C575)/C575)*C$6</f>
        <v>63.291176337432979</v>
      </c>
      <c r="H554" s="220">
        <f t="shared" si="547"/>
        <v>5.9321855334794531</v>
      </c>
      <c r="I554" s="220">
        <f t="shared" si="547"/>
        <v>-1.0006277160791905</v>
      </c>
      <c r="J554" s="221">
        <f t="shared" si="547"/>
        <v>0.15924328321419726</v>
      </c>
    </row>
    <row r="555" spans="2:10">
      <c r="B555" s="213">
        <v>42125</v>
      </c>
      <c r="C555" s="214">
        <v>1373.31</v>
      </c>
      <c r="D555" s="214">
        <v>145.81</v>
      </c>
      <c r="E555" s="214">
        <v>19.559999999999999</v>
      </c>
      <c r="F555" s="215">
        <v>4.2809999999999997</v>
      </c>
      <c r="G555" s="219">
        <f t="shared" ref="G555:J555" si="548">((C555-C576)/C576)*C$6</f>
        <v>40.968489116326232</v>
      </c>
      <c r="H555" s="220">
        <f t="shared" si="548"/>
        <v>6.9991256131371502</v>
      </c>
      <c r="I555" s="220">
        <f t="shared" si="548"/>
        <v>-0.58818991097922868</v>
      </c>
      <c r="J555" s="221">
        <f t="shared" si="548"/>
        <v>0.21039789789789767</v>
      </c>
    </row>
    <row r="556" spans="2:10">
      <c r="B556" s="213">
        <v>42124</v>
      </c>
      <c r="C556" s="214">
        <v>1376.45</v>
      </c>
      <c r="D556" s="214">
        <v>143.18</v>
      </c>
      <c r="E556" s="214">
        <v>20.63</v>
      </c>
      <c r="F556" s="215">
        <v>4.1909999999999998</v>
      </c>
      <c r="G556" s="219">
        <f t="shared" ref="G556:J556" si="549">((C556-C577)/C577)*C$6</f>
        <v>45.703156779186614</v>
      </c>
      <c r="H556" s="220">
        <f t="shared" si="549"/>
        <v>4.5750643592677394</v>
      </c>
      <c r="I556" s="220">
        <f t="shared" si="549"/>
        <v>0.70809068010075338</v>
      </c>
      <c r="J556" s="221">
        <f t="shared" si="549"/>
        <v>0.21200767263427089</v>
      </c>
    </row>
    <row r="557" spans="2:10">
      <c r="B557" s="213">
        <v>42123</v>
      </c>
      <c r="C557" s="214">
        <v>1366.8</v>
      </c>
      <c r="D557" s="214">
        <v>145.38999999999999</v>
      </c>
      <c r="E557" s="214">
        <v>18.37</v>
      </c>
      <c r="F557" s="215">
        <v>4.2060000000000004</v>
      </c>
      <c r="G557" s="219">
        <f t="shared" ref="G557:J557" si="550">((C557-C578)/C578)*C$6</f>
        <v>48.251055662188101</v>
      </c>
      <c r="H557" s="220">
        <f t="shared" si="550"/>
        <v>7.8446767380253455</v>
      </c>
      <c r="I557" s="220">
        <f t="shared" si="550"/>
        <v>-0.39340788072417471</v>
      </c>
      <c r="J557" s="221">
        <f t="shared" si="550"/>
        <v>0.20717557251908417</v>
      </c>
    </row>
    <row r="558" spans="2:10">
      <c r="B558" s="213">
        <v>42122</v>
      </c>
      <c r="C558" s="214">
        <v>1353.63</v>
      </c>
      <c r="D558" s="214">
        <v>145.05000000000001</v>
      </c>
      <c r="E558" s="214">
        <v>18.04</v>
      </c>
      <c r="F558" s="215">
        <v>4.2450000000000001</v>
      </c>
      <c r="G558" s="219">
        <f t="shared" ref="G558:J558" si="551">((C558-C579)/C579)*C$6</f>
        <v>35.282659385088962</v>
      </c>
      <c r="H558" s="220">
        <f t="shared" si="551"/>
        <v>7.1507616391332318</v>
      </c>
      <c r="I558" s="220">
        <f t="shared" si="551"/>
        <v>-1.1502127659574473</v>
      </c>
      <c r="J558" s="221">
        <f t="shared" si="551"/>
        <v>0.21071428571428599</v>
      </c>
    </row>
    <row r="559" spans="2:10">
      <c r="B559" s="213">
        <v>42121</v>
      </c>
      <c r="C559" s="214">
        <v>1353.43</v>
      </c>
      <c r="D559" s="214">
        <v>144.36000000000001</v>
      </c>
      <c r="E559" s="214">
        <v>18.75</v>
      </c>
      <c r="F559" s="215">
        <v>4.282</v>
      </c>
      <c r="G559" s="219">
        <f t="shared" ref="G559:J559" si="552">((C559-C580)/C580)*C$6</f>
        <v>9.2011001158956418</v>
      </c>
      <c r="H559" s="220">
        <f t="shared" si="552"/>
        <v>7.2862551233192212</v>
      </c>
      <c r="I559" s="220">
        <f t="shared" si="552"/>
        <v>-0.94698332491157078</v>
      </c>
      <c r="J559" s="221">
        <f t="shared" si="552"/>
        <v>0.29644050372654851</v>
      </c>
    </row>
    <row r="560" spans="2:10">
      <c r="B560" s="213">
        <v>42120</v>
      </c>
      <c r="C560" s="214">
        <v>1336.05</v>
      </c>
      <c r="D560" s="214">
        <v>141.94999999999999</v>
      </c>
      <c r="E560" s="214">
        <v>21.76</v>
      </c>
      <c r="F560" s="215">
        <v>4.2859999999999996</v>
      </c>
      <c r="G560" s="219">
        <f t="shared" ref="G560:J560" si="553">((C560-C581)/C581)*C$6</f>
        <v>5.0957027027026456</v>
      </c>
      <c r="H560" s="220">
        <f t="shared" si="553"/>
        <v>5.4399478374266295</v>
      </c>
      <c r="I560" s="220">
        <f t="shared" si="553"/>
        <v>0.98703829374697261</v>
      </c>
      <c r="J560" s="221">
        <f t="shared" si="553"/>
        <v>0.28037812979049526</v>
      </c>
    </row>
    <row r="561" spans="2:10">
      <c r="B561" s="213">
        <v>42119</v>
      </c>
      <c r="C561" s="214">
        <v>1339.63</v>
      </c>
      <c r="D561" s="214">
        <v>142.24</v>
      </c>
      <c r="E561" s="214">
        <v>22.58</v>
      </c>
      <c r="F561" s="215">
        <v>4.266</v>
      </c>
      <c r="G561" s="219">
        <f t="shared" ref="G561:J561" si="554">((C561-C582)/C582)*C$6</f>
        <v>-35.47523191582615</v>
      </c>
      <c r="H561" s="220">
        <f t="shared" si="554"/>
        <v>-0.79125183784919595</v>
      </c>
      <c r="I561" s="220">
        <f t="shared" si="554"/>
        <v>3.2943844944997367</v>
      </c>
      <c r="J561" s="221">
        <f t="shared" si="554"/>
        <v>0.23197218710493045</v>
      </c>
    </row>
    <row r="562" spans="2:10">
      <c r="B562" s="213">
        <v>42118</v>
      </c>
      <c r="C562" s="214">
        <v>1360.58</v>
      </c>
      <c r="D562" s="214">
        <v>143.63999999999999</v>
      </c>
      <c r="E562" s="214">
        <v>20.2</v>
      </c>
      <c r="F562" s="215">
        <v>4.4160000000000004</v>
      </c>
      <c r="G562" s="219">
        <f t="shared" ref="G562:J562" si="555">((C562-C583)/C583)*C$6</f>
        <v>-9.5773855597780422</v>
      </c>
      <c r="H562" s="220">
        <f t="shared" si="555"/>
        <v>3.5034666099531901</v>
      </c>
      <c r="I562" s="220">
        <f t="shared" si="555"/>
        <v>1.1079033105622682</v>
      </c>
      <c r="J562" s="221">
        <f t="shared" si="555"/>
        <v>0.32316582914572894</v>
      </c>
    </row>
    <row r="563" spans="2:10">
      <c r="B563" s="213">
        <v>42117</v>
      </c>
      <c r="C563" s="214">
        <v>1368.75</v>
      </c>
      <c r="D563" s="214">
        <v>143.74</v>
      </c>
      <c r="E563" s="214">
        <v>20.61</v>
      </c>
      <c r="F563" s="215">
        <v>4.29</v>
      </c>
      <c r="G563" s="219">
        <f t="shared" ref="G563:J563" si="556">((C563-C584)/C584)*C$6</f>
        <v>-15.166696832579188</v>
      </c>
      <c r="H563" s="220">
        <f t="shared" si="556"/>
        <v>3.0323109540636168</v>
      </c>
      <c r="I563" s="220">
        <f t="shared" si="556"/>
        <v>0.66170020120724393</v>
      </c>
      <c r="J563" s="221">
        <f t="shared" si="556"/>
        <v>0.28174157303370795</v>
      </c>
    </row>
    <row r="564" spans="2:10">
      <c r="B564" s="213">
        <v>42116</v>
      </c>
      <c r="C564" s="214">
        <v>1408.8</v>
      </c>
      <c r="D564" s="214">
        <v>145.43</v>
      </c>
      <c r="E564" s="214">
        <v>18.64</v>
      </c>
      <c r="F564" s="215">
        <v>4.2430000000000003</v>
      </c>
      <c r="G564" s="219">
        <f t="shared" ref="G564:J564" si="557">((C564-C585)/C585)*C$6</f>
        <v>44.60066342145916</v>
      </c>
      <c r="H564" s="220">
        <f t="shared" si="557"/>
        <v>6.9049155802521947</v>
      </c>
      <c r="I564" s="220">
        <f t="shared" si="557"/>
        <v>-0.40632406921866776</v>
      </c>
      <c r="J564" s="221">
        <f t="shared" si="557"/>
        <v>0.32923762116845701</v>
      </c>
    </row>
    <row r="565" spans="2:10">
      <c r="B565" s="213">
        <v>42115</v>
      </c>
      <c r="C565" s="214">
        <v>1403.98</v>
      </c>
      <c r="D565" s="214">
        <v>146.55000000000001</v>
      </c>
      <c r="E565" s="214">
        <v>18.47</v>
      </c>
      <c r="F565" s="215">
        <v>4.2320000000000002</v>
      </c>
      <c r="G565" s="219">
        <f t="shared" ref="G565:J565" si="558">((C565-C586)/C586)*C$6</f>
        <v>66.302177335159826</v>
      </c>
      <c r="H565" s="220">
        <f t="shared" si="558"/>
        <v>9.1768680729353136</v>
      </c>
      <c r="I565" s="220">
        <f t="shared" si="558"/>
        <v>-0.43788695192815719</v>
      </c>
      <c r="J565" s="221">
        <f t="shared" si="558"/>
        <v>0.31816753926701602</v>
      </c>
    </row>
    <row r="566" spans="2:10">
      <c r="B566" s="213">
        <v>42114</v>
      </c>
      <c r="C566" s="214">
        <v>1393.14</v>
      </c>
      <c r="D566" s="214">
        <v>146.13999999999999</v>
      </c>
      <c r="E566" s="214">
        <v>19.079999999999998</v>
      </c>
      <c r="F566" s="215">
        <v>4.2480000000000002</v>
      </c>
      <c r="G566" s="219">
        <f t="shared" ref="G566:J566" si="559">((C566-C587)/C587)*C$6</f>
        <v>48.254713879555453</v>
      </c>
      <c r="H566" s="220">
        <f t="shared" si="559"/>
        <v>8.8876127738794075</v>
      </c>
      <c r="I566" s="220">
        <f t="shared" si="559"/>
        <v>0.11405063291138996</v>
      </c>
      <c r="J566" s="221">
        <f t="shared" si="559"/>
        <v>0.39176000000000022</v>
      </c>
    </row>
    <row r="567" spans="2:10">
      <c r="B567" s="213">
        <v>42113</v>
      </c>
      <c r="C567" s="214">
        <v>1409.43</v>
      </c>
      <c r="D567" s="214">
        <v>146.46</v>
      </c>
      <c r="E567" s="214">
        <v>18.29</v>
      </c>
      <c r="F567" s="215">
        <v>4.1210000000000004</v>
      </c>
      <c r="G567" s="219">
        <f t="shared" ref="G567:J567" si="560">((C567-C588)/C588)*C$6</f>
        <v>77.869899097895299</v>
      </c>
      <c r="H567" s="220">
        <f t="shared" si="560"/>
        <v>10.498347137198435</v>
      </c>
      <c r="I567" s="220">
        <f t="shared" si="560"/>
        <v>-2.1056687590535987</v>
      </c>
      <c r="J567" s="221">
        <f t="shared" si="560"/>
        <v>0.29185333333333369</v>
      </c>
    </row>
    <row r="568" spans="2:10">
      <c r="B568" s="213">
        <v>42112</v>
      </c>
      <c r="C568" s="214">
        <v>1393.63</v>
      </c>
      <c r="D568" s="214">
        <v>146.91999999999999</v>
      </c>
      <c r="E568" s="214">
        <v>18.260000000000002</v>
      </c>
      <c r="F568" s="215">
        <v>4.12</v>
      </c>
      <c r="G568" s="219">
        <f t="shared" ref="G568:J568" si="561">((C568-C589)/C589)*C$6</f>
        <v>75.504685688575805</v>
      </c>
      <c r="H568" s="220">
        <f t="shared" si="561"/>
        <v>11.322880622837355</v>
      </c>
      <c r="I568" s="220">
        <f t="shared" si="561"/>
        <v>-2.7581632653061199</v>
      </c>
      <c r="J568" s="221">
        <f t="shared" si="561"/>
        <v>0.32336385671963375</v>
      </c>
    </row>
    <row r="569" spans="2:10">
      <c r="B569" s="213">
        <v>42111</v>
      </c>
      <c r="C569" s="214">
        <v>1392.53</v>
      </c>
      <c r="D569" s="214">
        <v>146.79</v>
      </c>
      <c r="E569" s="214">
        <v>18.52</v>
      </c>
      <c r="F569" s="215">
        <v>4.0720000000000001</v>
      </c>
      <c r="G569" s="219">
        <f t="shared" ref="G569:J569" si="562">((C569-C590)/C590)*C$6</f>
        <v>54.06634376320411</v>
      </c>
      <c r="H569" s="220">
        <f t="shared" si="562"/>
        <v>12.437409315147983</v>
      </c>
      <c r="I569" s="220">
        <f t="shared" si="562"/>
        <v>-2.4904327594229869</v>
      </c>
      <c r="J569" s="221">
        <f t="shared" si="562"/>
        <v>0.31779107725788891</v>
      </c>
    </row>
    <row r="570" spans="2:10">
      <c r="B570" s="213">
        <v>42110</v>
      </c>
      <c r="C570" s="214">
        <v>1348.54</v>
      </c>
      <c r="D570" s="214">
        <v>144.16999999999999</v>
      </c>
      <c r="E570" s="214">
        <v>19.559999999999999</v>
      </c>
      <c r="F570" s="215">
        <v>4.0410000000000004</v>
      </c>
      <c r="G570" s="219">
        <f t="shared" ref="G570:J570" si="563">((C570-C591)/C591)*C$6</f>
        <v>10.001462097363749</v>
      </c>
      <c r="H570" s="220">
        <f t="shared" si="563"/>
        <v>9.0584810402440681</v>
      </c>
      <c r="I570" s="220">
        <f t="shared" si="563"/>
        <v>-1.8218750000000021</v>
      </c>
      <c r="J570" s="221">
        <f t="shared" si="563"/>
        <v>0.23061632870864474</v>
      </c>
    </row>
    <row r="571" spans="2:10">
      <c r="B571" s="213">
        <v>42109</v>
      </c>
      <c r="C571" s="214">
        <v>1357.5</v>
      </c>
      <c r="D571" s="214">
        <v>143.84</v>
      </c>
      <c r="E571" s="214">
        <v>21.57</v>
      </c>
      <c r="F571" s="215">
        <v>3.9279999999999999</v>
      </c>
      <c r="G571" s="219">
        <f t="shared" ref="G571:J571" si="564">((C571-C592)/C592)*C$6</f>
        <v>53.704358535751055</v>
      </c>
      <c r="H571" s="220">
        <f t="shared" si="564"/>
        <v>12.165726432532352</v>
      </c>
      <c r="I571" s="220">
        <f t="shared" si="564"/>
        <v>-1.5010284742881432</v>
      </c>
      <c r="J571" s="221">
        <f t="shared" si="564"/>
        <v>0.17586997572160784</v>
      </c>
    </row>
    <row r="572" spans="2:10">
      <c r="B572" s="213">
        <v>42108</v>
      </c>
      <c r="C572" s="214">
        <v>1353.83</v>
      </c>
      <c r="D572" s="214">
        <v>143.32</v>
      </c>
      <c r="E572" s="214">
        <v>21.83</v>
      </c>
      <c r="F572" s="215">
        <v>4.0039999999999996</v>
      </c>
      <c r="G572" s="219">
        <f t="shared" ref="G572:J572" si="565">((C572-C593)/C593)*C$6</f>
        <v>44.215837395661907</v>
      </c>
      <c r="H572" s="220">
        <f t="shared" si="565"/>
        <v>10.845650250663532</v>
      </c>
      <c r="I572" s="220">
        <f t="shared" si="565"/>
        <v>-0.53659555555555694</v>
      </c>
      <c r="J572" s="221">
        <f t="shared" si="565"/>
        <v>0.22863293864370238</v>
      </c>
    </row>
    <row r="573" spans="2:10">
      <c r="B573" s="213">
        <v>42107</v>
      </c>
      <c r="C573" s="214">
        <v>1359.4</v>
      </c>
      <c r="D573" s="214">
        <v>143.6</v>
      </c>
      <c r="E573" s="214">
        <v>21.2</v>
      </c>
      <c r="F573" s="215">
        <v>3.984</v>
      </c>
      <c r="G573" s="219">
        <f t="shared" ref="G573:J573" si="566">((C573-C594)/C594)*C$6</f>
        <v>65.139232426979845</v>
      </c>
      <c r="H573" s="220">
        <f t="shared" si="566"/>
        <v>13.50874459519906</v>
      </c>
      <c r="I573" s="220">
        <f t="shared" si="566"/>
        <v>-1.9008438818565401</v>
      </c>
      <c r="J573" s="221">
        <f t="shared" si="566"/>
        <v>0.2384970157352144</v>
      </c>
    </row>
    <row r="574" spans="2:10">
      <c r="B574" s="213">
        <v>42106</v>
      </c>
      <c r="C574" s="214">
        <v>1343.91</v>
      </c>
      <c r="D574" s="214">
        <v>140.9</v>
      </c>
      <c r="E574" s="214">
        <v>20.88</v>
      </c>
      <c r="F574" s="215">
        <v>4.05</v>
      </c>
      <c r="G574" s="219">
        <f t="shared" ref="G574:J574" si="567">((C574-C595)/C595)*C$6</f>
        <v>43.644549702244788</v>
      </c>
      <c r="H574" s="220">
        <f t="shared" si="567"/>
        <v>7.6631310894597213</v>
      </c>
      <c r="I574" s="220">
        <f t="shared" si="567"/>
        <v>-1.8368774193548396</v>
      </c>
      <c r="J574" s="221">
        <f t="shared" si="567"/>
        <v>0.29219810040705546</v>
      </c>
    </row>
    <row r="575" spans="2:10">
      <c r="B575" s="213">
        <v>42105</v>
      </c>
      <c r="C575" s="214">
        <v>1325.3</v>
      </c>
      <c r="D575" s="214">
        <v>141.43</v>
      </c>
      <c r="E575" s="214">
        <v>20.71</v>
      </c>
      <c r="F575" s="215">
        <v>4.0570000000000004</v>
      </c>
      <c r="G575" s="219">
        <f t="shared" ref="G575:J575" si="568">((C575-C596)/C596)*C$6</f>
        <v>20.933795790519003</v>
      </c>
      <c r="H575" s="220">
        <f t="shared" si="568"/>
        <v>9.2871006004893175</v>
      </c>
      <c r="I575" s="220">
        <f t="shared" si="568"/>
        <v>-1.5069823008849561</v>
      </c>
      <c r="J575" s="221">
        <f t="shared" si="568"/>
        <v>0.32088002186389775</v>
      </c>
    </row>
    <row r="576" spans="2:10">
      <c r="B576" s="213">
        <v>42104</v>
      </c>
      <c r="C576" s="214">
        <v>1340.54</v>
      </c>
      <c r="D576" s="214">
        <v>140.66999999999999</v>
      </c>
      <c r="E576" s="214">
        <v>20.22</v>
      </c>
      <c r="F576" s="215">
        <v>3.996</v>
      </c>
      <c r="G576" s="219">
        <f t="shared" ref="G576:J576" si="569">((C576-C597)/C597)*C$6</f>
        <v>59.605528621089185</v>
      </c>
      <c r="H576" s="220">
        <f t="shared" si="569"/>
        <v>8.5639138507240737</v>
      </c>
      <c r="I576" s="220">
        <f t="shared" si="569"/>
        <v>-1.8547648624667259</v>
      </c>
      <c r="J576" s="221">
        <f t="shared" si="569"/>
        <v>0.21972304382898639</v>
      </c>
    </row>
    <row r="577" spans="2:10">
      <c r="B577" s="213">
        <v>42103</v>
      </c>
      <c r="C577" s="214">
        <v>1339.91</v>
      </c>
      <c r="D577" s="214">
        <v>139.84</v>
      </c>
      <c r="E577" s="214">
        <v>19.850000000000001</v>
      </c>
      <c r="F577" s="215">
        <v>3.91</v>
      </c>
      <c r="G577" s="219">
        <f t="shared" ref="G577:J577" si="570">((C577-C598)/C598)*C$6</f>
        <v>55.940258670553632</v>
      </c>
      <c r="H577" s="220">
        <f t="shared" si="570"/>
        <v>8.1841883528446662</v>
      </c>
      <c r="I577" s="220">
        <f t="shared" si="570"/>
        <v>-1.5438599723629658</v>
      </c>
      <c r="J577" s="221">
        <f t="shared" si="570"/>
        <v>8.9393939393939567E-2</v>
      </c>
    </row>
    <row r="578" spans="2:10">
      <c r="B578" s="213">
        <v>42102</v>
      </c>
      <c r="C578" s="214">
        <v>1328.55</v>
      </c>
      <c r="D578" s="214">
        <v>139.66999999999999</v>
      </c>
      <c r="E578" s="214">
        <v>18.78</v>
      </c>
      <c r="F578" s="215">
        <v>3.93</v>
      </c>
      <c r="G578" s="219">
        <f t="shared" ref="G578:J578" si="571">((C578-C599)/C599)*C$6</f>
        <v>46.877520891364725</v>
      </c>
      <c r="H578" s="220">
        <f t="shared" si="571"/>
        <v>11.638186375028482</v>
      </c>
      <c r="I578" s="220">
        <f t="shared" si="571"/>
        <v>-3.8425555090071217</v>
      </c>
      <c r="J578" s="221">
        <f t="shared" si="571"/>
        <v>0.1573438756365588</v>
      </c>
    </row>
    <row r="579" spans="2:10">
      <c r="B579" s="213">
        <v>42101</v>
      </c>
      <c r="C579" s="214">
        <v>1325.72</v>
      </c>
      <c r="D579" s="214">
        <v>139.83000000000001</v>
      </c>
      <c r="E579" s="214">
        <v>19.27</v>
      </c>
      <c r="F579" s="215">
        <v>3.9619999999999997</v>
      </c>
      <c r="G579" s="219">
        <f t="shared" ref="G579:J579" si="572">((C579-C600)/C600)*C$6</f>
        <v>44.525607824006251</v>
      </c>
      <c r="H579" s="220">
        <f t="shared" si="572"/>
        <v>10.489952477936214</v>
      </c>
      <c r="I579" s="220">
        <f t="shared" si="572"/>
        <v>-2.5937272323411831</v>
      </c>
      <c r="J579" s="221">
        <f t="shared" si="572"/>
        <v>0.16594241535590498</v>
      </c>
    </row>
    <row r="580" spans="2:10">
      <c r="B580" s="213">
        <v>42100</v>
      </c>
      <c r="C580" s="214">
        <v>1346.04</v>
      </c>
      <c r="D580" s="214">
        <v>139.07</v>
      </c>
      <c r="E580" s="214">
        <v>19.79</v>
      </c>
      <c r="F580" s="215">
        <v>3.891</v>
      </c>
      <c r="G580" s="219">
        <f t="shared" ref="G580:J580" si="573">((C580-C601)/C601)*C$6</f>
        <v>76.363985148130112</v>
      </c>
      <c r="H580" s="220">
        <f t="shared" si="573"/>
        <v>10.290115926655561</v>
      </c>
      <c r="I580" s="220">
        <f t="shared" si="573"/>
        <v>-2.0640357941834471</v>
      </c>
      <c r="J580" s="221">
        <f t="shared" si="573"/>
        <v>8.2615587846763441E-2</v>
      </c>
    </row>
    <row r="581" spans="2:10">
      <c r="B581" s="213">
        <v>42099</v>
      </c>
      <c r="C581" s="214">
        <v>1332</v>
      </c>
      <c r="D581" s="214">
        <v>138.03</v>
      </c>
      <c r="E581" s="214">
        <v>20.63</v>
      </c>
      <c r="F581" s="215">
        <v>3.9140000000000001</v>
      </c>
      <c r="G581" s="219">
        <f t="shared" ref="G581:J581" si="574">((C581-C602)/C602)*C$6</f>
        <v>70.471895169176619</v>
      </c>
      <c r="H581" s="220">
        <f t="shared" si="574"/>
        <v>9.0695196904165858</v>
      </c>
      <c r="I581" s="220">
        <f t="shared" si="574"/>
        <v>-0.72918139534883797</v>
      </c>
      <c r="J581" s="221">
        <f t="shared" si="574"/>
        <v>2.8153211245808895E-2</v>
      </c>
    </row>
    <row r="582" spans="2:10">
      <c r="B582" s="213">
        <v>42098</v>
      </c>
      <c r="C582" s="214">
        <v>1368.6</v>
      </c>
      <c r="D582" s="214">
        <v>142.83000000000001</v>
      </c>
      <c r="E582" s="214">
        <v>19.09</v>
      </c>
      <c r="F582" s="215">
        <v>3.9550000000000001</v>
      </c>
      <c r="G582" s="219">
        <f t="shared" ref="G582:J582" si="575">((C582-C603)/C603)*C$6</f>
        <v>124.18996248567687</v>
      </c>
      <c r="H582" s="220">
        <f t="shared" si="575"/>
        <v>18.597373070128295</v>
      </c>
      <c r="I582" s="220">
        <f t="shared" si="575"/>
        <v>-2.3906587914584292</v>
      </c>
      <c r="J582" s="221">
        <f t="shared" si="575"/>
        <v>3.8537397540983731E-2</v>
      </c>
    </row>
    <row r="583" spans="2:10">
      <c r="B583" s="213">
        <v>42097</v>
      </c>
      <c r="C583" s="214">
        <v>1368.4</v>
      </c>
      <c r="D583" s="214">
        <v>141.06</v>
      </c>
      <c r="E583" s="214">
        <v>19.03</v>
      </c>
      <c r="F583" s="215">
        <v>3.98</v>
      </c>
      <c r="G583" s="219">
        <f t="shared" ref="G583:J583" si="576">((C583-C604)/C604)*C$6</f>
        <v>122.41674024701051</v>
      </c>
      <c r="H583" s="220">
        <f t="shared" si="576"/>
        <v>16.825437649417779</v>
      </c>
      <c r="I583" s="220">
        <f t="shared" si="576"/>
        <v>-2.2317587476979726</v>
      </c>
      <c r="J583" s="221">
        <f t="shared" si="576"/>
        <v>4.0575649516046738E-2</v>
      </c>
    </row>
    <row r="584" spans="2:10">
      <c r="B584" s="213">
        <v>42096</v>
      </c>
      <c r="C584" s="214">
        <v>1381.25</v>
      </c>
      <c r="D584" s="214">
        <v>141.5</v>
      </c>
      <c r="E584" s="214">
        <v>19.88</v>
      </c>
      <c r="F584" s="215">
        <v>3.9159999999999999</v>
      </c>
      <c r="G584" s="219">
        <f t="shared" ref="G584:J584" si="577">((C584-C605)/C605)*C$6</f>
        <v>149.46698103536636</v>
      </c>
      <c r="H584" s="220">
        <f t="shared" si="577"/>
        <v>17.863003167735446</v>
      </c>
      <c r="I584" s="220">
        <f t="shared" si="577"/>
        <v>-1.810153846153848</v>
      </c>
      <c r="J584" s="221">
        <f t="shared" si="577"/>
        <v>3.3522727272727308E-2</v>
      </c>
    </row>
    <row r="585" spans="2:10">
      <c r="B585" s="213">
        <v>42095</v>
      </c>
      <c r="C585" s="214">
        <v>1372.28</v>
      </c>
      <c r="D585" s="214">
        <v>140.37</v>
      </c>
      <c r="E585" s="214">
        <v>19.07</v>
      </c>
      <c r="F585" s="215">
        <v>3.8170000000000002</v>
      </c>
      <c r="G585" s="219">
        <f t="shared" ref="G585:J585" si="578">((C585-C606)/C606)*C$6</f>
        <v>137.35532866052216</v>
      </c>
      <c r="H585" s="220">
        <f t="shared" si="578"/>
        <v>17.125774155995362</v>
      </c>
      <c r="I585" s="220">
        <f t="shared" si="578"/>
        <v>-2.081159554730982</v>
      </c>
      <c r="J585" s="221">
        <f t="shared" si="578"/>
        <v>1.3197368421052902E-2</v>
      </c>
    </row>
    <row r="586" spans="2:10">
      <c r="B586" s="213">
        <v>42094</v>
      </c>
      <c r="C586" s="214">
        <v>1350.55</v>
      </c>
      <c r="D586" s="214">
        <v>139.85</v>
      </c>
      <c r="E586" s="214">
        <v>18.93</v>
      </c>
      <c r="F586" s="215">
        <v>3.82</v>
      </c>
      <c r="G586" s="219">
        <f t="shared" ref="G586:J586" si="579">((C586-C607)/C607)*C$6</f>
        <v>141.28023764601983</v>
      </c>
      <c r="H586" s="220">
        <f t="shared" si="579"/>
        <v>15.13364709513152</v>
      </c>
      <c r="I586" s="220">
        <f t="shared" si="579"/>
        <v>-1.937086280056578</v>
      </c>
      <c r="J586" s="221">
        <f t="shared" si="579"/>
        <v>-2.2226552351260344E-2</v>
      </c>
    </row>
    <row r="587" spans="2:10">
      <c r="B587" s="213">
        <v>42093</v>
      </c>
      <c r="C587" s="214">
        <v>1354.15</v>
      </c>
      <c r="D587" s="214">
        <v>139.66</v>
      </c>
      <c r="E587" s="214">
        <v>18.96</v>
      </c>
      <c r="F587" s="215">
        <v>3.75</v>
      </c>
      <c r="G587" s="219">
        <f t="shared" ref="G587:J587" si="580">((C587-C608)/C608)*C$6</f>
        <v>145.49532608870138</v>
      </c>
      <c r="H587" s="220">
        <f t="shared" si="580"/>
        <v>17.465337135713732</v>
      </c>
      <c r="I587" s="220">
        <f t="shared" si="580"/>
        <v>-2.482974079126874</v>
      </c>
      <c r="J587" s="221">
        <f t="shared" si="580"/>
        <v>-9.1472868217054346E-2</v>
      </c>
    </row>
    <row r="588" spans="2:10">
      <c r="B588" s="213">
        <v>42092</v>
      </c>
      <c r="C588" s="214">
        <v>1346.85</v>
      </c>
      <c r="D588" s="214">
        <v>138.85</v>
      </c>
      <c r="E588" s="214">
        <v>20.71</v>
      </c>
      <c r="F588" s="215">
        <v>3.75</v>
      </c>
      <c r="G588" s="219">
        <f t="shared" ref="G588:J588" si="581">((C588-C609)/C609)*C$6</f>
        <v>139.14340623994855</v>
      </c>
      <c r="H588" s="220">
        <f t="shared" si="581"/>
        <v>18.933677587844247</v>
      </c>
      <c r="I588" s="220">
        <f t="shared" si="581"/>
        <v>-1.6590092064883806</v>
      </c>
      <c r="J588" s="221">
        <f t="shared" si="581"/>
        <v>-6.91406249999999E-2</v>
      </c>
    </row>
    <row r="589" spans="2:10">
      <c r="B589" s="213">
        <v>42091</v>
      </c>
      <c r="C589" s="214">
        <v>1333.55</v>
      </c>
      <c r="D589" s="214">
        <v>138.72</v>
      </c>
      <c r="E589" s="214">
        <v>21.56</v>
      </c>
      <c r="F589" s="215">
        <v>3.7130000000000001</v>
      </c>
      <c r="G589" s="219">
        <f t="shared" ref="G589:J589" si="582">((C589-C610)/C610)*C$6</f>
        <v>104.96618351328726</v>
      </c>
      <c r="H589" s="220">
        <f t="shared" si="582"/>
        <v>19.203616751269038</v>
      </c>
      <c r="I589" s="220">
        <f t="shared" si="582"/>
        <v>-1.3098408602150549</v>
      </c>
      <c r="J589" s="221">
        <f t="shared" si="582"/>
        <v>-1.3445040214477136E-2</v>
      </c>
    </row>
    <row r="590" spans="2:10">
      <c r="B590" s="213">
        <v>42090</v>
      </c>
      <c r="C590" s="214">
        <v>1349.01</v>
      </c>
      <c r="D590" s="214">
        <v>137.84</v>
      </c>
      <c r="E590" s="214">
        <v>21.49</v>
      </c>
      <c r="F590" s="215">
        <v>3.6760000000000002</v>
      </c>
      <c r="G590" s="219">
        <f t="shared" ref="G590:J590" si="583">((C590-C611)/C611)*C$6</f>
        <v>124.53619112845418</v>
      </c>
      <c r="H590" s="220">
        <f t="shared" si="583"/>
        <v>18.082806669313221</v>
      </c>
      <c r="I590" s="220">
        <f t="shared" si="583"/>
        <v>-1.7490000000000017</v>
      </c>
      <c r="J590" s="221">
        <f t="shared" si="583"/>
        <v>1.1277990169306579E-2</v>
      </c>
    </row>
    <row r="591" spans="2:10">
      <c r="B591" s="213">
        <v>42089</v>
      </c>
      <c r="C591" s="214">
        <v>1340.54</v>
      </c>
      <c r="D591" s="214">
        <v>137.66</v>
      </c>
      <c r="E591" s="214">
        <v>21.76</v>
      </c>
      <c r="F591" s="215">
        <v>3.7480000000000002</v>
      </c>
      <c r="G591" s="219">
        <f t="shared" ref="G591:J591" si="584">((C591-C612)/C612)*C$6</f>
        <v>121.4621327253089</v>
      </c>
      <c r="H591" s="220">
        <f t="shared" si="584"/>
        <v>15.134221664837746</v>
      </c>
      <c r="I591" s="220">
        <f t="shared" si="584"/>
        <v>0.38052557484749183</v>
      </c>
      <c r="J591" s="221">
        <f t="shared" si="584"/>
        <v>-2.8837516512549476E-2</v>
      </c>
    </row>
    <row r="592" spans="2:10">
      <c r="B592" s="213">
        <v>42088</v>
      </c>
      <c r="C592" s="214">
        <v>1315.35</v>
      </c>
      <c r="D592" s="214">
        <v>135.25</v>
      </c>
      <c r="E592" s="214">
        <v>23.53</v>
      </c>
      <c r="F592" s="215">
        <v>3.7069999999999999</v>
      </c>
      <c r="G592" s="219">
        <f t="shared" ref="G592:J592" si="585">((C592-C613)/C613)*C$6</f>
        <v>92.497931089807807</v>
      </c>
      <c r="H592" s="220">
        <f t="shared" si="585"/>
        <v>11.515821445367616</v>
      </c>
      <c r="I592" s="220">
        <f t="shared" si="585"/>
        <v>1.8772595025809502</v>
      </c>
      <c r="J592" s="221">
        <f t="shared" si="585"/>
        <v>-5.8500793231094798E-2</v>
      </c>
    </row>
    <row r="593" spans="2:10">
      <c r="B593" s="213">
        <v>42087</v>
      </c>
      <c r="C593" s="214">
        <v>1319.03</v>
      </c>
      <c r="D593" s="214">
        <v>135.63999999999999</v>
      </c>
      <c r="E593" s="214">
        <v>22.5</v>
      </c>
      <c r="F593" s="215">
        <v>3.7160000000000002</v>
      </c>
      <c r="G593" s="219">
        <f t="shared" ref="G593:J593" si="586">((C593-C614)/C614)*C$6</f>
        <v>91.052613303918321</v>
      </c>
      <c r="H593" s="220">
        <f t="shared" si="586"/>
        <v>16.238243761996131</v>
      </c>
      <c r="I593" s="220">
        <f t="shared" si="586"/>
        <v>-0.53617076326002677</v>
      </c>
      <c r="J593" s="221">
        <f t="shared" si="586"/>
        <v>7.9407806191143619E-4</v>
      </c>
    </row>
    <row r="594" spans="2:10">
      <c r="B594" s="213">
        <v>42086</v>
      </c>
      <c r="C594" s="214">
        <v>1308.54</v>
      </c>
      <c r="D594" s="214">
        <v>134.13999999999999</v>
      </c>
      <c r="E594" s="214">
        <v>23.7</v>
      </c>
      <c r="F594" s="215">
        <v>3.6859999999999999</v>
      </c>
      <c r="G594" s="219">
        <f t="shared" ref="G594:J594" si="587">((C594-C615)/C615)*C$6</f>
        <v>86.523427469259843</v>
      </c>
      <c r="H594" s="220">
        <f t="shared" si="587"/>
        <v>12.747662399618338</v>
      </c>
      <c r="I594" s="220">
        <f t="shared" si="587"/>
        <v>-0.14331519464211065</v>
      </c>
      <c r="J594" s="221">
        <f t="shared" si="587"/>
        <v>3.154647655607324E-2</v>
      </c>
    </row>
    <row r="595" spans="2:10">
      <c r="B595" s="213">
        <v>42085</v>
      </c>
      <c r="C595" s="214">
        <v>1309.8</v>
      </c>
      <c r="D595" s="214">
        <v>135.47999999999999</v>
      </c>
      <c r="E595" s="214">
        <v>23.25</v>
      </c>
      <c r="F595" s="215">
        <v>3.6850000000000001</v>
      </c>
      <c r="G595" s="219">
        <f t="shared" ref="G595:J595" si="588">((C595-C616)/C616)*C$6</f>
        <v>83.836305916305733</v>
      </c>
      <c r="H595" s="220">
        <f t="shared" si="588"/>
        <v>19.212559896044823</v>
      </c>
      <c r="I595" s="220">
        <f t="shared" si="588"/>
        <v>-1.9368905950095974</v>
      </c>
      <c r="J595" s="221">
        <f t="shared" si="588"/>
        <v>0.14179465301478958</v>
      </c>
    </row>
    <row r="596" spans="2:10">
      <c r="B596" s="213">
        <v>42084</v>
      </c>
      <c r="C596" s="214">
        <v>1308.95</v>
      </c>
      <c r="D596" s="214">
        <v>134.88999999999999</v>
      </c>
      <c r="E596" s="214">
        <v>22.6</v>
      </c>
      <c r="F596" s="215">
        <v>3.6589999999999998</v>
      </c>
      <c r="G596" s="219">
        <f t="shared" ref="G596:J596" si="589">((C596-C617)/C617)*C$6</f>
        <v>97.479744543249865</v>
      </c>
      <c r="H596" s="220">
        <f t="shared" si="589"/>
        <v>17.835571312803861</v>
      </c>
      <c r="I596" s="220">
        <f t="shared" si="589"/>
        <v>-3.0530025725836083</v>
      </c>
      <c r="J596" s="221">
        <f t="shared" si="589"/>
        <v>6.3414293690675569E-2</v>
      </c>
    </row>
    <row r="597" spans="2:10">
      <c r="B597" s="213">
        <v>42083</v>
      </c>
      <c r="C597" s="214">
        <v>1294.5</v>
      </c>
      <c r="D597" s="214">
        <v>134.65</v>
      </c>
      <c r="E597" s="214">
        <v>22.54</v>
      </c>
      <c r="F597" s="215">
        <v>3.7189999999999999</v>
      </c>
      <c r="G597" s="219">
        <f t="shared" ref="G597:J597" si="590">((C597-C618)/C618)*C$6</f>
        <v>76.726518504156573</v>
      </c>
      <c r="H597" s="220">
        <f t="shared" si="590"/>
        <v>15.234314118495954</v>
      </c>
      <c r="I597" s="220">
        <f t="shared" si="590"/>
        <v>-1.4076973415132925</v>
      </c>
      <c r="J597" s="221">
        <f t="shared" si="590"/>
        <v>2.3184281842818358E-2</v>
      </c>
    </row>
    <row r="598" spans="2:10">
      <c r="B598" s="213">
        <v>42082</v>
      </c>
      <c r="C598" s="214">
        <v>1296.6300000000001</v>
      </c>
      <c r="D598" s="214">
        <v>134.11000000000001</v>
      </c>
      <c r="E598" s="214">
        <v>21.71</v>
      </c>
      <c r="F598" s="215">
        <v>3.7949999999999999</v>
      </c>
      <c r="G598" s="219">
        <f t="shared" ref="G598:J598" si="591">((C598-C619)/C619)*C$6</f>
        <v>79.9366173238529</v>
      </c>
      <c r="H598" s="220">
        <f t="shared" si="591"/>
        <v>17.676018081120723</v>
      </c>
      <c r="I598" s="220">
        <f t="shared" si="591"/>
        <v>-3.7264596273291928</v>
      </c>
      <c r="J598" s="221">
        <f t="shared" si="591"/>
        <v>0.23771355353075166</v>
      </c>
    </row>
    <row r="599" spans="2:10">
      <c r="B599" s="213">
        <v>42081</v>
      </c>
      <c r="C599" s="214">
        <v>1292.4000000000001</v>
      </c>
      <c r="D599" s="214">
        <v>131.66999999999999</v>
      </c>
      <c r="E599" s="214">
        <v>23.87</v>
      </c>
      <c r="F599" s="215">
        <v>3.7309999999999999</v>
      </c>
      <c r="G599" s="219">
        <f t="shared" ref="G599:J599" si="592">((C599-C620)/C620)*C$6</f>
        <v>70.609861710276988</v>
      </c>
      <c r="H599" s="220">
        <f t="shared" si="592"/>
        <v>9.7862217609962361</v>
      </c>
      <c r="I599" s="220">
        <f t="shared" si="592"/>
        <v>-1.9099850187265908</v>
      </c>
      <c r="J599" s="221">
        <f t="shared" si="592"/>
        <v>0.13303921568627455</v>
      </c>
    </row>
    <row r="600" spans="2:10">
      <c r="B600" s="213">
        <v>42080</v>
      </c>
      <c r="C600" s="214">
        <v>1291.4100000000001</v>
      </c>
      <c r="D600" s="214">
        <v>132.57</v>
      </c>
      <c r="E600" s="214">
        <v>22.51</v>
      </c>
      <c r="F600" s="215">
        <v>3.7509999999999999</v>
      </c>
      <c r="G600" s="219">
        <f t="shared" ref="G600:J600" si="593">((C600-C621)/C621)*C$6</f>
        <v>82.95838049573355</v>
      </c>
      <c r="H600" s="220">
        <f t="shared" si="593"/>
        <v>11.762918334667715</v>
      </c>
      <c r="I600" s="220">
        <f t="shared" si="593"/>
        <v>-3.2483248361252723</v>
      </c>
      <c r="J600" s="221">
        <f t="shared" si="593"/>
        <v>0.15739960685200782</v>
      </c>
    </row>
    <row r="601" spans="2:10">
      <c r="B601" s="213">
        <v>42079</v>
      </c>
      <c r="C601" s="214">
        <v>1287.3800000000001</v>
      </c>
      <c r="D601" s="214">
        <v>131.97999999999999</v>
      </c>
      <c r="E601" s="214">
        <v>22.35</v>
      </c>
      <c r="F601" s="215">
        <v>3.7850000000000001</v>
      </c>
      <c r="G601" s="219">
        <f t="shared" ref="G601:J601" si="594">((C601-C622)/C622)*C$6</f>
        <v>83.690071850915501</v>
      </c>
      <c r="H601" s="220">
        <f t="shared" si="594"/>
        <v>8.3453823041037278</v>
      </c>
      <c r="I601" s="220">
        <f t="shared" si="594"/>
        <v>-2.3244816835541688</v>
      </c>
      <c r="J601" s="221">
        <f t="shared" si="594"/>
        <v>9.825279825279816E-2</v>
      </c>
    </row>
    <row r="602" spans="2:10">
      <c r="B602" s="213">
        <v>42078</v>
      </c>
      <c r="C602" s="214">
        <v>1278.25</v>
      </c>
      <c r="D602" s="214">
        <v>131.79</v>
      </c>
      <c r="E602" s="214">
        <v>21.5</v>
      </c>
      <c r="F602" s="215">
        <v>3.8769999999999998</v>
      </c>
      <c r="G602" s="219">
        <f t="shared" ref="G602:J602" si="595">((C602-C623)/C623)*C$6</f>
        <v>68.735254135142256</v>
      </c>
      <c r="H602" s="220">
        <f t="shared" si="595"/>
        <v>6.4450941176470469</v>
      </c>
      <c r="I602" s="220">
        <f t="shared" si="595"/>
        <v>-2.8207061592781475</v>
      </c>
      <c r="J602" s="221">
        <f t="shared" si="595"/>
        <v>0.17405080579076737</v>
      </c>
    </row>
    <row r="603" spans="2:10">
      <c r="B603" s="213">
        <v>42077</v>
      </c>
      <c r="C603" s="214">
        <v>1274.18</v>
      </c>
      <c r="D603" s="214">
        <v>130.19</v>
      </c>
      <c r="E603" s="214">
        <v>22.01</v>
      </c>
      <c r="F603" s="215">
        <v>3.9039999999999999</v>
      </c>
      <c r="G603" s="219">
        <f t="shared" ref="G603:J603" si="596">((C603-C624)/C624)*C$6</f>
        <v>57.434772557550602</v>
      </c>
      <c r="H603" s="220">
        <f t="shared" si="596"/>
        <v>1.9169860356865669</v>
      </c>
      <c r="I603" s="220">
        <f t="shared" si="596"/>
        <v>-3.0192360060514365</v>
      </c>
      <c r="J603" s="221">
        <f t="shared" si="596"/>
        <v>0.20097127222982189</v>
      </c>
    </row>
    <row r="604" spans="2:10">
      <c r="B604" s="213">
        <v>42076</v>
      </c>
      <c r="C604" s="214">
        <v>1275.25</v>
      </c>
      <c r="D604" s="214">
        <v>129.66999999999999</v>
      </c>
      <c r="E604" s="214">
        <v>21.72</v>
      </c>
      <c r="F604" s="215">
        <v>3.9260000000000002</v>
      </c>
      <c r="G604" s="219">
        <f t="shared" ref="G604:J604" si="597">((C604-C625)/C625)*C$6</f>
        <v>62.64420727243153</v>
      </c>
      <c r="H604" s="220">
        <f t="shared" si="597"/>
        <v>0.410805301698284</v>
      </c>
      <c r="I604" s="220">
        <f t="shared" si="597"/>
        <v>-2.1031882879219204</v>
      </c>
      <c r="J604" s="221">
        <f t="shared" si="597"/>
        <v>0.15168719871451541</v>
      </c>
    </row>
    <row r="605" spans="2:10">
      <c r="B605" s="213">
        <v>42075</v>
      </c>
      <c r="C605" s="214">
        <v>1268.1500000000001</v>
      </c>
      <c r="D605" s="214">
        <v>129.43</v>
      </c>
      <c r="E605" s="214">
        <v>22.1</v>
      </c>
      <c r="F605" s="215">
        <v>3.8719999999999999</v>
      </c>
      <c r="G605" s="219">
        <f t="shared" ref="G605:J605" si="598">((C605-C626)/C626)*C$6</f>
        <v>59.274229403264357</v>
      </c>
      <c r="H605" s="220">
        <f t="shared" si="598"/>
        <v>1.4614168937329974</v>
      </c>
      <c r="I605" s="220">
        <f t="shared" si="598"/>
        <v>-1.6516481709823243</v>
      </c>
      <c r="J605" s="221">
        <f t="shared" si="598"/>
        <v>8.46439957492027E-2</v>
      </c>
    </row>
    <row r="606" spans="2:10">
      <c r="B606" s="213">
        <v>42074</v>
      </c>
      <c r="C606" s="214">
        <v>1268.33</v>
      </c>
      <c r="D606" s="214">
        <v>128.85</v>
      </c>
      <c r="E606" s="214">
        <v>21.56</v>
      </c>
      <c r="F606" s="215">
        <v>3.8</v>
      </c>
      <c r="G606" s="219">
        <f t="shared" ref="G606:J606" si="599">((C606-C627)/C627)*C$6</f>
        <v>58.784054841473903</v>
      </c>
      <c r="H606" s="220">
        <f t="shared" si="599"/>
        <v>1.6191124677154238</v>
      </c>
      <c r="I606" s="220">
        <f t="shared" si="599"/>
        <v>-3.1345134099616874</v>
      </c>
      <c r="J606" s="221">
        <f t="shared" si="599"/>
        <v>6.9935344827586274E-2</v>
      </c>
    </row>
    <row r="607" spans="2:10">
      <c r="B607" s="213">
        <v>42073</v>
      </c>
      <c r="C607" s="214">
        <v>1245.55</v>
      </c>
      <c r="D607" s="214">
        <v>129.61000000000001</v>
      </c>
      <c r="E607" s="214">
        <v>21.21</v>
      </c>
      <c r="F607" s="215">
        <v>3.8490000000000002</v>
      </c>
      <c r="G607" s="219">
        <f t="shared" ref="G607:J607" si="600">((C607-C628)/C628)*C$6</f>
        <v>41.53156528965043</v>
      </c>
      <c r="H607" s="220">
        <f t="shared" si="600"/>
        <v>2.6065300696019533</v>
      </c>
      <c r="I607" s="220">
        <f t="shared" si="600"/>
        <v>-3.4542911585365834</v>
      </c>
      <c r="J607" s="221">
        <f t="shared" si="600"/>
        <v>-7.6444674786212419E-3</v>
      </c>
    </row>
    <row r="608" spans="2:10">
      <c r="B608" s="213">
        <v>42072</v>
      </c>
      <c r="C608" s="214">
        <v>1245.98</v>
      </c>
      <c r="D608" s="214">
        <v>127.99</v>
      </c>
      <c r="E608" s="214">
        <v>21.99</v>
      </c>
      <c r="F608" s="215">
        <v>3.87</v>
      </c>
      <c r="G608" s="219">
        <f t="shared" ref="G608:J608" si="601">((C608-C629)/C629)*C$6</f>
        <v>44.219051526010091</v>
      </c>
      <c r="H608" s="220">
        <f t="shared" si="601"/>
        <v>-0.46282540919721865</v>
      </c>
      <c r="I608" s="220">
        <f t="shared" si="601"/>
        <v>-2.6193082005441131</v>
      </c>
      <c r="J608" s="221">
        <f t="shared" si="601"/>
        <v>-5.8282674772036365E-2</v>
      </c>
    </row>
    <row r="609" spans="2:10">
      <c r="B609" s="213">
        <v>42071</v>
      </c>
      <c r="C609" s="214">
        <v>1243.5999999999999</v>
      </c>
      <c r="D609" s="214">
        <v>126.36</v>
      </c>
      <c r="E609" s="214">
        <v>22.81</v>
      </c>
      <c r="F609" s="215">
        <v>3.84</v>
      </c>
      <c r="G609" s="219">
        <f t="shared" ref="G609:J609" si="602">((C609-C630)/C630)*C$6</f>
        <v>63.573479113633269</v>
      </c>
      <c r="H609" s="220">
        <f t="shared" si="602"/>
        <v>-5.1196064083802089</v>
      </c>
      <c r="I609" s="220">
        <f t="shared" si="602"/>
        <v>-1.83109885781804</v>
      </c>
      <c r="J609" s="221">
        <f t="shared" si="602"/>
        <v>-6.0204081632653124E-2</v>
      </c>
    </row>
    <row r="610" spans="2:10">
      <c r="B610" s="213">
        <v>42070</v>
      </c>
      <c r="C610" s="214">
        <v>1254.95</v>
      </c>
      <c r="D610" s="214">
        <v>126.08</v>
      </c>
      <c r="E610" s="214">
        <v>23.25</v>
      </c>
      <c r="F610" s="215">
        <v>3.73</v>
      </c>
      <c r="G610" s="219">
        <f t="shared" ref="G610:J610" si="603">((C610-C631)/C631)*C$6</f>
        <v>70.485217968944752</v>
      </c>
      <c r="H610" s="220">
        <f t="shared" si="603"/>
        <v>-8.3686893203883574</v>
      </c>
      <c r="I610" s="220">
        <f t="shared" si="603"/>
        <v>0.70887796155565408</v>
      </c>
      <c r="J610" s="221">
        <f t="shared" si="603"/>
        <v>-0.20255930087390756</v>
      </c>
    </row>
    <row r="611" spans="2:10">
      <c r="B611" s="213">
        <v>42069</v>
      </c>
      <c r="C611" s="214">
        <v>1255.7</v>
      </c>
      <c r="D611" s="214">
        <v>125.95</v>
      </c>
      <c r="E611" s="214">
        <v>23.8</v>
      </c>
      <c r="F611" s="215">
        <v>3.6619999999999999</v>
      </c>
      <c r="G611" s="219">
        <f t="shared" ref="G611:J611" si="604">((C611-C632)/C632)*C$6</f>
        <v>75.994907220099435</v>
      </c>
      <c r="H611" s="220">
        <f t="shared" si="604"/>
        <v>-8.7793749999999964</v>
      </c>
      <c r="I611" s="220">
        <f t="shared" si="604"/>
        <v>1.3510930442637761</v>
      </c>
      <c r="J611" s="221">
        <f t="shared" si="604"/>
        <v>-0.26070450585013721</v>
      </c>
    </row>
    <row r="612" spans="2:10">
      <c r="B612" s="213">
        <v>42068</v>
      </c>
      <c r="C612" s="214">
        <v>1249.95</v>
      </c>
      <c r="D612" s="214">
        <v>127.58</v>
      </c>
      <c r="E612" s="214">
        <v>21.31</v>
      </c>
      <c r="F612" s="215">
        <v>3.7850000000000001</v>
      </c>
      <c r="G612" s="219">
        <f t="shared" ref="G612:J612" si="605">((C612-C633)/C633)*C$6</f>
        <v>61.939800895968069</v>
      </c>
      <c r="H612" s="220">
        <f t="shared" si="605"/>
        <v>-3.768003688335622</v>
      </c>
      <c r="I612" s="220">
        <f t="shared" si="605"/>
        <v>-0.35642134314627394</v>
      </c>
      <c r="J612" s="221">
        <f t="shared" si="605"/>
        <v>-0.15506883604505631</v>
      </c>
    </row>
    <row r="613" spans="2:10">
      <c r="B613" s="213">
        <v>42067</v>
      </c>
      <c r="C613" s="214">
        <v>1246.55</v>
      </c>
      <c r="D613" s="214">
        <v>127.58</v>
      </c>
      <c r="E613" s="214">
        <v>21.31</v>
      </c>
      <c r="F613" s="215">
        <v>3.782</v>
      </c>
      <c r="G613" s="219">
        <f t="shared" ref="G613:J613" si="606">((C613-C634)/C634)*C$6</f>
        <v>72.354482827876978</v>
      </c>
      <c r="H613" s="220">
        <f t="shared" si="606"/>
        <v>-6.1752825608738728</v>
      </c>
      <c r="I613" s="220">
        <f t="shared" si="606"/>
        <v>-0.6441538461538483</v>
      </c>
      <c r="J613" s="221">
        <f t="shared" si="606"/>
        <v>-0.19588990372747478</v>
      </c>
    </row>
    <row r="614" spans="2:10">
      <c r="B614" s="213">
        <v>42066</v>
      </c>
      <c r="C614" s="214">
        <v>1251.06</v>
      </c>
      <c r="D614" s="214">
        <v>125.04</v>
      </c>
      <c r="E614" s="214">
        <v>23.19</v>
      </c>
      <c r="F614" s="215">
        <v>3.7149999999999999</v>
      </c>
      <c r="G614" s="219">
        <f t="shared" ref="G614:J614" si="607">((C614-C635)/C635)*C$6</f>
        <v>78.870618916498614</v>
      </c>
      <c r="H614" s="220">
        <f t="shared" si="607"/>
        <v>-9.0908547268987636</v>
      </c>
      <c r="I614" s="220">
        <f t="shared" si="607"/>
        <v>0.79511931562359328</v>
      </c>
      <c r="J614" s="221">
        <f t="shared" si="607"/>
        <v>-0.26390931372549037</v>
      </c>
    </row>
    <row r="615" spans="2:10">
      <c r="B615" s="213">
        <v>42065</v>
      </c>
      <c r="C615" s="214">
        <v>1244.3</v>
      </c>
      <c r="D615" s="214">
        <v>125.77</v>
      </c>
      <c r="E615" s="214">
        <v>23.89</v>
      </c>
      <c r="F615" s="215">
        <v>3.6470000000000002</v>
      </c>
      <c r="G615" s="219">
        <f t="shared" ref="G615:J615" si="608">((C615-C636)/C636)*C$6</f>
        <v>82.012354899894561</v>
      </c>
      <c r="H615" s="220">
        <f t="shared" si="608"/>
        <v>-6.7586868144511909</v>
      </c>
      <c r="I615" s="220">
        <f t="shared" si="608"/>
        <v>1.0033230225364573</v>
      </c>
      <c r="J615" s="221">
        <f t="shared" si="608"/>
        <v>-0.29354320987654298</v>
      </c>
    </row>
    <row r="616" spans="2:10">
      <c r="B616" s="213">
        <v>42064</v>
      </c>
      <c r="C616" s="214">
        <v>1247.4000000000001</v>
      </c>
      <c r="D616" s="214">
        <v>123.13</v>
      </c>
      <c r="E616" s="214">
        <v>26.05</v>
      </c>
      <c r="F616" s="215">
        <v>3.516</v>
      </c>
      <c r="G616" s="219">
        <f t="shared" ref="G616:J616" si="609">((C616-C637)/C637)*C$6</f>
        <v>91.607041217501717</v>
      </c>
      <c r="H616" s="220">
        <f t="shared" si="609"/>
        <v>-11.177168094218411</v>
      </c>
      <c r="I616" s="220">
        <f t="shared" si="609"/>
        <v>3.3076238073602897</v>
      </c>
      <c r="J616" s="221">
        <f t="shared" si="609"/>
        <v>-0.39715727295102121</v>
      </c>
    </row>
    <row r="617" spans="2:10">
      <c r="B617" s="213">
        <v>42063</v>
      </c>
      <c r="C617" s="214">
        <v>1237</v>
      </c>
      <c r="D617" s="214">
        <v>123.4</v>
      </c>
      <c r="E617" s="214">
        <v>27.21</v>
      </c>
      <c r="F617" s="215">
        <v>3.5819999999999999</v>
      </c>
      <c r="G617" s="219">
        <f t="shared" ref="G617:J617" si="610">((C617-C638)/C638)*C$6</f>
        <v>79.467840812870449</v>
      </c>
      <c r="H617" s="220">
        <f t="shared" si="610"/>
        <v>-7.45911214953271</v>
      </c>
      <c r="I617" s="220">
        <f t="shared" si="610"/>
        <v>2.8448595744680856</v>
      </c>
      <c r="J617" s="221">
        <f t="shared" si="610"/>
        <v>-0.30099022311356233</v>
      </c>
    </row>
    <row r="618" spans="2:10">
      <c r="B618" s="213">
        <v>42062</v>
      </c>
      <c r="C618" s="214">
        <v>1237.83</v>
      </c>
      <c r="D618" s="214">
        <v>124.73</v>
      </c>
      <c r="E618" s="214">
        <v>24.45</v>
      </c>
      <c r="F618" s="215">
        <v>3.69</v>
      </c>
      <c r="G618" s="219">
        <f t="shared" ref="G618:J618" si="611">((C618-C639)/C639)*C$6</f>
        <v>100.04443249721774</v>
      </c>
      <c r="H618" s="220">
        <f t="shared" si="611"/>
        <v>-4.9226644274332223</v>
      </c>
      <c r="I618" s="220">
        <f t="shared" si="611"/>
        <v>0.23897223373394136</v>
      </c>
      <c r="J618" s="221">
        <f t="shared" si="611"/>
        <v>-0.28133120862956595</v>
      </c>
    </row>
    <row r="619" spans="2:10">
      <c r="B619" s="213">
        <v>42061</v>
      </c>
      <c r="C619" s="214">
        <v>1237.5999999999999</v>
      </c>
      <c r="D619" s="214">
        <v>122.78</v>
      </c>
      <c r="E619" s="214">
        <v>27.37</v>
      </c>
      <c r="F619" s="215">
        <v>3.512</v>
      </c>
      <c r="G619" s="219">
        <f t="shared" ref="G619:J619" si="612">((C619-C640)/C640)*C$6</f>
        <v>107.34763992777923</v>
      </c>
      <c r="H619" s="220">
        <f t="shared" si="612"/>
        <v>-8.4268278439616999</v>
      </c>
      <c r="I619" s="220">
        <f t="shared" si="612"/>
        <v>2.3184494845360835</v>
      </c>
      <c r="J619" s="221">
        <f t="shared" si="612"/>
        <v>-0.40131611316113186</v>
      </c>
    </row>
    <row r="620" spans="2:10">
      <c r="B620" s="213">
        <v>42060</v>
      </c>
      <c r="C620" s="214">
        <v>1240.1500000000001</v>
      </c>
      <c r="D620" s="214">
        <v>125.27</v>
      </c>
      <c r="E620" s="214">
        <v>26.7</v>
      </c>
      <c r="F620" s="215">
        <v>3.57</v>
      </c>
      <c r="G620" s="219">
        <f t="shared" ref="G620:J620" si="613">((C620-C641)/C641)*C$6</f>
        <v>113.32947314049615</v>
      </c>
      <c r="H620" s="220">
        <f t="shared" si="613"/>
        <v>-5.0035606001710322</v>
      </c>
      <c r="I620" s="220">
        <f t="shared" si="613"/>
        <v>2.727477360931434</v>
      </c>
      <c r="J620" s="221">
        <f t="shared" si="613"/>
        <v>-0.36875000000000019</v>
      </c>
    </row>
    <row r="621" spans="2:10">
      <c r="B621" s="213">
        <v>42059</v>
      </c>
      <c r="C621" s="214">
        <v>1230.5</v>
      </c>
      <c r="D621" s="214">
        <v>124.9</v>
      </c>
      <c r="E621" s="214">
        <v>27.46</v>
      </c>
      <c r="F621" s="215">
        <v>3.5609999999999999</v>
      </c>
      <c r="G621" s="219">
        <f t="shared" ref="G621:J621" si="614">((C621-C642)/C642)*C$6</f>
        <v>66.555335868187584</v>
      </c>
      <c r="H621" s="220">
        <f t="shared" si="614"/>
        <v>-5.2358889494587517</v>
      </c>
      <c r="I621" s="220">
        <f t="shared" si="614"/>
        <v>3.749872415310163</v>
      </c>
      <c r="J621" s="221">
        <f t="shared" si="614"/>
        <v>-0.33617815376959453</v>
      </c>
    </row>
    <row r="622" spans="2:10">
      <c r="B622" s="213">
        <v>42058</v>
      </c>
      <c r="C622" s="214">
        <v>1226.1500000000001</v>
      </c>
      <c r="D622" s="214">
        <v>126.47</v>
      </c>
      <c r="E622" s="214">
        <v>25.66</v>
      </c>
      <c r="F622" s="215">
        <v>3.6630000000000003</v>
      </c>
      <c r="G622" s="219">
        <f t="shared" ref="G622:J622" si="615">((C622-C643)/C643)*C$6</f>
        <v>52.160215954387191</v>
      </c>
      <c r="H622" s="220">
        <f t="shared" si="615"/>
        <v>-2.849824739055923</v>
      </c>
      <c r="I622" s="220">
        <f t="shared" si="615"/>
        <v>1.6814571793779303</v>
      </c>
      <c r="J622" s="221">
        <f t="shared" si="615"/>
        <v>-0.258630136986301</v>
      </c>
    </row>
    <row r="623" spans="2:10">
      <c r="B623" s="213">
        <v>42057</v>
      </c>
      <c r="C623" s="214">
        <v>1227.8900000000001</v>
      </c>
      <c r="D623" s="214">
        <v>127.5</v>
      </c>
      <c r="E623" s="214">
        <v>25.49</v>
      </c>
      <c r="F623" s="215">
        <v>3.661</v>
      </c>
      <c r="G623" s="219">
        <f t="shared" ref="G623:J623" si="616">((C623-C644)/C644)*C$6</f>
        <v>46.155188538720424</v>
      </c>
      <c r="H623" s="220">
        <f t="shared" si="616"/>
        <v>4.5081195575431221E-2</v>
      </c>
      <c r="I623" s="220">
        <f t="shared" si="616"/>
        <v>0.62920016240357246</v>
      </c>
      <c r="J623" s="221">
        <f t="shared" si="616"/>
        <v>-0.21652746140217669</v>
      </c>
    </row>
    <row r="624" spans="2:10">
      <c r="B624" s="213">
        <v>42056</v>
      </c>
      <c r="C624" s="214">
        <v>1231.96</v>
      </c>
      <c r="D624" s="214">
        <v>128.9</v>
      </c>
      <c r="E624" s="214">
        <v>26.44</v>
      </c>
      <c r="F624" s="215">
        <v>3.6550000000000002</v>
      </c>
      <c r="G624" s="219">
        <f t="shared" ref="G624:J624" si="617">((C624-C645)/C645)*C$6</f>
        <v>66.414517468354489</v>
      </c>
      <c r="H624" s="220">
        <f t="shared" si="617"/>
        <v>5.5506226550650748</v>
      </c>
      <c r="I624" s="220">
        <f t="shared" si="617"/>
        <v>0.5622464898595948</v>
      </c>
      <c r="J624" s="221">
        <f t="shared" si="617"/>
        <v>-0.17821336760925441</v>
      </c>
    </row>
    <row r="625" spans="2:10">
      <c r="B625" s="213">
        <v>42055</v>
      </c>
      <c r="C625" s="214">
        <v>1229.3</v>
      </c>
      <c r="D625" s="214">
        <v>129.39250000000001</v>
      </c>
      <c r="E625" s="214">
        <v>24.59</v>
      </c>
      <c r="F625" s="215">
        <v>3.734</v>
      </c>
      <c r="G625" s="219">
        <f t="shared" ref="G625:J625" si="618">((C625-C646)/C646)*C$6</f>
        <v>52.152853548062282</v>
      </c>
      <c r="H625" s="220">
        <f t="shared" si="618"/>
        <v>4.3024960489925164</v>
      </c>
      <c r="I625" s="220">
        <f t="shared" si="618"/>
        <v>0.49699958211450074</v>
      </c>
      <c r="J625" s="221">
        <f t="shared" si="618"/>
        <v>-0.18233668341708545</v>
      </c>
    </row>
    <row r="626" spans="2:10">
      <c r="B626" s="213">
        <v>42054</v>
      </c>
      <c r="C626" s="214">
        <v>1224.83</v>
      </c>
      <c r="D626" s="214">
        <v>128.44999999999999</v>
      </c>
      <c r="E626" s="214">
        <v>24.33</v>
      </c>
      <c r="F626" s="215">
        <v>3.7640000000000002</v>
      </c>
      <c r="G626" s="219">
        <f t="shared" ref="G626:J626" si="619">((C626-C647)/C647)*C$6</f>
        <v>59.361963937003686</v>
      </c>
      <c r="H626" s="220">
        <f t="shared" si="619"/>
        <v>-1.9776330996224725</v>
      </c>
      <c r="I626" s="220">
        <f t="shared" si="619"/>
        <v>-1.1379591836734697</v>
      </c>
      <c r="J626" s="221">
        <f t="shared" si="619"/>
        <v>-0.15869783810960247</v>
      </c>
    </row>
    <row r="627" spans="2:10">
      <c r="B627" s="213">
        <v>42053</v>
      </c>
      <c r="C627" s="214">
        <v>1225.3499999999999</v>
      </c>
      <c r="D627" s="214">
        <v>127.77</v>
      </c>
      <c r="E627" s="214">
        <v>26.1</v>
      </c>
      <c r="F627" s="215">
        <v>3.7119999999999997</v>
      </c>
      <c r="G627" s="219">
        <f t="shared" ref="G627:J627" si="620">((C627-C648)/C648)*C$6</f>
        <v>45.445106454316722</v>
      </c>
      <c r="H627" s="220">
        <f t="shared" si="620"/>
        <v>-0.38899476685152684</v>
      </c>
      <c r="I627" s="220">
        <f t="shared" si="620"/>
        <v>-0.1029714285714276</v>
      </c>
      <c r="J627" s="221">
        <f t="shared" si="620"/>
        <v>-0.17000507743082025</v>
      </c>
    </row>
    <row r="628" spans="2:10">
      <c r="B628" s="213">
        <v>42052</v>
      </c>
      <c r="C628" s="214">
        <v>1215.43</v>
      </c>
      <c r="D628" s="214">
        <v>127.87</v>
      </c>
      <c r="E628" s="214">
        <v>26.24</v>
      </c>
      <c r="F628" s="215">
        <v>3.859</v>
      </c>
      <c r="G628" s="219">
        <f t="shared" ref="G628:J628" si="621">((C628-C649)/C649)*C$6</f>
        <v>9.8893566167344069</v>
      </c>
      <c r="H628" s="220">
        <f t="shared" si="621"/>
        <v>-4.176235465116271</v>
      </c>
      <c r="I628" s="220">
        <f t="shared" si="621"/>
        <v>0.78846459824979953</v>
      </c>
      <c r="J628" s="221">
        <f t="shared" si="621"/>
        <v>-9.4707800351141291E-2</v>
      </c>
    </row>
    <row r="629" spans="2:10">
      <c r="B629" s="213">
        <v>42051</v>
      </c>
      <c r="C629" s="214">
        <v>1213.95</v>
      </c>
      <c r="D629" s="214">
        <v>128.30000000000001</v>
      </c>
      <c r="E629" s="214">
        <v>25.73</v>
      </c>
      <c r="F629" s="215">
        <v>3.948</v>
      </c>
      <c r="G629" s="219">
        <f t="shared" ref="G629:J629" si="622">((C629-C650)/C650)*C$6</f>
        <v>7.5997265964401519</v>
      </c>
      <c r="H629" s="220">
        <f t="shared" si="622"/>
        <v>-3.5461367809057345</v>
      </c>
      <c r="I629" s="220">
        <f t="shared" si="622"/>
        <v>0.6081478505423864</v>
      </c>
      <c r="J629" s="221">
        <f t="shared" si="622"/>
        <v>-5.9307520476545028E-2</v>
      </c>
    </row>
    <row r="630" spans="2:10">
      <c r="B630" s="213">
        <v>42050</v>
      </c>
      <c r="C630" s="214">
        <v>1198.1500000000001</v>
      </c>
      <c r="D630" s="214">
        <v>129.83000000000001</v>
      </c>
      <c r="E630" s="214">
        <v>25.39</v>
      </c>
      <c r="F630" s="215">
        <v>3.92</v>
      </c>
      <c r="G630" s="219">
        <f t="shared" ref="G630:J630" si="623">((C630-C651)/C651)*C$6</f>
        <v>-19.561385795594962</v>
      </c>
      <c r="H630" s="220">
        <f t="shared" si="623"/>
        <v>-0.95422670141014465</v>
      </c>
      <c r="I630" s="220">
        <f t="shared" si="623"/>
        <v>0.60898208469055515</v>
      </c>
      <c r="J630" s="221">
        <f t="shared" si="623"/>
        <v>-0.13431945458972505</v>
      </c>
    </row>
    <row r="631" spans="2:10">
      <c r="B631" s="213">
        <v>42049</v>
      </c>
      <c r="C631" s="214">
        <v>1204.3</v>
      </c>
      <c r="D631" s="214">
        <v>131.84</v>
      </c>
      <c r="E631" s="214">
        <v>22.37</v>
      </c>
      <c r="F631" s="215">
        <v>4.0049999999999999</v>
      </c>
      <c r="G631" s="219">
        <f t="shared" ref="G631:J631" si="624">((C631-C652)/C652)*C$6</f>
        <v>10.432054142123137</v>
      </c>
      <c r="H631" s="220">
        <f t="shared" si="624"/>
        <v>4.7191536488692245</v>
      </c>
      <c r="I631" s="220">
        <f t="shared" si="624"/>
        <v>-1.5194924273434292</v>
      </c>
      <c r="J631" s="221">
        <f t="shared" si="624"/>
        <v>-3.7811190534878344E-2</v>
      </c>
    </row>
    <row r="632" spans="2:10">
      <c r="B632" s="213">
        <v>42048</v>
      </c>
      <c r="C632" s="214">
        <v>1201.23</v>
      </c>
      <c r="D632" s="214">
        <v>132</v>
      </c>
      <c r="E632" s="214">
        <v>22.14</v>
      </c>
      <c r="F632" s="215">
        <v>4.0170000000000003</v>
      </c>
      <c r="G632" s="219">
        <f t="shared" ref="G632:J632" si="625">((C632-C653)/C653)*C$6</f>
        <v>-14.494921722194281</v>
      </c>
      <c r="H632" s="220">
        <f t="shared" si="625"/>
        <v>6.0476867771178586</v>
      </c>
      <c r="I632" s="220">
        <f t="shared" si="625"/>
        <v>-2.04871096877502</v>
      </c>
      <c r="J632" s="221">
        <f t="shared" si="625"/>
        <v>-1.4614812979935287E-2</v>
      </c>
    </row>
    <row r="633" spans="2:10">
      <c r="B633" s="213">
        <v>42047</v>
      </c>
      <c r="C633" s="214">
        <v>1205.4000000000001</v>
      </c>
      <c r="D633" s="214">
        <v>130.13999999999999</v>
      </c>
      <c r="E633" s="214">
        <v>21.74</v>
      </c>
      <c r="F633" s="215">
        <v>3.9950000000000001</v>
      </c>
      <c r="G633" s="219">
        <f t="shared" ref="G633:J633" si="626">((C633-C654)/C654)*C$6</f>
        <v>10.000273732526729</v>
      </c>
      <c r="H633" s="220">
        <f t="shared" si="626"/>
        <v>3.2481323747753197</v>
      </c>
      <c r="I633" s="220">
        <f t="shared" si="626"/>
        <v>-2.782551536367174</v>
      </c>
      <c r="J633" s="221">
        <f t="shared" si="626"/>
        <v>-1.3231996012957737E-2</v>
      </c>
    </row>
    <row r="634" spans="2:10">
      <c r="B634" s="213">
        <v>42046</v>
      </c>
      <c r="C634" s="214">
        <v>1194.96</v>
      </c>
      <c r="D634" s="214">
        <v>131.83000000000001</v>
      </c>
      <c r="E634" s="214">
        <v>22.1</v>
      </c>
      <c r="F634" s="215">
        <v>4.0510000000000002</v>
      </c>
      <c r="G634" s="219">
        <f t="shared" ref="G634:J634" si="627">((C634-C655)/C655)*C$6</f>
        <v>-10.896169208001375</v>
      </c>
      <c r="H634" s="220">
        <f t="shared" si="627"/>
        <v>7.2849330708661615</v>
      </c>
      <c r="I634" s="220">
        <f t="shared" si="627"/>
        <v>-3.182369597615498</v>
      </c>
      <c r="J634" s="221">
        <f t="shared" si="627"/>
        <v>6.9315310763011603E-2</v>
      </c>
    </row>
    <row r="635" spans="2:10">
      <c r="B635" s="213">
        <v>42045</v>
      </c>
      <c r="C635" s="214">
        <v>1194.83</v>
      </c>
      <c r="D635" s="214">
        <v>131.27000000000001</v>
      </c>
      <c r="E635" s="214">
        <v>22.21</v>
      </c>
      <c r="F635" s="215">
        <v>4.08</v>
      </c>
      <c r="G635" s="219">
        <f t="shared" ref="G635:J635" si="628">((C635-C656)/C656)*C$6</f>
        <v>3.1337427469394861</v>
      </c>
      <c r="H635" s="220">
        <f t="shared" si="628"/>
        <v>12.117329499433042</v>
      </c>
      <c r="I635" s="220">
        <f t="shared" si="628"/>
        <v>-4.5217133220910615</v>
      </c>
      <c r="J635" s="221">
        <f t="shared" si="628"/>
        <v>0.14329221279876644</v>
      </c>
    </row>
    <row r="636" spans="2:10">
      <c r="B636" s="213">
        <v>42044</v>
      </c>
      <c r="C636" s="214">
        <v>1186.25</v>
      </c>
      <c r="D636" s="214">
        <v>130.37</v>
      </c>
      <c r="E636" s="214">
        <v>22.63</v>
      </c>
      <c r="F636" s="215">
        <v>4.05</v>
      </c>
      <c r="G636" s="219">
        <f t="shared" ref="G636:J636" si="629">((C636-C657)/C657)*C$6</f>
        <v>-31.440915189465148</v>
      </c>
      <c r="H636" s="220">
        <f t="shared" si="629"/>
        <v>13.376747907434771</v>
      </c>
      <c r="I636" s="220">
        <f t="shared" si="629"/>
        <v>-4.4810690571049143</v>
      </c>
      <c r="J636" s="221">
        <f t="shared" si="629"/>
        <v>8.0053258939893304E-2</v>
      </c>
    </row>
    <row r="637" spans="2:10">
      <c r="B637" s="213">
        <v>42043</v>
      </c>
      <c r="C637" s="214">
        <v>1182.75</v>
      </c>
      <c r="D637" s="214">
        <v>130.76</v>
      </c>
      <c r="E637" s="214">
        <v>22.01</v>
      </c>
      <c r="F637" s="215">
        <v>4.0629999999999997</v>
      </c>
      <c r="G637" s="219">
        <f t="shared" ref="G637:J637" si="630">((C637-C658)/C658)*C$6</f>
        <v>-39.973662361243058</v>
      </c>
      <c r="H637" s="220">
        <f t="shared" si="630"/>
        <v>13.989783357951737</v>
      </c>
      <c r="I637" s="220">
        <f t="shared" si="630"/>
        <v>-4.8519986719787509</v>
      </c>
      <c r="J637" s="221">
        <f t="shared" si="630"/>
        <v>8.977935582044104E-2</v>
      </c>
    </row>
    <row r="638" spans="2:10">
      <c r="B638" s="213">
        <v>42042</v>
      </c>
      <c r="C638" s="214">
        <v>1181</v>
      </c>
      <c r="D638" s="214">
        <v>128.4</v>
      </c>
      <c r="E638" s="214">
        <v>23.5</v>
      </c>
      <c r="F638" s="215">
        <v>3.9889999999999999</v>
      </c>
      <c r="G638" s="219">
        <f t="shared" ref="G638:J638" si="631">((C638-C659)/C659)*C$6</f>
        <v>-24.732854032318691</v>
      </c>
      <c r="H638" s="220">
        <f t="shared" si="631"/>
        <v>9.111010035082014</v>
      </c>
      <c r="I638" s="220">
        <f t="shared" si="631"/>
        <v>-5.1329032258064515</v>
      </c>
      <c r="J638" s="221">
        <f t="shared" si="631"/>
        <v>7.1193838254171915E-2</v>
      </c>
    </row>
    <row r="639" spans="2:10">
      <c r="B639" s="213">
        <v>42041</v>
      </c>
      <c r="C639" s="214">
        <v>1168.0999999999999</v>
      </c>
      <c r="D639" s="214">
        <v>128.02000000000001</v>
      </c>
      <c r="E639" s="214">
        <v>24.13</v>
      </c>
      <c r="F639" s="215">
        <v>4.0789999999999997</v>
      </c>
      <c r="G639" s="219">
        <f t="shared" ref="G639:J639" si="632">((C639-C660)/C660)*C$6</f>
        <v>-100.20069350762273</v>
      </c>
      <c r="H639" s="220">
        <f t="shared" si="632"/>
        <v>7.0427356656948596</v>
      </c>
      <c r="I639" s="220">
        <f t="shared" si="632"/>
        <v>-5.4310422698320791</v>
      </c>
      <c r="J639" s="221">
        <f t="shared" si="632"/>
        <v>0.14412445358703999</v>
      </c>
    </row>
    <row r="640" spans="2:10">
      <c r="B640" s="213">
        <v>42040</v>
      </c>
      <c r="C640" s="214">
        <v>1163.0999999999999</v>
      </c>
      <c r="D640" s="214">
        <v>128.43</v>
      </c>
      <c r="E640" s="214">
        <v>24.25</v>
      </c>
      <c r="F640" s="215">
        <v>4.0650000000000004</v>
      </c>
      <c r="G640" s="219">
        <f t="shared" ref="G640:J640" si="633">((C640-C661)/C661)*C$6</f>
        <v>-104.6690109464928</v>
      </c>
      <c r="H640" s="220">
        <f t="shared" si="633"/>
        <v>5.114533535854191</v>
      </c>
      <c r="I640" s="220">
        <f t="shared" si="633"/>
        <v>-5.2164547319074135</v>
      </c>
      <c r="J640" s="221">
        <f t="shared" si="633"/>
        <v>9.9783825025432704E-2</v>
      </c>
    </row>
    <row r="641" spans="2:10">
      <c r="B641" s="213">
        <v>42039</v>
      </c>
      <c r="C641" s="214">
        <v>1161.5999999999999</v>
      </c>
      <c r="D641" s="214">
        <v>128.63</v>
      </c>
      <c r="E641" s="214">
        <v>23.19</v>
      </c>
      <c r="F641" s="215">
        <v>4.08</v>
      </c>
      <c r="G641" s="219">
        <f t="shared" ref="G641:J641" si="634">((C641-C662)/C662)*C$6</f>
        <v>-104.61818393142545</v>
      </c>
      <c r="H641" s="220">
        <f t="shared" si="634"/>
        <v>-0.51978988990540331</v>
      </c>
      <c r="I641" s="220">
        <f t="shared" si="634"/>
        <v>-3.6102137931034477</v>
      </c>
      <c r="J641" s="221">
        <f t="shared" si="634"/>
        <v>5.7496251874063188E-2</v>
      </c>
    </row>
    <row r="642" spans="2:10">
      <c r="B642" s="213">
        <v>42038</v>
      </c>
      <c r="C642" s="214">
        <v>1183.5</v>
      </c>
      <c r="D642" s="214">
        <v>128.41</v>
      </c>
      <c r="E642" s="214">
        <v>22.73</v>
      </c>
      <c r="F642" s="215">
        <v>4.0190000000000001</v>
      </c>
      <c r="G642" s="219">
        <f t="shared" ref="G642:J642" si="635">((C642-C663)/C663)*C$6</f>
        <v>-96.33657110091751</v>
      </c>
      <c r="H642" s="220">
        <f t="shared" si="635"/>
        <v>1.9438286658275525</v>
      </c>
      <c r="I642" s="220">
        <f t="shared" si="635"/>
        <v>-3.6633718892393974</v>
      </c>
      <c r="J642" s="221">
        <f t="shared" si="635"/>
        <v>-3.1946837312330501E-2</v>
      </c>
    </row>
    <row r="643" spans="2:10">
      <c r="B643" s="213">
        <v>42037</v>
      </c>
      <c r="C643" s="214">
        <v>1189.1400000000001</v>
      </c>
      <c r="D643" s="214">
        <v>128.38</v>
      </c>
      <c r="E643" s="214">
        <v>23.47</v>
      </c>
      <c r="F643" s="215">
        <v>4.0149999999999997</v>
      </c>
      <c r="G643" s="219">
        <f t="shared" ref="G643:J643" si="636">((C643-C664)/C664)*C$6</f>
        <v>-73.070031125587874</v>
      </c>
      <c r="H643" s="220">
        <f t="shared" si="636"/>
        <v>0.2839106014509678</v>
      </c>
      <c r="I643" s="220">
        <f t="shared" si="636"/>
        <v>-3.7991055817081372</v>
      </c>
      <c r="J643" s="221">
        <f t="shared" si="636"/>
        <v>-6.4677222898904319E-2</v>
      </c>
    </row>
    <row r="644" spans="2:10">
      <c r="B644" s="213">
        <v>42036</v>
      </c>
      <c r="C644" s="214">
        <v>1194.98</v>
      </c>
      <c r="D644" s="214">
        <v>127.47</v>
      </c>
      <c r="E644" s="214">
        <v>24.63</v>
      </c>
      <c r="F644" s="215">
        <v>3.9510000000000001</v>
      </c>
      <c r="G644" s="219">
        <f t="shared" ref="G644:J644" si="637">((C644-C665)/C665)*C$6</f>
        <v>-57.361586642205275</v>
      </c>
      <c r="H644" s="220">
        <f t="shared" si="637"/>
        <v>-3.8866497578971853</v>
      </c>
      <c r="I644" s="220">
        <f t="shared" si="637"/>
        <v>-1.5267781493868458</v>
      </c>
      <c r="J644" s="221">
        <f t="shared" si="637"/>
        <v>-7.9906426988426413E-2</v>
      </c>
    </row>
    <row r="645" spans="2:10">
      <c r="B645" s="213">
        <v>42035</v>
      </c>
      <c r="C645" s="214">
        <v>1185</v>
      </c>
      <c r="D645" s="214">
        <v>125.27</v>
      </c>
      <c r="E645" s="214">
        <v>25.64</v>
      </c>
      <c r="F645" s="215">
        <v>3.89</v>
      </c>
      <c r="G645" s="219">
        <f t="shared" ref="G645:J645" si="638">((C645-C666)/C666)*C$6</f>
        <v>-74.205990805710258</v>
      </c>
      <c r="H645" s="220">
        <f t="shared" si="638"/>
        <v>-5.9701972157772847</v>
      </c>
      <c r="I645" s="220">
        <f t="shared" si="638"/>
        <v>-0.9393049907578559</v>
      </c>
      <c r="J645" s="221">
        <f t="shared" si="638"/>
        <v>-0.15178005364545222</v>
      </c>
    </row>
    <row r="646" spans="2:10">
      <c r="B646" s="213">
        <v>42034</v>
      </c>
      <c r="C646" s="214">
        <v>1192.2</v>
      </c>
      <c r="D646" s="214">
        <v>126.55</v>
      </c>
      <c r="E646" s="214">
        <v>23.93</v>
      </c>
      <c r="F646" s="215">
        <v>3.98</v>
      </c>
      <c r="G646" s="219">
        <f t="shared" ref="G646:J646" si="639">((C646-C667)/C667)*C$6</f>
        <v>-56.310042556640923</v>
      </c>
      <c r="H646" s="220">
        <f t="shared" si="639"/>
        <v>-6.0111366245694722</v>
      </c>
      <c r="I646" s="220">
        <f t="shared" si="639"/>
        <v>-0.68806270096462974</v>
      </c>
      <c r="J646" s="221">
        <f t="shared" si="639"/>
        <v>-0.13035542747358292</v>
      </c>
    </row>
    <row r="647" spans="2:10">
      <c r="B647" s="213">
        <v>42033</v>
      </c>
      <c r="C647" s="214">
        <v>1182.93</v>
      </c>
      <c r="D647" s="214">
        <v>129.79</v>
      </c>
      <c r="E647" s="214">
        <v>25.97</v>
      </c>
      <c r="F647" s="215">
        <v>3.9779999999999998</v>
      </c>
      <c r="G647" s="219">
        <f t="shared" ref="G647:J647" si="640">((C647-C668)/C668)*C$6</f>
        <v>-98.504304901336596</v>
      </c>
      <c r="H647" s="220">
        <f t="shared" si="640"/>
        <v>-0.52983480599310506</v>
      </c>
      <c r="I647" s="220">
        <f t="shared" si="640"/>
        <v>1.5198496868475988</v>
      </c>
      <c r="J647" s="221">
        <f t="shared" si="640"/>
        <v>-0.11885404101326889</v>
      </c>
    </row>
    <row r="648" spans="2:10">
      <c r="B648" s="213">
        <v>42032</v>
      </c>
      <c r="C648" s="214">
        <v>1193</v>
      </c>
      <c r="D648" s="214">
        <v>128.03</v>
      </c>
      <c r="E648" s="214">
        <v>26.25</v>
      </c>
      <c r="F648" s="215">
        <v>3.9390000000000001</v>
      </c>
      <c r="G648" s="219">
        <f t="shared" ref="G648:J648" si="641">((C648-C669)/C669)*C$6</f>
        <v>-70.204622056603284</v>
      </c>
      <c r="H648" s="220">
        <f t="shared" si="641"/>
        <v>-4.3141891891891735</v>
      </c>
      <c r="I648" s="220">
        <f t="shared" si="641"/>
        <v>0.86323353293413119</v>
      </c>
      <c r="J648" s="221">
        <f t="shared" si="641"/>
        <v>-0.13165170991996131</v>
      </c>
    </row>
    <row r="649" spans="2:10">
      <c r="B649" s="213">
        <v>42031</v>
      </c>
      <c r="C649" s="214">
        <v>1208.3</v>
      </c>
      <c r="D649" s="214">
        <v>130.72</v>
      </c>
      <c r="E649" s="214">
        <v>25.14</v>
      </c>
      <c r="F649" s="215">
        <v>3.9870000000000001</v>
      </c>
      <c r="G649" s="219">
        <f t="shared" ref="G649:J649" si="642">((C649-C670)/C670)*C$6</f>
        <v>-28.361513302416345</v>
      </c>
      <c r="H649" s="220">
        <f t="shared" si="642"/>
        <v>0.54371691599540373</v>
      </c>
      <c r="I649" s="220">
        <f t="shared" si="642"/>
        <v>-0.54226851851851932</v>
      </c>
      <c r="J649" s="221">
        <f t="shared" si="642"/>
        <v>-0.13755380200860853</v>
      </c>
    </row>
    <row r="650" spans="2:10">
      <c r="B650" s="213">
        <v>42030</v>
      </c>
      <c r="C650" s="214">
        <v>1208.47</v>
      </c>
      <c r="D650" s="214">
        <v>130.72</v>
      </c>
      <c r="E650" s="214">
        <v>24.89</v>
      </c>
      <c r="F650" s="215">
        <v>4.0289999999999999</v>
      </c>
      <c r="G650" s="219">
        <f t="shared" ref="G650:J650" si="643">((C650-C671)/C671)*C$6</f>
        <v>-35.005240105327083</v>
      </c>
      <c r="H650" s="220">
        <f t="shared" si="643"/>
        <v>1.3725364049618718</v>
      </c>
      <c r="I650" s="220">
        <f t="shared" si="643"/>
        <v>-0.68262852725164302</v>
      </c>
      <c r="J650" s="221">
        <f t="shared" si="643"/>
        <v>-0.13351895734597147</v>
      </c>
    </row>
    <row r="651" spans="2:10">
      <c r="B651" s="213">
        <v>42029</v>
      </c>
      <c r="C651" s="214">
        <v>1212.3</v>
      </c>
      <c r="D651" s="214">
        <v>130.47999999999999</v>
      </c>
      <c r="E651" s="214">
        <v>24.56</v>
      </c>
      <c r="F651" s="215">
        <v>4.1070000000000002</v>
      </c>
      <c r="G651" s="219">
        <f t="shared" ref="G651:J651" si="644">((C651-C672)/C672)*C$6</f>
        <v>-12.145839577447676</v>
      </c>
      <c r="H651" s="220">
        <f t="shared" si="644"/>
        <v>2.9515097276264441</v>
      </c>
      <c r="I651" s="220">
        <f t="shared" si="644"/>
        <v>-2.5346536039188239</v>
      </c>
      <c r="J651" s="221">
        <f t="shared" si="644"/>
        <v>-5.151913875598052E-2</v>
      </c>
    </row>
    <row r="652" spans="2:10">
      <c r="B652" s="213">
        <v>42028</v>
      </c>
      <c r="C652" s="214">
        <v>1196.8499999999999</v>
      </c>
      <c r="D652" s="214">
        <v>128.66999999999999</v>
      </c>
      <c r="E652" s="214">
        <v>24.43</v>
      </c>
      <c r="F652" s="215">
        <v>4.0570000000000004</v>
      </c>
      <c r="G652" s="219">
        <f t="shared" ref="G652:J652" si="645">((C652-C673)/C673)*C$6</f>
        <v>-40.621159321039016</v>
      </c>
      <c r="H652" s="220">
        <f t="shared" si="645"/>
        <v>0.32807318022576715</v>
      </c>
      <c r="I652" s="220">
        <f t="shared" si="645"/>
        <v>-2.7289753386592563</v>
      </c>
      <c r="J652" s="221">
        <f t="shared" si="645"/>
        <v>-6.6108433734939742E-2</v>
      </c>
    </row>
    <row r="653" spans="2:10">
      <c r="B653" s="213">
        <v>42027</v>
      </c>
      <c r="C653" s="214">
        <v>1211.71</v>
      </c>
      <c r="D653" s="214">
        <v>127.96</v>
      </c>
      <c r="E653" s="214">
        <v>24.98</v>
      </c>
      <c r="F653" s="215">
        <v>4.0369999999999999</v>
      </c>
      <c r="G653" s="219">
        <f t="shared" ref="G653:J653" si="646">((C653-C674)/C674)*C$6</f>
        <v>-6.6401440161770724</v>
      </c>
      <c r="H653" s="220">
        <f t="shared" si="646"/>
        <v>0.42006578947366463</v>
      </c>
      <c r="I653" s="220">
        <f t="shared" si="646"/>
        <v>-3.2951193981027149</v>
      </c>
      <c r="J653" s="221">
        <f t="shared" si="646"/>
        <v>-0.13725791213982055</v>
      </c>
    </row>
    <row r="654" spans="2:10">
      <c r="B654" s="213">
        <v>42026</v>
      </c>
      <c r="C654" s="214">
        <v>1198.25</v>
      </c>
      <c r="D654" s="214">
        <v>127.97</v>
      </c>
      <c r="E654" s="214">
        <v>25.71</v>
      </c>
      <c r="F654" s="215">
        <v>4.0129999999999999</v>
      </c>
      <c r="G654" s="219">
        <f t="shared" ref="G654:J654" si="647">((C654-C675)/C675)*C$6</f>
        <v>-47.761138316847862</v>
      </c>
      <c r="H654" s="220">
        <f t="shared" si="647"/>
        <v>6.2922397094430886</v>
      </c>
      <c r="I654" s="220">
        <f t="shared" si="647"/>
        <v>-4.2846249629409998</v>
      </c>
      <c r="J654" s="221">
        <f t="shared" si="647"/>
        <v>-7.0323522257358217E-2</v>
      </c>
    </row>
    <row r="655" spans="2:10">
      <c r="B655" s="213">
        <v>42025</v>
      </c>
      <c r="C655" s="214">
        <v>1202.78</v>
      </c>
      <c r="D655" s="214">
        <v>127</v>
      </c>
      <c r="E655" s="214">
        <v>26.84</v>
      </c>
      <c r="F655" s="215">
        <v>3.9580000000000002</v>
      </c>
      <c r="G655" s="219">
        <f t="shared" ref="G655:J655" si="648">((C655-C676)/C676)*C$6</f>
        <v>-45.808678775331906</v>
      </c>
      <c r="H655" s="220">
        <f t="shared" si="648"/>
        <v>5.0782735208535428</v>
      </c>
      <c r="I655" s="220">
        <f t="shared" si="648"/>
        <v>-3.6681661721068259</v>
      </c>
      <c r="J655" s="221">
        <f t="shared" si="648"/>
        <v>-0.10979080515689585</v>
      </c>
    </row>
    <row r="656" spans="2:10">
      <c r="B656" s="213">
        <v>42024</v>
      </c>
      <c r="C656" s="214">
        <v>1192.5999999999999</v>
      </c>
      <c r="D656" s="214">
        <v>123.46</v>
      </c>
      <c r="E656" s="214">
        <v>29.65</v>
      </c>
      <c r="F656" s="215">
        <v>3.891</v>
      </c>
      <c r="G656" s="219">
        <f t="shared" ref="G656:J656" si="649">((C656-C677)/C677)*C$6</f>
        <v>-64.51822469464264</v>
      </c>
      <c r="H656" s="220">
        <f t="shared" si="649"/>
        <v>-1.0339039716426355</v>
      </c>
      <c r="I656" s="220">
        <f t="shared" si="649"/>
        <v>-3.4098550724637686</v>
      </c>
      <c r="J656" s="221">
        <f t="shared" si="649"/>
        <v>-0.1380328270455658</v>
      </c>
    </row>
    <row r="657" spans="2:10">
      <c r="B657" s="213">
        <v>42023</v>
      </c>
      <c r="C657" s="214">
        <v>1208.93</v>
      </c>
      <c r="D657" s="214">
        <v>121.86</v>
      </c>
      <c r="E657" s="214">
        <v>30.12</v>
      </c>
      <c r="F657" s="215">
        <v>3.9430000000000001</v>
      </c>
      <c r="G657" s="219">
        <f t="shared" ref="G657:J657" si="650">((C657-C678)/C678)*C$6</f>
        <v>-15.247749645500397</v>
      </c>
      <c r="H657" s="220">
        <f t="shared" si="650"/>
        <v>-5.2290948275862092</v>
      </c>
      <c r="I657" s="220">
        <f t="shared" si="650"/>
        <v>-2.7222998872604265</v>
      </c>
      <c r="J657" s="221">
        <f t="shared" si="650"/>
        <v>-0.13425320745582195</v>
      </c>
    </row>
    <row r="658" spans="2:10">
      <c r="B658" s="213">
        <v>42022</v>
      </c>
      <c r="C658" s="214">
        <v>1211.6500000000001</v>
      </c>
      <c r="D658" s="214">
        <v>121.86</v>
      </c>
      <c r="E658" s="214">
        <v>30.12</v>
      </c>
      <c r="F658" s="215">
        <v>3.9430000000000001</v>
      </c>
      <c r="G658" s="219">
        <f t="shared" ref="G658:J658" si="651">((C658-C679)/C679)*C$6</f>
        <v>7.0839932037629838</v>
      </c>
      <c r="H658" s="220">
        <f t="shared" si="651"/>
        <v>-9.1314082525789235</v>
      </c>
      <c r="I658" s="220">
        <f t="shared" si="651"/>
        <v>0.4037067209775968</v>
      </c>
      <c r="J658" s="221">
        <f t="shared" si="651"/>
        <v>-0.2265511589791617</v>
      </c>
    </row>
    <row r="659" spans="2:10">
      <c r="B659" s="213">
        <v>42021</v>
      </c>
      <c r="C659" s="214">
        <v>1198.69</v>
      </c>
      <c r="D659" s="214">
        <v>122.57</v>
      </c>
      <c r="E659" s="214">
        <v>32.86</v>
      </c>
      <c r="F659" s="215">
        <v>3.895</v>
      </c>
      <c r="G659" s="219">
        <f t="shared" ref="G659:J659" si="652">((C659-C680)/C680)*C$6</f>
        <v>-34.051220791957697</v>
      </c>
      <c r="H659" s="220">
        <f t="shared" si="652"/>
        <v>-7.2765246056039619</v>
      </c>
      <c r="I659" s="220">
        <f t="shared" si="652"/>
        <v>1.6066887636725209</v>
      </c>
      <c r="J659" s="221">
        <f t="shared" si="652"/>
        <v>-0.2400353773584907</v>
      </c>
    </row>
    <row r="660" spans="2:10">
      <c r="B660" s="213">
        <v>42020</v>
      </c>
      <c r="C660" s="214">
        <v>1242.3800000000001</v>
      </c>
      <c r="D660" s="214">
        <v>123.48</v>
      </c>
      <c r="E660" s="214">
        <v>34.54</v>
      </c>
      <c r="F660" s="215">
        <v>3.8890000000000002</v>
      </c>
      <c r="G660" s="219">
        <f t="shared" ref="G660:J660" si="653">((C660-C681)/C681)*C$6</f>
        <v>22.695974807877622</v>
      </c>
      <c r="H660" s="220">
        <f t="shared" si="653"/>
        <v>-1.324859256876306</v>
      </c>
      <c r="I660" s="220">
        <f t="shared" si="653"/>
        <v>-0.50703432751828925</v>
      </c>
      <c r="J660" s="221">
        <f t="shared" si="653"/>
        <v>-0.20537081339712887</v>
      </c>
    </row>
    <row r="661" spans="2:10">
      <c r="B661" s="213">
        <v>42019</v>
      </c>
      <c r="C661" s="214">
        <v>1240.58</v>
      </c>
      <c r="D661" s="214">
        <v>125.09</v>
      </c>
      <c r="E661" s="214">
        <v>34.130000000000003</v>
      </c>
      <c r="F661" s="215">
        <v>3.9319999999999999</v>
      </c>
      <c r="G661" s="219">
        <f t="shared" ref="G661:J661" si="654">((C661-C682)/C682)*C$6</f>
        <v>33.45501734769379</v>
      </c>
      <c r="H661" s="220">
        <f t="shared" si="654"/>
        <v>-0.25996726808239123</v>
      </c>
      <c r="I661" s="220">
        <f t="shared" si="654"/>
        <v>1.1575054568132221</v>
      </c>
      <c r="J661" s="221">
        <f t="shared" si="654"/>
        <v>-0.1915219976218788</v>
      </c>
    </row>
    <row r="662" spans="2:10">
      <c r="B662" s="213">
        <v>42018</v>
      </c>
      <c r="C662" s="214">
        <v>1238.94</v>
      </c>
      <c r="D662" s="214">
        <v>128.97999999999999</v>
      </c>
      <c r="E662" s="214">
        <v>29</v>
      </c>
      <c r="F662" s="215">
        <v>4.0019999999999998</v>
      </c>
      <c r="G662" s="219">
        <f t="shared" ref="G662:J662" si="655">((C662-C683)/C683)*C$6</f>
        <v>33.401680373416369</v>
      </c>
      <c r="H662" s="220">
        <f t="shared" si="655"/>
        <v>5.6886955133322461</v>
      </c>
      <c r="I662" s="220">
        <f t="shared" si="655"/>
        <v>-1.7250202681633926</v>
      </c>
      <c r="J662" s="221">
        <f t="shared" si="655"/>
        <v>-0.14574821852731604</v>
      </c>
    </row>
    <row r="663" spans="2:10">
      <c r="B663" s="213">
        <v>42017</v>
      </c>
      <c r="C663" s="214">
        <v>1255.68</v>
      </c>
      <c r="D663" s="214">
        <v>127.12</v>
      </c>
      <c r="E663" s="214">
        <v>28.53</v>
      </c>
      <c r="F663" s="215">
        <v>4.0629999999999997</v>
      </c>
      <c r="G663" s="219">
        <f t="shared" ref="G663:J663" si="656">((C663-C684)/C684)*C$6</f>
        <v>59.497419658098444</v>
      </c>
      <c r="H663" s="220">
        <f t="shared" si="656"/>
        <v>1.1063493947306018</v>
      </c>
      <c r="I663" s="220">
        <f t="shared" si="656"/>
        <v>-0.6982142857142849</v>
      </c>
      <c r="J663" s="221">
        <f t="shared" si="656"/>
        <v>-0.13377584586466201</v>
      </c>
    </row>
    <row r="664" spans="2:10">
      <c r="B664" s="213">
        <v>42016</v>
      </c>
      <c r="C664" s="214">
        <v>1243.3499999999999</v>
      </c>
      <c r="D664" s="214">
        <v>128.19</v>
      </c>
      <c r="E664" s="214">
        <v>29.74</v>
      </c>
      <c r="F664" s="215">
        <v>4.1050000000000004</v>
      </c>
      <c r="G664" s="219">
        <f t="shared" ref="G664:J664" si="657">((C664-C685)/C685)*C$6</f>
        <v>43.775578113394218</v>
      </c>
      <c r="H664" s="220">
        <f t="shared" si="657"/>
        <v>7.7098758419216002</v>
      </c>
      <c r="I664" s="220">
        <f t="shared" si="657"/>
        <v>-2.7168932038834974</v>
      </c>
      <c r="J664" s="221">
        <f t="shared" si="657"/>
        <v>8.6489127779138392E-3</v>
      </c>
    </row>
    <row r="665" spans="2:10">
      <c r="B665" s="213">
        <v>42015</v>
      </c>
      <c r="C665" s="214">
        <v>1237.33</v>
      </c>
      <c r="D665" s="214">
        <v>130.11000000000001</v>
      </c>
      <c r="E665" s="214">
        <v>26.91</v>
      </c>
      <c r="F665" s="215">
        <v>4.0609999999999999</v>
      </c>
      <c r="G665" s="219">
        <f t="shared" ref="G665:J665" si="658">((C665-C686)/C686)*C$6</f>
        <v>45.89350404782666</v>
      </c>
      <c r="H665" s="220">
        <f t="shared" si="658"/>
        <v>8.5991366848699275</v>
      </c>
      <c r="I665" s="220">
        <f t="shared" si="658"/>
        <v>-4.0090725223923718</v>
      </c>
      <c r="J665" s="221">
        <f t="shared" si="658"/>
        <v>2.180877279448087E-3</v>
      </c>
    </row>
    <row r="666" spans="2:10">
      <c r="B666" s="213">
        <v>42014</v>
      </c>
      <c r="C666" s="214">
        <v>1239.9000000000001</v>
      </c>
      <c r="D666" s="214">
        <v>129.30000000000001</v>
      </c>
      <c r="E666" s="214">
        <v>27.05</v>
      </c>
      <c r="F666" s="215">
        <v>4.101</v>
      </c>
      <c r="G666" s="219">
        <f t="shared" ref="G666:J666" si="659">((C666-C687)/C687)*C$6</f>
        <v>67.741070880149138</v>
      </c>
      <c r="H666" s="220">
        <f t="shared" si="659"/>
        <v>7.464985938127775</v>
      </c>
      <c r="I666" s="220">
        <f t="shared" si="659"/>
        <v>-5.2997233820459284</v>
      </c>
      <c r="J666" s="221">
        <f t="shared" si="659"/>
        <v>1.1554467564259497E-2</v>
      </c>
    </row>
    <row r="667" spans="2:10">
      <c r="B667" s="213">
        <v>42013</v>
      </c>
      <c r="C667" s="214">
        <v>1233.6500000000001</v>
      </c>
      <c r="D667" s="214">
        <v>130.65</v>
      </c>
      <c r="E667" s="214">
        <v>24.88</v>
      </c>
      <c r="F667" s="215">
        <v>4.1639999999999997</v>
      </c>
      <c r="G667" s="219">
        <f t="shared" ref="G667:J667" si="660">((C667-C688)/C688)*C$6</f>
        <v>80.54405342032851</v>
      </c>
      <c r="H667" s="220">
        <f t="shared" si="660"/>
        <v>7.9876136182427109</v>
      </c>
      <c r="I667" s="220">
        <f t="shared" si="660"/>
        <v>-6.8395112219451377</v>
      </c>
      <c r="J667" s="221">
        <f t="shared" si="660"/>
        <v>4.6048780487804926E-2</v>
      </c>
    </row>
    <row r="668" spans="2:10">
      <c r="B668" s="213">
        <v>42012</v>
      </c>
      <c r="C668" s="214">
        <v>1256.8</v>
      </c>
      <c r="D668" s="214">
        <v>130.15</v>
      </c>
      <c r="E668" s="214">
        <v>23.95</v>
      </c>
      <c r="F668" s="215">
        <v>4.1449999999999996</v>
      </c>
      <c r="G668" s="219">
        <f t="shared" ref="G668:J668" si="661">((C668-C689)/C689)*C$6</f>
        <v>105.37836864138006</v>
      </c>
      <c r="H668" s="220">
        <f t="shared" si="661"/>
        <v>9.8250605815832124</v>
      </c>
      <c r="I668" s="220">
        <f t="shared" si="661"/>
        <v>-8.5948198296571299</v>
      </c>
      <c r="J668" s="221">
        <f t="shared" si="661"/>
        <v>4.0401076057715216E-2</v>
      </c>
    </row>
    <row r="669" spans="2:10">
      <c r="B669" s="213">
        <v>42011</v>
      </c>
      <c r="C669" s="214">
        <v>1245.1600000000001</v>
      </c>
      <c r="D669" s="214">
        <v>130.97999999999999</v>
      </c>
      <c r="E669" s="214">
        <v>25.05</v>
      </c>
      <c r="F669" s="215">
        <v>4.1230000000000002</v>
      </c>
      <c r="G669" s="219">
        <f t="shared" ref="G669:J669" si="662">((C669-C690)/C690)*C$6</f>
        <v>72.204406021462233</v>
      </c>
      <c r="H669" s="220">
        <f t="shared" si="662"/>
        <v>3.1513735837342494</v>
      </c>
      <c r="I669" s="220">
        <f t="shared" si="662"/>
        <v>-5.2396772366930922</v>
      </c>
      <c r="J669" s="221">
        <f t="shared" si="662"/>
        <v>-8.4106974552308839E-2</v>
      </c>
    </row>
    <row r="670" spans="2:10">
      <c r="B670" s="213">
        <v>42010</v>
      </c>
      <c r="C670" s="214">
        <v>1229.0999999999999</v>
      </c>
      <c r="D670" s="214">
        <v>130.35</v>
      </c>
      <c r="E670" s="214">
        <v>25.92</v>
      </c>
      <c r="F670" s="215">
        <v>4.1820000000000004</v>
      </c>
      <c r="G670" s="219">
        <f t="shared" ref="G670:J670" si="663">((C670-C691)/C691)*C$6</f>
        <v>5.3621560913496307</v>
      </c>
      <c r="H670" s="220">
        <f t="shared" si="663"/>
        <v>0.58961138899577603</v>
      </c>
      <c r="I670" s="220">
        <f t="shared" si="663"/>
        <v>-4.0981400894187763</v>
      </c>
      <c r="J670" s="221">
        <f t="shared" si="663"/>
        <v>-3.3475177304964569E-2</v>
      </c>
    </row>
    <row r="671" spans="2:10">
      <c r="B671" s="213">
        <v>42009</v>
      </c>
      <c r="C671" s="214">
        <v>1234.25</v>
      </c>
      <c r="D671" s="214">
        <v>129.79</v>
      </c>
      <c r="E671" s="214">
        <v>25.87</v>
      </c>
      <c r="F671" s="215">
        <v>4.22</v>
      </c>
      <c r="G671" s="219">
        <f t="shared" ref="G671:J671" si="664">((C671-C692)/C692)*C$6</f>
        <v>16.384884234639678</v>
      </c>
      <c r="H671" s="220">
        <f t="shared" si="664"/>
        <v>-0.95451931922723932</v>
      </c>
      <c r="I671" s="220">
        <f t="shared" si="664"/>
        <v>-2.9040012970168605</v>
      </c>
      <c r="J671" s="221">
        <f t="shared" si="664"/>
        <v>-9.4724770642202208E-2</v>
      </c>
    </row>
    <row r="672" spans="2:10">
      <c r="B672" s="213">
        <v>42008</v>
      </c>
      <c r="C672" s="214">
        <v>1221.1500000000001</v>
      </c>
      <c r="D672" s="214">
        <v>128.5</v>
      </c>
      <c r="E672" s="214">
        <v>28.58</v>
      </c>
      <c r="F672" s="215">
        <v>4.18</v>
      </c>
      <c r="G672" s="219">
        <f t="shared" ref="G672:J672" si="665">((C672-C693)/C693)*C$6</f>
        <v>-16.079850119223245</v>
      </c>
      <c r="H672" s="220">
        <f t="shared" si="665"/>
        <v>-3.9276583581065596</v>
      </c>
      <c r="I672" s="220">
        <f t="shared" si="665"/>
        <v>-1.5343533930857876</v>
      </c>
      <c r="J672" s="221">
        <f t="shared" si="665"/>
        <v>-0.10941027413038504</v>
      </c>
    </row>
    <row r="673" spans="2:10">
      <c r="B673" s="213">
        <v>42007</v>
      </c>
      <c r="C673" s="214">
        <v>1226.58</v>
      </c>
      <c r="D673" s="214">
        <v>128.44999999999999</v>
      </c>
      <c r="E673" s="214">
        <v>28.79</v>
      </c>
      <c r="F673" s="215">
        <v>4.1500000000000004</v>
      </c>
      <c r="G673" s="219">
        <f t="shared" ref="G673:J673" si="666">((C673-C694)/C694)*C$6</f>
        <v>-8.2528166146110209</v>
      </c>
      <c r="H673" s="220">
        <f t="shared" si="666"/>
        <v>-4.4143329783997585</v>
      </c>
      <c r="I673" s="220">
        <f t="shared" si="666"/>
        <v>1.4251199400299848</v>
      </c>
      <c r="J673" s="221">
        <f t="shared" si="666"/>
        <v>-0.18520776874435382</v>
      </c>
    </row>
    <row r="674" spans="2:10">
      <c r="B674" s="213">
        <v>42006</v>
      </c>
      <c r="C674" s="214">
        <v>1216.53</v>
      </c>
      <c r="D674" s="214">
        <v>127.68</v>
      </c>
      <c r="E674" s="214">
        <v>30.57</v>
      </c>
      <c r="F674" s="215">
        <v>4.234</v>
      </c>
      <c r="G674" s="219">
        <f t="shared" ref="G674:J674" si="667">((C674-C695)/C695)*C$6</f>
        <v>-30.393803389830548</v>
      </c>
      <c r="H674" s="220">
        <f t="shared" si="667"/>
        <v>-7.2184956285800421</v>
      </c>
      <c r="I674" s="220">
        <f t="shared" si="667"/>
        <v>3.565869905956113</v>
      </c>
      <c r="J674" s="221">
        <f t="shared" si="667"/>
        <v>-0.16260879268020526</v>
      </c>
    </row>
    <row r="675" spans="2:10">
      <c r="B675" s="213">
        <v>42005</v>
      </c>
      <c r="C675" s="214">
        <v>1233.4000000000001</v>
      </c>
      <c r="D675" s="214">
        <v>123.9</v>
      </c>
      <c r="E675" s="214">
        <v>33.729999999999997</v>
      </c>
      <c r="F675" s="215">
        <v>4.1109999999999998</v>
      </c>
      <c r="G675" s="219">
        <f t="shared" ref="G675:J675" si="668">((C675-C696)/C696)*C$6</f>
        <v>0.95168654173771094</v>
      </c>
      <c r="H675" s="220">
        <f t="shared" si="668"/>
        <v>-4.5136299156749864</v>
      </c>
      <c r="I675" s="220">
        <f t="shared" si="668"/>
        <v>3.4423799435028224</v>
      </c>
      <c r="J675" s="221">
        <f t="shared" si="668"/>
        <v>-0.20685365301967915</v>
      </c>
    </row>
    <row r="676" spans="2:10">
      <c r="B676" s="213">
        <v>42004</v>
      </c>
      <c r="C676" s="214">
        <v>1236.58</v>
      </c>
      <c r="D676" s="214">
        <v>123.72</v>
      </c>
      <c r="E676" s="214">
        <v>33.700000000000003</v>
      </c>
      <c r="F676" s="215">
        <v>4.1109999999999998</v>
      </c>
      <c r="G676" s="219">
        <f t="shared" ref="G676:J676" si="669">((C676-C697)/C697)*C$6</f>
        <v>46.580418571404579</v>
      </c>
      <c r="H676" s="220">
        <f t="shared" si="669"/>
        <v>-3.8683178902352062</v>
      </c>
      <c r="I676" s="220">
        <f t="shared" si="669"/>
        <v>3.036657420249655</v>
      </c>
      <c r="J676" s="221">
        <f t="shared" si="669"/>
        <v>-0.20063477669462698</v>
      </c>
    </row>
    <row r="677" spans="2:10">
      <c r="B677" s="213">
        <v>42003</v>
      </c>
      <c r="C677" s="214">
        <v>1240.3499999999999</v>
      </c>
      <c r="D677" s="214">
        <v>124.13</v>
      </c>
      <c r="E677" s="214">
        <v>36.57</v>
      </c>
      <c r="F677" s="215">
        <v>4.0819999999999999</v>
      </c>
      <c r="G677" s="219">
        <f t="shared" ref="G677:J677" si="670">((C677-C698)/C698)*C$6</f>
        <v>44.31119165839101</v>
      </c>
      <c r="H677" s="220">
        <f t="shared" si="670"/>
        <v>3.1846560196560221</v>
      </c>
      <c r="I677" s="220">
        <f t="shared" si="670"/>
        <v>-1.9274139194139204</v>
      </c>
      <c r="J677" s="221">
        <f t="shared" si="670"/>
        <v>-0.13384003741814779</v>
      </c>
    </row>
    <row r="678" spans="2:10">
      <c r="B678" s="213">
        <v>42002</v>
      </c>
      <c r="C678" s="214">
        <v>1220.03</v>
      </c>
      <c r="D678" s="214">
        <v>125.28</v>
      </c>
      <c r="E678" s="214">
        <v>35.479999999999997</v>
      </c>
      <c r="F678" s="215">
        <v>4.1310000000000002</v>
      </c>
      <c r="G678" s="219">
        <f t="shared" ref="G678:J678" si="671">((C678-C699)/C699)*C$6</f>
        <v>15.709583519483642</v>
      </c>
      <c r="H678" s="220">
        <f t="shared" si="671"/>
        <v>2.1022272433828268</v>
      </c>
      <c r="I678" s="220">
        <f t="shared" si="671"/>
        <v>1.4723658536585367</v>
      </c>
      <c r="J678" s="221">
        <f t="shared" si="671"/>
        <v>-4.9154963104022439E-2</v>
      </c>
    </row>
    <row r="679" spans="2:10">
      <c r="B679" s="213">
        <v>42001</v>
      </c>
      <c r="C679" s="214">
        <v>1206.55</v>
      </c>
      <c r="D679" s="214">
        <v>127.96</v>
      </c>
      <c r="E679" s="214">
        <v>29.46</v>
      </c>
      <c r="F679" s="215">
        <v>4.2709999999999999</v>
      </c>
      <c r="G679" s="219">
        <f t="shared" ref="G679:J679" si="672">((C679-C700)/C700)*C$6</f>
        <v>44.88307383327097</v>
      </c>
      <c r="H679" s="220">
        <f t="shared" si="672"/>
        <v>0.75141220775145146</v>
      </c>
      <c r="I679" s="220">
        <f t="shared" si="672"/>
        <v>3.2914893617021281</v>
      </c>
      <c r="J679" s="221">
        <f t="shared" si="672"/>
        <v>-7.7348381212950443E-2</v>
      </c>
    </row>
    <row r="680" spans="2:10">
      <c r="B680" s="213">
        <v>42000</v>
      </c>
      <c r="C680" s="214">
        <v>1223.55</v>
      </c>
      <c r="D680" s="214">
        <v>127.41</v>
      </c>
      <c r="E680" s="214">
        <v>30.17</v>
      </c>
      <c r="F680" s="215">
        <v>4.24</v>
      </c>
      <c r="G680" s="219">
        <f t="shared" ref="G680:J680" si="673">((C680-C701)/C701)*C$6</f>
        <v>75.193923877678202</v>
      </c>
      <c r="H680" s="220">
        <f t="shared" si="673"/>
        <v>-1.0615087418045701</v>
      </c>
      <c r="I680" s="220">
        <f t="shared" si="673"/>
        <v>4.7846728187919476</v>
      </c>
      <c r="J680" s="221">
        <f t="shared" si="673"/>
        <v>-0.11564695218672108</v>
      </c>
    </row>
    <row r="681" spans="2:10">
      <c r="B681" s="213">
        <v>41999</v>
      </c>
      <c r="C681" s="214">
        <v>1225.78</v>
      </c>
      <c r="D681" s="214">
        <v>124.34</v>
      </c>
      <c r="E681" s="214">
        <v>35.54</v>
      </c>
      <c r="F681" s="215">
        <v>4.18</v>
      </c>
      <c r="G681" s="219">
        <f t="shared" ref="G681:J681" si="674">((C681-C702)/C702)*C$6</f>
        <v>61.736139329910358</v>
      </c>
      <c r="H681" s="220">
        <f t="shared" si="674"/>
        <v>-7.7743287037036906</v>
      </c>
      <c r="I681" s="220">
        <f t="shared" si="674"/>
        <v>13.700198117880136</v>
      </c>
      <c r="J681" s="221">
        <f t="shared" si="674"/>
        <v>-0.22672261484098988</v>
      </c>
    </row>
    <row r="682" spans="2:10">
      <c r="B682" s="213">
        <v>41998</v>
      </c>
      <c r="C682" s="214">
        <v>1216.3</v>
      </c>
      <c r="D682" s="214">
        <v>125.26</v>
      </c>
      <c r="E682" s="214">
        <v>32.07</v>
      </c>
      <c r="F682" s="215">
        <v>4.2050000000000001</v>
      </c>
      <c r="G682" s="219">
        <f t="shared" ref="G682:J682" si="675">((C682-C703)/C703)*C$6</f>
        <v>52.977056054553302</v>
      </c>
      <c r="H682" s="220">
        <f t="shared" si="675"/>
        <v>-5.553465116279062</v>
      </c>
      <c r="I682" s="220">
        <f t="shared" si="675"/>
        <v>8.1886802721088436</v>
      </c>
      <c r="J682" s="221">
        <f t="shared" si="675"/>
        <v>-0.2043714032757856</v>
      </c>
    </row>
    <row r="683" spans="2:10">
      <c r="B683" s="213">
        <v>41997</v>
      </c>
      <c r="C683" s="214">
        <v>1214.73</v>
      </c>
      <c r="D683" s="214">
        <v>125.26</v>
      </c>
      <c r="E683" s="214">
        <v>32.07</v>
      </c>
      <c r="F683" s="215">
        <v>4.21</v>
      </c>
      <c r="G683" s="219">
        <f t="shared" ref="G683:J683" si="676">((C683-C704)/C704)*C$6</f>
        <v>68.499853474203817</v>
      </c>
      <c r="H683" s="220">
        <f t="shared" si="676"/>
        <v>-7.6349839031120696</v>
      </c>
      <c r="I683" s="220">
        <f t="shared" si="676"/>
        <v>13.31955531453362</v>
      </c>
      <c r="J683" s="221">
        <f t="shared" si="676"/>
        <v>-0.2442265795206971</v>
      </c>
    </row>
    <row r="684" spans="2:10">
      <c r="B684" s="213">
        <v>41996</v>
      </c>
      <c r="C684" s="214">
        <v>1212.6300000000001</v>
      </c>
      <c r="D684" s="214">
        <v>126.39</v>
      </c>
      <c r="E684" s="214">
        <v>29.68</v>
      </c>
      <c r="F684" s="215">
        <v>4.2560000000000002</v>
      </c>
      <c r="G684" s="219">
        <f t="shared" ref="G684:J684" si="677">((C684-C705)/C705)*C$6</f>
        <v>67.351345880011863</v>
      </c>
      <c r="H684" s="220">
        <f t="shared" si="677"/>
        <v>-5.4623405073020663</v>
      </c>
      <c r="I684" s="220">
        <f t="shared" si="677"/>
        <v>7.3516129032258082</v>
      </c>
      <c r="J684" s="221">
        <f t="shared" si="677"/>
        <v>-0.23712186689714773</v>
      </c>
    </row>
    <row r="685" spans="2:10">
      <c r="B685" s="213">
        <v>41995</v>
      </c>
      <c r="C685" s="214">
        <v>1211.7</v>
      </c>
      <c r="D685" s="214">
        <v>123.23</v>
      </c>
      <c r="E685" s="214">
        <v>35.020000000000003</v>
      </c>
      <c r="F685" s="215">
        <v>4.093</v>
      </c>
      <c r="G685" s="219">
        <f t="shared" ref="G685:J685" si="678">((C685-C706)/C706)*C$6</f>
        <v>62.777944261312555</v>
      </c>
      <c r="H685" s="220">
        <f t="shared" si="678"/>
        <v>-8.3120982766650986</v>
      </c>
      <c r="I685" s="220">
        <f t="shared" si="678"/>
        <v>9.6459535291538838</v>
      </c>
      <c r="J685" s="221">
        <f t="shared" si="678"/>
        <v>-0.31195105964605641</v>
      </c>
    </row>
    <row r="686" spans="2:10">
      <c r="B686" s="213">
        <v>41994</v>
      </c>
      <c r="C686" s="214">
        <v>1204.3499999999999</v>
      </c>
      <c r="D686" s="214">
        <v>124.52</v>
      </c>
      <c r="E686" s="214">
        <v>34.61</v>
      </c>
      <c r="F686" s="215">
        <v>4.0579999999999998</v>
      </c>
      <c r="G686" s="219">
        <f t="shared" ref="G686:J686" si="679">((C686-C707)/C707)*C$6</f>
        <v>73.834451119606683</v>
      </c>
      <c r="H686" s="220">
        <f t="shared" si="679"/>
        <v>-9.0991012009485122</v>
      </c>
      <c r="I686" s="220">
        <f t="shared" si="679"/>
        <v>17.679610761305096</v>
      </c>
      <c r="J686" s="221">
        <f t="shared" si="679"/>
        <v>-0.38439777111015894</v>
      </c>
    </row>
    <row r="687" spans="2:10">
      <c r="B687" s="213">
        <v>41993</v>
      </c>
      <c r="C687" s="214">
        <v>1191.73</v>
      </c>
      <c r="D687" s="214">
        <v>124.45</v>
      </c>
      <c r="E687" s="214">
        <v>38.32</v>
      </c>
      <c r="F687" s="215">
        <v>4.085</v>
      </c>
      <c r="G687" s="219">
        <f t="shared" ref="G687:J687" si="680">((C687-C708)/C708)*C$6</f>
        <v>49.218107848980331</v>
      </c>
      <c r="H687" s="220">
        <f t="shared" si="680"/>
        <v>-8.1636048926840612</v>
      </c>
      <c r="I687" s="220">
        <f t="shared" si="680"/>
        <v>23.527918170878458</v>
      </c>
      <c r="J687" s="221">
        <f t="shared" si="680"/>
        <v>-0.36455696202531623</v>
      </c>
    </row>
    <row r="688" spans="2:10">
      <c r="B688" s="213">
        <v>41992</v>
      </c>
      <c r="C688" s="214">
        <v>1177.08</v>
      </c>
      <c r="D688" s="214">
        <v>125.42</v>
      </c>
      <c r="E688" s="214">
        <v>40.1</v>
      </c>
      <c r="F688" s="215">
        <v>4.0999999999999996</v>
      </c>
      <c r="G688" s="219">
        <f t="shared" ref="G688:J688" si="681">((C688-C709)/C709)*C$6</f>
        <v>52.116505194554918</v>
      </c>
      <c r="H688" s="220">
        <f t="shared" si="681"/>
        <v>-5.5033725702780059</v>
      </c>
      <c r="I688" s="220">
        <f t="shared" si="681"/>
        <v>25.853831208257443</v>
      </c>
      <c r="J688" s="221">
        <f t="shared" si="681"/>
        <v>-0.34163252102652625</v>
      </c>
    </row>
    <row r="689" spans="2:10">
      <c r="B689" s="213">
        <v>41991</v>
      </c>
      <c r="C689" s="214">
        <v>1182.45</v>
      </c>
      <c r="D689" s="214">
        <v>123.8</v>
      </c>
      <c r="E689" s="214">
        <v>45.79</v>
      </c>
      <c r="F689" s="215">
        <v>4.0890000000000004</v>
      </c>
      <c r="G689" s="219">
        <f t="shared" ref="G689:J689" si="682">((C689-C710)/C710)*C$6</f>
        <v>52.128626589232574</v>
      </c>
      <c r="H689" s="220">
        <f t="shared" si="682"/>
        <v>-7.7071439646484396</v>
      </c>
      <c r="I689" s="220">
        <f t="shared" si="682"/>
        <v>32.539791666666666</v>
      </c>
      <c r="J689" s="221">
        <f t="shared" si="682"/>
        <v>-0.33736192332683534</v>
      </c>
    </row>
    <row r="690" spans="2:10">
      <c r="B690" s="213">
        <v>41990</v>
      </c>
      <c r="C690" s="214">
        <v>1193.73</v>
      </c>
      <c r="D690" s="214">
        <v>128.86000000000001</v>
      </c>
      <c r="E690" s="214">
        <v>35.32</v>
      </c>
      <c r="F690" s="215">
        <v>4.2439999999999998</v>
      </c>
      <c r="G690" s="219">
        <f t="shared" ref="G690:J690" si="683">((C690-C711)/C711)*C$6</f>
        <v>77.819596058767885</v>
      </c>
      <c r="H690" s="220">
        <f t="shared" si="683"/>
        <v>-1.2258963682627571</v>
      </c>
      <c r="I690" s="220">
        <f t="shared" si="683"/>
        <v>22.441945327399871</v>
      </c>
      <c r="J690" s="221">
        <f t="shared" si="683"/>
        <v>-0.27139495079161358</v>
      </c>
    </row>
    <row r="691" spans="2:10">
      <c r="B691" s="213">
        <v>41989</v>
      </c>
      <c r="C691" s="214">
        <v>1225.18</v>
      </c>
      <c r="D691" s="214">
        <v>129.94999999999999</v>
      </c>
      <c r="E691" s="214">
        <v>33.549999999999997</v>
      </c>
      <c r="F691" s="215">
        <v>4.2300000000000004</v>
      </c>
      <c r="G691" s="219">
        <f t="shared" ref="G691:J691" si="684">((C691-C712)/C712)*C$6</f>
        <v>131.9634828087168</v>
      </c>
      <c r="H691" s="220">
        <f t="shared" si="684"/>
        <v>-3.3028359676321584</v>
      </c>
      <c r="I691" s="220">
        <f t="shared" si="684"/>
        <v>16.845686274509802</v>
      </c>
      <c r="J691" s="221">
        <f t="shared" si="684"/>
        <v>-0.29217252396166127</v>
      </c>
    </row>
    <row r="692" spans="2:10">
      <c r="B692" s="213">
        <v>41988</v>
      </c>
      <c r="C692" s="214">
        <v>1222.3</v>
      </c>
      <c r="D692" s="214">
        <v>130.44</v>
      </c>
      <c r="E692" s="214">
        <v>30.84</v>
      </c>
      <c r="F692" s="215">
        <v>4.3600000000000003</v>
      </c>
      <c r="G692" s="219">
        <f t="shared" ref="G692:J692" si="685">((C692-C713)/C713)*C$6</f>
        <v>125.08141197984877</v>
      </c>
      <c r="H692" s="220">
        <f t="shared" si="685"/>
        <v>-0.27860751741559797</v>
      </c>
      <c r="I692" s="220">
        <f t="shared" si="685"/>
        <v>12.248888888888889</v>
      </c>
      <c r="J692" s="221">
        <f t="shared" si="685"/>
        <v>-0.19641404410190533</v>
      </c>
    </row>
    <row r="693" spans="2:10">
      <c r="B693" s="213">
        <v>41987</v>
      </c>
      <c r="C693" s="214">
        <v>1232.98</v>
      </c>
      <c r="D693" s="214">
        <v>131.19</v>
      </c>
      <c r="E693" s="214">
        <v>31.24</v>
      </c>
      <c r="F693" s="215">
        <v>4.3410000000000002</v>
      </c>
      <c r="G693" s="219">
        <f t="shared" ref="G693:J693" si="686">((C693-C714)/C714)*C$6</f>
        <v>106.57559339578701</v>
      </c>
      <c r="H693" s="220">
        <f t="shared" si="686"/>
        <v>0.43903277561312698</v>
      </c>
      <c r="I693" s="220">
        <f t="shared" si="686"/>
        <v>17.407614852108242</v>
      </c>
      <c r="J693" s="221">
        <f t="shared" si="686"/>
        <v>-0.23457379134860054</v>
      </c>
    </row>
    <row r="694" spans="2:10">
      <c r="B694" s="213">
        <v>41986</v>
      </c>
      <c r="C694" s="214">
        <v>1232.6500000000001</v>
      </c>
      <c r="D694" s="214">
        <v>131.47999999999999</v>
      </c>
      <c r="E694" s="214">
        <v>26.68</v>
      </c>
      <c r="F694" s="215">
        <v>4.4279999999999999</v>
      </c>
      <c r="G694" s="219">
        <f t="shared" ref="G694:J694" si="687">((C694-C715)/C715)*C$6</f>
        <v>112.05194737753159</v>
      </c>
      <c r="H694" s="220">
        <f t="shared" si="687"/>
        <v>0.33566857142855655</v>
      </c>
      <c r="I694" s="220">
        <f t="shared" si="687"/>
        <v>12.818588838999359</v>
      </c>
      <c r="J694" s="221">
        <f t="shared" si="687"/>
        <v>-0.18893468611287251</v>
      </c>
    </row>
    <row r="695" spans="2:10">
      <c r="B695" s="213">
        <v>41985</v>
      </c>
      <c r="C695" s="214">
        <v>1239</v>
      </c>
      <c r="D695" s="214">
        <v>132.68</v>
      </c>
      <c r="E695" s="214">
        <v>25.52</v>
      </c>
      <c r="F695" s="215">
        <v>4.4809999999999999</v>
      </c>
      <c r="G695" s="219">
        <f t="shared" ref="G695:J695" si="688">((C695-C716)/C716)*C$6</f>
        <v>128.63459380540192</v>
      </c>
      <c r="H695" s="220">
        <f t="shared" si="688"/>
        <v>5.4185654498953824</v>
      </c>
      <c r="I695" s="220">
        <f t="shared" si="688"/>
        <v>10.367061728395063</v>
      </c>
      <c r="J695" s="221">
        <f t="shared" si="688"/>
        <v>-0.12664459632635658</v>
      </c>
    </row>
    <row r="696" spans="2:10">
      <c r="B696" s="213">
        <v>41984</v>
      </c>
      <c r="C696" s="214">
        <v>1232.7</v>
      </c>
      <c r="D696" s="214">
        <v>126.89</v>
      </c>
      <c r="E696" s="214">
        <v>28.32</v>
      </c>
      <c r="F696" s="215">
        <v>4.4210000000000003</v>
      </c>
      <c r="G696" s="219">
        <f t="shared" ref="G696:J696" si="689">((C696-C717)/C717)*C$6</f>
        <v>110.73275793479215</v>
      </c>
      <c r="H696" s="220">
        <f t="shared" si="689"/>
        <v>-2.1936623558741237</v>
      </c>
      <c r="I696" s="220">
        <f t="shared" si="689"/>
        <v>14.735224646983312</v>
      </c>
      <c r="J696" s="221">
        <f t="shared" si="689"/>
        <v>-0.17334468809878634</v>
      </c>
    </row>
    <row r="697" spans="2:10">
      <c r="B697" s="213">
        <v>41983</v>
      </c>
      <c r="C697" s="214">
        <v>1203.1400000000001</v>
      </c>
      <c r="D697" s="214">
        <v>126.27</v>
      </c>
      <c r="E697" s="214">
        <v>28.84</v>
      </c>
      <c r="F697" s="215">
        <v>4.4109999999999996</v>
      </c>
      <c r="G697" s="219">
        <f t="shared" ref="G697:J697" si="690">((C697-C718)/C718)*C$6</f>
        <v>59.708481859264189</v>
      </c>
      <c r="H697" s="220">
        <f t="shared" si="690"/>
        <v>-3.7042520969245034</v>
      </c>
      <c r="I697" s="220">
        <f t="shared" si="690"/>
        <v>14.179306071871126</v>
      </c>
      <c r="J697" s="221">
        <f t="shared" si="690"/>
        <v>-0.20533642691415321</v>
      </c>
    </row>
    <row r="698" spans="2:10">
      <c r="B698" s="213">
        <v>41982</v>
      </c>
      <c r="C698" s="214">
        <v>1208.4000000000001</v>
      </c>
      <c r="D698" s="214">
        <v>122.1</v>
      </c>
      <c r="E698" s="214">
        <v>40.950000000000003</v>
      </c>
      <c r="F698" s="215">
        <v>4.2759999999999998</v>
      </c>
      <c r="G698" s="219">
        <f t="shared" ref="G698:J698" si="691">((C698-C719)/C719)*C$6</f>
        <v>84.173974500482643</v>
      </c>
      <c r="H698" s="220">
        <f t="shared" si="691"/>
        <v>-8.2708290886294265</v>
      </c>
      <c r="I698" s="220">
        <f t="shared" si="691"/>
        <v>26.756638349514564</v>
      </c>
      <c r="J698" s="221">
        <f t="shared" si="691"/>
        <v>-0.29661337820782491</v>
      </c>
    </row>
    <row r="699" spans="2:10">
      <c r="B699" s="213">
        <v>41981</v>
      </c>
      <c r="C699" s="214">
        <v>1208.7</v>
      </c>
      <c r="D699" s="214">
        <v>123.92</v>
      </c>
      <c r="E699" s="214">
        <v>32.799999999999997</v>
      </c>
      <c r="F699" s="215">
        <v>4.2009999999999996</v>
      </c>
      <c r="G699" s="219">
        <f t="shared" ref="G699:J699" si="692">((C699-C720)/C720)*C$6</f>
        <v>86.464290934400481</v>
      </c>
      <c r="H699" s="220">
        <f t="shared" si="692"/>
        <v>-6.7984744707347282</v>
      </c>
      <c r="I699" s="220">
        <f t="shared" si="692"/>
        <v>17.542936221419968</v>
      </c>
      <c r="J699" s="221">
        <f t="shared" si="692"/>
        <v>-0.33490187803334054</v>
      </c>
    </row>
    <row r="700" spans="2:10">
      <c r="B700" s="213">
        <v>41980</v>
      </c>
      <c r="C700" s="214">
        <v>1175.08</v>
      </c>
      <c r="D700" s="214">
        <v>127.46</v>
      </c>
      <c r="E700" s="214">
        <v>24.91</v>
      </c>
      <c r="F700" s="215">
        <v>4.3860000000000001</v>
      </c>
      <c r="G700" s="219">
        <f t="shared" ref="G700:J700" si="693">((C700-C721)/C721)*C$6</f>
        <v>60.282766160030974</v>
      </c>
      <c r="H700" s="220">
        <f t="shared" si="693"/>
        <v>-2.1839641666020513</v>
      </c>
      <c r="I700" s="220">
        <f t="shared" si="693"/>
        <v>9.6373136167590872</v>
      </c>
      <c r="J700" s="221">
        <f t="shared" si="693"/>
        <v>-0.27284295468653014</v>
      </c>
    </row>
    <row r="701" spans="2:10">
      <c r="B701" s="213">
        <v>41979</v>
      </c>
      <c r="C701" s="214">
        <v>1171.01</v>
      </c>
      <c r="D701" s="214">
        <v>128.12</v>
      </c>
      <c r="E701" s="214">
        <v>23.84</v>
      </c>
      <c r="F701" s="215">
        <v>4.4130000000000003</v>
      </c>
      <c r="G701" s="219">
        <f t="shared" ref="G701:J701" si="694">((C701-C722)/C722)*C$6</f>
        <v>57.983855811282538</v>
      </c>
      <c r="H701" s="220">
        <f t="shared" si="694"/>
        <v>-1.8214650173946507</v>
      </c>
      <c r="I701" s="220">
        <f t="shared" si="694"/>
        <v>7.2207050528789667</v>
      </c>
      <c r="J701" s="221">
        <f t="shared" si="694"/>
        <v>-0.26081388142945672</v>
      </c>
    </row>
    <row r="702" spans="2:10">
      <c r="B702" s="213">
        <v>41978</v>
      </c>
      <c r="C702" s="214">
        <v>1182.23</v>
      </c>
      <c r="D702" s="214">
        <v>129.6</v>
      </c>
      <c r="E702" s="214">
        <v>20.190000000000001</v>
      </c>
      <c r="F702" s="215">
        <v>4.5280000000000005</v>
      </c>
      <c r="G702" s="219">
        <f t="shared" ref="G702:J702" si="695">((C702-C723)/C723)*C$6</f>
        <v>87.136506139882655</v>
      </c>
      <c r="H702" s="220">
        <f t="shared" si="695"/>
        <v>2.0163157894736758</v>
      </c>
      <c r="I702" s="220">
        <f t="shared" si="695"/>
        <v>2.8056325128792241</v>
      </c>
      <c r="J702" s="221">
        <f t="shared" si="695"/>
        <v>-0.17121905554399827</v>
      </c>
    </row>
    <row r="703" spans="2:10">
      <c r="B703" s="213">
        <v>41977</v>
      </c>
      <c r="C703" s="214">
        <v>1179.03</v>
      </c>
      <c r="D703" s="214">
        <v>129</v>
      </c>
      <c r="E703" s="214">
        <v>22.05</v>
      </c>
      <c r="F703" s="215">
        <v>4.5179999999999998</v>
      </c>
      <c r="G703" s="219">
        <f t="shared" ref="G703:J703" si="696">((C703-C724)/C724)*C$6</f>
        <v>77.714212179839905</v>
      </c>
      <c r="H703" s="220">
        <f t="shared" si="696"/>
        <v>1.1201754385964913</v>
      </c>
      <c r="I703" s="220">
        <f t="shared" si="696"/>
        <v>4.7241900400686907</v>
      </c>
      <c r="J703" s="221">
        <f t="shared" si="696"/>
        <v>-0.13162402199196466</v>
      </c>
    </row>
    <row r="704" spans="2:10">
      <c r="B704" s="213">
        <v>41976</v>
      </c>
      <c r="C704" s="214">
        <v>1167.03</v>
      </c>
      <c r="D704" s="214">
        <v>130.46</v>
      </c>
      <c r="E704" s="214">
        <v>18.440000000000001</v>
      </c>
      <c r="F704" s="215">
        <v>4.59</v>
      </c>
      <c r="G704" s="219">
        <f t="shared" ref="G704:J704" si="697">((C704-C725)/C725)*C$6</f>
        <v>80.962027936222739</v>
      </c>
      <c r="H704" s="220">
        <f t="shared" si="697"/>
        <v>3.3007836257310061</v>
      </c>
      <c r="I704" s="220">
        <f t="shared" si="697"/>
        <v>0.87077885162024016</v>
      </c>
      <c r="J704" s="221">
        <f t="shared" si="697"/>
        <v>-7.7598642341960455E-2</v>
      </c>
    </row>
    <row r="705" spans="2:10">
      <c r="B705" s="213">
        <v>41975</v>
      </c>
      <c r="C705" s="214">
        <v>1165.78</v>
      </c>
      <c r="D705" s="214">
        <v>130.1</v>
      </c>
      <c r="E705" s="214">
        <v>21.08</v>
      </c>
      <c r="F705" s="215">
        <v>4.6280000000000001</v>
      </c>
      <c r="G705" s="219">
        <f t="shared" ref="G705:J705" si="698">((C705-C726)/C726)*C$6</f>
        <v>94.5063672692674</v>
      </c>
      <c r="H705" s="220">
        <f t="shared" si="698"/>
        <v>1.978422769278535</v>
      </c>
      <c r="I705" s="220">
        <f t="shared" si="698"/>
        <v>4.155224751897256</v>
      </c>
      <c r="J705" s="221">
        <f t="shared" si="698"/>
        <v>-7.3951969665051479E-2</v>
      </c>
    </row>
    <row r="706" spans="2:10">
      <c r="B706" s="213">
        <v>41974</v>
      </c>
      <c r="C706" s="214">
        <v>1167.95</v>
      </c>
      <c r="D706" s="214">
        <v>128.82</v>
      </c>
      <c r="E706" s="214">
        <v>22.81</v>
      </c>
      <c r="F706" s="215">
        <v>4.577</v>
      </c>
      <c r="G706" s="219">
        <f t="shared" ref="G706:J706" si="699">((C706-C727)/C727)*C$6</f>
        <v>87.844677683865385</v>
      </c>
      <c r="H706" s="220">
        <f t="shared" si="699"/>
        <v>0.34261217824090551</v>
      </c>
      <c r="I706" s="220">
        <f t="shared" si="699"/>
        <v>5.347606594656054</v>
      </c>
      <c r="J706" s="221">
        <f t="shared" si="699"/>
        <v>-0.11876703711469921</v>
      </c>
    </row>
    <row r="707" spans="2:10">
      <c r="B707" s="213">
        <v>41973</v>
      </c>
      <c r="C707" s="214">
        <v>1153.53</v>
      </c>
      <c r="D707" s="214">
        <v>130.72999999999999</v>
      </c>
      <c r="E707" s="214">
        <v>17.47</v>
      </c>
      <c r="F707" s="215">
        <v>4.6660000000000004</v>
      </c>
      <c r="G707" s="219">
        <f t="shared" ref="G707:J707" si="700">((C707-C728)/C728)*C$6</f>
        <v>70.048839557462145</v>
      </c>
      <c r="H707" s="220">
        <f t="shared" si="700"/>
        <v>2.1783885192634984</v>
      </c>
      <c r="I707" s="220">
        <f t="shared" si="700"/>
        <v>-0.30422059651097427</v>
      </c>
      <c r="J707" s="221">
        <f t="shared" si="700"/>
        <v>-5.0337054982093656E-2</v>
      </c>
    </row>
    <row r="708" spans="2:10">
      <c r="B708" s="213">
        <v>41972</v>
      </c>
      <c r="C708" s="214">
        <v>1157.73</v>
      </c>
      <c r="D708" s="214">
        <v>129.99</v>
      </c>
      <c r="E708" s="214">
        <v>16.62</v>
      </c>
      <c r="F708" s="215">
        <v>4.6609999999999996</v>
      </c>
      <c r="G708" s="219">
        <f t="shared" ref="G708:J708" si="701">((C708-C729)/C729)*C$6</f>
        <v>103.32150536451172</v>
      </c>
      <c r="H708" s="220">
        <f t="shared" si="701"/>
        <v>1.1115947075208914</v>
      </c>
      <c r="I708" s="220">
        <f t="shared" si="701"/>
        <v>-1.7432391304347803</v>
      </c>
      <c r="J708" s="221">
        <f t="shared" si="701"/>
        <v>-6.074805631435222E-2</v>
      </c>
    </row>
    <row r="709" spans="2:10">
      <c r="B709" s="213">
        <v>41971</v>
      </c>
      <c r="C709" s="214">
        <v>1141.58</v>
      </c>
      <c r="D709" s="214">
        <v>129.13</v>
      </c>
      <c r="E709" s="214">
        <v>16.47</v>
      </c>
      <c r="F709" s="215">
        <v>4.6370000000000005</v>
      </c>
      <c r="G709" s="219">
        <f t="shared" ref="G709:J709" si="702">((C709-C730)/C730)*C$6</f>
        <v>84.63650464709653</v>
      </c>
      <c r="H709" s="220">
        <f t="shared" si="702"/>
        <v>0.89418812728545016</v>
      </c>
      <c r="I709" s="220">
        <f t="shared" si="702"/>
        <v>-1.1089230769230787</v>
      </c>
      <c r="J709" s="221">
        <f t="shared" si="702"/>
        <v>-5.983519966194753E-2</v>
      </c>
    </row>
    <row r="710" spans="2:10">
      <c r="B710" s="213">
        <v>41970</v>
      </c>
      <c r="C710" s="214">
        <v>1146.78</v>
      </c>
      <c r="D710" s="214">
        <v>128.99</v>
      </c>
      <c r="E710" s="214">
        <v>16.32</v>
      </c>
      <c r="F710" s="215">
        <v>4.617</v>
      </c>
      <c r="G710" s="219">
        <f t="shared" ref="G710:J710" si="703">((C710-C731)/C731)*C$6</f>
        <v>63.083182829946118</v>
      </c>
      <c r="H710" s="220">
        <f t="shared" si="703"/>
        <v>-0.56264203447475558</v>
      </c>
      <c r="I710" s="220">
        <f t="shared" si="703"/>
        <v>-3.3064220183487487E-2</v>
      </c>
      <c r="J710" s="221">
        <f t="shared" si="703"/>
        <v>7.0451584889275644E-3</v>
      </c>
    </row>
    <row r="711" spans="2:10">
      <c r="B711" s="213">
        <v>41969</v>
      </c>
      <c r="C711" s="214">
        <v>1140.76</v>
      </c>
      <c r="D711" s="214">
        <v>129.69</v>
      </c>
      <c r="E711" s="214">
        <v>15.73</v>
      </c>
      <c r="F711" s="215">
        <v>4.6740000000000004</v>
      </c>
      <c r="G711" s="219">
        <f t="shared" ref="G711:J711" si="704">((C711-C732)/C732)*C$6</f>
        <v>58.63135111594984</v>
      </c>
      <c r="H711" s="220">
        <f t="shared" si="704"/>
        <v>2.5593881856539991</v>
      </c>
      <c r="I711" s="220">
        <f t="shared" si="704"/>
        <v>-1.2177119146413755</v>
      </c>
      <c r="J711" s="221">
        <f t="shared" si="704"/>
        <v>6.779382797110993E-2</v>
      </c>
    </row>
    <row r="712" spans="2:10">
      <c r="B712" s="213">
        <v>41968</v>
      </c>
      <c r="C712" s="214">
        <v>1135.75</v>
      </c>
      <c r="D712" s="214">
        <v>132.22999999999999</v>
      </c>
      <c r="E712" s="214">
        <v>17.34</v>
      </c>
      <c r="F712" s="215">
        <v>4.6950000000000003</v>
      </c>
      <c r="G712" s="219">
        <f t="shared" ref="G712:J712" si="705">((C712-C733)/C733)*C$6</f>
        <v>43.447815365159734</v>
      </c>
      <c r="H712" s="220">
        <f t="shared" si="705"/>
        <v>6.7794691097016635</v>
      </c>
      <c r="I712" s="220">
        <f t="shared" si="705"/>
        <v>0.39289334119033698</v>
      </c>
      <c r="J712" s="221">
        <f t="shared" si="705"/>
        <v>7.4072052401746857E-2</v>
      </c>
    </row>
    <row r="713" spans="2:10">
      <c r="B713" s="213">
        <v>41967</v>
      </c>
      <c r="C713" s="214">
        <v>1137.4100000000001</v>
      </c>
      <c r="D713" s="214">
        <v>130.63</v>
      </c>
      <c r="E713" s="214">
        <v>18.36</v>
      </c>
      <c r="F713" s="215">
        <v>4.6710000000000003</v>
      </c>
      <c r="G713" s="219">
        <f t="shared" ref="G713:J713" si="706">((C713-C734)/C734)*C$6</f>
        <v>14.880219265566778</v>
      </c>
      <c r="H713" s="220">
        <f t="shared" si="706"/>
        <v>3.3571233837046273</v>
      </c>
      <c r="I713" s="220">
        <f t="shared" si="706"/>
        <v>1.8865703971119117</v>
      </c>
      <c r="J713" s="221">
        <f t="shared" si="706"/>
        <v>5.0751306620209463E-2</v>
      </c>
    </row>
    <row r="714" spans="2:10">
      <c r="B714" s="213">
        <v>41966</v>
      </c>
      <c r="C714" s="214">
        <v>1159.26</v>
      </c>
      <c r="D714" s="214">
        <v>130.88999999999999</v>
      </c>
      <c r="E714" s="214">
        <v>15.89</v>
      </c>
      <c r="F714" s="215">
        <v>4.7160000000000002</v>
      </c>
      <c r="G714" s="219">
        <f t="shared" ref="G714:J714" si="707">((C714-C735)/C735)*C$6</f>
        <v>58.081248806261769</v>
      </c>
      <c r="H714" s="220">
        <f t="shared" si="707"/>
        <v>4.692795084533472</v>
      </c>
      <c r="I714" s="220">
        <f t="shared" si="707"/>
        <v>-1.0869544648137193</v>
      </c>
      <c r="J714" s="221">
        <f t="shared" si="707"/>
        <v>9.6244799649660623E-2</v>
      </c>
    </row>
    <row r="715" spans="2:10">
      <c r="B715" s="213">
        <v>41965</v>
      </c>
      <c r="C715" s="214">
        <v>1155.4000000000001</v>
      </c>
      <c r="D715" s="214">
        <v>131.25</v>
      </c>
      <c r="E715" s="214">
        <v>15.59</v>
      </c>
      <c r="F715" s="215">
        <v>4.7309999999999999</v>
      </c>
      <c r="G715" s="219">
        <f t="shared" ref="G715:J715" si="708">((C715-C736)/C736)*C$6</f>
        <v>41.044273173846143</v>
      </c>
      <c r="H715" s="220">
        <f t="shared" si="708"/>
        <v>3.8408253672184847</v>
      </c>
      <c r="I715" s="220">
        <f t="shared" si="708"/>
        <v>-2.1391746749576042</v>
      </c>
      <c r="J715" s="221">
        <f t="shared" si="708"/>
        <v>9.1946381865736573E-2</v>
      </c>
    </row>
    <row r="716" spans="2:10">
      <c r="B716" s="213">
        <v>41964</v>
      </c>
      <c r="C716" s="214">
        <v>1150.68</v>
      </c>
      <c r="D716" s="214">
        <v>129.03</v>
      </c>
      <c r="E716" s="214">
        <v>16.2</v>
      </c>
      <c r="F716" s="215">
        <v>4.6820000000000004</v>
      </c>
      <c r="G716" s="219">
        <f t="shared" ref="G716:J716" si="709">((C716-C737)/C737)*C$6</f>
        <v>63.849611258965247</v>
      </c>
      <c r="H716" s="220">
        <f t="shared" si="709"/>
        <v>1.7981694437925415</v>
      </c>
      <c r="I716" s="220">
        <f t="shared" si="709"/>
        <v>-1.8020000000000005</v>
      </c>
      <c r="J716" s="221">
        <f t="shared" si="709"/>
        <v>3.4420916162489372E-2</v>
      </c>
    </row>
    <row r="717" spans="2:10">
      <c r="B717" s="213">
        <v>41963</v>
      </c>
      <c r="C717" s="214">
        <v>1156.3</v>
      </c>
      <c r="D717" s="214">
        <v>128.36000000000001</v>
      </c>
      <c r="E717" s="214">
        <v>15.58</v>
      </c>
      <c r="F717" s="215">
        <v>4.6970000000000001</v>
      </c>
      <c r="G717" s="219">
        <f t="shared" ref="G717:J717" si="710">((C717-C738)/C738)*C$6</f>
        <v>82.8187539138722</v>
      </c>
      <c r="H717" s="220">
        <f t="shared" si="710"/>
        <v>0.62881819602941269</v>
      </c>
      <c r="I717" s="220">
        <f t="shared" si="710"/>
        <v>-2.0500568828213863</v>
      </c>
      <c r="J717" s="221">
        <f t="shared" si="710"/>
        <v>4.5276696930393254E-2</v>
      </c>
    </row>
    <row r="718" spans="2:10">
      <c r="B718" s="213">
        <v>41962</v>
      </c>
      <c r="C718" s="214">
        <v>1161.75</v>
      </c>
      <c r="D718" s="214">
        <v>128.76</v>
      </c>
      <c r="E718" s="214">
        <v>16.14</v>
      </c>
      <c r="F718" s="215">
        <v>4.7409999999999997</v>
      </c>
      <c r="G718" s="219">
        <f t="shared" ref="G718:J718" si="711">((C718-C739)/C739)*C$6</f>
        <v>78.845499526835269</v>
      </c>
      <c r="H718" s="220">
        <f t="shared" si="711"/>
        <v>1.7413636363636313</v>
      </c>
      <c r="I718" s="220">
        <f t="shared" si="711"/>
        <v>-1.9157475083056461</v>
      </c>
      <c r="J718" s="221">
        <f t="shared" si="711"/>
        <v>4.6133247643530106E-2</v>
      </c>
    </row>
    <row r="719" spans="2:10">
      <c r="B719" s="213">
        <v>41961</v>
      </c>
      <c r="C719" s="214">
        <v>1150.6099999999999</v>
      </c>
      <c r="D719" s="214">
        <v>127.61</v>
      </c>
      <c r="E719" s="214">
        <v>16.48</v>
      </c>
      <c r="F719" s="215">
        <v>4.7539999999999996</v>
      </c>
      <c r="G719" s="219">
        <f t="shared" ref="G719:J719" si="712">((C719-C740)/C740)*C$6</f>
        <v>63.665305548037743</v>
      </c>
      <c r="H719" s="220">
        <f t="shared" si="712"/>
        <v>3.0344252507562413</v>
      </c>
      <c r="I719" s="220">
        <f t="shared" si="712"/>
        <v>-2.0280990845449649</v>
      </c>
      <c r="J719" s="221">
        <f t="shared" si="712"/>
        <v>3.8981244671781372E-2</v>
      </c>
    </row>
    <row r="720" spans="2:10">
      <c r="B720" s="213">
        <v>41960</v>
      </c>
      <c r="C720" s="214">
        <v>1149.4000000000001</v>
      </c>
      <c r="D720" s="214">
        <v>128.47999999999999</v>
      </c>
      <c r="E720" s="214">
        <v>16.62</v>
      </c>
      <c r="F720" s="215">
        <v>4.7389999999999999</v>
      </c>
      <c r="G720" s="219">
        <f t="shared" ref="G720:J720" si="713">((C720-C741)/C741)*C$6</f>
        <v>41.156657307126899</v>
      </c>
      <c r="H720" s="220">
        <f t="shared" si="713"/>
        <v>4.4702628434886389</v>
      </c>
      <c r="I720" s="220">
        <f t="shared" si="713"/>
        <v>-1.3072544642857149</v>
      </c>
      <c r="J720" s="221">
        <f t="shared" si="713"/>
        <v>3.974550898203575E-2</v>
      </c>
    </row>
    <row r="721" spans="2:10">
      <c r="B721" s="213">
        <v>41959</v>
      </c>
      <c r="C721" s="214">
        <v>1134.28</v>
      </c>
      <c r="D721" s="214">
        <v>128.93</v>
      </c>
      <c r="E721" s="214">
        <v>16.23</v>
      </c>
      <c r="F721" s="215">
        <v>4.8330000000000002</v>
      </c>
      <c r="G721" s="219">
        <f t="shared" ref="G721:J721" si="714">((C721-C742)/C742)*C$6</f>
        <v>15.884720059093983</v>
      </c>
      <c r="H721" s="220">
        <f t="shared" si="714"/>
        <v>3.8185744798671148</v>
      </c>
      <c r="I721" s="220">
        <f t="shared" si="714"/>
        <v>-1.5801686340640797</v>
      </c>
      <c r="J721" s="221">
        <f t="shared" si="714"/>
        <v>9.189246852997647E-2</v>
      </c>
    </row>
    <row r="722" spans="2:10">
      <c r="B722" s="213">
        <v>41958</v>
      </c>
      <c r="C722" s="214">
        <v>1131.8499999999999</v>
      </c>
      <c r="D722" s="214">
        <v>129.35</v>
      </c>
      <c r="E722" s="214">
        <v>17.02</v>
      </c>
      <c r="F722" s="215">
        <v>4.8410000000000002</v>
      </c>
      <c r="G722" s="219">
        <f t="shared" ref="G722:J722" si="715">((C722-C743)/C743)*C$6</f>
        <v>-4.5039703938675695</v>
      </c>
      <c r="H722" s="220">
        <f t="shared" si="715"/>
        <v>3.1611394891944911</v>
      </c>
      <c r="I722" s="220">
        <f t="shared" si="715"/>
        <v>-0.41377726750861293</v>
      </c>
      <c r="J722" s="221">
        <f t="shared" si="715"/>
        <v>0.12580228300667698</v>
      </c>
    </row>
    <row r="723" spans="2:10">
      <c r="B723" s="213">
        <v>41957</v>
      </c>
      <c r="C723" s="214">
        <v>1123.8</v>
      </c>
      <c r="D723" s="214">
        <v>128.25</v>
      </c>
      <c r="E723" s="214">
        <v>17.47</v>
      </c>
      <c r="F723" s="215">
        <v>4.8070000000000004</v>
      </c>
      <c r="G723" s="219">
        <f t="shared" ref="G723:J723" si="716">((C723-C744)/C744)*C$6</f>
        <v>-12.287020581220675</v>
      </c>
      <c r="H723" s="220">
        <f t="shared" si="716"/>
        <v>2.3127485795454561</v>
      </c>
      <c r="I723" s="220">
        <f t="shared" si="716"/>
        <v>-1.2032585470085471</v>
      </c>
      <c r="J723" s="221">
        <f t="shared" si="716"/>
        <v>0.16183892912003511</v>
      </c>
    </row>
    <row r="724" spans="2:10">
      <c r="B724" s="213">
        <v>41956</v>
      </c>
      <c r="C724" s="214">
        <v>1126.78</v>
      </c>
      <c r="D724" s="214">
        <v>128.25</v>
      </c>
      <c r="E724" s="214">
        <v>17.47</v>
      </c>
      <c r="F724" s="215">
        <v>4.7290000000000001</v>
      </c>
      <c r="G724" s="219">
        <f t="shared" ref="G724:J724" si="717">((C724-C745)/C745)*C$6</f>
        <v>-19.362135532260297</v>
      </c>
      <c r="H724" s="220">
        <f t="shared" si="717"/>
        <v>2.068281052963437</v>
      </c>
      <c r="I724" s="220">
        <f t="shared" si="717"/>
        <v>-1.3014976101964943</v>
      </c>
      <c r="J724" s="221">
        <f t="shared" si="717"/>
        <v>9.1986480593109335E-2</v>
      </c>
    </row>
    <row r="725" spans="2:10">
      <c r="B725" s="213">
        <v>41955</v>
      </c>
      <c r="C725" s="214">
        <v>1113.25</v>
      </c>
      <c r="D725" s="214">
        <v>128.25</v>
      </c>
      <c r="E725" s="214">
        <v>17.59</v>
      </c>
      <c r="F725" s="215">
        <v>4.7140000000000004</v>
      </c>
      <c r="G725" s="219">
        <f t="shared" ref="G725:J725" si="718">((C725-C746)/C746)*C$6</f>
        <v>-31.60859119552298</v>
      </c>
      <c r="H725" s="220">
        <f t="shared" si="718"/>
        <v>1.247735834248938</v>
      </c>
      <c r="I725" s="220">
        <f t="shared" si="718"/>
        <v>-1.3897901364113316</v>
      </c>
      <c r="J725" s="221">
        <f t="shared" si="718"/>
        <v>9.4286339754816637E-2</v>
      </c>
    </row>
    <row r="726" spans="2:10">
      <c r="B726" s="213">
        <v>41954</v>
      </c>
      <c r="C726" s="214">
        <v>1103.55</v>
      </c>
      <c r="D726" s="214">
        <v>128.77000000000001</v>
      </c>
      <c r="E726" s="214">
        <v>17.13</v>
      </c>
      <c r="F726" s="215">
        <v>4.7469999999999999</v>
      </c>
      <c r="G726" s="219">
        <f t="shared" ref="G726:J726" si="719">((C726-C747)/C747)*C$6</f>
        <v>-22.917795951199828</v>
      </c>
      <c r="H726" s="220">
        <f t="shared" si="719"/>
        <v>0.29796997744421927</v>
      </c>
      <c r="I726" s="220">
        <f t="shared" si="719"/>
        <v>-1.9928660436137093</v>
      </c>
      <c r="J726" s="221">
        <f t="shared" si="719"/>
        <v>0.12164948453608229</v>
      </c>
    </row>
    <row r="727" spans="2:10">
      <c r="B727" s="213">
        <v>41953</v>
      </c>
      <c r="C727" s="214">
        <v>1109.78</v>
      </c>
      <c r="D727" s="214">
        <v>128.59</v>
      </c>
      <c r="E727" s="214">
        <v>17.59</v>
      </c>
      <c r="F727" s="215">
        <v>4.7690000000000001</v>
      </c>
      <c r="G727" s="219">
        <f t="shared" ref="G727:J727" si="720">((C727-C748)/C748)*C$6</f>
        <v>-11.711750463049874</v>
      </c>
      <c r="H727" s="220">
        <f t="shared" si="720"/>
        <v>2.154108996539803</v>
      </c>
      <c r="I727" s="220">
        <f t="shared" si="720"/>
        <v>-1.7650358974358975</v>
      </c>
      <c r="J727" s="221">
        <f t="shared" si="720"/>
        <v>0.13656208863536659</v>
      </c>
    </row>
    <row r="728" spans="2:10">
      <c r="B728" s="213">
        <v>41952</v>
      </c>
      <c r="C728" s="214">
        <v>1107.25</v>
      </c>
      <c r="D728" s="214">
        <v>129.26</v>
      </c>
      <c r="E728" s="214">
        <v>17.77</v>
      </c>
      <c r="F728" s="215">
        <v>4.7469999999999999</v>
      </c>
      <c r="G728" s="219">
        <f t="shared" ref="G728:J728" si="721">((C728-C749)/C749)*C$6</f>
        <v>1.5907756282769152</v>
      </c>
      <c r="H728" s="220">
        <f t="shared" si="721"/>
        <v>3.3012866923742785</v>
      </c>
      <c r="I728" s="220">
        <f t="shared" si="721"/>
        <v>-2.0888855721393047</v>
      </c>
      <c r="J728" s="221">
        <f t="shared" si="721"/>
        <v>0.11023819930069949</v>
      </c>
    </row>
    <row r="729" spans="2:10">
      <c r="B729" s="213">
        <v>41951</v>
      </c>
      <c r="C729" s="214">
        <v>1090.5</v>
      </c>
      <c r="D729" s="214">
        <v>129.24</v>
      </c>
      <c r="E729" s="214">
        <v>18.399999999999999</v>
      </c>
      <c r="F729" s="215">
        <v>4.7590000000000003</v>
      </c>
      <c r="G729" s="219">
        <f t="shared" ref="G729:J729" si="722">((C729-C750)/C750)*C$6</f>
        <v>-10.886464109035087</v>
      </c>
      <c r="H729" s="220">
        <f t="shared" si="722"/>
        <v>2.477133787914422</v>
      </c>
      <c r="I729" s="220">
        <f t="shared" si="722"/>
        <v>-1.6624272323630991</v>
      </c>
      <c r="J729" s="221">
        <f t="shared" si="722"/>
        <v>7.7614837179210625E-2</v>
      </c>
    </row>
    <row r="730" spans="2:10">
      <c r="B730" s="213">
        <v>41950</v>
      </c>
      <c r="C730" s="214">
        <v>1086.7</v>
      </c>
      <c r="D730" s="214">
        <v>128.53</v>
      </c>
      <c r="E730" s="214">
        <v>17.55</v>
      </c>
      <c r="F730" s="215">
        <v>4.7329999999999997</v>
      </c>
      <c r="G730" s="219">
        <f t="shared" ref="G730:J730" si="723">((C730-C751)/C751)*C$6</f>
        <v>-25.260393173393098</v>
      </c>
      <c r="H730" s="220">
        <f t="shared" si="723"/>
        <v>3.1354459908271504</v>
      </c>
      <c r="I730" s="220">
        <f t="shared" si="723"/>
        <v>-3.2211698642957418</v>
      </c>
      <c r="J730" s="221">
        <f t="shared" si="723"/>
        <v>6.4975167350463894E-2</v>
      </c>
    </row>
    <row r="731" spans="2:10">
      <c r="B731" s="213">
        <v>41949</v>
      </c>
      <c r="C731" s="214">
        <v>1105.18</v>
      </c>
      <c r="D731" s="214">
        <v>129.37</v>
      </c>
      <c r="E731" s="214">
        <v>16.350000000000001</v>
      </c>
      <c r="F731" s="215">
        <v>4.6059999999999999</v>
      </c>
      <c r="G731" s="219">
        <f t="shared" ref="G731:J731" si="724">((C731-C752)/C752)*C$6</f>
        <v>-13.686750188462367</v>
      </c>
      <c r="H731" s="220">
        <f t="shared" si="724"/>
        <v>3.8053291288924083</v>
      </c>
      <c r="I731" s="220">
        <f t="shared" si="724"/>
        <v>-3.2443229689067201</v>
      </c>
      <c r="J731" s="221">
        <f t="shared" si="724"/>
        <v>-7.6120981387478789E-2</v>
      </c>
    </row>
    <row r="732" spans="2:10">
      <c r="B732" s="213">
        <v>41948</v>
      </c>
      <c r="C732" s="214">
        <v>1102.2</v>
      </c>
      <c r="D732" s="214">
        <v>127.98</v>
      </c>
      <c r="E732" s="214">
        <v>16.87</v>
      </c>
      <c r="F732" s="215">
        <v>4.569</v>
      </c>
      <c r="G732" s="219">
        <f t="shared" ref="G732:J732" si="725">((C732-C753)/C753)*C$6</f>
        <v>-25.456254467476771</v>
      </c>
      <c r="H732" s="220">
        <f t="shared" si="725"/>
        <v>1.1897515527950404</v>
      </c>
      <c r="I732" s="220">
        <f t="shared" si="725"/>
        <v>-2.8353146853146844</v>
      </c>
      <c r="J732" s="221">
        <f t="shared" si="725"/>
        <v>-8.4661989795918241E-2</v>
      </c>
    </row>
    <row r="733" spans="2:10">
      <c r="B733" s="213">
        <v>41947</v>
      </c>
      <c r="C733" s="214">
        <v>1107.05</v>
      </c>
      <c r="D733" s="214">
        <v>127.71</v>
      </c>
      <c r="E733" s="214">
        <v>16.97</v>
      </c>
      <c r="F733" s="215">
        <v>4.58</v>
      </c>
      <c r="G733" s="219">
        <f t="shared" ref="G733:J733" si="726">((C733-C754)/C754)*C$6</f>
        <v>-2.9468385933273908</v>
      </c>
      <c r="H733" s="220">
        <f t="shared" si="726"/>
        <v>-0.14987090212034765</v>
      </c>
      <c r="I733" s="220">
        <f t="shared" si="726"/>
        <v>-3.1969558894813384</v>
      </c>
      <c r="J733" s="221">
        <f t="shared" si="726"/>
        <v>-9.4759087066779463E-2</v>
      </c>
    </row>
    <row r="734" spans="2:10">
      <c r="B734" s="213">
        <v>41946</v>
      </c>
      <c r="C734" s="214">
        <v>1127.4000000000001</v>
      </c>
      <c r="D734" s="214">
        <v>128.38</v>
      </c>
      <c r="E734" s="214">
        <v>16.62</v>
      </c>
      <c r="F734" s="215">
        <v>4.5919999999999996</v>
      </c>
      <c r="G734" s="219">
        <f t="shared" ref="G734:J734" si="727">((C734-C755)/C755)*C$6</f>
        <v>31.115468220626383</v>
      </c>
      <c r="H734" s="220">
        <f t="shared" si="727"/>
        <v>3.1083471859415774</v>
      </c>
      <c r="I734" s="220">
        <f t="shared" si="727"/>
        <v>-4.2312154696132582</v>
      </c>
      <c r="J734" s="221">
        <f t="shared" si="727"/>
        <v>-6.6560238399319335E-2</v>
      </c>
    </row>
    <row r="735" spans="2:10">
      <c r="B735" s="213">
        <v>41945</v>
      </c>
      <c r="C735" s="214">
        <v>1120.43</v>
      </c>
      <c r="D735" s="214">
        <v>127.76</v>
      </c>
      <c r="E735" s="214">
        <v>16.91</v>
      </c>
      <c r="F735" s="215">
        <v>4.5670000000000002</v>
      </c>
      <c r="G735" s="219">
        <f t="shared" ref="G735:J735" si="728">((C735-C756)/C756)*C$6</f>
        <v>1.5420739681972078</v>
      </c>
      <c r="H735" s="220">
        <f t="shared" si="728"/>
        <v>3.8698514732891502</v>
      </c>
      <c r="I735" s="220">
        <f t="shared" si="728"/>
        <v>-4.3247999999999998</v>
      </c>
      <c r="J735" s="221">
        <f t="shared" si="728"/>
        <v>-4.202460608676873E-2</v>
      </c>
    </row>
    <row r="736" spans="2:10">
      <c r="B736" s="213">
        <v>41944</v>
      </c>
      <c r="C736" s="214">
        <v>1127.78</v>
      </c>
      <c r="D736" s="214">
        <v>128.66999999999999</v>
      </c>
      <c r="E736" s="214">
        <v>17.690000000000001</v>
      </c>
      <c r="F736" s="215">
        <v>4.5880000000000001</v>
      </c>
      <c r="G736" s="219">
        <f t="shared" ref="G736:J736" si="729">((C736-C757)/C757)*C$6</f>
        <v>40.919910618584609</v>
      </c>
      <c r="H736" s="220">
        <f t="shared" si="729"/>
        <v>7.2140201612903043</v>
      </c>
      <c r="I736" s="220">
        <f t="shared" si="729"/>
        <v>-3.9956357237131535</v>
      </c>
      <c r="J736" s="221">
        <f t="shared" si="729"/>
        <v>-3.9333333333333505E-2</v>
      </c>
    </row>
    <row r="737" spans="2:10">
      <c r="B737" s="213">
        <v>41943</v>
      </c>
      <c r="C737" s="214">
        <v>1108.45</v>
      </c>
      <c r="D737" s="214">
        <v>127.83</v>
      </c>
      <c r="E737" s="214">
        <v>18</v>
      </c>
      <c r="F737" s="215">
        <v>4.6280000000000001</v>
      </c>
      <c r="G737" s="219">
        <f t="shared" ref="G737:J737" si="730">((C737-C758)/C758)*C$6</f>
        <v>17.338156959256434</v>
      </c>
      <c r="H737" s="220">
        <f t="shared" si="730"/>
        <v>5.9164233870967724</v>
      </c>
      <c r="I737" s="220">
        <f t="shared" si="730"/>
        <v>-3.749872415310163</v>
      </c>
      <c r="J737" s="221">
        <f t="shared" si="730"/>
        <v>-1.4588260589120421E-2</v>
      </c>
    </row>
    <row r="738" spans="2:10">
      <c r="B738" s="213">
        <v>41942</v>
      </c>
      <c r="C738" s="214">
        <v>1101.8499999999999</v>
      </c>
      <c r="D738" s="214">
        <v>127.94</v>
      </c>
      <c r="E738" s="214">
        <v>17.579999999999998</v>
      </c>
      <c r="F738" s="215">
        <v>4.6260000000000003</v>
      </c>
      <c r="G738" s="219">
        <f t="shared" ref="G738:J738" si="731">((C738-C759)/C759)*C$6</f>
        <v>9.7605316439517296</v>
      </c>
      <c r="H738" s="220">
        <f t="shared" si="731"/>
        <v>6.5176230501899202</v>
      </c>
      <c r="I738" s="220">
        <f t="shared" si="731"/>
        <v>-4.7983138564273808</v>
      </c>
      <c r="J738" s="221">
        <f t="shared" si="731"/>
        <v>-2.5289327046720982E-2</v>
      </c>
    </row>
    <row r="739" spans="2:10">
      <c r="B739" s="213">
        <v>41941</v>
      </c>
      <c r="C739" s="214">
        <v>1109.55</v>
      </c>
      <c r="D739" s="214">
        <v>127.6</v>
      </c>
      <c r="E739" s="214">
        <v>18.059999999999999</v>
      </c>
      <c r="F739" s="215">
        <v>4.6680000000000001</v>
      </c>
      <c r="G739" s="219">
        <f t="shared" ref="G739:J739" si="732">((C739-C760)/C760)*C$6</f>
        <v>58.542303889562625</v>
      </c>
      <c r="H739" s="220">
        <f t="shared" si="732"/>
        <v>7.4710894878267124</v>
      </c>
      <c r="I739" s="220">
        <f t="shared" si="732"/>
        <v>-5.2073543307086618</v>
      </c>
      <c r="J739" s="221">
        <f t="shared" si="732"/>
        <v>1.9721802889799245E-2</v>
      </c>
    </row>
    <row r="740" spans="2:10">
      <c r="B740" s="213">
        <v>41940</v>
      </c>
      <c r="C740" s="214">
        <v>1108.5</v>
      </c>
      <c r="D740" s="214">
        <v>125.62</v>
      </c>
      <c r="E740" s="214">
        <v>18.57</v>
      </c>
      <c r="F740" s="215">
        <v>4.6920000000000002</v>
      </c>
      <c r="G740" s="219">
        <f t="shared" ref="G740:J740" si="733">((C740-C761)/C761)*C$6</f>
        <v>47.257182079584602</v>
      </c>
      <c r="H740" s="220">
        <f t="shared" si="733"/>
        <v>3.7467372778183758</v>
      </c>
      <c r="I740" s="220">
        <f t="shared" si="733"/>
        <v>-5.1495615384615387</v>
      </c>
      <c r="J740" s="221">
        <f t="shared" si="733"/>
        <v>6.8844056706652265E-2</v>
      </c>
    </row>
    <row r="741" spans="2:10">
      <c r="B741" s="213">
        <v>41939</v>
      </c>
      <c r="C741" s="214">
        <v>1121.8499999999999</v>
      </c>
      <c r="D741" s="214">
        <v>125.55</v>
      </c>
      <c r="E741" s="214">
        <v>17.920000000000002</v>
      </c>
      <c r="F741" s="215">
        <v>4.6760000000000002</v>
      </c>
      <c r="G741" s="219">
        <f t="shared" ref="G741:J741" si="734">((C741-C762)/C762)*C$6</f>
        <v>93.032205861598541</v>
      </c>
      <c r="H741" s="220">
        <f t="shared" si="734"/>
        <v>5.7678741384968859</v>
      </c>
      <c r="I741" s="220">
        <f t="shared" si="734"/>
        <v>-5.838996605054696</v>
      </c>
      <c r="J741" s="221">
        <f t="shared" si="734"/>
        <v>0.11674077367718982</v>
      </c>
    </row>
    <row r="742" spans="2:10">
      <c r="B742" s="213">
        <v>41938</v>
      </c>
      <c r="C742" s="214">
        <v>1123.6300000000001</v>
      </c>
      <c r="D742" s="214">
        <v>126.41</v>
      </c>
      <c r="E742" s="214">
        <v>17.79</v>
      </c>
      <c r="F742" s="215">
        <v>4.6870000000000003</v>
      </c>
      <c r="G742" s="219">
        <f t="shared" ref="G742:J742" si="735">((C742-C763)/C763)*C$6</f>
        <v>90.189251676436285</v>
      </c>
      <c r="H742" s="220">
        <f t="shared" si="735"/>
        <v>4.4816993199481878</v>
      </c>
      <c r="I742" s="220">
        <f t="shared" si="735"/>
        <v>-5.7421064726158564</v>
      </c>
      <c r="J742" s="221">
        <f t="shared" si="735"/>
        <v>0.10899336283185888</v>
      </c>
    </row>
    <row r="743" spans="2:10">
      <c r="B743" s="213">
        <v>41937</v>
      </c>
      <c r="C743" s="214">
        <v>1134.9000000000001</v>
      </c>
      <c r="D743" s="214">
        <v>127.25</v>
      </c>
      <c r="E743" s="214">
        <v>17.420000000000002</v>
      </c>
      <c r="F743" s="215">
        <v>4.6429999999999998</v>
      </c>
      <c r="G743" s="219">
        <f t="shared" ref="G743:J743" si="736">((C743-C764)/C764)*C$6</f>
        <v>112.46547854785497</v>
      </c>
      <c r="H743" s="220">
        <f t="shared" si="736"/>
        <v>6.6185975609756103</v>
      </c>
      <c r="I743" s="220">
        <f t="shared" si="736"/>
        <v>-5.983634969325152</v>
      </c>
      <c r="J743" s="221">
        <f t="shared" si="736"/>
        <v>5.9635245001098423E-2</v>
      </c>
    </row>
    <row r="744" spans="2:10">
      <c r="B744" s="213">
        <v>41936</v>
      </c>
      <c r="C744" s="214">
        <v>1132.0999999999999</v>
      </c>
      <c r="D744" s="214">
        <v>126.72</v>
      </c>
      <c r="E744" s="214">
        <v>18.72</v>
      </c>
      <c r="F744" s="215">
        <v>4.5570000000000004</v>
      </c>
      <c r="G744" s="219">
        <f t="shared" ref="G744:J744" si="737">((C744-C765)/C765)*C$6</f>
        <v>33.675451432690508</v>
      </c>
      <c r="H744" s="220">
        <f t="shared" si="737"/>
        <v>1.6158125099474809</v>
      </c>
      <c r="I744" s="220">
        <f t="shared" si="737"/>
        <v>-2.4026666666666685</v>
      </c>
      <c r="J744" s="221">
        <f t="shared" si="737"/>
        <v>-5.214485880577701E-2</v>
      </c>
    </row>
    <row r="745" spans="2:10">
      <c r="B745" s="213">
        <v>41935</v>
      </c>
      <c r="C745" s="214">
        <v>1139.95</v>
      </c>
      <c r="D745" s="214">
        <v>126.88</v>
      </c>
      <c r="E745" s="214">
        <v>18.829999999999998</v>
      </c>
      <c r="F745" s="215">
        <v>4.5860000000000003</v>
      </c>
      <c r="G745" s="219">
        <f t="shared" ref="G745:J745" si="738">((C745-C766)/C766)*C$6</f>
        <v>38.34713087173045</v>
      </c>
      <c r="H745" s="220">
        <f t="shared" si="738"/>
        <v>2.0600055763562408</v>
      </c>
      <c r="I745" s="220">
        <f t="shared" si="738"/>
        <v>-2.2231378026070781</v>
      </c>
      <c r="J745" s="221">
        <f t="shared" si="738"/>
        <v>1.6820175438596364E-2</v>
      </c>
    </row>
    <row r="746" spans="2:10">
      <c r="B746" s="213">
        <v>41934</v>
      </c>
      <c r="C746" s="214">
        <v>1134.6500000000001</v>
      </c>
      <c r="D746" s="214">
        <v>127.42</v>
      </c>
      <c r="E746" s="214">
        <v>19.059999999999999</v>
      </c>
      <c r="F746" s="215">
        <v>4.5679999999999996</v>
      </c>
      <c r="G746" s="219">
        <f t="shared" ref="G746:J746" si="739">((C746-C767)/C767)*C$6</f>
        <v>44.113131020759113</v>
      </c>
      <c r="H746" s="220">
        <f t="shared" si="739"/>
        <v>4.2252546723349642</v>
      </c>
      <c r="I746" s="220">
        <f t="shared" si="739"/>
        <v>-2.8158742806551582</v>
      </c>
      <c r="J746" s="221">
        <f t="shared" si="739"/>
        <v>3.2325224632916254E-3</v>
      </c>
    </row>
    <row r="747" spans="2:10">
      <c r="B747" s="213">
        <v>41933</v>
      </c>
      <c r="C747" s="214">
        <v>1118.8499999999999</v>
      </c>
      <c r="D747" s="214">
        <v>128.57</v>
      </c>
      <c r="E747" s="214">
        <v>19.260000000000002</v>
      </c>
      <c r="F747" s="215">
        <v>4.5590000000000002</v>
      </c>
      <c r="G747" s="219">
        <f t="shared" ref="G747:J747" si="740">((C747-C768)/C768)*C$6</f>
        <v>58.359589345171827</v>
      </c>
      <c r="H747" s="220">
        <f t="shared" si="740"/>
        <v>9.6721872702018032</v>
      </c>
      <c r="I747" s="220">
        <f t="shared" si="740"/>
        <v>-3.9231194151096664</v>
      </c>
      <c r="J747" s="221">
        <f t="shared" si="740"/>
        <v>4.6001336600579382E-2</v>
      </c>
    </row>
    <row r="748" spans="2:10">
      <c r="B748" s="213">
        <v>41932</v>
      </c>
      <c r="C748" s="214">
        <v>1117.5899999999999</v>
      </c>
      <c r="D748" s="214">
        <v>127.16</v>
      </c>
      <c r="E748" s="214">
        <v>19.5</v>
      </c>
      <c r="F748" s="215">
        <v>4.5579999999999998</v>
      </c>
      <c r="G748" s="219">
        <f t="shared" ref="G748:J748" si="741">((C748-C769)/C769)*C$6</f>
        <v>47.242457150742709</v>
      </c>
      <c r="H748" s="220">
        <f t="shared" si="741"/>
        <v>5.2782666666666618</v>
      </c>
      <c r="I748" s="220">
        <f t="shared" si="741"/>
        <v>-3.212161820480405</v>
      </c>
      <c r="J748" s="221">
        <f t="shared" si="741"/>
        <v>5.1868131868131918E-3</v>
      </c>
    </row>
    <row r="749" spans="2:10">
      <c r="B749" s="213">
        <v>41931</v>
      </c>
      <c r="C749" s="214">
        <v>1106.2</v>
      </c>
      <c r="D749" s="214">
        <v>127.07</v>
      </c>
      <c r="E749" s="214">
        <v>20.100000000000001</v>
      </c>
      <c r="F749" s="215">
        <v>4.5759999999999996</v>
      </c>
      <c r="G749" s="219">
        <f t="shared" ref="G749:J749" si="742">((C749-C770)/C770)*C$6</f>
        <v>28.113001516613814</v>
      </c>
      <c r="H749" s="220">
        <f t="shared" si="742"/>
        <v>1.1220375207789046</v>
      </c>
      <c r="I749" s="220">
        <f t="shared" si="742"/>
        <v>-2.3673638720829722</v>
      </c>
      <c r="J749" s="221">
        <f t="shared" si="742"/>
        <v>7.7563540753722007E-3</v>
      </c>
    </row>
    <row r="750" spans="2:10">
      <c r="B750" s="213">
        <v>41930</v>
      </c>
      <c r="C750" s="214">
        <v>1097.6300000000001</v>
      </c>
      <c r="D750" s="214">
        <v>127.59</v>
      </c>
      <c r="E750" s="214">
        <v>20.27</v>
      </c>
      <c r="F750" s="215">
        <v>4.6370000000000005</v>
      </c>
      <c r="G750" s="219">
        <f t="shared" ref="G750:J750" si="743">((C750-C771)/C771)*C$6</f>
        <v>-3.0536509816398227E-2</v>
      </c>
      <c r="H750" s="220">
        <f t="shared" si="743"/>
        <v>2.8027992047713775</v>
      </c>
      <c r="I750" s="220">
        <f t="shared" si="743"/>
        <v>-3.1415723014256627</v>
      </c>
      <c r="J750" s="221">
        <f t="shared" si="743"/>
        <v>5.3765920070268022E-2</v>
      </c>
    </row>
    <row r="751" spans="2:10">
      <c r="B751" s="213">
        <v>41929</v>
      </c>
      <c r="C751" s="214">
        <v>1103.33</v>
      </c>
      <c r="D751" s="214">
        <v>126.46</v>
      </c>
      <c r="E751" s="214">
        <v>21.37</v>
      </c>
      <c r="F751" s="215">
        <v>4.6310000000000002</v>
      </c>
      <c r="G751" s="219">
        <f t="shared" ref="G751:J751" si="744">((C751-C772)/C772)*C$6</f>
        <v>7.5221099781497864</v>
      </c>
      <c r="H751" s="220">
        <f t="shared" si="744"/>
        <v>0.51638915318742407</v>
      </c>
      <c r="I751" s="220">
        <f t="shared" si="744"/>
        <v>-2.8650452577725294</v>
      </c>
      <c r="J751" s="221">
        <f t="shared" si="744"/>
        <v>5.3836851363236703E-2</v>
      </c>
    </row>
    <row r="752" spans="2:10">
      <c r="B752" s="213">
        <v>41928</v>
      </c>
      <c r="C752" s="214">
        <v>1114.28</v>
      </c>
      <c r="D752" s="214">
        <v>126.85</v>
      </c>
      <c r="E752" s="214">
        <v>19.940000000000001</v>
      </c>
      <c r="F752" s="215">
        <v>4.7279999999999998</v>
      </c>
      <c r="G752" s="219">
        <f t="shared" ref="G752:J752" si="745">((C752-C773)/C773)*C$6</f>
        <v>32.269619384758862</v>
      </c>
      <c r="H752" s="220">
        <f t="shared" si="745"/>
        <v>2.060498007968119</v>
      </c>
      <c r="I752" s="220">
        <f t="shared" si="745"/>
        <v>-4.8629586232149382</v>
      </c>
      <c r="J752" s="221">
        <f t="shared" si="745"/>
        <v>0.12758164165931138</v>
      </c>
    </row>
    <row r="753" spans="2:10">
      <c r="B753" s="213">
        <v>41927</v>
      </c>
      <c r="C753" s="214">
        <v>1119.2</v>
      </c>
      <c r="D753" s="214">
        <v>127.19</v>
      </c>
      <c r="E753" s="214">
        <v>20.02</v>
      </c>
      <c r="F753" s="215">
        <v>4.7039999999999997</v>
      </c>
      <c r="G753" s="219">
        <f t="shared" ref="G753:J753" si="746">((C753-C774)/C774)*C$6</f>
        <v>38.526016178419773</v>
      </c>
      <c r="H753" s="220">
        <f t="shared" si="746"/>
        <v>-2.6876395348837243</v>
      </c>
      <c r="I753" s="220">
        <f t="shared" si="746"/>
        <v>-1.8206106870229009</v>
      </c>
      <c r="J753" s="221">
        <f t="shared" si="746"/>
        <v>0.13785046728971961</v>
      </c>
    </row>
    <row r="754" spans="2:10">
      <c r="B754" s="213">
        <v>41926</v>
      </c>
      <c r="C754" s="214">
        <v>1109</v>
      </c>
      <c r="D754" s="214">
        <v>127.81</v>
      </c>
      <c r="E754" s="214">
        <v>20.63</v>
      </c>
      <c r="F754" s="215">
        <v>4.7320000000000002</v>
      </c>
      <c r="G754" s="219">
        <f t="shared" ref="G754:J754" si="747">((C754-C775)/C775)*C$6</f>
        <v>-3.4685647439934528</v>
      </c>
      <c r="H754" s="220">
        <f t="shared" si="747"/>
        <v>-3.5883454894433751</v>
      </c>
      <c r="I754" s="220">
        <f t="shared" si="747"/>
        <v>1.8811027837259096</v>
      </c>
      <c r="J754" s="221">
        <f t="shared" si="747"/>
        <v>0.12814773980154359</v>
      </c>
    </row>
    <row r="755" spans="2:10">
      <c r="B755" s="213">
        <v>41925</v>
      </c>
      <c r="C755" s="214">
        <v>1106.8499999999999</v>
      </c>
      <c r="D755" s="214">
        <v>126.33</v>
      </c>
      <c r="E755" s="214">
        <v>21.72</v>
      </c>
      <c r="F755" s="215">
        <v>4.6980000000000004</v>
      </c>
      <c r="G755" s="219">
        <f t="shared" ref="G755:J755" si="748">((C755-C776)/C776)*C$6</f>
        <v>-46.375438134141525</v>
      </c>
      <c r="H755" s="220">
        <f t="shared" si="748"/>
        <v>-11.152568212315476</v>
      </c>
      <c r="I755" s="220">
        <f t="shared" si="748"/>
        <v>4.2436177474402736</v>
      </c>
      <c r="J755" s="221">
        <f t="shared" si="748"/>
        <v>7.0727986050566904E-2</v>
      </c>
    </row>
    <row r="756" spans="2:10">
      <c r="B756" s="213">
        <v>41924</v>
      </c>
      <c r="C756" s="214">
        <v>1119.4000000000001</v>
      </c>
      <c r="D756" s="214">
        <v>125.23</v>
      </c>
      <c r="E756" s="214">
        <v>22.25</v>
      </c>
      <c r="F756" s="215">
        <v>4.633</v>
      </c>
      <c r="G756" s="219">
        <f t="shared" ref="G756:J756" si="749">((C756-C777)/C777)*C$6</f>
        <v>-21.72297328277903</v>
      </c>
      <c r="H756" s="220">
        <f t="shared" si="749"/>
        <v>-9.5208112004856549</v>
      </c>
      <c r="I756" s="220">
        <f t="shared" si="749"/>
        <v>4.3666554997208262</v>
      </c>
      <c r="J756" s="221">
        <f t="shared" si="749"/>
        <v>3.2835006547359338E-2</v>
      </c>
    </row>
    <row r="757" spans="2:10">
      <c r="B757" s="213">
        <v>41923</v>
      </c>
      <c r="C757" s="214">
        <v>1100.9000000000001</v>
      </c>
      <c r="D757" s="214">
        <v>124</v>
      </c>
      <c r="E757" s="214">
        <v>22.73</v>
      </c>
      <c r="F757" s="215">
        <v>4.6500000000000004</v>
      </c>
      <c r="G757" s="219">
        <f t="shared" ref="G757:J757" si="750">((C757-C778)/C778)*C$6</f>
        <v>-44.501319798749662</v>
      </c>
      <c r="H757" s="220">
        <f t="shared" si="750"/>
        <v>-11.308688723630295</v>
      </c>
      <c r="I757" s="220">
        <f t="shared" si="750"/>
        <v>4.8496035734226686</v>
      </c>
      <c r="J757" s="221">
        <f t="shared" si="750"/>
        <v>4.3780008729812636E-2</v>
      </c>
    </row>
    <row r="758" spans="2:10">
      <c r="B758" s="213">
        <v>41922</v>
      </c>
      <c r="C758" s="214">
        <v>1097.0999999999999</v>
      </c>
      <c r="D758" s="214">
        <v>124</v>
      </c>
      <c r="E758" s="214">
        <v>22.73</v>
      </c>
      <c r="F758" s="215">
        <v>4.6509999999999998</v>
      </c>
      <c r="G758" s="219">
        <f t="shared" ref="G758:J758" si="751">((C758-C779)/C779)*C$6</f>
        <v>-66.948805950557997</v>
      </c>
      <c r="H758" s="220">
        <f t="shared" si="751"/>
        <v>-12.03068929030308</v>
      </c>
      <c r="I758" s="220">
        <f t="shared" si="751"/>
        <v>5.2128190584231442</v>
      </c>
      <c r="J758" s="221">
        <f t="shared" si="751"/>
        <v>1.466076058772668E-2</v>
      </c>
    </row>
    <row r="759" spans="2:10">
      <c r="B759" s="213">
        <v>41921</v>
      </c>
      <c r="C759" s="214">
        <v>1095.47</v>
      </c>
      <c r="D759" s="214">
        <v>123.73</v>
      </c>
      <c r="E759" s="214">
        <v>23.96</v>
      </c>
      <c r="F759" s="215">
        <v>4.6660000000000004</v>
      </c>
      <c r="G759" s="219">
        <f t="shared" ref="G759:J759" si="752">((C759-C780)/C780)*C$6</f>
        <v>-62.888596882742682</v>
      </c>
      <c r="H759" s="220">
        <f t="shared" si="752"/>
        <v>-9.5605851186362401</v>
      </c>
      <c r="I759" s="220">
        <f t="shared" si="752"/>
        <v>6.1681904761904756</v>
      </c>
      <c r="J759" s="221">
        <f t="shared" si="752"/>
        <v>-2.9418629323148558E-2</v>
      </c>
    </row>
    <row r="760" spans="2:10">
      <c r="B760" s="213">
        <v>41920</v>
      </c>
      <c r="C760" s="214">
        <v>1072.0999999999999</v>
      </c>
      <c r="D760" s="214">
        <v>122.81</v>
      </c>
      <c r="E760" s="214">
        <v>25.4</v>
      </c>
      <c r="F760" s="215">
        <v>4.6370000000000005</v>
      </c>
      <c r="G760" s="219">
        <f t="shared" ref="G760:J760" si="753">((C760-C781)/C781)*C$6</f>
        <v>-83.730655040408507</v>
      </c>
      <c r="H760" s="220">
        <f t="shared" si="753"/>
        <v>-11.301317906673802</v>
      </c>
      <c r="I760" s="220">
        <f t="shared" si="753"/>
        <v>7.0598904109589027</v>
      </c>
      <c r="J760" s="221">
        <f t="shared" si="753"/>
        <v>1.2137288869640618E-2</v>
      </c>
    </row>
    <row r="761" spans="2:10">
      <c r="B761" s="213">
        <v>41919</v>
      </c>
      <c r="C761" s="214">
        <v>1078.0999999999999</v>
      </c>
      <c r="D761" s="214">
        <v>123.21</v>
      </c>
      <c r="E761" s="214">
        <v>26</v>
      </c>
      <c r="F761" s="215">
        <v>4.585</v>
      </c>
      <c r="G761" s="219">
        <f t="shared" ref="G761:J761" si="754">((C761-C782)/C782)*C$6</f>
        <v>-107.30485740330774</v>
      </c>
      <c r="H761" s="220">
        <f t="shared" si="754"/>
        <v>-9.2757066728452227</v>
      </c>
      <c r="I761" s="220">
        <f t="shared" si="754"/>
        <v>8.6762962962962948</v>
      </c>
      <c r="J761" s="221">
        <f t="shared" si="754"/>
        <v>-9.1642011834319678E-2</v>
      </c>
    </row>
    <row r="762" spans="2:10">
      <c r="B762" s="213">
        <v>41918</v>
      </c>
      <c r="C762" s="214">
        <v>1062.8499999999999</v>
      </c>
      <c r="D762" s="214">
        <v>121.88</v>
      </c>
      <c r="E762" s="214">
        <v>26.51</v>
      </c>
      <c r="F762" s="215">
        <v>4.4980000000000002</v>
      </c>
      <c r="G762" s="219">
        <f t="shared" ref="G762:J762" si="755">((C762-C783)/C783)*C$6</f>
        <v>-110.98885954508333</v>
      </c>
      <c r="H762" s="220">
        <f t="shared" si="755"/>
        <v>-13.131092854413451</v>
      </c>
      <c r="I762" s="220">
        <f t="shared" si="755"/>
        <v>8.3291560948703829</v>
      </c>
      <c r="J762" s="221">
        <f t="shared" si="755"/>
        <v>-0.13636556403731975</v>
      </c>
    </row>
    <row r="763" spans="2:10">
      <c r="B763" s="213">
        <v>41917</v>
      </c>
      <c r="C763" s="214">
        <v>1066.25</v>
      </c>
      <c r="D763" s="214">
        <v>123.52</v>
      </c>
      <c r="E763" s="214">
        <v>26.11</v>
      </c>
      <c r="F763" s="215">
        <v>4.5199999999999996</v>
      </c>
      <c r="G763" s="219">
        <f t="shared" ref="G763:J763" si="756">((C763-C784)/C784)*C$6</f>
        <v>-96.993823724320748</v>
      </c>
      <c r="H763" s="220">
        <f t="shared" si="756"/>
        <v>-8.9158355847163477</v>
      </c>
      <c r="I763" s="220">
        <f t="shared" si="756"/>
        <v>6.665320041972719</v>
      </c>
      <c r="J763" s="221">
        <f t="shared" si="756"/>
        <v>-0.10450277422108432</v>
      </c>
    </row>
    <row r="764" spans="2:10">
      <c r="B764" s="213">
        <v>41916</v>
      </c>
      <c r="C764" s="214">
        <v>1063.53</v>
      </c>
      <c r="D764" s="214">
        <v>123</v>
      </c>
      <c r="E764" s="214">
        <v>26.08</v>
      </c>
      <c r="F764" s="215">
        <v>4.5510000000000002</v>
      </c>
      <c r="G764" s="219">
        <f t="shared" ref="G764:J764" si="757">((C764-C785)/C785)*C$6</f>
        <v>-110.0151481660444</v>
      </c>
      <c r="H764" s="220">
        <f t="shared" si="757"/>
        <v>-10.31423076923077</v>
      </c>
      <c r="I764" s="220">
        <f t="shared" si="757"/>
        <v>6.5082672233820436</v>
      </c>
      <c r="J764" s="221">
        <f t="shared" si="757"/>
        <v>-8.6820217530390209E-2</v>
      </c>
    </row>
    <row r="765" spans="2:10">
      <c r="B765" s="213">
        <v>41915</v>
      </c>
      <c r="C765" s="214">
        <v>1109.8</v>
      </c>
      <c r="D765" s="214">
        <v>125.66</v>
      </c>
      <c r="E765" s="214">
        <v>21.6</v>
      </c>
      <c r="F765" s="215">
        <v>4.6390000000000002</v>
      </c>
      <c r="G765" s="219">
        <f t="shared" ref="G765:J765" si="758">((C765-C786)/C786)*C$6</f>
        <v>-12.366477348955772</v>
      </c>
      <c r="H765" s="220">
        <f t="shared" si="758"/>
        <v>-7.5975888421857061</v>
      </c>
      <c r="I765" s="220">
        <f t="shared" si="758"/>
        <v>2.0953488372093023</v>
      </c>
      <c r="J765" s="221">
        <f t="shared" si="758"/>
        <v>1.8557483731019467E-2</v>
      </c>
    </row>
    <row r="766" spans="2:10">
      <c r="B766" s="213">
        <v>41914</v>
      </c>
      <c r="C766" s="214">
        <v>1114.45</v>
      </c>
      <c r="D766" s="214">
        <v>125.53</v>
      </c>
      <c r="E766" s="214">
        <v>21.48</v>
      </c>
      <c r="F766" s="215">
        <v>4.5600000000000005</v>
      </c>
      <c r="G766" s="219">
        <f t="shared" ref="G766:J766" si="759">((C766-C787)/C787)*C$6</f>
        <v>-10.208452482876606</v>
      </c>
      <c r="H766" s="220">
        <f t="shared" si="759"/>
        <v>-10.007746319365783</v>
      </c>
      <c r="I766" s="220">
        <f t="shared" si="759"/>
        <v>1.2948502994011988</v>
      </c>
      <c r="J766" s="221">
        <f t="shared" si="759"/>
        <v>-5.3359173126614749E-2</v>
      </c>
    </row>
    <row r="767" spans="2:10">
      <c r="B767" s="213">
        <v>41913</v>
      </c>
      <c r="C767" s="214">
        <v>1105.55</v>
      </c>
      <c r="D767" s="214">
        <v>124.67</v>
      </c>
      <c r="E767" s="214">
        <v>22.59</v>
      </c>
      <c r="F767" s="215">
        <v>4.5629999999999997</v>
      </c>
      <c r="G767" s="219">
        <f t="shared" ref="G767:J767" si="760">((C767-C788)/C788)*C$6</f>
        <v>12.523391807536409</v>
      </c>
      <c r="H767" s="220">
        <f t="shared" si="760"/>
        <v>-9.1165508021390433</v>
      </c>
      <c r="I767" s="220">
        <f t="shared" si="760"/>
        <v>0.75637453874538751</v>
      </c>
      <c r="J767" s="221">
        <f t="shared" si="760"/>
        <v>-4.2060920285158683E-2</v>
      </c>
    </row>
    <row r="768" spans="2:10">
      <c r="B768" s="213">
        <v>41912</v>
      </c>
      <c r="C768" s="214">
        <v>1081.2</v>
      </c>
      <c r="D768" s="214">
        <v>122.39</v>
      </c>
      <c r="E768" s="214">
        <v>24.62</v>
      </c>
      <c r="F768" s="215">
        <v>4.4889999999999999</v>
      </c>
      <c r="G768" s="219">
        <f t="shared" ref="G768:J768" si="761">((C768-C789)/C789)*C$6</f>
        <v>-24.108021659465035</v>
      </c>
      <c r="H768" s="220">
        <f t="shared" si="761"/>
        <v>-12.452944996180298</v>
      </c>
      <c r="I768" s="220">
        <f t="shared" si="761"/>
        <v>2.443671586715868</v>
      </c>
      <c r="J768" s="221">
        <f t="shared" si="761"/>
        <v>-9.7231796639379864E-2</v>
      </c>
    </row>
    <row r="769" spans="2:10">
      <c r="B769" s="213">
        <v>41911</v>
      </c>
      <c r="C769" s="214">
        <v>1086.95</v>
      </c>
      <c r="D769" s="214">
        <v>123.75</v>
      </c>
      <c r="E769" s="214">
        <v>23.73</v>
      </c>
      <c r="F769" s="215">
        <v>4.55</v>
      </c>
      <c r="G769" s="219">
        <f t="shared" ref="G769:J769" si="762">((C769-C790)/C790)*C$6</f>
        <v>-9.1240955256657283</v>
      </c>
      <c r="H769" s="220">
        <f t="shared" si="762"/>
        <v>-12.74399185336048</v>
      </c>
      <c r="I769" s="220">
        <f t="shared" si="762"/>
        <v>3.4035771543086164</v>
      </c>
      <c r="J769" s="221">
        <f t="shared" si="762"/>
        <v>-3.839479392624761E-2</v>
      </c>
    </row>
    <row r="770" spans="2:10">
      <c r="B770" s="213">
        <v>41910</v>
      </c>
      <c r="C770" s="214">
        <v>1087.95</v>
      </c>
      <c r="D770" s="214">
        <v>126.33</v>
      </c>
      <c r="E770" s="214">
        <v>23.14</v>
      </c>
      <c r="F770" s="215">
        <v>4.5640000000000001</v>
      </c>
      <c r="G770" s="219">
        <f t="shared" ref="G770:J770" si="763">((C770-C791)/C791)*C$6</f>
        <v>-13.568346598834644</v>
      </c>
      <c r="H770" s="220">
        <f t="shared" si="763"/>
        <v>-8.0193856655290059</v>
      </c>
      <c r="I770" s="220">
        <f t="shared" si="763"/>
        <v>2.8187206396801585</v>
      </c>
      <c r="J770" s="221">
        <f t="shared" si="763"/>
        <v>-4.7067701595515217E-2</v>
      </c>
    </row>
    <row r="771" spans="2:10">
      <c r="B771" s="213">
        <v>41909</v>
      </c>
      <c r="C771" s="214">
        <v>1097.6500000000001</v>
      </c>
      <c r="D771" s="214">
        <v>125.75</v>
      </c>
      <c r="E771" s="214">
        <v>24.55</v>
      </c>
      <c r="F771" s="215">
        <v>4.5540000000000003</v>
      </c>
      <c r="G771" s="219">
        <f t="shared" ref="G771:J771" si="764">((C771-C792)/C792)*C$6</f>
        <v>-14.305341884201697</v>
      </c>
      <c r="H771" s="220">
        <f t="shared" si="764"/>
        <v>-9.497150631093648</v>
      </c>
      <c r="I771" s="220">
        <f t="shared" si="764"/>
        <v>4.1772403411941808</v>
      </c>
      <c r="J771" s="221">
        <f t="shared" si="764"/>
        <v>-8.5543710021321495E-2</v>
      </c>
    </row>
    <row r="772" spans="2:10">
      <c r="B772" s="213">
        <v>41908</v>
      </c>
      <c r="C772" s="214">
        <v>1098.4000000000001</v>
      </c>
      <c r="D772" s="214">
        <v>126.12</v>
      </c>
      <c r="E772" s="214">
        <v>25.41</v>
      </c>
      <c r="F772" s="215">
        <v>4.548</v>
      </c>
      <c r="G772" s="219">
        <f t="shared" ref="G772:J772" si="765">((C772-C793)/C793)*C$6</f>
        <v>-10.688168619114318</v>
      </c>
      <c r="H772" s="220">
        <f t="shared" si="765"/>
        <v>-6.5282798498889321</v>
      </c>
      <c r="I772" s="220">
        <f t="shared" si="765"/>
        <v>5.4976271186440693</v>
      </c>
      <c r="J772" s="221">
        <f t="shared" si="765"/>
        <v>-8.5653287788215279E-2</v>
      </c>
    </row>
    <row r="773" spans="2:10">
      <c r="B773" s="213">
        <v>41907</v>
      </c>
      <c r="C773" s="214">
        <v>1093.23</v>
      </c>
      <c r="D773" s="214">
        <v>125.5</v>
      </c>
      <c r="E773" s="214">
        <v>27.31</v>
      </c>
      <c r="F773" s="215">
        <v>4.532</v>
      </c>
      <c r="G773" s="219">
        <f t="shared" ref="G773:J773" si="766">((C773-C794)/C794)*C$6</f>
        <v>-18.601120217096312</v>
      </c>
      <c r="H773" s="220">
        <f t="shared" si="766"/>
        <v>-7.4378379413341413</v>
      </c>
      <c r="I773" s="220">
        <f t="shared" si="766"/>
        <v>7.2561273754494096</v>
      </c>
      <c r="J773" s="221">
        <f t="shared" si="766"/>
        <v>-9.5730145175064132E-2</v>
      </c>
    </row>
    <row r="774" spans="2:10">
      <c r="B774" s="213">
        <v>41906</v>
      </c>
      <c r="C774" s="214">
        <v>1094.05</v>
      </c>
      <c r="D774" s="214">
        <v>129</v>
      </c>
      <c r="E774" s="214">
        <v>22.27</v>
      </c>
      <c r="F774" s="215">
        <v>4.4939999999999998</v>
      </c>
      <c r="G774" s="219">
        <f t="shared" ref="G774:J774" si="767">((C774-C795)/C795)*C$6</f>
        <v>9.8615253068540163</v>
      </c>
      <c r="H774" s="220">
        <f t="shared" si="767"/>
        <v>-1.4734615384615386</v>
      </c>
      <c r="I774" s="220">
        <f t="shared" si="767"/>
        <v>2.3404972095383041</v>
      </c>
      <c r="J774" s="221">
        <f t="shared" si="767"/>
        <v>-7.2981770833333265E-2</v>
      </c>
    </row>
    <row r="775" spans="2:10">
      <c r="B775" s="213">
        <v>41905</v>
      </c>
      <c r="C775" s="214">
        <v>1111.3</v>
      </c>
      <c r="D775" s="214">
        <v>130.25</v>
      </c>
      <c r="E775" s="214">
        <v>18.68</v>
      </c>
      <c r="F775" s="215">
        <v>4.5350000000000001</v>
      </c>
      <c r="G775" s="219">
        <f t="shared" ref="G775:J775" si="768">((C775-C796)/C796)*C$6</f>
        <v>42.365723775255809</v>
      </c>
      <c r="H775" s="220">
        <f t="shared" si="768"/>
        <v>0.47176171784806198</v>
      </c>
      <c r="I775" s="220">
        <f t="shared" si="768"/>
        <v>-0.79310133060388888</v>
      </c>
      <c r="J775" s="221">
        <f t="shared" si="768"/>
        <v>-4.8622858382129451E-2</v>
      </c>
    </row>
    <row r="776" spans="2:10">
      <c r="B776" s="213">
        <v>41904</v>
      </c>
      <c r="C776" s="214">
        <v>1138.3499999999999</v>
      </c>
      <c r="D776" s="214">
        <v>134.13999999999999</v>
      </c>
      <c r="E776" s="214">
        <v>17.579999999999998</v>
      </c>
      <c r="F776" s="215">
        <v>4.5880000000000001</v>
      </c>
      <c r="G776" s="219">
        <f t="shared" ref="G776:J776" si="769">((C776-C797)/C797)*C$6</f>
        <v>68.817785906991432</v>
      </c>
      <c r="H776" s="220">
        <f t="shared" si="769"/>
        <v>8.174189661873271</v>
      </c>
      <c r="I776" s="220">
        <f t="shared" si="769"/>
        <v>-2.5592093704245973</v>
      </c>
      <c r="J776" s="221">
        <f t="shared" si="769"/>
        <v>1.8114035087719027E-2</v>
      </c>
    </row>
    <row r="777" spans="2:10">
      <c r="B777" s="213">
        <v>41903</v>
      </c>
      <c r="C777" s="214">
        <v>1134.0999999999999</v>
      </c>
      <c r="D777" s="214">
        <v>131.78</v>
      </c>
      <c r="E777" s="214">
        <v>17.91</v>
      </c>
      <c r="F777" s="215">
        <v>4.5819999999999999</v>
      </c>
      <c r="G777" s="219">
        <f t="shared" ref="G777:J777" si="770">((C777-C798)/C798)*C$6</f>
        <v>31.464901185770547</v>
      </c>
      <c r="H777" s="220">
        <f t="shared" si="770"/>
        <v>5.7954694707216081</v>
      </c>
      <c r="I777" s="220">
        <f t="shared" si="770"/>
        <v>-3.1335516605166047</v>
      </c>
      <c r="J777" s="221">
        <f t="shared" si="770"/>
        <v>8.2054733064154117E-2</v>
      </c>
    </row>
    <row r="778" spans="2:10">
      <c r="B778" s="213">
        <v>41902</v>
      </c>
      <c r="C778" s="214">
        <v>1130.93</v>
      </c>
      <c r="D778" s="214">
        <v>131.78</v>
      </c>
      <c r="E778" s="214">
        <v>17.91</v>
      </c>
      <c r="F778" s="215">
        <v>4.5819999999999999</v>
      </c>
      <c r="G778" s="219">
        <f t="shared" ref="G778:J778" si="771">((C778-C799)/C799)*C$6</f>
        <v>48.848591864591825</v>
      </c>
      <c r="H778" s="220">
        <f t="shared" si="771"/>
        <v>6.5854709576138077</v>
      </c>
      <c r="I778" s="220">
        <f t="shared" si="771"/>
        <v>-3.6824522434473579</v>
      </c>
      <c r="J778" s="221">
        <f t="shared" si="771"/>
        <v>0.11019923024677386</v>
      </c>
    </row>
    <row r="779" spans="2:10">
      <c r="B779" s="213">
        <v>41901</v>
      </c>
      <c r="C779" s="214">
        <v>1142.75</v>
      </c>
      <c r="D779" s="214">
        <v>132.31</v>
      </c>
      <c r="E779" s="214">
        <v>17.63</v>
      </c>
      <c r="F779" s="215">
        <v>4.6280000000000001</v>
      </c>
      <c r="G779" s="219">
        <f t="shared" ref="G779:J779" si="772">((C779-C800)/C800)*C$6</f>
        <v>7.1431689955179252</v>
      </c>
      <c r="H779" s="220">
        <f t="shared" si="772"/>
        <v>5.3576256701110943</v>
      </c>
      <c r="I779" s="220">
        <f t="shared" si="772"/>
        <v>-2.5529795520934764</v>
      </c>
      <c r="J779" s="221">
        <f t="shared" si="772"/>
        <v>6.7149171270718067E-2</v>
      </c>
    </row>
    <row r="780" spans="2:10">
      <c r="B780" s="213">
        <v>41900</v>
      </c>
      <c r="C780" s="214">
        <v>1138.18</v>
      </c>
      <c r="D780" s="214">
        <v>130.22999999999999</v>
      </c>
      <c r="E780" s="214">
        <v>17.850000000000001</v>
      </c>
      <c r="F780" s="215">
        <v>4.7130000000000001</v>
      </c>
      <c r="G780" s="219">
        <f t="shared" ref="G780:J780" si="773">((C780-C801)/C801)*C$6</f>
        <v>19.483631321660528</v>
      </c>
      <c r="H780" s="220">
        <f t="shared" si="773"/>
        <v>2.5939528367966087</v>
      </c>
      <c r="I780" s="220">
        <f t="shared" si="773"/>
        <v>-3.052247557003255</v>
      </c>
      <c r="J780" s="221">
        <f t="shared" si="773"/>
        <v>0.12460194604157442</v>
      </c>
    </row>
    <row r="781" spans="2:10">
      <c r="B781" s="213">
        <v>41899</v>
      </c>
      <c r="C781" s="214">
        <v>1128.48</v>
      </c>
      <c r="D781" s="214">
        <v>130.51</v>
      </c>
      <c r="E781" s="214">
        <v>18.25</v>
      </c>
      <c r="F781" s="215">
        <v>4.6180000000000003</v>
      </c>
      <c r="G781" s="219">
        <f t="shared" ref="G781:J781" si="774">((C781-C802)/C802)*C$6</f>
        <v>2.5285006833632795</v>
      </c>
      <c r="H781" s="220">
        <f t="shared" si="774"/>
        <v>0.8550681135996071</v>
      </c>
      <c r="I781" s="220">
        <f t="shared" si="774"/>
        <v>-2.4708274231678478</v>
      </c>
      <c r="J781" s="221">
        <f t="shared" si="774"/>
        <v>8.8835601159937994E-2</v>
      </c>
    </row>
    <row r="782" spans="2:10">
      <c r="B782" s="213">
        <v>41898</v>
      </c>
      <c r="C782" s="214">
        <v>1151.8499999999999</v>
      </c>
      <c r="D782" s="214">
        <v>129.47999999999999</v>
      </c>
      <c r="E782" s="214">
        <v>17.55</v>
      </c>
      <c r="F782" s="215">
        <v>4.7320000000000002</v>
      </c>
      <c r="G782" s="219">
        <f t="shared" ref="G782:J782" si="775">((C782-C803)/C803)*C$6</f>
        <v>54.798187523534281</v>
      </c>
      <c r="H782" s="220">
        <f t="shared" si="775"/>
        <v>-0.29541949413944529</v>
      </c>
      <c r="I782" s="220">
        <f t="shared" si="775"/>
        <v>-3.3719685039370071</v>
      </c>
      <c r="J782" s="221">
        <f t="shared" si="775"/>
        <v>0.15071079520213268</v>
      </c>
    </row>
    <row r="783" spans="2:10">
      <c r="B783" s="213">
        <v>41897</v>
      </c>
      <c r="C783" s="214">
        <v>1138.23</v>
      </c>
      <c r="D783" s="214">
        <v>130.85</v>
      </c>
      <c r="E783" s="214">
        <v>18.13</v>
      </c>
      <c r="F783" s="215">
        <v>4.7160000000000002</v>
      </c>
      <c r="G783" s="219">
        <f t="shared" ref="G783:J783" si="776">((C783-C804)/C804)*C$6</f>
        <v>10.668703747911264</v>
      </c>
      <c r="H783" s="220">
        <f t="shared" si="776"/>
        <v>2.236280346373885</v>
      </c>
      <c r="I783" s="220">
        <f t="shared" si="776"/>
        <v>-3.3827867383512555</v>
      </c>
      <c r="J783" s="221">
        <f t="shared" si="776"/>
        <v>0.1367983137341916</v>
      </c>
    </row>
    <row r="784" spans="2:10">
      <c r="B784" s="213">
        <v>41896</v>
      </c>
      <c r="C784" s="214">
        <v>1131.75</v>
      </c>
      <c r="D784" s="214">
        <v>129.55000000000001</v>
      </c>
      <c r="E784" s="214">
        <v>19.059999999999999</v>
      </c>
      <c r="F784" s="215">
        <v>4.6859999999999999</v>
      </c>
      <c r="G784" s="219">
        <f t="shared" ref="G784:J784" si="777">((C784-C805)/C805)*C$6</f>
        <v>4.6776076555025279</v>
      </c>
      <c r="H784" s="220">
        <f t="shared" si="777"/>
        <v>1.7306488044240582</v>
      </c>
      <c r="I784" s="220">
        <f t="shared" si="777"/>
        <v>-2.8628420123565763</v>
      </c>
      <c r="J784" s="221">
        <f t="shared" si="777"/>
        <v>0.17824168363883258</v>
      </c>
    </row>
    <row r="785" spans="2:10">
      <c r="B785" s="213">
        <v>41895</v>
      </c>
      <c r="C785" s="214">
        <v>1138.25</v>
      </c>
      <c r="D785" s="214">
        <v>130</v>
      </c>
      <c r="E785" s="214">
        <v>19.16</v>
      </c>
      <c r="F785" s="215">
        <v>4.6890000000000001</v>
      </c>
      <c r="G785" s="219">
        <f t="shared" ref="G785:J785" si="778">((C785-C806)/C806)*C$6</f>
        <v>14.629397376816597</v>
      </c>
      <c r="H785" s="220">
        <f t="shared" si="778"/>
        <v>4.8340694006309199</v>
      </c>
      <c r="I785" s="220">
        <f t="shared" si="778"/>
        <v>-3.4457830308146904</v>
      </c>
      <c r="J785" s="221">
        <f t="shared" si="778"/>
        <v>0.21172571428571432</v>
      </c>
    </row>
    <row r="786" spans="2:10">
      <c r="B786" s="213">
        <v>41894</v>
      </c>
      <c r="C786" s="214">
        <v>1118.05</v>
      </c>
      <c r="D786" s="214">
        <v>130.85</v>
      </c>
      <c r="E786" s="214">
        <v>19.350000000000001</v>
      </c>
      <c r="F786" s="215">
        <v>4.6100000000000003</v>
      </c>
      <c r="G786" s="219">
        <f t="shared" ref="G786:J786" si="779">((C786-C807)/C807)*C$6</f>
        <v>-57.957513168120137</v>
      </c>
      <c r="H786" s="220">
        <f t="shared" si="779"/>
        <v>5.7446906486145917</v>
      </c>
      <c r="I786" s="220">
        <f t="shared" si="779"/>
        <v>-2.2423076923076919</v>
      </c>
      <c r="J786" s="221">
        <f t="shared" si="779"/>
        <v>0.15136830102622614</v>
      </c>
    </row>
    <row r="787" spans="2:10">
      <c r="B787" s="213">
        <v>41893</v>
      </c>
      <c r="C787" s="214">
        <v>1121.28</v>
      </c>
      <c r="D787" s="214">
        <v>132.44999999999999</v>
      </c>
      <c r="E787" s="214">
        <v>20.04</v>
      </c>
      <c r="F787" s="215">
        <v>4.6440000000000001</v>
      </c>
      <c r="G787" s="219">
        <f t="shared" ref="G787:J787" si="780">((C787-C808)/C808)*C$6</f>
        <v>-57.935637963545069</v>
      </c>
      <c r="H787" s="220">
        <f t="shared" si="780"/>
        <v>7.8275834970530278</v>
      </c>
      <c r="I787" s="220">
        <f t="shared" si="780"/>
        <v>-1.0260800000000005</v>
      </c>
      <c r="J787" s="221">
        <f t="shared" si="780"/>
        <v>0.16642402183803473</v>
      </c>
    </row>
    <row r="788" spans="2:10">
      <c r="B788" s="213">
        <v>41892</v>
      </c>
      <c r="C788" s="214">
        <v>1097.3499999999999</v>
      </c>
      <c r="D788" s="214">
        <v>130.9</v>
      </c>
      <c r="E788" s="214">
        <v>21.68</v>
      </c>
      <c r="F788" s="215">
        <v>4.6289999999999996</v>
      </c>
      <c r="G788" s="219">
        <f t="shared" ref="G788:J788" si="781">((C788-C809)/C809)*C$6</f>
        <v>-152.81692161166114</v>
      </c>
      <c r="H788" s="220">
        <f t="shared" si="781"/>
        <v>5.030909447275592</v>
      </c>
      <c r="I788" s="220">
        <f t="shared" si="781"/>
        <v>-0.62580587711487179</v>
      </c>
      <c r="J788" s="221">
        <f t="shared" si="781"/>
        <v>0.20152319409185279</v>
      </c>
    </row>
    <row r="789" spans="2:10">
      <c r="B789" s="213">
        <v>41891</v>
      </c>
      <c r="C789" s="214">
        <v>1096.98</v>
      </c>
      <c r="D789" s="214">
        <v>130.9</v>
      </c>
      <c r="E789" s="214">
        <v>21.68</v>
      </c>
      <c r="F789" s="215">
        <v>4.6420000000000003</v>
      </c>
      <c r="G789" s="219">
        <f t="shared" ref="G789:J789" si="782">((C789-C810)/C810)*C$6</f>
        <v>-163.84966106016353</v>
      </c>
      <c r="H789" s="220">
        <f t="shared" si="782"/>
        <v>5.5563202578413833</v>
      </c>
      <c r="I789" s="220">
        <f t="shared" si="782"/>
        <v>0.47780303030302917</v>
      </c>
      <c r="J789" s="221">
        <f t="shared" si="782"/>
        <v>0.27057855126999103</v>
      </c>
    </row>
    <row r="790" spans="2:10">
      <c r="B790" s="213">
        <v>41890</v>
      </c>
      <c r="C790" s="214">
        <v>1092.9000000000001</v>
      </c>
      <c r="D790" s="214">
        <v>132.57</v>
      </c>
      <c r="E790" s="214">
        <v>19.96</v>
      </c>
      <c r="F790" s="215">
        <v>4.6100000000000003</v>
      </c>
      <c r="G790" s="219">
        <f t="shared" ref="G790:J790" si="783">((C790-C811)/C811)*C$6</f>
        <v>-145.12379436862193</v>
      </c>
      <c r="H790" s="220">
        <f t="shared" si="783"/>
        <v>6.931972018133493</v>
      </c>
      <c r="I790" s="220">
        <f t="shared" si="783"/>
        <v>-1.6112773722627742</v>
      </c>
      <c r="J790" s="221">
        <f t="shared" si="783"/>
        <v>0.2319138979878336</v>
      </c>
    </row>
    <row r="791" spans="2:10">
      <c r="B791" s="213">
        <v>41889</v>
      </c>
      <c r="C791" s="214">
        <v>1096.83</v>
      </c>
      <c r="D791" s="214">
        <v>131.85</v>
      </c>
      <c r="E791" s="214">
        <v>20.010000000000002</v>
      </c>
      <c r="F791" s="215">
        <v>4.6379999999999999</v>
      </c>
      <c r="G791" s="219">
        <f t="shared" ref="G791:J791" si="784">((C791-C812)/C812)*C$6</f>
        <v>-117.63533989471301</v>
      </c>
      <c r="H791" s="220">
        <f t="shared" si="784"/>
        <v>8.3381480015829048</v>
      </c>
      <c r="I791" s="220">
        <f t="shared" si="784"/>
        <v>-3.3084455324357402</v>
      </c>
      <c r="J791" s="221">
        <f t="shared" si="784"/>
        <v>0.31308132601955668</v>
      </c>
    </row>
    <row r="792" spans="2:10">
      <c r="B792" s="213">
        <v>41888</v>
      </c>
      <c r="C792" s="214">
        <v>1107.0999999999999</v>
      </c>
      <c r="D792" s="214">
        <v>132.31</v>
      </c>
      <c r="E792" s="214">
        <v>19.93</v>
      </c>
      <c r="F792" s="215">
        <v>4.6899999999999995</v>
      </c>
      <c r="G792" s="219">
        <f t="shared" ref="G792:J792" si="785">((C792-C813)/C813)*C$6</f>
        <v>-100.37332404914984</v>
      </c>
      <c r="H792" s="220">
        <f t="shared" si="785"/>
        <v>10.072756563245823</v>
      </c>
      <c r="I792" s="220">
        <f t="shared" si="785"/>
        <v>-3.5034842360549709</v>
      </c>
      <c r="J792" s="221">
        <f t="shared" si="785"/>
        <v>0.343382527969531</v>
      </c>
    </row>
    <row r="793" spans="2:10">
      <c r="B793" s="213">
        <v>41887</v>
      </c>
      <c r="C793" s="214">
        <v>1105.45</v>
      </c>
      <c r="D793" s="214">
        <v>130.57</v>
      </c>
      <c r="E793" s="214">
        <v>19.47</v>
      </c>
      <c r="F793" s="215">
        <v>4.6840000000000002</v>
      </c>
      <c r="G793" s="219">
        <f t="shared" ref="G793:J793" si="786">((C793-C814)/C814)*C$6</f>
        <v>-123.06786850619403</v>
      </c>
      <c r="H793" s="220">
        <f t="shared" si="786"/>
        <v>4.9512845694531622</v>
      </c>
      <c r="I793" s="220">
        <f t="shared" si="786"/>
        <v>-0.88868164062500132</v>
      </c>
      <c r="J793" s="221">
        <f t="shared" si="786"/>
        <v>0.31199244570349416</v>
      </c>
    </row>
    <row r="794" spans="2:10">
      <c r="B794" s="213">
        <v>41886</v>
      </c>
      <c r="C794" s="214">
        <v>1105.5</v>
      </c>
      <c r="D794" s="214">
        <v>130.57</v>
      </c>
      <c r="E794" s="214">
        <v>19.47</v>
      </c>
      <c r="F794" s="215">
        <v>4.6840000000000002</v>
      </c>
      <c r="G794" s="219">
        <f t="shared" ref="G794:J794" si="787">((C794-C815)/C815)*C$6</f>
        <v>-121.17320980816687</v>
      </c>
      <c r="H794" s="220">
        <f t="shared" si="787"/>
        <v>4.9512845694531622</v>
      </c>
      <c r="I794" s="220">
        <f t="shared" si="787"/>
        <v>-0.88868164062500132</v>
      </c>
      <c r="J794" s="221">
        <f t="shared" si="787"/>
        <v>0.31353330184222972</v>
      </c>
    </row>
    <row r="795" spans="2:10">
      <c r="B795" s="213">
        <v>41885</v>
      </c>
      <c r="C795" s="214">
        <v>1087.6500000000001</v>
      </c>
      <c r="D795" s="214">
        <v>130</v>
      </c>
      <c r="E795" s="214">
        <v>19.71</v>
      </c>
      <c r="F795" s="215">
        <v>4.6079999999999997</v>
      </c>
      <c r="G795" s="219">
        <f t="shared" ref="G795:J795" si="788">((C795-C816)/C816)*C$6</f>
        <v>-117.17294977809321</v>
      </c>
      <c r="H795" s="220">
        <f t="shared" si="788"/>
        <v>3.0994176502774851</v>
      </c>
      <c r="I795" s="220">
        <f t="shared" si="788"/>
        <v>-0.66903761602344713</v>
      </c>
      <c r="J795" s="221">
        <f t="shared" si="788"/>
        <v>0.25075347303979267</v>
      </c>
    </row>
    <row r="796" spans="2:10">
      <c r="B796" s="213">
        <v>41884</v>
      </c>
      <c r="C796" s="214">
        <v>1083.9000000000001</v>
      </c>
      <c r="D796" s="214">
        <v>129.93</v>
      </c>
      <c r="E796" s="214">
        <v>19.54</v>
      </c>
      <c r="F796" s="215">
        <v>4.6109999999999998</v>
      </c>
      <c r="G796" s="219">
        <f t="shared" ref="G796:J796" si="789">((C796-C817)/C817)*C$6</f>
        <v>-118.00431560891926</v>
      </c>
      <c r="H796" s="220">
        <f t="shared" si="789"/>
        <v>2.5848790951638341</v>
      </c>
      <c r="I796" s="220">
        <f t="shared" si="789"/>
        <v>-1.37960302457467</v>
      </c>
      <c r="J796" s="221">
        <f t="shared" si="789"/>
        <v>0.23037175590367054</v>
      </c>
    </row>
    <row r="797" spans="2:10">
      <c r="B797" s="213">
        <v>41883</v>
      </c>
      <c r="C797" s="214">
        <v>1093.45</v>
      </c>
      <c r="D797" s="214">
        <v>128.65</v>
      </c>
      <c r="E797" s="214">
        <v>20.49</v>
      </c>
      <c r="F797" s="215">
        <v>4.5600000000000005</v>
      </c>
      <c r="G797" s="219">
        <f t="shared" ref="G797:J797" si="790">((C797-C818)/C818)*C$6</f>
        <v>-83.242506518338061</v>
      </c>
      <c r="H797" s="220">
        <f t="shared" si="790"/>
        <v>2.5497755198487897</v>
      </c>
      <c r="I797" s="220">
        <f t="shared" si="790"/>
        <v>-1.3805317710680509</v>
      </c>
      <c r="J797" s="221">
        <f t="shared" si="790"/>
        <v>0.18128491620111747</v>
      </c>
    </row>
    <row r="798" spans="2:10">
      <c r="B798" s="213">
        <v>41882</v>
      </c>
      <c r="C798" s="214">
        <v>1113.2</v>
      </c>
      <c r="D798" s="214">
        <v>127.91</v>
      </c>
      <c r="E798" s="214">
        <v>21.68</v>
      </c>
      <c r="F798" s="215">
        <v>4.4580000000000002</v>
      </c>
      <c r="G798" s="219">
        <f t="shared" ref="G798:J798" si="791">((C798-C819)/C819)*C$6</f>
        <v>-45.975788921893916</v>
      </c>
      <c r="H798" s="220">
        <f t="shared" si="791"/>
        <v>0.5556962521561718</v>
      </c>
      <c r="I798" s="220">
        <f t="shared" si="791"/>
        <v>-0.75647370746796239</v>
      </c>
      <c r="J798" s="221">
        <f t="shared" si="791"/>
        <v>0.1241234221598876</v>
      </c>
    </row>
    <row r="799" spans="2:10">
      <c r="B799" s="213">
        <v>41881</v>
      </c>
      <c r="C799" s="214">
        <v>1098.9000000000001</v>
      </c>
      <c r="D799" s="214">
        <v>127.4</v>
      </c>
      <c r="E799" s="214">
        <v>22.51</v>
      </c>
      <c r="F799" s="215">
        <v>4.4169999999999998</v>
      </c>
      <c r="G799" s="219">
        <f t="shared" ref="G799:J799" si="792">((C799-C820)/C820)*C$6</f>
        <v>-68.318317039105878</v>
      </c>
      <c r="H799" s="220">
        <f t="shared" si="792"/>
        <v>-1.121049551307062</v>
      </c>
      <c r="I799" s="220">
        <f t="shared" si="792"/>
        <v>0.73312991215904044</v>
      </c>
      <c r="J799" s="221">
        <f t="shared" si="792"/>
        <v>8.0972319143986587E-2</v>
      </c>
    </row>
    <row r="800" spans="2:10">
      <c r="B800" s="213">
        <v>41880</v>
      </c>
      <c r="C800" s="214">
        <v>1137.9000000000001</v>
      </c>
      <c r="D800" s="214">
        <v>128.71</v>
      </c>
      <c r="E800" s="214">
        <v>20.54</v>
      </c>
      <c r="F800" s="215">
        <v>4.5250000000000004</v>
      </c>
      <c r="G800" s="219">
        <f t="shared" ref="G800:J800" si="793">((C800-C821)/C821)*C$6</f>
        <v>-5.1097807916732645</v>
      </c>
      <c r="H800" s="220">
        <f t="shared" si="793"/>
        <v>0.11913239524218609</v>
      </c>
      <c r="I800" s="220">
        <f t="shared" si="793"/>
        <v>-1.503676929941991</v>
      </c>
      <c r="J800" s="221">
        <f t="shared" si="793"/>
        <v>0.1849812118365432</v>
      </c>
    </row>
    <row r="801" spans="2:10">
      <c r="B801" s="213">
        <v>41879</v>
      </c>
      <c r="C801" s="214">
        <v>1125.0999999999999</v>
      </c>
      <c r="D801" s="214">
        <v>128.49</v>
      </c>
      <c r="E801" s="214">
        <v>21.49</v>
      </c>
      <c r="F801" s="215">
        <v>4.5220000000000002</v>
      </c>
      <c r="G801" s="219">
        <f t="shared" ref="G801:J801" si="794">((C801-C822)/C822)*C$6</f>
        <v>-20.888320898797577</v>
      </c>
      <c r="H801" s="220">
        <f t="shared" si="794"/>
        <v>0.41832930348646924</v>
      </c>
      <c r="I801" s="220">
        <f t="shared" si="794"/>
        <v>-1.1021406727828762</v>
      </c>
      <c r="J801" s="221">
        <f t="shared" si="794"/>
        <v>0.17044444444444437</v>
      </c>
    </row>
    <row r="802" spans="2:10">
      <c r="B802" s="213">
        <v>41878</v>
      </c>
      <c r="C802" s="214">
        <v>1126.78</v>
      </c>
      <c r="D802" s="214">
        <v>129.93</v>
      </c>
      <c r="E802" s="214">
        <v>21.15</v>
      </c>
      <c r="F802" s="215">
        <v>4.4829999999999997</v>
      </c>
      <c r="G802" s="219">
        <f t="shared" ref="G802:J802" si="795">((C802-C823)/C823)*C$6</f>
        <v>12.180064899655656</v>
      </c>
      <c r="H802" s="220">
        <f t="shared" si="795"/>
        <v>4.372943399197049</v>
      </c>
      <c r="I802" s="220">
        <f t="shared" si="795"/>
        <v>-1.7048030821917817</v>
      </c>
      <c r="J802" s="221">
        <f t="shared" si="795"/>
        <v>8.5310993803075136E-2</v>
      </c>
    </row>
    <row r="803" spans="2:10">
      <c r="B803" s="213">
        <v>41877</v>
      </c>
      <c r="C803" s="214">
        <v>1115.3800000000001</v>
      </c>
      <c r="D803" s="214">
        <v>129.68</v>
      </c>
      <c r="E803" s="214">
        <v>21.59</v>
      </c>
      <c r="F803" s="215">
        <v>4.5019999999999998</v>
      </c>
      <c r="G803" s="219">
        <f t="shared" ref="G803:J803" si="796">((C803-C824)/C824)*C$6</f>
        <v>17.889033707865476</v>
      </c>
      <c r="H803" s="220">
        <f t="shared" si="796"/>
        <v>5.1885078409630951</v>
      </c>
      <c r="I803" s="220">
        <f t="shared" si="796"/>
        <v>-1.9700082508250816</v>
      </c>
      <c r="J803" s="221">
        <f t="shared" si="796"/>
        <v>7.3884335154826564E-2</v>
      </c>
    </row>
    <row r="804" spans="2:10">
      <c r="B804" s="213">
        <v>41876</v>
      </c>
      <c r="C804" s="214">
        <v>1131.03</v>
      </c>
      <c r="D804" s="214">
        <v>129.34</v>
      </c>
      <c r="E804" s="214">
        <v>22.32</v>
      </c>
      <c r="F804" s="215">
        <v>4.5069999999999997</v>
      </c>
      <c r="G804" s="219">
        <f t="shared" ref="G804:J804" si="797">((C804-C825)/C825)*C$6</f>
        <v>20.594631343417195</v>
      </c>
      <c r="H804" s="220">
        <f t="shared" si="797"/>
        <v>3.2379314411510425</v>
      </c>
      <c r="I804" s="220">
        <f t="shared" si="797"/>
        <v>-0.5631249999999991</v>
      </c>
      <c r="J804" s="221">
        <f t="shared" si="797"/>
        <v>6.2837072286426071E-2</v>
      </c>
    </row>
    <row r="805" spans="2:10">
      <c r="B805" s="213">
        <v>41875</v>
      </c>
      <c r="C805" s="214">
        <v>1128.5999999999999</v>
      </c>
      <c r="D805" s="214">
        <v>128.38999999999999</v>
      </c>
      <c r="E805" s="214">
        <v>22.66</v>
      </c>
      <c r="F805" s="215">
        <v>4.4189999999999996</v>
      </c>
      <c r="G805" s="219">
        <f t="shared" ref="G805:J805" si="798">((C805-C826)/C826)*C$6</f>
        <v>34.477713975674824</v>
      </c>
      <c r="H805" s="220">
        <f t="shared" si="798"/>
        <v>2.2338192419824923</v>
      </c>
      <c r="I805" s="220">
        <f t="shared" si="798"/>
        <v>-0.14201401050788068</v>
      </c>
      <c r="J805" s="221">
        <f t="shared" si="798"/>
        <v>4.0108769544523115E-3</v>
      </c>
    </row>
    <row r="806" spans="2:10">
      <c r="B806" s="213">
        <v>41874</v>
      </c>
      <c r="C806" s="214">
        <v>1128.4000000000001</v>
      </c>
      <c r="D806" s="214">
        <v>126.8</v>
      </c>
      <c r="E806" s="214">
        <v>23.69</v>
      </c>
      <c r="F806" s="215">
        <v>4.375</v>
      </c>
      <c r="G806" s="219">
        <f t="shared" ref="G806:J806" si="799">((C806-C827)/C827)*C$6</f>
        <v>36.885115478670691</v>
      </c>
      <c r="H806" s="220">
        <f t="shared" si="799"/>
        <v>1.216190476190472</v>
      </c>
      <c r="I806" s="220">
        <f t="shared" si="799"/>
        <v>0.42033693304535846</v>
      </c>
      <c r="J806" s="221">
        <f t="shared" si="799"/>
        <v>-1.6761363636363873E-2</v>
      </c>
    </row>
    <row r="807" spans="2:10">
      <c r="B807" s="213">
        <v>41873</v>
      </c>
      <c r="C807" s="214">
        <v>1158.0999999999999</v>
      </c>
      <c r="D807" s="214">
        <v>127.04</v>
      </c>
      <c r="E807" s="214">
        <v>22.1</v>
      </c>
      <c r="F807" s="215">
        <v>4.3849999999999998</v>
      </c>
      <c r="G807" s="219">
        <f t="shared" ref="G807:J807" si="800">((C807-C828)/C828)*C$6</f>
        <v>96.252162162161952</v>
      </c>
      <c r="H807" s="220">
        <f t="shared" si="800"/>
        <v>5.5065389910114364</v>
      </c>
      <c r="I807" s="220">
        <f t="shared" si="800"/>
        <v>-1.5569160810252167</v>
      </c>
      <c r="J807" s="221">
        <f t="shared" si="800"/>
        <v>-8.719872669395114E-3</v>
      </c>
    </row>
    <row r="808" spans="2:10">
      <c r="B808" s="213">
        <v>41872</v>
      </c>
      <c r="C808" s="214">
        <v>1161.43</v>
      </c>
      <c r="D808" s="214">
        <v>127.25</v>
      </c>
      <c r="E808" s="214">
        <v>21.25</v>
      </c>
      <c r="F808" s="215">
        <v>4.3959999999999999</v>
      </c>
      <c r="G808" s="219">
        <f t="shared" ref="G808:J808" si="801">((C808-C829)/C829)*C$6</f>
        <v>109.25335314348629</v>
      </c>
      <c r="H808" s="220">
        <f t="shared" si="801"/>
        <v>6.457615759545094</v>
      </c>
      <c r="I808" s="220">
        <f t="shared" si="801"/>
        <v>-2.9619976405819894</v>
      </c>
      <c r="J808" s="221">
        <f t="shared" si="801"/>
        <v>-2.0118208683792536E-3</v>
      </c>
    </row>
    <row r="809" spans="2:10">
      <c r="B809" s="213">
        <v>41871</v>
      </c>
      <c r="C809" s="214">
        <v>1207.45</v>
      </c>
      <c r="D809" s="214">
        <v>127.55</v>
      </c>
      <c r="E809" s="214">
        <v>22.46</v>
      </c>
      <c r="F809" s="215">
        <v>4.3330000000000002</v>
      </c>
      <c r="G809" s="219">
        <f t="shared" ref="G809:J809" si="802">((C809-C830)/C830)*C$6</f>
        <v>177.09918776612807</v>
      </c>
      <c r="H809" s="220">
        <f t="shared" si="802"/>
        <v>9.8862478357655075</v>
      </c>
      <c r="I809" s="220">
        <f t="shared" si="802"/>
        <v>-3.4193795093795085</v>
      </c>
      <c r="J809" s="221">
        <f t="shared" si="802"/>
        <v>-4.4920454545454659E-2</v>
      </c>
    </row>
    <row r="810" spans="2:10">
      <c r="B810" s="213">
        <v>41870</v>
      </c>
      <c r="C810" s="214">
        <v>1215.8499999999999</v>
      </c>
      <c r="D810" s="214">
        <v>127.21</v>
      </c>
      <c r="E810" s="214">
        <v>21.12</v>
      </c>
      <c r="F810" s="215">
        <v>4.2519999999999998</v>
      </c>
      <c r="G810" s="219">
        <f t="shared" ref="G810:J810" si="803">((C810-C831)/C831)*C$6</f>
        <v>203.44815251376536</v>
      </c>
      <c r="H810" s="220">
        <f t="shared" si="803"/>
        <v>9.5648522614724296</v>
      </c>
      <c r="I810" s="220">
        <f t="shared" si="803"/>
        <v>-4.8099201666088147</v>
      </c>
      <c r="J810" s="221">
        <f t="shared" si="803"/>
        <v>-5.3140877598152628E-2</v>
      </c>
    </row>
    <row r="811" spans="2:10">
      <c r="B811" s="213">
        <v>41869</v>
      </c>
      <c r="C811" s="214">
        <v>1196.51</v>
      </c>
      <c r="D811" s="214">
        <v>127.94</v>
      </c>
      <c r="E811" s="214">
        <v>21.92</v>
      </c>
      <c r="F811" s="215">
        <v>4.274</v>
      </c>
      <c r="G811" s="219">
        <f t="shared" ref="G811:J811" si="804">((C811-C832)/C832)*C$6</f>
        <v>216.72279301557336</v>
      </c>
      <c r="H811" s="220">
        <f t="shared" si="804"/>
        <v>11.725605507631048</v>
      </c>
      <c r="I811" s="220">
        <f t="shared" si="804"/>
        <v>-4.756118200134317</v>
      </c>
      <c r="J811" s="221">
        <f t="shared" si="804"/>
        <v>9.0002346866931964E-3</v>
      </c>
    </row>
    <row r="812" spans="2:10">
      <c r="B812" s="213">
        <v>41868</v>
      </c>
      <c r="C812" s="214">
        <v>1179.6300000000001</v>
      </c>
      <c r="D812" s="214">
        <v>126.35</v>
      </c>
      <c r="E812" s="214">
        <v>24.51</v>
      </c>
      <c r="F812" s="215">
        <v>4.1929999999999996</v>
      </c>
      <c r="G812" s="219">
        <f t="shared" ref="G812:J812" si="805">((C812-C833)/C833)*C$6</f>
        <v>215.09870926395342</v>
      </c>
      <c r="H812" s="220">
        <f t="shared" si="805"/>
        <v>9.1161346488682451</v>
      </c>
      <c r="I812" s="220">
        <f t="shared" si="805"/>
        <v>-3.6286608015640271</v>
      </c>
      <c r="J812" s="221">
        <f t="shared" si="805"/>
        <v>-2.3035967818268121E-2</v>
      </c>
    </row>
    <row r="813" spans="2:10">
      <c r="B813" s="213">
        <v>41867</v>
      </c>
      <c r="C813" s="214">
        <v>1177.6300000000001</v>
      </c>
      <c r="D813" s="214">
        <v>125.7</v>
      </c>
      <c r="E813" s="214">
        <v>24.74</v>
      </c>
      <c r="F813" s="215">
        <v>4.2009999999999996</v>
      </c>
      <c r="G813" s="219">
        <f t="shared" ref="G813:J813" si="806">((C813-C834)/C834)*C$6</f>
        <v>209.1878557715269</v>
      </c>
      <c r="H813" s="220">
        <f t="shared" si="806"/>
        <v>4.4118702693904099</v>
      </c>
      <c r="I813" s="220">
        <f t="shared" si="806"/>
        <v>-1.4555735056545087E-2</v>
      </c>
      <c r="J813" s="221">
        <f t="shared" si="806"/>
        <v>-9.1847324723247692E-2</v>
      </c>
    </row>
    <row r="814" spans="2:10">
      <c r="B814" s="213">
        <v>41866</v>
      </c>
      <c r="C814" s="214">
        <v>1193.06</v>
      </c>
      <c r="D814" s="214">
        <v>127.28</v>
      </c>
      <c r="E814" s="214">
        <v>20.48</v>
      </c>
      <c r="F814" s="215">
        <v>4.2359999999999998</v>
      </c>
      <c r="G814" s="219">
        <f t="shared" ref="G814:J814" si="807">((C814-C835)/C835)*C$6</f>
        <v>268.90357280420204</v>
      </c>
      <c r="H814" s="220">
        <f t="shared" si="807"/>
        <v>9.1124197530864226</v>
      </c>
      <c r="I814" s="220">
        <f t="shared" si="807"/>
        <v>-4.7971551415263347</v>
      </c>
      <c r="J814" s="221">
        <f t="shared" si="807"/>
        <v>-1.6619718309859172E-2</v>
      </c>
    </row>
    <row r="815" spans="2:10">
      <c r="B815" s="213">
        <v>41865</v>
      </c>
      <c r="C815" s="214">
        <v>1191.6600000000001</v>
      </c>
      <c r="D815" s="214">
        <v>127.28</v>
      </c>
      <c r="E815" s="214">
        <v>20.48</v>
      </c>
      <c r="F815" s="215">
        <v>4.234</v>
      </c>
      <c r="G815" s="219">
        <f t="shared" ref="G815:J815" si="808">((C815-C836)/C836)*C$6</f>
        <v>244.39425692307708</v>
      </c>
      <c r="H815" s="220">
        <f t="shared" si="808"/>
        <v>10.526121011189383</v>
      </c>
      <c r="I815" s="220">
        <f t="shared" si="808"/>
        <v>-3.1569472412404336</v>
      </c>
      <c r="J815" s="221">
        <f t="shared" si="808"/>
        <v>-2.9658639233107423E-2</v>
      </c>
    </row>
    <row r="816" spans="2:10">
      <c r="B816" s="213">
        <v>41864</v>
      </c>
      <c r="C816" s="214">
        <v>1169.4100000000001</v>
      </c>
      <c r="D816" s="214">
        <v>127.93</v>
      </c>
      <c r="E816" s="214">
        <v>20.47</v>
      </c>
      <c r="F816" s="215">
        <v>4.2469999999999999</v>
      </c>
      <c r="G816" s="219">
        <f t="shared" ref="G816:J816" si="809">((C816-C837)/C837)*C$6</f>
        <v>210.98859018918785</v>
      </c>
      <c r="H816" s="220">
        <f t="shared" si="809"/>
        <v>12.471243027225057</v>
      </c>
      <c r="I816" s="220">
        <f t="shared" si="809"/>
        <v>-2.8464335664335665</v>
      </c>
      <c r="J816" s="221">
        <f t="shared" si="809"/>
        <v>-8.0405405405405264E-2</v>
      </c>
    </row>
    <row r="817" spans="2:10">
      <c r="B817" s="213">
        <v>41863</v>
      </c>
      <c r="C817" s="214">
        <v>1166</v>
      </c>
      <c r="D817" s="214">
        <v>128.19999999999999</v>
      </c>
      <c r="E817" s="214">
        <v>21.16</v>
      </c>
      <c r="F817" s="215">
        <v>4.2770000000000001</v>
      </c>
      <c r="G817" s="219">
        <f t="shared" ref="G817:J817" si="810">((C817-C838)/C838)*C$6</f>
        <v>175.53930171964558</v>
      </c>
      <c r="H817" s="220">
        <f t="shared" si="810"/>
        <v>12.477168494516436</v>
      </c>
      <c r="I817" s="220">
        <f t="shared" si="810"/>
        <v>-0.89816793893129732</v>
      </c>
      <c r="J817" s="221">
        <f t="shared" si="810"/>
        <v>-1.0994642441183332E-2</v>
      </c>
    </row>
    <row r="818" spans="2:10">
      <c r="B818" s="213">
        <v>41862</v>
      </c>
      <c r="C818" s="214">
        <v>1150.5999999999999</v>
      </c>
      <c r="D818" s="214">
        <v>126.96</v>
      </c>
      <c r="E818" s="214">
        <v>22.19</v>
      </c>
      <c r="F818" s="215">
        <v>4.2960000000000003</v>
      </c>
      <c r="G818" s="219">
        <f t="shared" ref="G818:J818" si="811">((C818-C839)/C839)*C$6</f>
        <v>143.24372830188665</v>
      </c>
      <c r="H818" s="220">
        <f t="shared" si="811"/>
        <v>6.6665457657510752</v>
      </c>
      <c r="I818" s="220">
        <f t="shared" si="811"/>
        <v>1.3064282261962299</v>
      </c>
      <c r="J818" s="221">
        <f t="shared" si="811"/>
        <v>4.1078593344347533E-2</v>
      </c>
    </row>
    <row r="819" spans="2:10">
      <c r="B819" s="213">
        <v>41861</v>
      </c>
      <c r="C819" s="214">
        <v>1144.5999999999999</v>
      </c>
      <c r="D819" s="214">
        <v>127.54</v>
      </c>
      <c r="E819" s="214">
        <v>22.63</v>
      </c>
      <c r="F819" s="215">
        <v>4.2780000000000005</v>
      </c>
      <c r="G819" s="219">
        <f t="shared" ref="G819:J819" si="812">((C819-C840)/C840)*C$6</f>
        <v>135.63730663896467</v>
      </c>
      <c r="H819" s="220">
        <f t="shared" si="812"/>
        <v>10.570352444775381</v>
      </c>
      <c r="I819" s="220">
        <f t="shared" si="812"/>
        <v>0.33250225022502261</v>
      </c>
      <c r="J819" s="221">
        <f t="shared" si="812"/>
        <v>4.9073193916350004E-2</v>
      </c>
    </row>
    <row r="820" spans="2:10">
      <c r="B820" s="213">
        <v>41860</v>
      </c>
      <c r="C820" s="214">
        <v>1145.5999999999999</v>
      </c>
      <c r="D820" s="214">
        <v>128.15</v>
      </c>
      <c r="E820" s="214">
        <v>21.63</v>
      </c>
      <c r="F820" s="215">
        <v>4.2990000000000004</v>
      </c>
      <c r="G820" s="219">
        <f t="shared" ref="G820:J820" si="813">((C820-C841)/C841)*C$6</f>
        <v>143.87086092338598</v>
      </c>
      <c r="H820" s="220">
        <f t="shared" si="813"/>
        <v>8.3126648754274761</v>
      </c>
      <c r="I820" s="220">
        <f t="shared" si="813"/>
        <v>0.62940669856459375</v>
      </c>
      <c r="J820" s="221">
        <f t="shared" si="813"/>
        <v>9.3448524118070947E-2</v>
      </c>
    </row>
    <row r="821" spans="2:10">
      <c r="B821" s="213">
        <v>41859</v>
      </c>
      <c r="C821" s="214">
        <v>1141.3800000000001</v>
      </c>
      <c r="D821" s="214">
        <v>128.63</v>
      </c>
      <c r="E821" s="214">
        <v>22.41</v>
      </c>
      <c r="F821" s="215">
        <v>4.258</v>
      </c>
      <c r="G821" s="219">
        <f t="shared" ref="G821:J821" si="814">((C821-C842)/C842)*C$6</f>
        <v>121.54435782747613</v>
      </c>
      <c r="H821" s="220">
        <f t="shared" si="814"/>
        <v>8.6700268161872156</v>
      </c>
      <c r="I821" s="220">
        <f t="shared" si="814"/>
        <v>0.77144718473708851</v>
      </c>
      <c r="J821" s="221">
        <f t="shared" si="814"/>
        <v>4.0738095238095115E-2</v>
      </c>
    </row>
    <row r="822" spans="2:10">
      <c r="B822" s="213">
        <v>41858</v>
      </c>
      <c r="C822" s="214">
        <v>1139.3</v>
      </c>
      <c r="D822" s="214">
        <v>128.21</v>
      </c>
      <c r="E822" s="214">
        <v>22.89</v>
      </c>
      <c r="F822" s="215">
        <v>4.2750000000000004</v>
      </c>
      <c r="G822" s="219">
        <f t="shared" ref="G822:J822" si="815">((C822-C843)/C843)*C$6</f>
        <v>136.40561909733759</v>
      </c>
      <c r="H822" s="220">
        <f t="shared" si="815"/>
        <v>10.345967609339045</v>
      </c>
      <c r="I822" s="220">
        <f t="shared" si="815"/>
        <v>1.2276808212785821</v>
      </c>
      <c r="J822" s="221">
        <f t="shared" si="815"/>
        <v>2.0848056537102647E-2</v>
      </c>
    </row>
    <row r="823" spans="2:10">
      <c r="B823" s="213">
        <v>41857</v>
      </c>
      <c r="C823" s="214">
        <v>1118.6500000000001</v>
      </c>
      <c r="D823" s="214">
        <v>127.03</v>
      </c>
      <c r="E823" s="214">
        <v>23.36</v>
      </c>
      <c r="F823" s="215">
        <v>4.3570000000000002</v>
      </c>
      <c r="G823" s="219">
        <f t="shared" ref="G823:J823" si="816">((C823-C844)/C844)*C$6</f>
        <v>108.89331683168315</v>
      </c>
      <c r="H823" s="220">
        <f t="shared" si="816"/>
        <v>-1.4218823253633421</v>
      </c>
      <c r="I823" s="220">
        <f t="shared" si="816"/>
        <v>1.3606261510128919</v>
      </c>
      <c r="J823" s="221">
        <f t="shared" si="816"/>
        <v>3.7020683244248384E-2</v>
      </c>
    </row>
    <row r="824" spans="2:10">
      <c r="B824" s="213">
        <v>41856</v>
      </c>
      <c r="C824" s="214">
        <v>1103.5999999999999</v>
      </c>
      <c r="D824" s="214">
        <v>126.26</v>
      </c>
      <c r="E824" s="214">
        <v>24.24</v>
      </c>
      <c r="F824" s="215">
        <v>4.3920000000000003</v>
      </c>
      <c r="G824" s="219">
        <f t="shared" ref="G824:J824" si="817">((C824-C845)/C845)*C$6</f>
        <v>65.23821322664142</v>
      </c>
      <c r="H824" s="220">
        <f t="shared" si="817"/>
        <v>-3.119123490455769</v>
      </c>
      <c r="I824" s="220">
        <f t="shared" si="817"/>
        <v>1.0878215223097105</v>
      </c>
      <c r="J824" s="221">
        <f t="shared" si="817"/>
        <v>8.8555347091932538E-2</v>
      </c>
    </row>
    <row r="825" spans="2:10">
      <c r="B825" s="213">
        <v>41855</v>
      </c>
      <c r="C825" s="214">
        <v>1117.3</v>
      </c>
      <c r="D825" s="214">
        <v>127.19</v>
      </c>
      <c r="E825" s="214">
        <v>23.04</v>
      </c>
      <c r="F825" s="215">
        <v>4.4130000000000003</v>
      </c>
      <c r="G825" s="219">
        <f t="shared" ref="G825:J825" si="818">((C825-C846)/C846)*C$6</f>
        <v>83.622770155985563</v>
      </c>
      <c r="H825" s="220">
        <f t="shared" si="818"/>
        <v>0.25636513934813676</v>
      </c>
      <c r="I825" s="220">
        <f t="shared" si="818"/>
        <v>3.9190952588082334E-2</v>
      </c>
      <c r="J825" s="221">
        <f t="shared" si="818"/>
        <v>0.14960714285714291</v>
      </c>
    </row>
    <row r="826" spans="2:10">
      <c r="B826" s="213">
        <v>41854</v>
      </c>
      <c r="C826" s="214">
        <v>1105.8499999999999</v>
      </c>
      <c r="D826" s="214">
        <v>126.91</v>
      </c>
      <c r="E826" s="214">
        <v>22.84</v>
      </c>
      <c r="F826" s="215">
        <v>4.4130000000000003</v>
      </c>
      <c r="G826" s="219">
        <f t="shared" ref="G826:J826" si="819">((C826-C847)/C847)*C$6</f>
        <v>77.404060811897395</v>
      </c>
      <c r="H826" s="220">
        <f t="shared" si="819"/>
        <v>-0.19601306675064431</v>
      </c>
      <c r="I826" s="220">
        <f t="shared" si="819"/>
        <v>-0.13313342025206565</v>
      </c>
      <c r="J826" s="221">
        <f t="shared" si="819"/>
        <v>0.12835185623078754</v>
      </c>
    </row>
    <row r="827" spans="2:10">
      <c r="B827" s="213">
        <v>41853</v>
      </c>
      <c r="C827" s="214">
        <v>1104.0999999999999</v>
      </c>
      <c r="D827" s="214">
        <v>126</v>
      </c>
      <c r="E827" s="214">
        <v>23.15</v>
      </c>
      <c r="F827" s="215">
        <v>4.4000000000000004</v>
      </c>
      <c r="G827" s="219">
        <f t="shared" ref="G827:J827" si="820">((C827-C848)/C848)*C$6</f>
        <v>87.60944674767677</v>
      </c>
      <c r="H827" s="220">
        <f t="shared" si="820"/>
        <v>0.10647581989993403</v>
      </c>
      <c r="I827" s="220">
        <f t="shared" si="820"/>
        <v>2.3382352941174585E-2</v>
      </c>
      <c r="J827" s="221">
        <f t="shared" si="820"/>
        <v>0.12291666666666677</v>
      </c>
    </row>
    <row r="828" spans="2:10">
      <c r="B828" s="213">
        <v>41852</v>
      </c>
      <c r="C828" s="214">
        <v>1095.2</v>
      </c>
      <c r="D828" s="214">
        <v>123.49</v>
      </c>
      <c r="E828" s="214">
        <v>24.19</v>
      </c>
      <c r="F828" s="215">
        <v>4.3979999999999997</v>
      </c>
      <c r="G828" s="219">
        <f t="shared" ref="G828:J828" si="821">((C828-C849)/C849)*C$6</f>
        <v>63.678320554255244</v>
      </c>
      <c r="H828" s="220">
        <f t="shared" si="821"/>
        <v>1.879630386785492</v>
      </c>
      <c r="I828" s="220">
        <f t="shared" si="821"/>
        <v>7.4524400330863595E-3</v>
      </c>
      <c r="J828" s="221">
        <f t="shared" si="821"/>
        <v>0.2229273661041814</v>
      </c>
    </row>
    <row r="829" spans="2:10">
      <c r="B829" s="213">
        <v>41851</v>
      </c>
      <c r="C829" s="214">
        <v>1090.3499999999999</v>
      </c>
      <c r="D829" s="214">
        <v>123.1</v>
      </c>
      <c r="E829" s="214">
        <v>25.43</v>
      </c>
      <c r="F829" s="215">
        <v>4.399</v>
      </c>
      <c r="G829" s="219">
        <f t="shared" ref="G829:J829" si="822">((C829-C850)/C850)*C$6</f>
        <v>74.321245151094217</v>
      </c>
      <c r="H829" s="220">
        <f t="shared" si="822"/>
        <v>0.49923440299722016</v>
      </c>
      <c r="I829" s="220">
        <f t="shared" si="822"/>
        <v>0.54760940032414906</v>
      </c>
      <c r="J829" s="221">
        <f t="shared" si="822"/>
        <v>0.29183112665500871</v>
      </c>
    </row>
    <row r="830" spans="2:10">
      <c r="B830" s="213">
        <v>41850</v>
      </c>
      <c r="C830" s="214">
        <v>1092.05</v>
      </c>
      <c r="D830" s="214">
        <v>121.29</v>
      </c>
      <c r="E830" s="214">
        <v>27.72</v>
      </c>
      <c r="F830" s="215">
        <v>4.4000000000000004</v>
      </c>
      <c r="G830" s="219">
        <f t="shared" ref="G830:J830" si="823">((C830-C851)/C851)*C$6</f>
        <v>80.330298435850764</v>
      </c>
      <c r="H830" s="220">
        <f t="shared" si="823"/>
        <v>-9.4709517923343353E-2</v>
      </c>
      <c r="I830" s="220">
        <f t="shared" si="823"/>
        <v>1.4163579766536962</v>
      </c>
      <c r="J830" s="221">
        <f t="shared" si="823"/>
        <v>0.2415416769117287</v>
      </c>
    </row>
    <row r="831" spans="2:10">
      <c r="B831" s="213">
        <v>41849</v>
      </c>
      <c r="C831" s="214">
        <v>1084.23</v>
      </c>
      <c r="D831" s="214">
        <v>121.16</v>
      </c>
      <c r="E831" s="214">
        <v>28.81</v>
      </c>
      <c r="F831" s="215">
        <v>4.33</v>
      </c>
      <c r="G831" s="219">
        <f t="shared" ref="G831:J831" si="824">((C831-C852)/C852)*C$6</f>
        <v>110.26179652020063</v>
      </c>
      <c r="H831" s="220">
        <f t="shared" si="824"/>
        <v>2.2554112734864247</v>
      </c>
      <c r="I831" s="220">
        <f t="shared" si="824"/>
        <v>1.3226304023845001</v>
      </c>
      <c r="J831" s="221">
        <f t="shared" si="824"/>
        <v>0.22986059248195151</v>
      </c>
    </row>
    <row r="832" spans="2:10">
      <c r="B832" s="213">
        <v>41848</v>
      </c>
      <c r="C832" s="214">
        <v>1059.5</v>
      </c>
      <c r="D832" s="214">
        <v>120.56</v>
      </c>
      <c r="E832" s="214">
        <v>29.78</v>
      </c>
      <c r="F832" s="215">
        <v>4.2610000000000001</v>
      </c>
      <c r="G832" s="219">
        <f t="shared" ref="G832:J832" si="825">((C832-C853)/C853)*C$6</f>
        <v>94.847629020194461</v>
      </c>
      <c r="H832" s="220">
        <f t="shared" si="825"/>
        <v>2.4784658040665537</v>
      </c>
      <c r="I832" s="220">
        <f t="shared" si="825"/>
        <v>0.69114365411436629</v>
      </c>
      <c r="J832" s="221">
        <f t="shared" si="825"/>
        <v>0.1948461346009509</v>
      </c>
    </row>
    <row r="833" spans="2:10">
      <c r="B833" s="213">
        <v>41847</v>
      </c>
      <c r="C833" s="214">
        <v>1045.45</v>
      </c>
      <c r="D833" s="214">
        <v>120.61</v>
      </c>
      <c r="E833" s="214">
        <v>30.69</v>
      </c>
      <c r="F833" s="215">
        <v>4.226</v>
      </c>
      <c r="G833" s="219">
        <f t="shared" ref="G833:J833" si="826">((C833-C854)/C854)*C$6</f>
        <v>77.661107941750601</v>
      </c>
      <c r="H833" s="220">
        <f t="shared" si="826"/>
        <v>4.4028880407124582</v>
      </c>
      <c r="I833" s="220">
        <f t="shared" si="826"/>
        <v>1.5425680933852151</v>
      </c>
      <c r="J833" s="221">
        <f t="shared" si="826"/>
        <v>0.20054334091483461</v>
      </c>
    </row>
    <row r="834" spans="2:10">
      <c r="B834" s="213">
        <v>41846</v>
      </c>
      <c r="C834" s="214">
        <v>1046.95</v>
      </c>
      <c r="D834" s="214">
        <v>122.87</v>
      </c>
      <c r="E834" s="214">
        <v>24.76</v>
      </c>
      <c r="F834" s="215">
        <v>4.3360000000000003</v>
      </c>
      <c r="G834" s="219">
        <f t="shared" ref="G834:J834" si="827">((C834-C855)/C855)*C$6</f>
        <v>65.277225364691873</v>
      </c>
      <c r="H834" s="220">
        <f t="shared" si="827"/>
        <v>5.2207424128417443</v>
      </c>
      <c r="I834" s="220">
        <f t="shared" si="827"/>
        <v>-0.59808668488871386</v>
      </c>
      <c r="J834" s="221">
        <f t="shared" si="827"/>
        <v>0.20754134781535435</v>
      </c>
    </row>
    <row r="835" spans="2:10">
      <c r="B835" s="213">
        <v>41845</v>
      </c>
      <c r="C835" s="214">
        <v>1028.0999999999999</v>
      </c>
      <c r="D835" s="214">
        <v>121.5</v>
      </c>
      <c r="E835" s="214">
        <v>27.91</v>
      </c>
      <c r="F835" s="215">
        <v>4.26</v>
      </c>
      <c r="G835" s="219">
        <f t="shared" ref="G835:J835" si="828">((C835-C856)/C856)*C$6</f>
        <v>60.463504988410691</v>
      </c>
      <c r="H835" s="220">
        <f t="shared" si="828"/>
        <v>4.336920292904634</v>
      </c>
      <c r="I835" s="220">
        <f t="shared" si="828"/>
        <v>1.945788011115521</v>
      </c>
      <c r="J835" s="221">
        <f t="shared" si="828"/>
        <v>0.17767546042807367</v>
      </c>
    </row>
    <row r="836" spans="2:10">
      <c r="B836" s="213">
        <v>41844</v>
      </c>
      <c r="C836" s="214">
        <v>1040</v>
      </c>
      <c r="D836" s="214">
        <v>120.65</v>
      </c>
      <c r="E836" s="214">
        <v>24.83</v>
      </c>
      <c r="F836" s="215">
        <v>4.2770000000000001</v>
      </c>
      <c r="G836" s="219">
        <f t="shared" ref="G836:J836" si="829">((C836-C857)/C857)*C$6</f>
        <v>82.901368746089702</v>
      </c>
      <c r="H836" s="220">
        <f t="shared" si="829"/>
        <v>2.1188804156540804</v>
      </c>
      <c r="I836" s="220">
        <f t="shared" si="829"/>
        <v>-3.6213826366559995E-2</v>
      </c>
      <c r="J836" s="221">
        <f t="shared" si="829"/>
        <v>0.17847756012893612</v>
      </c>
    </row>
    <row r="837" spans="2:10">
      <c r="B837" s="213">
        <v>41843</v>
      </c>
      <c r="C837" s="214">
        <v>1038.6500000000001</v>
      </c>
      <c r="D837" s="214">
        <v>120.11</v>
      </c>
      <c r="E837" s="214">
        <v>24.31</v>
      </c>
      <c r="F837" s="215">
        <v>4.3659999999999997</v>
      </c>
      <c r="G837" s="219">
        <f t="shared" ref="G837:J837" si="830">((C837-C858)/C858)*C$6</f>
        <v>80.760096881622957</v>
      </c>
      <c r="H837" s="220">
        <f t="shared" si="830"/>
        <v>-1.5345515361744284</v>
      </c>
      <c r="I837" s="220">
        <f t="shared" si="830"/>
        <v>-0.91472081218274159</v>
      </c>
      <c r="J837" s="221">
        <f t="shared" si="830"/>
        <v>0.19830114886335823</v>
      </c>
    </row>
    <row r="838" spans="2:10">
      <c r="B838" s="213">
        <v>41842</v>
      </c>
      <c r="C838" s="214">
        <v>1055.45</v>
      </c>
      <c r="D838" s="214">
        <v>120.36</v>
      </c>
      <c r="E838" s="214">
        <v>22.27</v>
      </c>
      <c r="F838" s="215">
        <v>4.2930000000000001</v>
      </c>
      <c r="G838" s="219">
        <f t="shared" ref="G838:J838" si="831">((C838-C859)/C859)*C$6</f>
        <v>103.73225317678325</v>
      </c>
      <c r="H838" s="220">
        <f t="shared" si="831"/>
        <v>-0.91862907226723733</v>
      </c>
      <c r="I838" s="220">
        <f t="shared" si="831"/>
        <v>-1.9356152304609218</v>
      </c>
      <c r="J838" s="221">
        <f t="shared" si="831"/>
        <v>8.4831056793673698E-2</v>
      </c>
    </row>
    <row r="839" spans="2:10">
      <c r="B839" s="213">
        <v>41841</v>
      </c>
      <c r="C839" s="214">
        <v>1060</v>
      </c>
      <c r="D839" s="214">
        <v>122.69</v>
      </c>
      <c r="E839" s="214">
        <v>20.69</v>
      </c>
      <c r="F839" s="215">
        <v>4.2370000000000001</v>
      </c>
      <c r="G839" s="219">
        <f t="shared" ref="G839:J839" si="832">((C839-C860)/C860)*C$6</f>
        <v>85.966777482445409</v>
      </c>
      <c r="H839" s="220">
        <f t="shared" si="832"/>
        <v>2.9647285217679267</v>
      </c>
      <c r="I839" s="220">
        <f t="shared" si="832"/>
        <v>-2.1479778629203894</v>
      </c>
      <c r="J839" s="221">
        <f t="shared" si="832"/>
        <v>2.7405907575035519E-2</v>
      </c>
    </row>
    <row r="840" spans="2:10">
      <c r="B840" s="213">
        <v>41840</v>
      </c>
      <c r="C840" s="214">
        <v>1058.9000000000001</v>
      </c>
      <c r="D840" s="214">
        <v>120.87</v>
      </c>
      <c r="E840" s="214">
        <v>22.22</v>
      </c>
      <c r="F840" s="215">
        <v>4.2080000000000002</v>
      </c>
      <c r="G840" s="219">
        <f t="shared" ref="G840:J840" si="833">((C840-C861)/C861)*C$6</f>
        <v>73.51975552050493</v>
      </c>
      <c r="H840" s="220">
        <f t="shared" si="833"/>
        <v>-1.1655867116191023</v>
      </c>
      <c r="I840" s="220">
        <f t="shared" si="833"/>
        <v>-0.67145580589254727</v>
      </c>
      <c r="J840" s="221">
        <f t="shared" si="833"/>
        <v>7.7317131284251502E-3</v>
      </c>
    </row>
    <row r="841" spans="2:10">
      <c r="B841" s="213">
        <v>41839</v>
      </c>
      <c r="C841" s="214">
        <v>1055.03</v>
      </c>
      <c r="D841" s="214">
        <v>122.82</v>
      </c>
      <c r="E841" s="214">
        <v>20.9</v>
      </c>
      <c r="F841" s="215">
        <v>4.1669999999999998</v>
      </c>
      <c r="G841" s="219">
        <f t="shared" ref="G841:J841" si="834">((C841-C862)/C862)*C$6</f>
        <v>85.707854538208508</v>
      </c>
      <c r="H841" s="220">
        <f t="shared" si="834"/>
        <v>1.9695442954676321</v>
      </c>
      <c r="I841" s="220">
        <f t="shared" si="834"/>
        <v>-2.3667165419783878</v>
      </c>
      <c r="J841" s="221">
        <f t="shared" si="834"/>
        <v>-4.80524079320113E-2</v>
      </c>
    </row>
    <row r="842" spans="2:10">
      <c r="B842" s="213">
        <v>41838</v>
      </c>
      <c r="C842" s="214">
        <v>1064.2</v>
      </c>
      <c r="D842" s="214">
        <v>123.06</v>
      </c>
      <c r="E842" s="214">
        <v>21.49</v>
      </c>
      <c r="F842" s="215">
        <v>4.2</v>
      </c>
      <c r="G842" s="219">
        <f t="shared" ref="G842:J842" si="835">((C842-C863)/C863)*C$6</f>
        <v>94.369997717053636</v>
      </c>
      <c r="H842" s="220">
        <f t="shared" si="835"/>
        <v>1.4902342150520069</v>
      </c>
      <c r="I842" s="220">
        <f t="shared" si="835"/>
        <v>-1.8306270903010056</v>
      </c>
      <c r="J842" s="221">
        <f t="shared" si="835"/>
        <v>-1.2588904694167707E-2</v>
      </c>
    </row>
    <row r="843" spans="2:10">
      <c r="B843" s="213">
        <v>41837</v>
      </c>
      <c r="C843" s="214">
        <v>1053.55</v>
      </c>
      <c r="D843" s="214">
        <v>121.64</v>
      </c>
      <c r="E843" s="214">
        <v>21.43</v>
      </c>
      <c r="F843" s="215">
        <v>4.2450000000000001</v>
      </c>
      <c r="G843" s="219">
        <f t="shared" ref="G843:J843" si="836">((C843-C864)/C864)*C$6</f>
        <v>66.003104091236381</v>
      </c>
      <c r="H843" s="220">
        <f t="shared" si="836"/>
        <v>-0.37719067935673634</v>
      </c>
      <c r="I843" s="220">
        <f t="shared" si="836"/>
        <v>-1.6915179704016905</v>
      </c>
      <c r="J843" s="221">
        <f t="shared" si="836"/>
        <v>5.5940950552088142E-2</v>
      </c>
    </row>
    <row r="844" spans="2:10">
      <c r="B844" s="213">
        <v>41836</v>
      </c>
      <c r="C844" s="214">
        <v>1050.4000000000001</v>
      </c>
      <c r="D844" s="214">
        <v>127.98</v>
      </c>
      <c r="E844" s="214">
        <v>21.72</v>
      </c>
      <c r="F844" s="215">
        <v>4.3029999999999999</v>
      </c>
      <c r="G844" s="219">
        <f t="shared" ref="G844:J844" si="837">((C844-C865)/C865)*C$6</f>
        <v>54.903895858732923</v>
      </c>
      <c r="H844" s="220">
        <f t="shared" si="837"/>
        <v>9.6859957314070115</v>
      </c>
      <c r="I844" s="220">
        <f t="shared" si="837"/>
        <v>-1.4984972562262577</v>
      </c>
      <c r="J844" s="221">
        <f t="shared" si="837"/>
        <v>3.1176608736495959E-2</v>
      </c>
    </row>
    <row r="845" spans="2:10">
      <c r="B845" s="213">
        <v>41835</v>
      </c>
      <c r="C845" s="214">
        <v>1062.25</v>
      </c>
      <c r="D845" s="214">
        <v>128.35</v>
      </c>
      <c r="E845" s="214">
        <v>22.86</v>
      </c>
      <c r="F845" s="215">
        <v>4.2640000000000002</v>
      </c>
      <c r="G845" s="219">
        <f t="shared" ref="G845:J845" si="838">((C845-C866)/C866)*C$6</f>
        <v>90.985880601459073</v>
      </c>
      <c r="H845" s="220">
        <f t="shared" si="838"/>
        <v>14.444490992878093</v>
      </c>
      <c r="I845" s="220">
        <f t="shared" si="838"/>
        <v>-0.4308795900939385</v>
      </c>
      <c r="J845" s="221">
        <f t="shared" si="838"/>
        <v>-1.3830285982183194E-3</v>
      </c>
    </row>
    <row r="846" spans="2:10">
      <c r="B846" s="213">
        <v>41834</v>
      </c>
      <c r="C846" s="214">
        <v>1064.2</v>
      </c>
      <c r="D846" s="214">
        <v>127.02</v>
      </c>
      <c r="E846" s="214">
        <v>22.99</v>
      </c>
      <c r="F846" s="215">
        <v>4.2</v>
      </c>
      <c r="G846" s="219">
        <f t="shared" ref="G846:J846" si="839">((C846-C867)/C867)*C$6</f>
        <v>107.23743251349731</v>
      </c>
      <c r="H846" s="220">
        <f t="shared" si="839"/>
        <v>13.115889973082103</v>
      </c>
      <c r="I846" s="220">
        <f t="shared" si="839"/>
        <v>-0.65705783738474499</v>
      </c>
      <c r="J846" s="221">
        <f t="shared" si="839"/>
        <v>-2.0921985815603009E-2</v>
      </c>
    </row>
    <row r="847" spans="2:10">
      <c r="B847" s="213">
        <v>41833</v>
      </c>
      <c r="C847" s="214">
        <v>1057.03</v>
      </c>
      <c r="D847" s="214">
        <v>127.04</v>
      </c>
      <c r="E847" s="214">
        <v>23.01</v>
      </c>
      <c r="F847" s="215">
        <v>4.2290000000000001</v>
      </c>
      <c r="G847" s="219">
        <f t="shared" ref="G847:J847" si="840">((C847-C868)/C868)*C$6</f>
        <v>86.238278722769351</v>
      </c>
      <c r="H847" s="220">
        <f t="shared" si="840"/>
        <v>14.587331639135975</v>
      </c>
      <c r="I847" s="220">
        <f t="shared" si="840"/>
        <v>-0.85063354037266858</v>
      </c>
      <c r="J847" s="221">
        <f t="shared" si="840"/>
        <v>3.3867495814398504E-2</v>
      </c>
    </row>
    <row r="848" spans="2:10">
      <c r="B848" s="213">
        <v>41832</v>
      </c>
      <c r="C848" s="214">
        <v>1049.25</v>
      </c>
      <c r="D848" s="214">
        <v>125.93</v>
      </c>
      <c r="E848" s="214">
        <v>23.12</v>
      </c>
      <c r="F848" s="215">
        <v>4.2240000000000002</v>
      </c>
      <c r="G848" s="219">
        <f t="shared" ref="G848:J848" si="841">((C848-C869)/C869)*C$6</f>
        <v>88.53821794099936</v>
      </c>
      <c r="H848" s="220">
        <f t="shared" si="841"/>
        <v>13.446103509815595</v>
      </c>
      <c r="I848" s="220">
        <f t="shared" si="841"/>
        <v>-0.3290276008492567</v>
      </c>
      <c r="J848" s="221">
        <f t="shared" si="841"/>
        <v>1.756370564420125E-2</v>
      </c>
    </row>
    <row r="849" spans="2:10">
      <c r="B849" s="213">
        <v>41831</v>
      </c>
      <c r="C849" s="214">
        <v>1055.1099999999999</v>
      </c>
      <c r="D849" s="214">
        <v>122.29</v>
      </c>
      <c r="E849" s="214">
        <v>24.18</v>
      </c>
      <c r="F849" s="215">
        <v>4.0890000000000004</v>
      </c>
      <c r="G849" s="219">
        <f t="shared" ref="G849:J849" si="842">((C849-C870)/C870)*C$6</f>
        <v>106.08136168497423</v>
      </c>
      <c r="H849" s="220">
        <f t="shared" si="842"/>
        <v>9.0722122302158308</v>
      </c>
      <c r="I849" s="220">
        <f t="shared" si="842"/>
        <v>-0.10373355263157936</v>
      </c>
      <c r="J849" s="221">
        <f t="shared" si="842"/>
        <v>-0.16354816354816309</v>
      </c>
    </row>
    <row r="850" spans="2:10">
      <c r="B850" s="213">
        <v>41830</v>
      </c>
      <c r="C850" s="214">
        <v>1044.05</v>
      </c>
      <c r="D850" s="214">
        <v>122.78</v>
      </c>
      <c r="E850" s="214">
        <v>24.68</v>
      </c>
      <c r="F850" s="215">
        <v>4.0030000000000001</v>
      </c>
      <c r="G850" s="219">
        <f t="shared" ref="G850:J850" si="843">((C850-C871)/C871)*C$6</f>
        <v>81.733717729783962</v>
      </c>
      <c r="H850" s="220">
        <f t="shared" si="843"/>
        <v>9.1883834073062562</v>
      </c>
      <c r="I850" s="220">
        <f t="shared" si="843"/>
        <v>-0.66115534738485637</v>
      </c>
      <c r="J850" s="221">
        <f t="shared" si="843"/>
        <v>-0.21583699930539468</v>
      </c>
    </row>
    <row r="851" spans="2:10">
      <c r="B851" s="213">
        <v>41829</v>
      </c>
      <c r="C851" s="214">
        <v>1042.0999999999999</v>
      </c>
      <c r="D851" s="214">
        <v>121.35</v>
      </c>
      <c r="E851" s="214">
        <v>25.7</v>
      </c>
      <c r="F851" s="215">
        <v>4.0670000000000002</v>
      </c>
      <c r="G851" s="219">
        <f t="shared" ref="G851:J851" si="844">((C851-C872)/C872)*C$6</f>
        <v>78.891587038432405</v>
      </c>
      <c r="H851" s="220">
        <f t="shared" si="844"/>
        <v>6.3436872126681436</v>
      </c>
      <c r="I851" s="220">
        <f t="shared" si="844"/>
        <v>0.31388756927949157</v>
      </c>
      <c r="J851" s="221">
        <f t="shared" si="844"/>
        <v>-0.14024590163934389</v>
      </c>
    </row>
    <row r="852" spans="2:10">
      <c r="B852" s="213">
        <v>41828</v>
      </c>
      <c r="C852" s="214">
        <v>1017.3</v>
      </c>
      <c r="D852" s="214">
        <v>119.75</v>
      </c>
      <c r="E852" s="214">
        <v>26.84</v>
      </c>
      <c r="F852" s="215">
        <v>4.0170000000000003</v>
      </c>
      <c r="G852" s="219">
        <f t="shared" ref="G852:J852" si="845">((C852-C873)/C873)*C$6</f>
        <v>38.59469831053898</v>
      </c>
      <c r="H852" s="220">
        <f t="shared" si="845"/>
        <v>3.734458539077143</v>
      </c>
      <c r="I852" s="220">
        <f t="shared" si="845"/>
        <v>1.1271417260490881</v>
      </c>
      <c r="J852" s="221">
        <f t="shared" si="845"/>
        <v>-0.17348875351452633</v>
      </c>
    </row>
    <row r="853" spans="2:10">
      <c r="B853" s="213">
        <v>41827</v>
      </c>
      <c r="C853" s="214">
        <v>1002.75</v>
      </c>
      <c r="D853" s="214">
        <v>119.02</v>
      </c>
      <c r="E853" s="214">
        <v>28.68</v>
      </c>
      <c r="F853" s="215">
        <v>3.9969999999999999</v>
      </c>
      <c r="G853" s="219">
        <f t="shared" ref="G853:J853" si="846">((C853-C874)/C874)*C$6</f>
        <v>18.417631698341445</v>
      </c>
      <c r="H853" s="220">
        <f t="shared" si="846"/>
        <v>4.4293776325969185</v>
      </c>
      <c r="I853" s="220">
        <f t="shared" si="846"/>
        <v>1.0506125461254601</v>
      </c>
      <c r="J853" s="221">
        <f t="shared" si="846"/>
        <v>-0.11627012737322741</v>
      </c>
    </row>
    <row r="854" spans="2:10">
      <c r="B854" s="213">
        <v>41826</v>
      </c>
      <c r="C854" s="214">
        <v>999.15</v>
      </c>
      <c r="D854" s="214">
        <v>117.9</v>
      </c>
      <c r="E854" s="214">
        <v>28.27</v>
      </c>
      <c r="F854" s="215">
        <v>3.9569999999999999</v>
      </c>
      <c r="G854" s="219">
        <f t="shared" ref="G854:J854" si="847">((C854-C875)/C875)*C$6</f>
        <v>35.280723519493165</v>
      </c>
      <c r="H854" s="220">
        <f t="shared" si="847"/>
        <v>2.9865233870273102</v>
      </c>
      <c r="I854" s="220">
        <f t="shared" si="847"/>
        <v>-0.39282352941176407</v>
      </c>
      <c r="J854" s="221">
        <f t="shared" si="847"/>
        <v>-0.11739868963843768</v>
      </c>
    </row>
    <row r="855" spans="2:10">
      <c r="B855" s="213">
        <v>41825</v>
      </c>
      <c r="C855" s="214">
        <v>1007.7</v>
      </c>
      <c r="D855" s="214">
        <v>119.61</v>
      </c>
      <c r="E855" s="214">
        <v>25.61</v>
      </c>
      <c r="F855" s="215">
        <v>4.0510000000000002</v>
      </c>
      <c r="G855" s="219">
        <f t="shared" ref="G855:J855" si="848">((C855-C876)/C876)*C$6</f>
        <v>89.764845316633071</v>
      </c>
      <c r="H855" s="220">
        <f t="shared" si="848"/>
        <v>4.793264204302</v>
      </c>
      <c r="I855" s="220">
        <f t="shared" si="848"/>
        <v>-2.1883636363636358</v>
      </c>
      <c r="J855" s="221">
        <f t="shared" si="848"/>
        <v>-9.9904602909610896E-2</v>
      </c>
    </row>
    <row r="856" spans="2:10">
      <c r="B856" s="213">
        <v>41824</v>
      </c>
      <c r="C856" s="214">
        <v>992.3</v>
      </c>
      <c r="D856" s="214">
        <v>118.81</v>
      </c>
      <c r="E856" s="214">
        <v>25.19</v>
      </c>
      <c r="F856" s="215">
        <v>4.0179999999999998</v>
      </c>
      <c r="G856" s="219">
        <f t="shared" ref="G856:J856" si="849">((C856-C877)/C877)*C$6</f>
        <v>72.432501603254693</v>
      </c>
      <c r="H856" s="220">
        <f t="shared" si="849"/>
        <v>1.2331893265565523</v>
      </c>
      <c r="I856" s="220">
        <f t="shared" si="849"/>
        <v>-0.56810457516339885</v>
      </c>
      <c r="J856" s="221">
        <f t="shared" si="849"/>
        <v>-0.11365159128978257</v>
      </c>
    </row>
    <row r="857" spans="2:10">
      <c r="B857" s="213">
        <v>41823</v>
      </c>
      <c r="C857" s="214">
        <v>990.98</v>
      </c>
      <c r="D857" s="214">
        <v>119.33</v>
      </c>
      <c r="E857" s="214">
        <v>24.88</v>
      </c>
      <c r="F857" s="215">
        <v>4.0330000000000004</v>
      </c>
      <c r="G857" s="219">
        <f t="shared" ref="G857:J857" si="850">((C857-C878)/C878)*C$6</f>
        <v>62.958862527484023</v>
      </c>
      <c r="H857" s="220">
        <f t="shared" si="850"/>
        <v>1.7985154796142777</v>
      </c>
      <c r="I857" s="220">
        <f t="shared" si="850"/>
        <v>8.7334410339255E-2</v>
      </c>
      <c r="J857" s="221">
        <f t="shared" si="850"/>
        <v>-0.11797191144965434</v>
      </c>
    </row>
    <row r="858" spans="2:10">
      <c r="B858" s="213">
        <v>41822</v>
      </c>
      <c r="C858" s="214">
        <v>990.9</v>
      </c>
      <c r="D858" s="214">
        <v>121.08</v>
      </c>
      <c r="E858" s="214">
        <v>25.61</v>
      </c>
      <c r="F858" s="215">
        <v>4.0910000000000002</v>
      </c>
      <c r="G858" s="219">
        <f t="shared" ref="G858:J858" si="851">((C858-C879)/C879)*C$6</f>
        <v>75.692868112395459</v>
      </c>
      <c r="H858" s="220">
        <f t="shared" si="851"/>
        <v>2.6463828183873259</v>
      </c>
      <c r="I858" s="220">
        <f t="shared" si="851"/>
        <v>0.67903565640194474</v>
      </c>
      <c r="J858" s="221">
        <f t="shared" si="851"/>
        <v>-9.3562130177514427E-2</v>
      </c>
    </row>
    <row r="859" spans="2:10">
      <c r="B859" s="213">
        <v>41821</v>
      </c>
      <c r="C859" s="214">
        <v>993.93</v>
      </c>
      <c r="D859" s="214">
        <v>120.94</v>
      </c>
      <c r="E859" s="214">
        <v>24.95</v>
      </c>
      <c r="F859" s="215">
        <v>4.173</v>
      </c>
      <c r="G859" s="219">
        <f t="shared" ref="G859:J859" si="852">((C859-C880)/C880)*C$6</f>
        <v>85.750102691555185</v>
      </c>
      <c r="H859" s="220">
        <f t="shared" si="852"/>
        <v>2.356897128986355</v>
      </c>
      <c r="I859" s="220">
        <f t="shared" si="852"/>
        <v>0</v>
      </c>
      <c r="J859" s="221">
        <f t="shared" si="852"/>
        <v>-1.6170162059103693E-2</v>
      </c>
    </row>
    <row r="860" spans="2:10">
      <c r="B860" s="213">
        <v>41820</v>
      </c>
      <c r="C860" s="214">
        <v>1008.28</v>
      </c>
      <c r="D860" s="214">
        <v>120.82</v>
      </c>
      <c r="E860" s="214">
        <v>23.49</v>
      </c>
      <c r="F860" s="215">
        <v>4.1980000000000004</v>
      </c>
      <c r="G860" s="219">
        <f t="shared" ref="G860:J860" si="853">((C860-C881)/C881)*C$6</f>
        <v>112.69774818735111</v>
      </c>
      <c r="H860" s="220">
        <f t="shared" si="853"/>
        <v>3.2078136834132716</v>
      </c>
      <c r="I860" s="220">
        <f t="shared" si="853"/>
        <v>-1.0340529695024101</v>
      </c>
      <c r="J860" s="221">
        <f t="shared" si="853"/>
        <v>-1.81581439393938E-2</v>
      </c>
    </row>
    <row r="861" spans="2:10">
      <c r="B861" s="213">
        <v>41819</v>
      </c>
      <c r="C861" s="214">
        <v>1014.4</v>
      </c>
      <c r="D861" s="214">
        <v>121.61</v>
      </c>
      <c r="E861" s="214">
        <v>23.08</v>
      </c>
      <c r="F861" s="215">
        <v>4.1970000000000001</v>
      </c>
      <c r="G861" s="219">
        <f t="shared" ref="G861:J861" si="854">((C861-C882)/C882)*C$6</f>
        <v>129.66998247570501</v>
      </c>
      <c r="H861" s="220">
        <f t="shared" si="854"/>
        <v>3.6762445524639729</v>
      </c>
      <c r="I861" s="220">
        <f t="shared" si="854"/>
        <v>-1.4765791567223565</v>
      </c>
      <c r="J861" s="221">
        <f t="shared" si="854"/>
        <v>-4.8394656667448049E-2</v>
      </c>
    </row>
    <row r="862" spans="2:10">
      <c r="B862" s="213">
        <v>41818</v>
      </c>
      <c r="C862" s="214">
        <v>1003.7</v>
      </c>
      <c r="D862" s="214">
        <v>121.57</v>
      </c>
      <c r="E862" s="214">
        <v>24.06</v>
      </c>
      <c r="F862" s="215">
        <v>4.2359999999999998</v>
      </c>
      <c r="G862" s="219">
        <f t="shared" ref="G862:J862" si="855">((C862-C883)/C883)*C$6</f>
        <v>87.716167669693363</v>
      </c>
      <c r="H862" s="220">
        <f t="shared" si="855"/>
        <v>2.6679608006672026</v>
      </c>
      <c r="I862" s="220">
        <f t="shared" si="855"/>
        <v>-0.68448620551779493</v>
      </c>
      <c r="J862" s="221">
        <f t="shared" si="855"/>
        <v>-9.4378427787934566E-2</v>
      </c>
    </row>
    <row r="863" spans="2:10">
      <c r="B863" s="213">
        <v>41817</v>
      </c>
      <c r="C863" s="214">
        <v>1007.47</v>
      </c>
      <c r="D863" s="214">
        <v>122.11</v>
      </c>
      <c r="E863" s="214">
        <v>23.92</v>
      </c>
      <c r="F863" s="215">
        <v>4.218</v>
      </c>
      <c r="G863" s="219">
        <f t="shared" ref="G863:J863" si="856">((C863-C884)/C884)*C$6</f>
        <v>119.05062924573444</v>
      </c>
      <c r="H863" s="220">
        <f t="shared" si="856"/>
        <v>5.0886759142496798</v>
      </c>
      <c r="I863" s="220">
        <f t="shared" si="856"/>
        <v>-0.84031088082901428</v>
      </c>
      <c r="J863" s="221">
        <f t="shared" si="856"/>
        <v>-1.7381569644119972E-2</v>
      </c>
    </row>
    <row r="864" spans="2:10">
      <c r="B864" s="213">
        <v>41816</v>
      </c>
      <c r="C864" s="214">
        <v>1013.63</v>
      </c>
      <c r="D864" s="214">
        <v>121.88</v>
      </c>
      <c r="E864" s="214">
        <v>23.65</v>
      </c>
      <c r="F864" s="215">
        <v>4.1660000000000004</v>
      </c>
      <c r="G864" s="219">
        <f t="shared" ref="G864:J864" si="857">((C864-C885)/C885)*C$6</f>
        <v>127.49495971209269</v>
      </c>
      <c r="H864" s="220">
        <f t="shared" si="857"/>
        <v>5.3473096061398371</v>
      </c>
      <c r="I864" s="220">
        <f t="shared" si="857"/>
        <v>-1.7910205635948231</v>
      </c>
      <c r="J864" s="221">
        <f t="shared" si="857"/>
        <v>-8.660298229263709E-2</v>
      </c>
    </row>
    <row r="865" spans="2:10">
      <c r="B865" s="213">
        <v>41815</v>
      </c>
      <c r="C865" s="214">
        <v>1017.08</v>
      </c>
      <c r="D865" s="214">
        <v>121.82</v>
      </c>
      <c r="E865" s="214">
        <v>23.69</v>
      </c>
      <c r="F865" s="215">
        <v>4.258</v>
      </c>
      <c r="G865" s="219">
        <f t="shared" ref="G865:J865" si="858">((C865-C886)/C886)*C$6</f>
        <v>140.03345826452897</v>
      </c>
      <c r="H865" s="220">
        <f t="shared" si="858"/>
        <v>6.8230425911757173</v>
      </c>
      <c r="I865" s="220">
        <f t="shared" si="858"/>
        <v>-1.7138961038961029</v>
      </c>
      <c r="J865" s="221">
        <f t="shared" si="858"/>
        <v>-6.5043638033991796E-2</v>
      </c>
    </row>
    <row r="866" spans="2:10">
      <c r="B866" s="213">
        <v>41814</v>
      </c>
      <c r="C866" s="214">
        <v>1007.55</v>
      </c>
      <c r="D866" s="214">
        <v>119.35</v>
      </c>
      <c r="E866" s="214">
        <v>23.42</v>
      </c>
      <c r="F866" s="215">
        <v>4.266</v>
      </c>
      <c r="G866" s="219">
        <f t="shared" ref="G866:J866" si="859">((C866-C887)/C887)*C$6</f>
        <v>130.65893182693543</v>
      </c>
      <c r="H866" s="220">
        <f t="shared" si="859"/>
        <v>4.0814607222317223</v>
      </c>
      <c r="I866" s="220">
        <f t="shared" si="859"/>
        <v>-2.8881104338472561</v>
      </c>
      <c r="J866" s="221">
        <f t="shared" si="859"/>
        <v>-4.0242774566474099E-2</v>
      </c>
    </row>
    <row r="867" spans="2:10">
      <c r="B867" s="213">
        <v>41813</v>
      </c>
      <c r="C867" s="214">
        <v>1000.2</v>
      </c>
      <c r="D867" s="214">
        <v>118.88</v>
      </c>
      <c r="E867" s="214">
        <v>23.86</v>
      </c>
      <c r="F867" s="215">
        <v>4.2300000000000004</v>
      </c>
      <c r="G867" s="219">
        <f t="shared" ref="G867:J867" si="860">((C867-C888)/C888)*C$6</f>
        <v>91.03287507774057</v>
      </c>
      <c r="H867" s="220">
        <f t="shared" si="860"/>
        <v>0.50080543139074341</v>
      </c>
      <c r="I867" s="220">
        <f t="shared" si="860"/>
        <v>-0.30441697569015252</v>
      </c>
      <c r="J867" s="221">
        <f t="shared" si="860"/>
        <v>-0.1306371441482149</v>
      </c>
    </row>
    <row r="868" spans="2:10">
      <c r="B868" s="213">
        <v>41812</v>
      </c>
      <c r="C868" s="214">
        <v>1005.3</v>
      </c>
      <c r="D868" s="214">
        <v>118.05</v>
      </c>
      <c r="E868" s="214">
        <v>24.15</v>
      </c>
      <c r="F868" s="215">
        <v>4.181</v>
      </c>
      <c r="G868" s="219">
        <f t="shared" ref="G868:J868" si="861">((C868-C889)/C889)*C$6</f>
        <v>88.511153979075601</v>
      </c>
      <c r="H868" s="220">
        <f t="shared" si="861"/>
        <v>-2.4508404415454108</v>
      </c>
      <c r="I868" s="220">
        <f t="shared" si="861"/>
        <v>-0.40838526912181466</v>
      </c>
      <c r="J868" s="221">
        <f t="shared" si="861"/>
        <v>-0.16455510388437211</v>
      </c>
    </row>
    <row r="869" spans="2:10">
      <c r="B869" s="213">
        <v>41811</v>
      </c>
      <c r="C869" s="214">
        <v>996.6</v>
      </c>
      <c r="D869" s="214">
        <v>117.67</v>
      </c>
      <c r="E869" s="214">
        <v>23.55</v>
      </c>
      <c r="F869" s="215">
        <v>4.1989999999999998</v>
      </c>
      <c r="G869" s="219">
        <f t="shared" ref="G869:J869" si="862">((C869-C890)/C890)*C$6</f>
        <v>87.591637630662021</v>
      </c>
      <c r="H869" s="220">
        <f t="shared" si="862"/>
        <v>-2.6013161203789159</v>
      </c>
      <c r="I869" s="220">
        <f t="shared" si="862"/>
        <v>-1.3453045186640462</v>
      </c>
      <c r="J869" s="221">
        <f t="shared" si="862"/>
        <v>-0.22037241075363626</v>
      </c>
    </row>
    <row r="870" spans="2:10">
      <c r="B870" s="213">
        <v>41810</v>
      </c>
      <c r="C870" s="214">
        <v>992.3</v>
      </c>
      <c r="D870" s="214">
        <v>116.76</v>
      </c>
      <c r="E870" s="214">
        <v>24.32</v>
      </c>
      <c r="F870" s="215">
        <v>4.3289999999999997</v>
      </c>
      <c r="G870" s="219">
        <f t="shared" ref="G870:J870" si="863">((C870-C891)/C891)*C$6</f>
        <v>81.838604798646969</v>
      </c>
      <c r="H870" s="220">
        <f t="shared" si="863"/>
        <v>-1.6749851430511948</v>
      </c>
      <c r="I870" s="220">
        <f t="shared" si="863"/>
        <v>-1.1578838014620996</v>
      </c>
      <c r="J870" s="221">
        <f t="shared" si="863"/>
        <v>-7.1805273833671759E-2</v>
      </c>
    </row>
    <row r="871" spans="2:10">
      <c r="B871" s="213">
        <v>41809</v>
      </c>
      <c r="C871" s="214">
        <v>995.5</v>
      </c>
      <c r="D871" s="214">
        <v>117.16</v>
      </c>
      <c r="E871" s="214">
        <v>25.62</v>
      </c>
      <c r="F871" s="215">
        <v>4.319</v>
      </c>
      <c r="G871" s="219">
        <f t="shared" ref="G871:J871" si="864">((C871-C892)/C892)*C$6</f>
        <v>86.910836203799661</v>
      </c>
      <c r="H871" s="220">
        <f t="shared" si="864"/>
        <v>-2.4851474304970615</v>
      </c>
      <c r="I871" s="220">
        <f t="shared" si="864"/>
        <v>0.45428571428571618</v>
      </c>
      <c r="J871" s="221">
        <f t="shared" si="864"/>
        <v>-0.13864739629302741</v>
      </c>
    </row>
    <row r="872" spans="2:10">
      <c r="B872" s="213">
        <v>41808</v>
      </c>
      <c r="C872" s="214">
        <v>995.25</v>
      </c>
      <c r="D872" s="214">
        <v>117.46</v>
      </c>
      <c r="E872" s="214">
        <v>25.26</v>
      </c>
      <c r="F872" s="215">
        <v>4.2699999999999996</v>
      </c>
      <c r="G872" s="219">
        <f t="shared" ref="G872:J872" si="865">((C872-C893)/C893)*C$6</f>
        <v>70.725772029949141</v>
      </c>
      <c r="H872" s="220">
        <f t="shared" si="865"/>
        <v>-3.001747255509938</v>
      </c>
      <c r="I872" s="220">
        <f t="shared" si="865"/>
        <v>0.36389337641357028</v>
      </c>
      <c r="J872" s="221">
        <f t="shared" si="865"/>
        <v>-0.21519756838905796</v>
      </c>
    </row>
    <row r="873" spans="2:10">
      <c r="B873" s="213">
        <v>41807</v>
      </c>
      <c r="C873" s="214">
        <v>994.4</v>
      </c>
      <c r="D873" s="214">
        <v>117.46</v>
      </c>
      <c r="E873" s="214">
        <v>25.26</v>
      </c>
      <c r="F873" s="215">
        <v>4.2679999999999998</v>
      </c>
      <c r="G873" s="219">
        <f t="shared" ref="G873:J873" si="866">((C873-C894)/C894)*C$6</f>
        <v>54.376265379224421</v>
      </c>
      <c r="H873" s="220">
        <f t="shared" si="866"/>
        <v>0.13055034929289211</v>
      </c>
      <c r="I873" s="220">
        <f t="shared" si="866"/>
        <v>-0.28781456953642393</v>
      </c>
      <c r="J873" s="221">
        <f t="shared" si="866"/>
        <v>-0.17307013674459643</v>
      </c>
    </row>
    <row r="874" spans="2:10">
      <c r="B874" s="213">
        <v>41806</v>
      </c>
      <c r="C874" s="214">
        <v>991.85</v>
      </c>
      <c r="D874" s="214">
        <v>116.33</v>
      </c>
      <c r="E874" s="214">
        <v>27.1</v>
      </c>
      <c r="F874" s="215">
        <v>4.1609999999999996</v>
      </c>
      <c r="G874" s="219">
        <f t="shared" ref="G874:J874" si="867">((C874-C895)/C895)*C$6</f>
        <v>49.168993129786806</v>
      </c>
      <c r="H874" s="220">
        <f t="shared" si="867"/>
        <v>-3.4600911623195763</v>
      </c>
      <c r="I874" s="220">
        <f t="shared" si="867"/>
        <v>1.5921285140562269</v>
      </c>
      <c r="J874" s="221">
        <f t="shared" si="867"/>
        <v>-0.25220879120879136</v>
      </c>
    </row>
    <row r="875" spans="2:10">
      <c r="B875" s="213">
        <v>41805</v>
      </c>
      <c r="C875" s="214">
        <v>978.55</v>
      </c>
      <c r="D875" s="214">
        <v>116.09</v>
      </c>
      <c r="E875" s="214">
        <v>28.9</v>
      </c>
      <c r="F875" s="215">
        <v>4.1210000000000004</v>
      </c>
      <c r="G875" s="219">
        <f t="shared" ref="G875:J875" si="868">((C875-C896)/C896)*C$6</f>
        <v>20.315652596630077</v>
      </c>
      <c r="H875" s="220">
        <f t="shared" si="868"/>
        <v>-5.6215760869565079</v>
      </c>
      <c r="I875" s="220">
        <f t="shared" si="868"/>
        <v>2.9031820008035338</v>
      </c>
      <c r="J875" s="221">
        <f t="shared" si="868"/>
        <v>-0.22666890681003579</v>
      </c>
    </row>
    <row r="876" spans="2:10">
      <c r="B876" s="213">
        <v>41804</v>
      </c>
      <c r="C876" s="214">
        <v>956.47</v>
      </c>
      <c r="D876" s="214">
        <v>116.69</v>
      </c>
      <c r="E876" s="214">
        <v>29.15</v>
      </c>
      <c r="F876" s="215">
        <v>4.1929999999999996</v>
      </c>
      <c r="G876" s="219">
        <f t="shared" ref="G876:J876" si="869">((C876-C897)/C897)*C$6</f>
        <v>-0.57802424749151149</v>
      </c>
      <c r="H876" s="220">
        <f t="shared" si="869"/>
        <v>-5.1593270513675851</v>
      </c>
      <c r="I876" s="220">
        <f t="shared" si="869"/>
        <v>2.5309780907668231</v>
      </c>
      <c r="J876" s="221">
        <f t="shared" si="869"/>
        <v>-0.14197502837684492</v>
      </c>
    </row>
    <row r="877" spans="2:10">
      <c r="B877" s="213">
        <v>41803</v>
      </c>
      <c r="C877" s="214">
        <v>951.19</v>
      </c>
      <c r="D877" s="214">
        <v>118.05</v>
      </c>
      <c r="E877" s="214">
        <v>26.01</v>
      </c>
      <c r="F877" s="215">
        <v>4.1790000000000003</v>
      </c>
      <c r="G877" s="219">
        <f t="shared" ref="G877:J877" si="870">((C877-C898)/C898)*C$6</f>
        <v>-4.9364100628929863</v>
      </c>
      <c r="H877" s="220">
        <f t="shared" si="870"/>
        <v>0.19491223607223057</v>
      </c>
      <c r="I877" s="220">
        <f t="shared" si="870"/>
        <v>6.2569444444444344E-2</v>
      </c>
      <c r="J877" s="221">
        <f t="shared" si="870"/>
        <v>-8.2344731332868168E-2</v>
      </c>
    </row>
    <row r="878" spans="2:10">
      <c r="B878" s="213">
        <v>41802</v>
      </c>
      <c r="C878" s="214">
        <v>955.1</v>
      </c>
      <c r="D878" s="214">
        <v>118.22</v>
      </c>
      <c r="E878" s="214">
        <v>24.76</v>
      </c>
      <c r="F878" s="215">
        <v>4.2009999999999996</v>
      </c>
      <c r="G878" s="219">
        <f t="shared" ref="G878:J878" si="871">((C878-C899)/C899)*C$6</f>
        <v>37.12708047945214</v>
      </c>
      <c r="H878" s="220">
        <f t="shared" si="871"/>
        <v>0.58508399796368482</v>
      </c>
      <c r="I878" s="220">
        <f t="shared" si="871"/>
        <v>-0.4540472440944861</v>
      </c>
      <c r="J878" s="221">
        <f t="shared" si="871"/>
        <v>-0.14108114233907545</v>
      </c>
    </row>
    <row r="879" spans="2:10">
      <c r="B879" s="213">
        <v>41801</v>
      </c>
      <c r="C879" s="214">
        <v>948.08</v>
      </c>
      <c r="D879" s="214">
        <v>119.43</v>
      </c>
      <c r="E879" s="214">
        <v>24.68</v>
      </c>
      <c r="F879" s="215">
        <v>4.2249999999999996</v>
      </c>
      <c r="G879" s="219">
        <f t="shared" ref="G879:J879" si="872">((C879-C900)/C900)*C$6</f>
        <v>32.581326451612981</v>
      </c>
      <c r="H879" s="220">
        <f t="shared" si="872"/>
        <v>3.5448021490704447</v>
      </c>
      <c r="I879" s="220">
        <f t="shared" si="872"/>
        <v>-0.65437719640765302</v>
      </c>
      <c r="J879" s="221">
        <f t="shared" si="872"/>
        <v>-0.18519299023957436</v>
      </c>
    </row>
    <row r="880" spans="2:10">
      <c r="B880" s="213">
        <v>41800</v>
      </c>
      <c r="C880" s="214">
        <v>945.55</v>
      </c>
      <c r="D880" s="214">
        <v>119.47</v>
      </c>
      <c r="E880" s="214">
        <v>24.95</v>
      </c>
      <c r="F880" s="215">
        <v>4.1959999999999997</v>
      </c>
      <c r="G880" s="219">
        <f t="shared" ref="G880:J880" si="873">((C880-C901)/C901)*C$6</f>
        <v>14.246338872416066</v>
      </c>
      <c r="H880" s="220">
        <f t="shared" si="873"/>
        <v>3.5768630627557947</v>
      </c>
      <c r="I880" s="220">
        <f t="shared" si="873"/>
        <v>-4.3230707716914868E-2</v>
      </c>
      <c r="J880" s="221">
        <f t="shared" si="873"/>
        <v>-0.2295164835164836</v>
      </c>
    </row>
    <row r="881" spans="2:10">
      <c r="B881" s="213">
        <v>41799</v>
      </c>
      <c r="C881" s="214">
        <v>944.75</v>
      </c>
      <c r="D881" s="214">
        <v>118.83</v>
      </c>
      <c r="E881" s="214">
        <v>24.92</v>
      </c>
      <c r="F881" s="215">
        <v>4.2240000000000002</v>
      </c>
      <c r="G881" s="219">
        <f t="shared" ref="G881:J881" si="874">((C881-C902)/C902)*C$6</f>
        <v>-15.936544002013047</v>
      </c>
      <c r="H881" s="220">
        <f t="shared" si="874"/>
        <v>1.9540933435348173</v>
      </c>
      <c r="I881" s="220">
        <f t="shared" si="874"/>
        <v>0.47499176276771043</v>
      </c>
      <c r="J881" s="221">
        <f t="shared" si="874"/>
        <v>-0.25693754052301682</v>
      </c>
    </row>
    <row r="882" spans="2:10">
      <c r="B882" s="213">
        <v>41798</v>
      </c>
      <c r="C882" s="214">
        <v>941.55</v>
      </c>
      <c r="D882" s="214">
        <v>119.32</v>
      </c>
      <c r="E882" s="214">
        <v>25.14</v>
      </c>
      <c r="F882" s="215">
        <v>4.2670000000000003</v>
      </c>
      <c r="G882" s="219">
        <f t="shared" ref="G882:J882" si="875">((C882-C903)/C903)*C$6</f>
        <v>-17.263904977137869</v>
      </c>
      <c r="H882" s="220">
        <f t="shared" si="875"/>
        <v>2.7354981298877812</v>
      </c>
      <c r="I882" s="220">
        <f t="shared" si="875"/>
        <v>1.5998700736249465</v>
      </c>
      <c r="J882" s="221">
        <f t="shared" si="875"/>
        <v>-0.1773898678414095</v>
      </c>
    </row>
    <row r="883" spans="2:10">
      <c r="B883" s="213">
        <v>41797</v>
      </c>
      <c r="C883" s="214">
        <v>953.78</v>
      </c>
      <c r="D883" s="214">
        <v>119.9</v>
      </c>
      <c r="E883" s="214">
        <v>25.01</v>
      </c>
      <c r="F883" s="215">
        <v>4.3760000000000003</v>
      </c>
      <c r="G883" s="219">
        <f t="shared" ref="G883:J883" si="876">((C883-C904)/C904)*C$6</f>
        <v>8.0865082174461413</v>
      </c>
      <c r="H883" s="220">
        <f t="shared" si="876"/>
        <v>4.6472065607380886</v>
      </c>
      <c r="I883" s="220">
        <f t="shared" si="876"/>
        <v>1.2151771233461388</v>
      </c>
      <c r="J883" s="221">
        <f t="shared" si="876"/>
        <v>-0.11343660733904624</v>
      </c>
    </row>
    <row r="884" spans="2:10">
      <c r="B884" s="213">
        <v>41796</v>
      </c>
      <c r="C884" s="214">
        <v>940.65</v>
      </c>
      <c r="D884" s="214">
        <v>118.95</v>
      </c>
      <c r="E884" s="214">
        <v>25.09</v>
      </c>
      <c r="F884" s="215">
        <v>4.2430000000000003</v>
      </c>
      <c r="G884" s="219">
        <f t="shared" ref="G884:J884" si="877">((C884-C905)/C905)*C$6</f>
        <v>-18.675166360052604</v>
      </c>
      <c r="H884" s="220">
        <f t="shared" si="877"/>
        <v>5.6021372328459105</v>
      </c>
      <c r="I884" s="220">
        <f t="shared" si="877"/>
        <v>1.2438176395398388</v>
      </c>
      <c r="J884" s="221">
        <f t="shared" si="877"/>
        <v>-0.13595998201438853</v>
      </c>
    </row>
    <row r="885" spans="2:10">
      <c r="B885" s="213">
        <v>41795</v>
      </c>
      <c r="C885" s="214">
        <v>941.97</v>
      </c>
      <c r="D885" s="214">
        <v>118.57</v>
      </c>
      <c r="E885" s="214">
        <v>26.26</v>
      </c>
      <c r="F885" s="215">
        <v>4.2919999999999998</v>
      </c>
      <c r="G885" s="219">
        <f t="shared" ref="G885:J885" si="878">((C885-C906)/C906)*C$6</f>
        <v>-11.590603565517073</v>
      </c>
      <c r="H885" s="220">
        <f t="shared" si="878"/>
        <v>2.5040285372522</v>
      </c>
      <c r="I885" s="220">
        <f t="shared" si="878"/>
        <v>1.8042647674905743</v>
      </c>
      <c r="J885" s="221">
        <f t="shared" si="878"/>
        <v>-6.6511045319972817E-2</v>
      </c>
    </row>
    <row r="886" spans="2:10">
      <c r="B886" s="213">
        <v>41794</v>
      </c>
      <c r="C886" s="214">
        <v>938.65</v>
      </c>
      <c r="D886" s="214">
        <v>117.63</v>
      </c>
      <c r="E886" s="214">
        <v>26.18</v>
      </c>
      <c r="F886" s="215">
        <v>4.3540000000000001</v>
      </c>
      <c r="G886" s="219">
        <f t="shared" ref="G886:J886" si="879">((C886-C907)/C907)*C$6</f>
        <v>-17.841150988142335</v>
      </c>
      <c r="H886" s="220">
        <f t="shared" si="879"/>
        <v>1.9576133631054584</v>
      </c>
      <c r="I886" s="220">
        <f t="shared" si="879"/>
        <v>1.3145737704918041</v>
      </c>
      <c r="J886" s="221">
        <f t="shared" si="879"/>
        <v>-0.10519379844961214</v>
      </c>
    </row>
    <row r="887" spans="2:10">
      <c r="B887" s="213">
        <v>41793</v>
      </c>
      <c r="C887" s="214">
        <v>934.68</v>
      </c>
      <c r="D887" s="214">
        <v>116.86</v>
      </c>
      <c r="E887" s="214">
        <v>27.89</v>
      </c>
      <c r="F887" s="215">
        <v>4.3250000000000002</v>
      </c>
      <c r="G887" s="219">
        <f t="shared" ref="G887:J887" si="880">((C887-C908)/C908)*C$6</f>
        <v>-5.041167360000089</v>
      </c>
      <c r="H887" s="220">
        <f t="shared" si="880"/>
        <v>2.3898111245884559</v>
      </c>
      <c r="I887" s="220">
        <f t="shared" si="880"/>
        <v>2.6282251437962207</v>
      </c>
      <c r="J887" s="221">
        <f t="shared" si="880"/>
        <v>-0.13722442680775979</v>
      </c>
    </row>
    <row r="888" spans="2:10">
      <c r="B888" s="213">
        <v>41792</v>
      </c>
      <c r="C888" s="214">
        <v>948.67</v>
      </c>
      <c r="D888" s="214">
        <v>118.57</v>
      </c>
      <c r="E888" s="214">
        <v>24.27</v>
      </c>
      <c r="F888" s="215">
        <v>4.4260000000000002</v>
      </c>
      <c r="G888" s="219">
        <f t="shared" ref="G888:J888" si="881">((C888-C909)/C909)*C$6</f>
        <v>20.148942180499223</v>
      </c>
      <c r="H888" s="220">
        <f t="shared" si="881"/>
        <v>13.72913503253795</v>
      </c>
      <c r="I888" s="220">
        <f t="shared" si="881"/>
        <v>-0.81522423288749157</v>
      </c>
      <c r="J888" s="221">
        <f t="shared" si="881"/>
        <v>-1.4590827338129657E-2</v>
      </c>
    </row>
    <row r="889" spans="2:10">
      <c r="B889" s="213">
        <v>41791</v>
      </c>
      <c r="C889" s="214">
        <v>954.87</v>
      </c>
      <c r="D889" s="214">
        <v>119.58</v>
      </c>
      <c r="E889" s="214">
        <v>24.71</v>
      </c>
      <c r="F889" s="215">
        <v>4.4279999999999999</v>
      </c>
      <c r="G889" s="219">
        <f t="shared" ref="G889:J889" si="882">((C889-C910)/C910)*C$6</f>
        <v>28.143177936321976</v>
      </c>
      <c r="H889" s="220">
        <f t="shared" si="882"/>
        <v>22.081309457190823</v>
      </c>
      <c r="I889" s="220">
        <f t="shared" si="882"/>
        <v>-0.82130552336809559</v>
      </c>
      <c r="J889" s="221">
        <f t="shared" si="882"/>
        <v>-4.0734966592427799E-2</v>
      </c>
    </row>
    <row r="890" spans="2:10">
      <c r="B890" s="213">
        <v>41790</v>
      </c>
      <c r="C890" s="214">
        <v>947.1</v>
      </c>
      <c r="D890" s="214">
        <v>119.29</v>
      </c>
      <c r="E890" s="214">
        <v>25.45</v>
      </c>
      <c r="F890" s="215">
        <v>4.5380000000000003</v>
      </c>
      <c r="G890" s="219">
        <f t="shared" ref="G890:J890" si="883">((C890-C911)/C911)*C$6</f>
        <v>38.780362976406671</v>
      </c>
      <c r="H890" s="220">
        <f t="shared" si="883"/>
        <v>29.757501210653768</v>
      </c>
      <c r="I890" s="220">
        <f t="shared" si="883"/>
        <v>0.30969624300559534</v>
      </c>
      <c r="J890" s="221">
        <f t="shared" si="883"/>
        <v>0.10990857142857159</v>
      </c>
    </row>
    <row r="891" spans="2:10">
      <c r="B891" s="213">
        <v>41789</v>
      </c>
      <c r="C891" s="214">
        <v>946.1</v>
      </c>
      <c r="D891" s="214">
        <v>117.79</v>
      </c>
      <c r="E891" s="214">
        <v>25.99</v>
      </c>
      <c r="F891" s="215">
        <v>4.4370000000000003</v>
      </c>
      <c r="G891" s="219">
        <f t="shared" ref="G891:J891" si="884">((C891-C912)/C912)*C$6</f>
        <v>46.983305443877128</v>
      </c>
      <c r="H891" s="220">
        <f t="shared" si="884"/>
        <v>26.194397799652581</v>
      </c>
      <c r="I891" s="220">
        <f t="shared" si="884"/>
        <v>-0.21917141771189683</v>
      </c>
      <c r="J891" s="221">
        <f t="shared" si="884"/>
        <v>0.14216867469879563</v>
      </c>
    </row>
    <row r="892" spans="2:10">
      <c r="B892" s="213">
        <v>41788</v>
      </c>
      <c r="C892" s="214">
        <v>946.42</v>
      </c>
      <c r="D892" s="214">
        <v>118.7</v>
      </c>
      <c r="E892" s="214">
        <v>24.99</v>
      </c>
      <c r="F892" s="215">
        <v>4.532</v>
      </c>
      <c r="G892" s="219">
        <f t="shared" ref="G892:J892" si="885">((C892-C913)/C913)*C$6</f>
        <v>61.251246262526706</v>
      </c>
      <c r="H892" s="220">
        <f t="shared" si="885"/>
        <v>33.948214817018759</v>
      </c>
      <c r="I892" s="220">
        <f t="shared" si="885"/>
        <v>-2.5024328049620954</v>
      </c>
      <c r="J892" s="221">
        <f t="shared" si="885"/>
        <v>0.23319047619047609</v>
      </c>
    </row>
    <row r="893" spans="2:10">
      <c r="B893" s="213">
        <v>41787</v>
      </c>
      <c r="C893" s="214">
        <v>954.95</v>
      </c>
      <c r="D893" s="214">
        <v>119.33</v>
      </c>
      <c r="E893" s="214">
        <v>24.76</v>
      </c>
      <c r="F893" s="215">
        <v>4.6059999999999999</v>
      </c>
      <c r="G893" s="219">
        <f t="shared" ref="G893:J893" si="886">((C893-C914)/C914)*C$6</f>
        <v>78.387673082825586</v>
      </c>
      <c r="H893" s="220">
        <f t="shared" si="886"/>
        <v>32.369097766457685</v>
      </c>
      <c r="I893" s="220">
        <f t="shared" si="886"/>
        <v>-3.0376225654801874</v>
      </c>
      <c r="J893" s="221">
        <f t="shared" si="886"/>
        <v>0.20919553592187845</v>
      </c>
    </row>
    <row r="894" spans="2:10">
      <c r="B894" s="213">
        <v>41786</v>
      </c>
      <c r="C894" s="214">
        <v>963.15</v>
      </c>
      <c r="D894" s="214">
        <v>117.38</v>
      </c>
      <c r="E894" s="214">
        <v>25.67</v>
      </c>
      <c r="F894" s="215">
        <v>4.5339999999999998</v>
      </c>
      <c r="G894" s="219">
        <f t="shared" ref="G894:J894" si="887">((C894-C915)/C915)*C$6</f>
        <v>98.85993183067616</v>
      </c>
      <c r="H894" s="220">
        <f t="shared" si="887"/>
        <v>31.772794994040506</v>
      </c>
      <c r="I894" s="220">
        <f t="shared" si="887"/>
        <v>-3.2412971246006381</v>
      </c>
      <c r="J894" s="221">
        <f t="shared" si="887"/>
        <v>0.23915116833571762</v>
      </c>
    </row>
    <row r="895" spans="2:10">
      <c r="B895" s="213">
        <v>41785</v>
      </c>
      <c r="C895" s="214">
        <v>963.58</v>
      </c>
      <c r="D895" s="214">
        <v>118.47</v>
      </c>
      <c r="E895" s="214">
        <v>24.9</v>
      </c>
      <c r="F895" s="215">
        <v>4.55</v>
      </c>
      <c r="G895" s="219">
        <f t="shared" ref="G895:J895" si="888">((C895-C916)/C916)*C$6</f>
        <v>70.503620712030283</v>
      </c>
      <c r="H895" s="220">
        <f t="shared" si="888"/>
        <v>34.948937019662644</v>
      </c>
      <c r="I895" s="220">
        <f t="shared" si="888"/>
        <v>-3.4754943273906012</v>
      </c>
      <c r="J895" s="221">
        <f t="shared" si="888"/>
        <v>0.16426914153132266</v>
      </c>
    </row>
    <row r="896" spans="2:10">
      <c r="B896" s="213">
        <v>41784</v>
      </c>
      <c r="C896" s="214">
        <v>966.83</v>
      </c>
      <c r="D896" s="214">
        <v>119.6</v>
      </c>
      <c r="E896" s="214">
        <v>24.89</v>
      </c>
      <c r="F896" s="215">
        <v>4.4640000000000004</v>
      </c>
      <c r="G896" s="219">
        <f t="shared" ref="G896:J896" si="889">((C896-C917)/C917)*C$6</f>
        <v>75.598466760350263</v>
      </c>
      <c r="H896" s="220">
        <f t="shared" si="889"/>
        <v>33.825110673880943</v>
      </c>
      <c r="I896" s="220">
        <f t="shared" si="889"/>
        <v>-2.5538689655172413</v>
      </c>
      <c r="J896" s="221">
        <f t="shared" si="889"/>
        <v>7.1059876118376067E-2</v>
      </c>
    </row>
    <row r="897" spans="2:10">
      <c r="B897" s="213">
        <v>41783</v>
      </c>
      <c r="C897" s="214">
        <v>956.8</v>
      </c>
      <c r="D897" s="214">
        <v>119.92</v>
      </c>
      <c r="E897" s="214">
        <v>25.56</v>
      </c>
      <c r="F897" s="215">
        <v>4.4050000000000002</v>
      </c>
      <c r="G897" s="219">
        <f t="shared" ref="G897:J897" si="890">((C897-C918)/C918)*C$6</f>
        <v>43.672767828418152</v>
      </c>
      <c r="H897" s="220">
        <f t="shared" si="890"/>
        <v>34.250412857564136</v>
      </c>
      <c r="I897" s="220">
        <f t="shared" si="890"/>
        <v>-1.5408872987477642</v>
      </c>
      <c r="J897" s="221">
        <f t="shared" si="890"/>
        <v>5.6652012956964495E-2</v>
      </c>
    </row>
    <row r="898" spans="2:10">
      <c r="B898" s="213">
        <v>41782</v>
      </c>
      <c r="C898" s="214">
        <v>954</v>
      </c>
      <c r="D898" s="214">
        <v>117.93</v>
      </c>
      <c r="E898" s="214">
        <v>25.92</v>
      </c>
      <c r="F898" s="215">
        <v>4.2990000000000004</v>
      </c>
      <c r="G898" s="219">
        <f t="shared" ref="G898:J898" si="891">((C898-C919)/C919)*C$6</f>
        <v>43.619341793934268</v>
      </c>
      <c r="H898" s="220">
        <f t="shared" si="891"/>
        <v>30.50339132999116</v>
      </c>
      <c r="I898" s="220">
        <f t="shared" si="891"/>
        <v>-1.3087871198568859</v>
      </c>
      <c r="J898" s="221">
        <f t="shared" si="891"/>
        <v>-1.366056957629052E-2</v>
      </c>
    </row>
    <row r="899" spans="2:10">
      <c r="B899" s="213">
        <v>41781</v>
      </c>
      <c r="C899" s="214">
        <v>934.4</v>
      </c>
      <c r="D899" s="214">
        <v>117.86</v>
      </c>
      <c r="E899" s="214">
        <v>25.4</v>
      </c>
      <c r="F899" s="215">
        <v>4.4119999999999999</v>
      </c>
      <c r="G899" s="219">
        <f t="shared" ref="G899:J899" si="892">((C899-C920)/C920)*C$6</f>
        <v>-11.400816326530572</v>
      </c>
      <c r="H899" s="220">
        <f t="shared" si="892"/>
        <v>23.788449065242268</v>
      </c>
      <c r="I899" s="220">
        <f t="shared" si="892"/>
        <v>-0.56355453852021375</v>
      </c>
      <c r="J899" s="221">
        <f t="shared" si="892"/>
        <v>5.6560406560406694E-2</v>
      </c>
    </row>
    <row r="900" spans="2:10">
      <c r="B900" s="213">
        <v>41780</v>
      </c>
      <c r="C900" s="214">
        <v>930</v>
      </c>
      <c r="D900" s="214">
        <v>117.26</v>
      </c>
      <c r="E900" s="214">
        <v>25.61</v>
      </c>
      <c r="F900" s="215">
        <v>4.508</v>
      </c>
      <c r="G900" s="219">
        <f t="shared" ref="G900:J900" si="893">((C900-C921)/C921)*C$6</f>
        <v>6.3310523475445226</v>
      </c>
      <c r="H900" s="220">
        <f t="shared" si="893"/>
        <v>23.553936027580928</v>
      </c>
      <c r="I900" s="220">
        <f t="shared" si="893"/>
        <v>-0.50606451612903358</v>
      </c>
      <c r="J900" s="221">
        <f t="shared" si="893"/>
        <v>0.12127020785219395</v>
      </c>
    </row>
    <row r="901" spans="2:10">
      <c r="B901" s="213">
        <v>41779</v>
      </c>
      <c r="C901" s="214">
        <v>937.58</v>
      </c>
      <c r="D901" s="214">
        <v>117.28</v>
      </c>
      <c r="E901" s="214">
        <v>25.01</v>
      </c>
      <c r="F901" s="215">
        <v>4.55</v>
      </c>
      <c r="G901" s="219">
        <f t="shared" ref="G901:J901" si="894">((C901-C922)/C922)*C$6</f>
        <v>-0.66111242603551101</v>
      </c>
      <c r="H901" s="220">
        <f t="shared" si="894"/>
        <v>20.724251157516779</v>
      </c>
      <c r="I901" s="220">
        <f t="shared" si="894"/>
        <v>-0.24168836291913204</v>
      </c>
      <c r="J901" s="221">
        <f t="shared" si="894"/>
        <v>0.18024720149253701</v>
      </c>
    </row>
    <row r="902" spans="2:10">
      <c r="B902" s="213">
        <v>41778</v>
      </c>
      <c r="C902" s="214">
        <v>953.82</v>
      </c>
      <c r="D902" s="214">
        <v>117.63</v>
      </c>
      <c r="E902" s="214">
        <v>24.28</v>
      </c>
      <c r="F902" s="215">
        <v>4.6269999999999998</v>
      </c>
      <c r="G902" s="219">
        <f t="shared" ref="G902:J902" si="895">((C902-C923)/C923)*C$6</f>
        <v>25.363540229885107</v>
      </c>
      <c r="H902" s="220">
        <f t="shared" si="895"/>
        <v>21.659940386071138</v>
      </c>
      <c r="I902" s="220">
        <f t="shared" si="895"/>
        <v>-1.1466640956421126</v>
      </c>
      <c r="J902" s="221">
        <f t="shared" si="895"/>
        <v>0.19725616785796637</v>
      </c>
    </row>
    <row r="903" spans="2:10">
      <c r="B903" s="213">
        <v>41777</v>
      </c>
      <c r="C903" s="214">
        <v>951.35</v>
      </c>
      <c r="D903" s="214">
        <v>117.64</v>
      </c>
      <c r="E903" s="214">
        <v>23.09</v>
      </c>
      <c r="F903" s="215">
        <v>4.54</v>
      </c>
      <c r="G903" s="219">
        <f t="shared" ref="G903:J903" si="896">((C903-C924)/C924)*C$6</f>
        <v>21.590239020495119</v>
      </c>
      <c r="H903" s="220">
        <f t="shared" si="896"/>
        <v>20.914095794833113</v>
      </c>
      <c r="I903" s="220">
        <f t="shared" si="896"/>
        <v>-2.2354097116843699</v>
      </c>
      <c r="J903" s="221">
        <f t="shared" si="896"/>
        <v>0.13950403690888125</v>
      </c>
    </row>
    <row r="904" spans="2:10">
      <c r="B904" s="213">
        <v>41776</v>
      </c>
      <c r="C904" s="214">
        <v>949.2</v>
      </c>
      <c r="D904" s="214">
        <v>117.06</v>
      </c>
      <c r="E904" s="214">
        <v>23.43</v>
      </c>
      <c r="F904" s="215">
        <v>4.5510000000000002</v>
      </c>
      <c r="G904" s="219">
        <f t="shared" ref="G904:J904" si="897">((C904-C925)/C925)*C$6</f>
        <v>31.97352286269517</v>
      </c>
      <c r="H904" s="220">
        <f t="shared" si="897"/>
        <v>23.743739798367734</v>
      </c>
      <c r="I904" s="220">
        <f t="shared" si="897"/>
        <v>-3.4861411359724617</v>
      </c>
      <c r="J904" s="221">
        <f t="shared" si="897"/>
        <v>8.1944444444444597E-2</v>
      </c>
    </row>
    <row r="905" spans="2:10">
      <c r="B905" s="213">
        <v>41775</v>
      </c>
      <c r="C905" s="214">
        <v>951.25</v>
      </c>
      <c r="D905" s="214">
        <v>115.57</v>
      </c>
      <c r="E905" s="214">
        <v>23.47</v>
      </c>
      <c r="F905" s="215">
        <v>4.4480000000000004</v>
      </c>
      <c r="G905" s="219">
        <f t="shared" ref="G905:J905" si="898">((C905-C926)/C926)*C$6</f>
        <v>45.884622529430871</v>
      </c>
      <c r="H905" s="220">
        <f t="shared" si="898"/>
        <v>20.413170241286856</v>
      </c>
      <c r="I905" s="220">
        <f t="shared" si="898"/>
        <v>-4.1897383911052977</v>
      </c>
      <c r="J905" s="221">
        <f t="shared" si="898"/>
        <v>6.0922441486921122E-2</v>
      </c>
    </row>
    <row r="906" spans="2:10">
      <c r="B906" s="213">
        <v>41774</v>
      </c>
      <c r="C906" s="214">
        <v>948.53</v>
      </c>
      <c r="D906" s="214">
        <v>117.04</v>
      </c>
      <c r="E906" s="214">
        <v>23.87</v>
      </c>
      <c r="F906" s="215">
        <v>4.391</v>
      </c>
      <c r="G906" s="219">
        <f t="shared" ref="G906:J906" si="899">((C906-C927)/C927)*C$6</f>
        <v>46.859575390417483</v>
      </c>
      <c r="H906" s="220">
        <f t="shared" si="899"/>
        <v>22.944948335246863</v>
      </c>
      <c r="I906" s="220">
        <f t="shared" si="899"/>
        <v>-4.2202759063201798</v>
      </c>
      <c r="J906" s="221">
        <f t="shared" si="899"/>
        <v>-3.1899076368551507E-2</v>
      </c>
    </row>
    <row r="907" spans="2:10">
      <c r="B907" s="213">
        <v>41773</v>
      </c>
      <c r="C907" s="214">
        <v>948.75</v>
      </c>
      <c r="D907" s="214">
        <v>116.44</v>
      </c>
      <c r="E907" s="214">
        <v>24.4</v>
      </c>
      <c r="F907" s="215">
        <v>4.5149999999999997</v>
      </c>
      <c r="G907" s="219">
        <f t="shared" ref="G907:J907" si="900">((C907-C928)/C928)*C$6</f>
        <v>26.411937946318691</v>
      </c>
      <c r="H907" s="220">
        <f t="shared" si="900"/>
        <v>19.084450845216733</v>
      </c>
      <c r="I907" s="220">
        <f t="shared" si="900"/>
        <v>-2.3112468738835301</v>
      </c>
      <c r="J907" s="221">
        <f t="shared" si="900"/>
        <v>6.5482796892340454E-3</v>
      </c>
    </row>
    <row r="908" spans="2:10">
      <c r="B908" s="213">
        <v>41772</v>
      </c>
      <c r="C908" s="214">
        <v>937.5</v>
      </c>
      <c r="D908" s="214">
        <v>115.42</v>
      </c>
      <c r="E908" s="214">
        <v>24.34</v>
      </c>
      <c r="F908" s="215">
        <v>4.5359999999999996</v>
      </c>
      <c r="G908" s="219">
        <f t="shared" ref="G908:J908" si="901">((C908-C929)/C929)*C$6</f>
        <v>7.72230604372045</v>
      </c>
      <c r="H908" s="220">
        <f t="shared" si="901"/>
        <v>16.375336217436292</v>
      </c>
      <c r="I908" s="220">
        <f t="shared" si="901"/>
        <v>-3.4143789543789547</v>
      </c>
      <c r="J908" s="221">
        <f t="shared" si="901"/>
        <v>-4.4201954397394674E-2</v>
      </c>
    </row>
    <row r="909" spans="2:10">
      <c r="B909" s="213">
        <v>41771</v>
      </c>
      <c r="C909" s="214">
        <v>937.4</v>
      </c>
      <c r="D909" s="214">
        <v>110.64</v>
      </c>
      <c r="E909" s="214">
        <v>25.42</v>
      </c>
      <c r="F909" s="215">
        <v>4.4480000000000004</v>
      </c>
      <c r="G909" s="219">
        <f t="shared" ref="G909:J909" si="902">((C909-C930)/C930)*C$6</f>
        <v>-2.1426635414447861</v>
      </c>
      <c r="H909" s="220">
        <f t="shared" si="902"/>
        <v>6.5162803738317772</v>
      </c>
      <c r="I909" s="220">
        <f t="shared" si="902"/>
        <v>-3.4965884590995544</v>
      </c>
      <c r="J909" s="221">
        <f t="shared" si="902"/>
        <v>-4.1199290622921568E-2</v>
      </c>
    </row>
    <row r="910" spans="2:10">
      <c r="B910" s="213">
        <v>41770</v>
      </c>
      <c r="C910" s="214">
        <v>939.1</v>
      </c>
      <c r="D910" s="214">
        <v>107.22</v>
      </c>
      <c r="E910" s="214">
        <v>25.89</v>
      </c>
      <c r="F910" s="215">
        <v>4.49</v>
      </c>
      <c r="G910" s="219">
        <f t="shared" ref="G910:J910" si="903">((C910-C931)/C931)*C$6</f>
        <v>7.7090885750964002</v>
      </c>
      <c r="H910" s="220">
        <f t="shared" si="903"/>
        <v>-0.1784849049571274</v>
      </c>
      <c r="I910" s="220">
        <f t="shared" si="903"/>
        <v>-3.7440575275397787</v>
      </c>
      <c r="J910" s="221">
        <f t="shared" si="903"/>
        <v>1.0549843540455978E-2</v>
      </c>
    </row>
    <row r="911" spans="2:10">
      <c r="B911" s="213">
        <v>41769</v>
      </c>
      <c r="C911" s="214">
        <v>925.68</v>
      </c>
      <c r="D911" s="214">
        <v>103.25</v>
      </c>
      <c r="E911" s="214">
        <v>25.02</v>
      </c>
      <c r="F911" s="215">
        <v>4.375</v>
      </c>
      <c r="G911" s="219">
        <f t="shared" ref="G911:J911" si="904">((C911-C932)/C932)*C$6</f>
        <v>-4.7300553700312484</v>
      </c>
      <c r="H911" s="220">
        <f t="shared" si="904"/>
        <v>-7.7780477606392946</v>
      </c>
      <c r="I911" s="220">
        <f t="shared" si="904"/>
        <v>-3.386426484907497</v>
      </c>
      <c r="J911" s="221">
        <f t="shared" si="904"/>
        <v>-0.12092284085927242</v>
      </c>
    </row>
    <row r="912" spans="2:10">
      <c r="B912" s="213">
        <v>41768</v>
      </c>
      <c r="C912" s="214">
        <v>920.3</v>
      </c>
      <c r="D912" s="214">
        <v>103.62</v>
      </c>
      <c r="E912" s="214">
        <v>26.31</v>
      </c>
      <c r="F912" s="215">
        <v>4.2329999999999997</v>
      </c>
      <c r="G912" s="219">
        <f t="shared" ref="G912:J912" si="905">((C912-C933)/C933)*C$6</f>
        <v>-33.900223570744174</v>
      </c>
      <c r="H912" s="220">
        <f t="shared" si="905"/>
        <v>-8.1250762406431765</v>
      </c>
      <c r="I912" s="220">
        <f t="shared" si="905"/>
        <v>-1.1778614564831262</v>
      </c>
      <c r="J912" s="221">
        <f t="shared" si="905"/>
        <v>-0.2616576964477933</v>
      </c>
    </row>
    <row r="913" spans="2:10">
      <c r="B913" s="213">
        <v>41767</v>
      </c>
      <c r="C913" s="214">
        <v>913.05</v>
      </c>
      <c r="D913" s="214">
        <v>100.83</v>
      </c>
      <c r="E913" s="214">
        <v>29.02</v>
      </c>
      <c r="F913" s="215">
        <v>4.2</v>
      </c>
      <c r="G913" s="219">
        <f t="shared" ref="G913:J913" si="906">((C913-C934)/C934)*C$6</f>
        <v>-73.500182840627062</v>
      </c>
      <c r="H913" s="220">
        <f t="shared" si="906"/>
        <v>-15.005333638025606</v>
      </c>
      <c r="I913" s="220">
        <f t="shared" si="906"/>
        <v>0.58335823550337973</v>
      </c>
      <c r="J913" s="221">
        <f t="shared" si="906"/>
        <v>-0.31270753512132837</v>
      </c>
    </row>
    <row r="914" spans="2:10">
      <c r="B914" s="213">
        <v>41766</v>
      </c>
      <c r="C914" s="214">
        <v>912.28</v>
      </c>
      <c r="D914" s="214">
        <v>102.08</v>
      </c>
      <c r="E914" s="214">
        <v>29.78</v>
      </c>
      <c r="F914" s="215">
        <v>4.3010000000000002</v>
      </c>
      <c r="G914" s="219">
        <f t="shared" ref="G914:J914" si="907">((C914-C935)/C935)*C$6</f>
        <v>-74.13026966998433</v>
      </c>
      <c r="H914" s="220">
        <f t="shared" si="907"/>
        <v>-11.084619289340095</v>
      </c>
      <c r="I914" s="220">
        <f t="shared" si="907"/>
        <v>0.83578355586788489</v>
      </c>
      <c r="J914" s="221">
        <f t="shared" si="907"/>
        <v>-0.28614318706697445</v>
      </c>
    </row>
    <row r="915" spans="2:10">
      <c r="B915" s="213">
        <v>41765</v>
      </c>
      <c r="C915" s="214">
        <v>909.5</v>
      </c>
      <c r="D915" s="214">
        <v>100.68</v>
      </c>
      <c r="E915" s="214">
        <v>31.3</v>
      </c>
      <c r="F915" s="215">
        <v>4.194</v>
      </c>
      <c r="G915" s="219">
        <f t="shared" ref="G915:J915" si="908">((C915-C936)/C936)*C$6</f>
        <v>-79.095066785396185</v>
      </c>
      <c r="H915" s="220">
        <f t="shared" si="908"/>
        <v>-13.214009617162926</v>
      </c>
      <c r="I915" s="220">
        <f t="shared" si="908"/>
        <v>1.9313972408914049</v>
      </c>
      <c r="J915" s="221">
        <f t="shared" si="908"/>
        <v>-0.29100580270793069</v>
      </c>
    </row>
    <row r="916" spans="2:10">
      <c r="B916" s="213">
        <v>41764</v>
      </c>
      <c r="C916" s="214">
        <v>924.68</v>
      </c>
      <c r="D916" s="214">
        <v>100.19</v>
      </c>
      <c r="E916" s="214">
        <v>30.85</v>
      </c>
      <c r="F916" s="215">
        <v>4.3099999999999996</v>
      </c>
      <c r="G916" s="219">
        <f t="shared" ref="G916:J916" si="909">((C916-C937)/C937)*C$6</f>
        <v>-47.838153490571123</v>
      </c>
      <c r="H916" s="220">
        <f t="shared" si="909"/>
        <v>-13.008791515489809</v>
      </c>
      <c r="I916" s="220">
        <f t="shared" si="909"/>
        <v>0.6537319449109853</v>
      </c>
      <c r="J916" s="221">
        <f t="shared" si="909"/>
        <v>-0.19496208017334818</v>
      </c>
    </row>
    <row r="917" spans="2:10">
      <c r="B917" s="213">
        <v>41763</v>
      </c>
      <c r="C917" s="214">
        <v>925.1</v>
      </c>
      <c r="D917" s="214">
        <v>101.65</v>
      </c>
      <c r="E917" s="214">
        <v>29</v>
      </c>
      <c r="F917" s="215">
        <v>4.359</v>
      </c>
      <c r="G917" s="219">
        <f t="shared" ref="G917:J917" si="910">((C917-C938)/C938)*C$6</f>
        <v>-53.032001088629094</v>
      </c>
      <c r="H917" s="220">
        <f t="shared" si="910"/>
        <v>-9.9847491607608916</v>
      </c>
      <c r="I917" s="220">
        <f t="shared" si="910"/>
        <v>-0.37719108710330912</v>
      </c>
      <c r="J917" s="221">
        <f t="shared" si="910"/>
        <v>-0.17506473888649138</v>
      </c>
    </row>
    <row r="918" spans="2:10">
      <c r="B918" s="213">
        <v>41762</v>
      </c>
      <c r="C918" s="214">
        <v>932.5</v>
      </c>
      <c r="D918" s="214">
        <v>101.73</v>
      </c>
      <c r="E918" s="214">
        <v>27.95</v>
      </c>
      <c r="F918" s="215">
        <v>4.3220000000000001</v>
      </c>
      <c r="G918" s="219">
        <f t="shared" ref="G918:J918" si="911">((C918-C939)/C939)*C$6</f>
        <v>-81.686311666054564</v>
      </c>
      <c r="H918" s="220">
        <f t="shared" si="911"/>
        <v>-8.2867488009028403</v>
      </c>
      <c r="I918" s="220">
        <f t="shared" si="911"/>
        <v>-1.331497680583168</v>
      </c>
      <c r="J918" s="221">
        <f t="shared" si="911"/>
        <v>-0.16617903930131006</v>
      </c>
    </row>
    <row r="919" spans="2:10">
      <c r="B919" s="213">
        <v>41761</v>
      </c>
      <c r="C919" s="214">
        <v>929.8</v>
      </c>
      <c r="D919" s="214">
        <v>101.73</v>
      </c>
      <c r="E919" s="214">
        <v>27.95</v>
      </c>
      <c r="F919" s="215">
        <v>4.319</v>
      </c>
      <c r="G919" s="219">
        <f t="shared" ref="G919:J919" si="912">((C919-C940)/C940)*C$6</f>
        <v>-57.86235397954416</v>
      </c>
      <c r="H919" s="220">
        <f t="shared" si="912"/>
        <v>-8.5620997276739459</v>
      </c>
      <c r="I919" s="220">
        <f t="shared" si="912"/>
        <v>-1.7834107027724049</v>
      </c>
      <c r="J919" s="221">
        <f t="shared" si="912"/>
        <v>-8.4266756635177562E-2</v>
      </c>
    </row>
    <row r="920" spans="2:10">
      <c r="B920" s="213">
        <v>41760</v>
      </c>
      <c r="C920" s="214">
        <v>940.8</v>
      </c>
      <c r="D920" s="214">
        <v>104.84</v>
      </c>
      <c r="E920" s="214">
        <v>26.22</v>
      </c>
      <c r="F920" s="215">
        <v>4.3289999999999997</v>
      </c>
      <c r="G920" s="219">
        <f t="shared" ref="G920:J920" si="913">((C920-C941)/C941)*C$6</f>
        <v>-70.068254825075229</v>
      </c>
      <c r="H920" s="220">
        <f t="shared" si="913"/>
        <v>-3.5681409716371717</v>
      </c>
      <c r="I920" s="220">
        <f t="shared" si="913"/>
        <v>-2.0738508268646645</v>
      </c>
      <c r="J920" s="221">
        <f t="shared" si="913"/>
        <v>-0.10133838947133612</v>
      </c>
    </row>
    <row r="921" spans="2:10">
      <c r="B921" s="213">
        <v>41759</v>
      </c>
      <c r="C921" s="214">
        <v>926.5</v>
      </c>
      <c r="D921" s="214">
        <v>104.42</v>
      </c>
      <c r="E921" s="214">
        <v>26.35</v>
      </c>
      <c r="F921" s="215">
        <v>4.33</v>
      </c>
      <c r="G921" s="219">
        <f t="shared" ref="G921:J921" si="914">((C921-C942)/C942)*C$6</f>
        <v>-83.447942156812402</v>
      </c>
      <c r="H921" s="220">
        <f t="shared" si="914"/>
        <v>-6.9818446064409017</v>
      </c>
      <c r="I921" s="220">
        <f t="shared" si="914"/>
        <v>-2.2135086551264966</v>
      </c>
      <c r="J921" s="221">
        <f t="shared" si="914"/>
        <v>-0.1333517089305403</v>
      </c>
    </row>
    <row r="922" spans="2:10">
      <c r="B922" s="213">
        <v>41758</v>
      </c>
      <c r="C922" s="214">
        <v>937.95</v>
      </c>
      <c r="D922" s="214">
        <v>105.83</v>
      </c>
      <c r="E922" s="214">
        <v>25.35</v>
      </c>
      <c r="F922" s="215">
        <v>4.2880000000000003</v>
      </c>
      <c r="G922" s="219">
        <f t="shared" ref="G922:J922" si="915">((C922-C943)/C943)*C$6</f>
        <v>-70.567394758879729</v>
      </c>
      <c r="H922" s="220">
        <f t="shared" si="915"/>
        <v>-0.81104158825743844</v>
      </c>
      <c r="I922" s="220">
        <f t="shared" si="915"/>
        <v>-2.2244605809128633</v>
      </c>
      <c r="J922" s="221">
        <f t="shared" si="915"/>
        <v>-3.3329490431173274E-2</v>
      </c>
    </row>
    <row r="923" spans="2:10">
      <c r="B923" s="213">
        <v>41757</v>
      </c>
      <c r="C923" s="214">
        <v>939.6</v>
      </c>
      <c r="D923" s="214">
        <v>105.68</v>
      </c>
      <c r="E923" s="214">
        <v>25.93</v>
      </c>
      <c r="F923" s="215">
        <v>4.3369999999999997</v>
      </c>
      <c r="G923" s="219">
        <f t="shared" ref="G923:J923" si="916">((C923-C944)/C944)*C$6</f>
        <v>-34.638789281135551</v>
      </c>
      <c r="H923" s="220">
        <f t="shared" si="916"/>
        <v>1.8113907727576821</v>
      </c>
      <c r="I923" s="220">
        <f t="shared" si="916"/>
        <v>-3.2660183138616996</v>
      </c>
      <c r="J923" s="221">
        <f t="shared" si="916"/>
        <v>-9.9253565062388471E-2</v>
      </c>
    </row>
    <row r="924" spans="2:10">
      <c r="B924" s="213">
        <v>41756</v>
      </c>
      <c r="C924" s="214">
        <v>939.25</v>
      </c>
      <c r="D924" s="214">
        <v>106.06</v>
      </c>
      <c r="E924" s="214">
        <v>26.36</v>
      </c>
      <c r="F924" s="215">
        <v>4.335</v>
      </c>
      <c r="G924" s="219">
        <f t="shared" ref="G924:J924" si="917">((C924-C945)/C945)*C$6</f>
        <v>-18.61545167403656</v>
      </c>
      <c r="H924" s="220">
        <f t="shared" si="917"/>
        <v>5.8248469833867595</v>
      </c>
      <c r="I924" s="220">
        <f t="shared" si="917"/>
        <v>-3.3411619283065517</v>
      </c>
      <c r="J924" s="221">
        <f t="shared" si="917"/>
        <v>-0.18974746384631991</v>
      </c>
    </row>
    <row r="925" spans="2:10">
      <c r="B925" s="213">
        <v>41755</v>
      </c>
      <c r="C925" s="214">
        <v>931.43</v>
      </c>
      <c r="D925" s="214">
        <v>104.15</v>
      </c>
      <c r="E925" s="214">
        <v>29.05</v>
      </c>
      <c r="F925" s="215">
        <v>4.4279999999999999</v>
      </c>
      <c r="G925" s="219">
        <f t="shared" ref="G925:J925" si="918">((C925-C946)/C946)*C$6</f>
        <v>-36.21184285714294</v>
      </c>
      <c r="H925" s="220">
        <f t="shared" si="918"/>
        <v>-1.5868263187964025</v>
      </c>
      <c r="I925" s="220">
        <f t="shared" si="918"/>
        <v>-0.92395166557805375</v>
      </c>
      <c r="J925" s="221">
        <f t="shared" si="918"/>
        <v>-4.2030276046304584E-2</v>
      </c>
    </row>
    <row r="926" spans="2:10">
      <c r="B926" s="213">
        <v>41754</v>
      </c>
      <c r="C926" s="214">
        <v>925.9</v>
      </c>
      <c r="D926" s="214">
        <v>104.44</v>
      </c>
      <c r="E926" s="214">
        <v>30.58</v>
      </c>
      <c r="F926" s="215">
        <v>4.3579999999999997</v>
      </c>
      <c r="G926" s="219">
        <f t="shared" ref="G926:J926" si="919">((C926-C947)/C947)*C$6</f>
        <v>-57.50705882352937</v>
      </c>
      <c r="H926" s="220">
        <f t="shared" si="919"/>
        <v>4.7939199136323438</v>
      </c>
      <c r="I926" s="220">
        <f t="shared" si="919"/>
        <v>-1.1321176831137012</v>
      </c>
      <c r="J926" s="221">
        <f t="shared" si="919"/>
        <v>-1.8164196123147184E-2</v>
      </c>
    </row>
    <row r="927" spans="2:10">
      <c r="B927" s="213">
        <v>41753</v>
      </c>
      <c r="C927" s="214">
        <v>922.73</v>
      </c>
      <c r="D927" s="214">
        <v>104.52</v>
      </c>
      <c r="E927" s="214">
        <v>31.17</v>
      </c>
      <c r="F927" s="215">
        <v>4.4390000000000001</v>
      </c>
      <c r="G927" s="219">
        <f t="shared" ref="G927:J927" si="920">((C927-C948)/C948)*C$6</f>
        <v>-60.605160495116735</v>
      </c>
      <c r="H927" s="220">
        <f t="shared" si="920"/>
        <v>4.9443174011188455</v>
      </c>
      <c r="I927" s="220">
        <f t="shared" si="920"/>
        <v>-0.8062886913882934</v>
      </c>
      <c r="J927" s="221">
        <f t="shared" si="920"/>
        <v>3.6328392246294368E-2</v>
      </c>
    </row>
    <row r="928" spans="2:10">
      <c r="B928" s="213">
        <v>41752</v>
      </c>
      <c r="C928" s="214">
        <v>934.03</v>
      </c>
      <c r="D928" s="214">
        <v>105.89</v>
      </c>
      <c r="E928" s="214">
        <v>27.99</v>
      </c>
      <c r="F928" s="215">
        <v>4.5049999999999999</v>
      </c>
      <c r="G928" s="219">
        <f t="shared" ref="G928:J928" si="921">((C928-C949)/C949)*C$6</f>
        <v>-34.703411688229991</v>
      </c>
      <c r="H928" s="220">
        <f t="shared" si="921"/>
        <v>5.7193007197043517</v>
      </c>
      <c r="I928" s="220">
        <f t="shared" si="921"/>
        <v>-1.9313301435406713</v>
      </c>
      <c r="J928" s="221">
        <f t="shared" si="921"/>
        <v>0.13132390447484363</v>
      </c>
    </row>
    <row r="929" spans="2:10">
      <c r="B929" s="213">
        <v>41751</v>
      </c>
      <c r="C929" s="214">
        <v>933.2</v>
      </c>
      <c r="D929" s="214">
        <v>106.33</v>
      </c>
      <c r="E929" s="214">
        <v>30.03</v>
      </c>
      <c r="F929" s="215">
        <v>4.6050000000000004</v>
      </c>
      <c r="G929" s="219">
        <f t="shared" ref="G929:J929" si="922">((C929-C950)/C950)*C$6</f>
        <v>-9.7307452191976633</v>
      </c>
      <c r="H929" s="220">
        <f t="shared" si="922"/>
        <v>4.1973474291206179</v>
      </c>
      <c r="I929" s="220">
        <f t="shared" si="922"/>
        <v>0.62073716844643467</v>
      </c>
      <c r="J929" s="221">
        <f t="shared" si="922"/>
        <v>0.32738238841978351</v>
      </c>
    </row>
    <row r="930" spans="2:10">
      <c r="B930" s="213">
        <v>41750</v>
      </c>
      <c r="C930" s="214">
        <v>938.6</v>
      </c>
      <c r="D930" s="214">
        <v>107</v>
      </c>
      <c r="E930" s="214">
        <v>31.54</v>
      </c>
      <c r="F930" s="215">
        <v>4.5110000000000001</v>
      </c>
      <c r="G930" s="219">
        <f t="shared" ref="G930:J930" si="923">((C930-C951)/C951)*C$6</f>
        <v>24.677323185366181</v>
      </c>
      <c r="H930" s="220">
        <f t="shared" si="923"/>
        <v>2.7050469149843526</v>
      </c>
      <c r="I930" s="220">
        <f t="shared" si="923"/>
        <v>1.7144027777777766</v>
      </c>
      <c r="J930" s="221">
        <f t="shared" si="923"/>
        <v>0.21166547873604216</v>
      </c>
    </row>
    <row r="931" spans="2:10">
      <c r="B931" s="213">
        <v>41749</v>
      </c>
      <c r="C931" s="214">
        <v>934.8</v>
      </c>
      <c r="D931" s="214">
        <v>107.32</v>
      </c>
      <c r="E931" s="214">
        <v>32.68</v>
      </c>
      <c r="F931" s="215">
        <v>4.4740000000000002</v>
      </c>
      <c r="G931" s="219">
        <f t="shared" ref="G931:J931" si="924">((C931-C952)/C952)*C$6</f>
        <v>30.205800163354123</v>
      </c>
      <c r="H931" s="220">
        <f t="shared" si="924"/>
        <v>5.0186173264486431</v>
      </c>
      <c r="I931" s="220">
        <f t="shared" si="924"/>
        <v>1.4539947089947098</v>
      </c>
      <c r="J931" s="221">
        <f t="shared" si="924"/>
        <v>0.19320076208621126</v>
      </c>
    </row>
    <row r="932" spans="2:10">
      <c r="B932" s="213">
        <v>41748</v>
      </c>
      <c r="C932" s="214">
        <v>928.3</v>
      </c>
      <c r="D932" s="214">
        <v>107.62</v>
      </c>
      <c r="E932" s="214">
        <v>30.81</v>
      </c>
      <c r="F932" s="215">
        <v>4.5620000000000003</v>
      </c>
      <c r="G932" s="219">
        <f t="shared" ref="G932:J932" si="925">((C932-C953)/C953)*C$6</f>
        <v>-6.2592045332589565</v>
      </c>
      <c r="H932" s="220">
        <f t="shared" si="925"/>
        <v>11.810076945841965</v>
      </c>
      <c r="I932" s="220">
        <f t="shared" si="925"/>
        <v>-1.2568297101449268</v>
      </c>
      <c r="J932" s="221">
        <f t="shared" si="925"/>
        <v>0.34446756425948616</v>
      </c>
    </row>
    <row r="933" spans="2:10">
      <c r="B933" s="213">
        <v>41747</v>
      </c>
      <c r="C933" s="214">
        <v>939.3</v>
      </c>
      <c r="D933" s="214">
        <v>108.21</v>
      </c>
      <c r="E933" s="214">
        <v>28.15</v>
      </c>
      <c r="F933" s="215">
        <v>4.6449999999999996</v>
      </c>
      <c r="G933" s="219">
        <f t="shared" ref="G933:J933" si="926">((C933-C954)/C954)*C$6</f>
        <v>23.153562871019886</v>
      </c>
      <c r="H933" s="220">
        <f t="shared" si="926"/>
        <v>13.572469074715483</v>
      </c>
      <c r="I933" s="220">
        <f t="shared" si="926"/>
        <v>-1.8496780363404539</v>
      </c>
      <c r="J933" s="221">
        <f t="shared" si="926"/>
        <v>0.43423067424055262</v>
      </c>
    </row>
    <row r="934" spans="2:10">
      <c r="B934" s="213">
        <v>41746</v>
      </c>
      <c r="C934" s="214">
        <v>954.93</v>
      </c>
      <c r="D934" s="214">
        <v>109.4</v>
      </c>
      <c r="E934" s="214">
        <v>28.11</v>
      </c>
      <c r="F934" s="215">
        <v>4.6980000000000004</v>
      </c>
      <c r="G934" s="219">
        <f t="shared" ref="G934:J934" si="927">((C934-C955)/C955)*C$6</f>
        <v>51.74323621171704</v>
      </c>
      <c r="H934" s="220">
        <f t="shared" si="927"/>
        <v>13.374408370819483</v>
      </c>
      <c r="I934" s="220">
        <f t="shared" si="927"/>
        <v>-2.9667399702823172</v>
      </c>
      <c r="J934" s="221">
        <f t="shared" si="927"/>
        <v>0.43026829268292738</v>
      </c>
    </row>
    <row r="935" spans="2:10">
      <c r="B935" s="213">
        <v>41745</v>
      </c>
      <c r="C935" s="214">
        <v>954.5</v>
      </c>
      <c r="D935" s="214">
        <v>108.35</v>
      </c>
      <c r="E935" s="214">
        <v>28.46</v>
      </c>
      <c r="F935" s="215">
        <v>4.7629999999999999</v>
      </c>
      <c r="G935" s="219">
        <f t="shared" ref="G935:J935" si="928">((C935-C956)/C956)*C$6</f>
        <v>56.632409834290137</v>
      </c>
      <c r="H935" s="220">
        <f t="shared" si="928"/>
        <v>8.1271454685395366</v>
      </c>
      <c r="I935" s="220">
        <f t="shared" si="928"/>
        <v>-1.8926666666666665</v>
      </c>
      <c r="J935" s="221">
        <f t="shared" si="928"/>
        <v>0.42760817307692289</v>
      </c>
    </row>
    <row r="936" spans="2:10">
      <c r="B936" s="213">
        <v>41744</v>
      </c>
      <c r="C936" s="214">
        <v>954.55</v>
      </c>
      <c r="D936" s="214">
        <v>108.14</v>
      </c>
      <c r="E936" s="214">
        <v>28.27</v>
      </c>
      <c r="F936" s="215">
        <v>4.6530000000000005</v>
      </c>
      <c r="G936" s="219">
        <f t="shared" ref="G936:J936" si="929">((C936-C957)/C957)*C$6</f>
        <v>75.119225043782706</v>
      </c>
      <c r="H936" s="220">
        <f t="shared" si="929"/>
        <v>9.7543440233236058</v>
      </c>
      <c r="I936" s="220">
        <f t="shared" si="929"/>
        <v>-2.521813203529053</v>
      </c>
      <c r="J936" s="221">
        <f t="shared" si="929"/>
        <v>0.32910893454371754</v>
      </c>
    </row>
    <row r="937" spans="2:10">
      <c r="B937" s="213">
        <v>41743</v>
      </c>
      <c r="C937" s="214">
        <v>951.85</v>
      </c>
      <c r="D937" s="214">
        <v>107.49</v>
      </c>
      <c r="E937" s="214">
        <v>29.77</v>
      </c>
      <c r="F937" s="215">
        <v>4.6150000000000002</v>
      </c>
      <c r="G937" s="219">
        <f t="shared" ref="G937:J937" si="930">((C937-C958)/C958)*C$6</f>
        <v>64.356498118147698</v>
      </c>
      <c r="H937" s="220">
        <f t="shared" si="930"/>
        <v>11.32426840082767</v>
      </c>
      <c r="I937" s="220">
        <f t="shared" si="930"/>
        <v>-1.2819219968798738</v>
      </c>
      <c r="J937" s="221">
        <f t="shared" si="930"/>
        <v>0.23834894613583185</v>
      </c>
    </row>
    <row r="938" spans="2:10">
      <c r="B938" s="213">
        <v>41742</v>
      </c>
      <c r="C938" s="214">
        <v>955.33</v>
      </c>
      <c r="D938" s="214">
        <v>107.24</v>
      </c>
      <c r="E938" s="214">
        <v>29.62</v>
      </c>
      <c r="F938" s="215">
        <v>4.6340000000000003</v>
      </c>
      <c r="G938" s="219">
        <f t="shared" ref="G938:J938" si="931">((C938-C959)/C959)*C$6</f>
        <v>81.898947322193166</v>
      </c>
      <c r="H938" s="220">
        <f t="shared" si="931"/>
        <v>8.6822058680183094</v>
      </c>
      <c r="I938" s="220">
        <f t="shared" si="931"/>
        <v>-2.0585047846889934</v>
      </c>
      <c r="J938" s="221">
        <f t="shared" si="931"/>
        <v>0.223972602739726</v>
      </c>
    </row>
    <row r="939" spans="2:10">
      <c r="B939" s="213">
        <v>41741</v>
      </c>
      <c r="C939" s="214">
        <v>980.28</v>
      </c>
      <c r="D939" s="214">
        <v>106.33</v>
      </c>
      <c r="E939" s="214">
        <v>30.18</v>
      </c>
      <c r="F939" s="215">
        <v>4.58</v>
      </c>
      <c r="G939" s="219">
        <f t="shared" ref="G939:J939" si="932">((C939-C960)/C960)*C$6</f>
        <v>126.75828781478019</v>
      </c>
      <c r="H939" s="220">
        <f t="shared" si="932"/>
        <v>3.1308593003249738</v>
      </c>
      <c r="I939" s="220">
        <f t="shared" si="932"/>
        <v>-1.2605670261941464</v>
      </c>
      <c r="J939" s="221">
        <f t="shared" si="932"/>
        <v>0.34858398437500004</v>
      </c>
    </row>
    <row r="940" spans="2:10">
      <c r="B940" s="213">
        <v>41740</v>
      </c>
      <c r="C940" s="214">
        <v>963.05</v>
      </c>
      <c r="D940" s="214">
        <v>106.49</v>
      </c>
      <c r="E940" s="214">
        <v>31.02</v>
      </c>
      <c r="F940" s="215">
        <v>4.4459999999999997</v>
      </c>
      <c r="G940" s="219">
        <f t="shared" ref="G940:J940" si="933">((C940-C961)/C961)*C$6</f>
        <v>123.10441732151811</v>
      </c>
      <c r="H940" s="220">
        <f t="shared" si="933"/>
        <v>1.1581672177609839</v>
      </c>
      <c r="I940" s="220">
        <f t="shared" si="933"/>
        <v>-1.2639928057553955</v>
      </c>
      <c r="J940" s="221">
        <f t="shared" si="933"/>
        <v>0.27490779444307811</v>
      </c>
    </row>
    <row r="941" spans="2:10">
      <c r="B941" s="213">
        <v>41739</v>
      </c>
      <c r="C941" s="214">
        <v>981.85</v>
      </c>
      <c r="D941" s="214">
        <v>106.83</v>
      </c>
      <c r="E941" s="214">
        <v>29.63</v>
      </c>
      <c r="F941" s="215">
        <v>4.4829999999999997</v>
      </c>
      <c r="G941" s="219">
        <f t="shared" ref="G941:J941" si="934">((C941-C962)/C962)*C$6</f>
        <v>148.05833176301067</v>
      </c>
      <c r="H941" s="220">
        <f t="shared" si="934"/>
        <v>1.1544589886053314</v>
      </c>
      <c r="I941" s="220">
        <f t="shared" si="934"/>
        <v>-2.5571387199536644</v>
      </c>
      <c r="J941" s="221">
        <f t="shared" si="934"/>
        <v>0.31620153124228151</v>
      </c>
    </row>
    <row r="942" spans="2:10">
      <c r="B942" s="213">
        <v>41738</v>
      </c>
      <c r="C942" s="214">
        <v>975.05</v>
      </c>
      <c r="D942" s="214">
        <v>108.37</v>
      </c>
      <c r="E942" s="214">
        <v>30.04</v>
      </c>
      <c r="F942" s="215">
        <v>4.5350000000000001</v>
      </c>
      <c r="G942" s="219">
        <f t="shared" ref="G942:J942" si="935">((C942-C963)/C963)*C$6</f>
        <v>167.2989904686707</v>
      </c>
      <c r="H942" s="220">
        <f t="shared" si="935"/>
        <v>6.8848867221107071</v>
      </c>
      <c r="I942" s="220">
        <f t="shared" si="935"/>
        <v>-2.6851331444759197</v>
      </c>
      <c r="J942" s="221">
        <f t="shared" si="935"/>
        <v>0.33623188405797139</v>
      </c>
    </row>
    <row r="943" spans="2:10">
      <c r="B943" s="213">
        <v>41737</v>
      </c>
      <c r="C943" s="214">
        <v>979.18</v>
      </c>
      <c r="D943" s="214">
        <v>106.28</v>
      </c>
      <c r="E943" s="214">
        <v>28.92</v>
      </c>
      <c r="F943" s="215">
        <v>4.3369999999999997</v>
      </c>
      <c r="G943" s="219">
        <f t="shared" ref="G943:J943" si="936">((C943-C964)/C964)*C$6</f>
        <v>171.66764422427363</v>
      </c>
      <c r="H943" s="220">
        <f t="shared" si="936"/>
        <v>5.6976891774053042</v>
      </c>
      <c r="I943" s="220">
        <f t="shared" si="936"/>
        <v>-3.742235616438355</v>
      </c>
      <c r="J943" s="221">
        <f t="shared" si="936"/>
        <v>0.22236548475080539</v>
      </c>
    </row>
    <row r="944" spans="2:10">
      <c r="B944" s="213">
        <v>41736</v>
      </c>
      <c r="C944" s="214">
        <v>959.43</v>
      </c>
      <c r="D944" s="214">
        <v>104.69</v>
      </c>
      <c r="E944" s="214">
        <v>31.67</v>
      </c>
      <c r="F944" s="215">
        <v>4.4879999999999995</v>
      </c>
      <c r="G944" s="219">
        <f t="shared" ref="G944:J944" si="937">((C944-C965)/C965)*C$6</f>
        <v>114.64561870824046</v>
      </c>
      <c r="H944" s="220">
        <f t="shared" si="937"/>
        <v>1.1967272202998691</v>
      </c>
      <c r="I944" s="220">
        <f t="shared" si="937"/>
        <v>-2.2025554323725038</v>
      </c>
      <c r="J944" s="221">
        <f t="shared" si="937"/>
        <v>0.33689175769612711</v>
      </c>
    </row>
    <row r="945" spans="2:10">
      <c r="B945" s="213">
        <v>41735</v>
      </c>
      <c r="C945" s="214">
        <v>949.8</v>
      </c>
      <c r="D945" s="214">
        <v>102.93</v>
      </c>
      <c r="E945" s="214">
        <v>32.36</v>
      </c>
      <c r="F945" s="215">
        <v>4.633</v>
      </c>
      <c r="G945" s="219">
        <f t="shared" ref="G945:J945" si="938">((C945-C966)/C966)*C$6</f>
        <v>105.84007521995113</v>
      </c>
      <c r="H945" s="220">
        <f t="shared" si="938"/>
        <v>1.8602560329605822</v>
      </c>
      <c r="I945" s="220">
        <f t="shared" si="938"/>
        <v>-2.6543293807641648</v>
      </c>
      <c r="J945" s="221">
        <f t="shared" si="938"/>
        <v>0.50571428571428567</v>
      </c>
    </row>
    <row r="946" spans="2:10">
      <c r="B946" s="213">
        <v>41734</v>
      </c>
      <c r="C946" s="214">
        <v>952</v>
      </c>
      <c r="D946" s="214">
        <v>105.02</v>
      </c>
      <c r="E946" s="214">
        <v>30.62</v>
      </c>
      <c r="F946" s="215">
        <v>4.492</v>
      </c>
      <c r="G946" s="219">
        <f t="shared" ref="G946:J946" si="939">((C946-C967)/C967)*C$6</f>
        <v>84.158369075986201</v>
      </c>
      <c r="H946" s="220">
        <f t="shared" si="939"/>
        <v>9.7164432216107919</v>
      </c>
      <c r="I946" s="220">
        <f t="shared" si="939"/>
        <v>-3.6209290187891434</v>
      </c>
      <c r="J946" s="221">
        <f t="shared" si="939"/>
        <v>0.50989556135770231</v>
      </c>
    </row>
    <row r="947" spans="2:10">
      <c r="B947" s="213">
        <v>41733</v>
      </c>
      <c r="C947" s="214">
        <v>958.8</v>
      </c>
      <c r="D947" s="214">
        <v>101.89</v>
      </c>
      <c r="E947" s="214">
        <v>32.630000000000003</v>
      </c>
      <c r="F947" s="215">
        <v>4.3849999999999998</v>
      </c>
      <c r="G947" s="219">
        <f t="shared" ref="G947:J947" si="940">((C947-C968)/C968)*C$6</f>
        <v>84.399113087869438</v>
      </c>
      <c r="H947" s="220">
        <f t="shared" si="940"/>
        <v>3.4642835731414912</v>
      </c>
      <c r="I947" s="220">
        <f t="shared" si="940"/>
        <v>-2.050619228680064</v>
      </c>
      <c r="J947" s="221">
        <f t="shared" si="940"/>
        <v>0.38223853683668191</v>
      </c>
    </row>
    <row r="948" spans="2:10">
      <c r="B948" s="213">
        <v>41732</v>
      </c>
      <c r="C948" s="214">
        <v>957.35</v>
      </c>
      <c r="D948" s="214">
        <v>101.89</v>
      </c>
      <c r="E948" s="214">
        <v>32.630000000000003</v>
      </c>
      <c r="F948" s="215">
        <v>4.3849999999999998</v>
      </c>
      <c r="G948" s="219">
        <f t="shared" ref="G948:J948" si="941">((C948-C969)/C969)*C$6</f>
        <v>98.355680099084452</v>
      </c>
      <c r="H948" s="220">
        <f t="shared" si="941"/>
        <v>0.8876799447840642</v>
      </c>
      <c r="I948" s="220">
        <f t="shared" si="941"/>
        <v>-2.1924737550471045</v>
      </c>
      <c r="J948" s="221">
        <f t="shared" si="941"/>
        <v>0.4604271025573422</v>
      </c>
    </row>
    <row r="949" spans="2:10">
      <c r="B949" s="213">
        <v>41731</v>
      </c>
      <c r="C949" s="214">
        <v>953.78</v>
      </c>
      <c r="D949" s="214">
        <v>102.82</v>
      </c>
      <c r="E949" s="214">
        <v>31.35</v>
      </c>
      <c r="F949" s="215">
        <v>4.3129999999999997</v>
      </c>
      <c r="G949" s="219">
        <f t="shared" ref="G949:J949" si="942">((C949-C970)/C970)*C$6</f>
        <v>120.60596527114353</v>
      </c>
      <c r="H949" s="220">
        <f t="shared" si="942"/>
        <v>0.50432471964894432</v>
      </c>
      <c r="I949" s="220">
        <f t="shared" si="942"/>
        <v>-3.19251968503937</v>
      </c>
      <c r="J949" s="221">
        <f t="shared" si="942"/>
        <v>0.39385019710906666</v>
      </c>
    </row>
    <row r="950" spans="2:10">
      <c r="B950" s="213">
        <v>41730</v>
      </c>
      <c r="C950" s="214">
        <v>938.65</v>
      </c>
      <c r="D950" s="214">
        <v>104.05</v>
      </c>
      <c r="E950" s="214">
        <v>29.03</v>
      </c>
      <c r="F950" s="215">
        <v>4.1449999999999996</v>
      </c>
      <c r="G950" s="219">
        <f t="shared" ref="G950:J950" si="943">((C950-C971)/C971)*C$6</f>
        <v>104.01019687712157</v>
      </c>
      <c r="H950" s="220">
        <f t="shared" si="943"/>
        <v>3.2577167432313465</v>
      </c>
      <c r="I950" s="220">
        <f t="shared" si="943"/>
        <v>-3.934900376952073</v>
      </c>
      <c r="J950" s="221">
        <f t="shared" si="943"/>
        <v>0.31945187165775352</v>
      </c>
    </row>
    <row r="951" spans="2:10">
      <c r="B951" s="213">
        <v>41729</v>
      </c>
      <c r="C951" s="214">
        <v>924.98</v>
      </c>
      <c r="D951" s="214">
        <v>105.51</v>
      </c>
      <c r="E951" s="214">
        <v>28.8</v>
      </c>
      <c r="F951" s="215">
        <v>4.2089999999999996</v>
      </c>
      <c r="G951" s="219">
        <f t="shared" ref="G951:J951" si="944">((C951-C972)/C972)*C$6</f>
        <v>76.700103561334117</v>
      </c>
      <c r="H951" s="220">
        <f t="shared" si="944"/>
        <v>9.6890769690331542</v>
      </c>
      <c r="I951" s="220">
        <f t="shared" si="944"/>
        <v>-4.7740581929555894</v>
      </c>
      <c r="J951" s="221">
        <f t="shared" si="944"/>
        <v>0.41491869918699165</v>
      </c>
    </row>
    <row r="952" spans="2:10">
      <c r="B952" s="213">
        <v>41728</v>
      </c>
      <c r="C952" s="214">
        <v>918.25</v>
      </c>
      <c r="D952" s="214">
        <v>104.58</v>
      </c>
      <c r="E952" s="214">
        <v>30.24</v>
      </c>
      <c r="F952" s="215">
        <v>4.1989999999999998</v>
      </c>
      <c r="G952" s="219">
        <f t="shared" ref="G952:J952" si="945">((C952-C973)/C973)*C$6</f>
        <v>95.28738907751621</v>
      </c>
      <c r="H952" s="220">
        <f t="shared" si="945"/>
        <v>6.2607929297916511</v>
      </c>
      <c r="I952" s="220">
        <f t="shared" si="945"/>
        <v>-1.9644667059516792</v>
      </c>
      <c r="J952" s="221">
        <f t="shared" si="945"/>
        <v>0.31060805475125031</v>
      </c>
    </row>
    <row r="953" spans="2:10">
      <c r="B953" s="213">
        <v>41727</v>
      </c>
      <c r="C953" s="214">
        <v>931.78</v>
      </c>
      <c r="D953" s="214">
        <v>101.37</v>
      </c>
      <c r="E953" s="214">
        <v>33.119999999999997</v>
      </c>
      <c r="F953" s="215">
        <v>4.085</v>
      </c>
      <c r="G953" s="219">
        <f t="shared" ref="G953:J953" si="946">((C953-C974)/C974)*C$6</f>
        <v>107.42807011933991</v>
      </c>
      <c r="H953" s="220">
        <f t="shared" si="946"/>
        <v>-0.11330967169476916</v>
      </c>
      <c r="I953" s="220">
        <f t="shared" si="946"/>
        <v>-1.3443252305113169</v>
      </c>
      <c r="J953" s="221">
        <f t="shared" si="946"/>
        <v>0.29380888290713336</v>
      </c>
    </row>
    <row r="954" spans="2:10">
      <c r="B954" s="213">
        <v>41726</v>
      </c>
      <c r="C954" s="214">
        <v>926.5</v>
      </c>
      <c r="D954" s="214">
        <v>101.05</v>
      </c>
      <c r="E954" s="214">
        <v>31.37</v>
      </c>
      <c r="F954" s="215">
        <v>4.0490000000000004</v>
      </c>
      <c r="G954" s="219">
        <f t="shared" ref="G954:J954" si="947">((C954-C975)/C975)*C$6</f>
        <v>66.714793441298326</v>
      </c>
      <c r="H954" s="220">
        <f t="shared" si="947"/>
        <v>4.2631259484066826</v>
      </c>
      <c r="I954" s="220">
        <f t="shared" si="947"/>
        <v>-2.391374066906276</v>
      </c>
      <c r="J954" s="221">
        <f t="shared" si="947"/>
        <v>0.31086541086541097</v>
      </c>
    </row>
    <row r="955" spans="2:10">
      <c r="B955" s="213">
        <v>41725</v>
      </c>
      <c r="C955" s="214">
        <v>926.33</v>
      </c>
      <c r="D955" s="214">
        <v>102.26</v>
      </c>
      <c r="E955" s="214">
        <v>33.65</v>
      </c>
      <c r="F955" s="215">
        <v>4.0999999999999996</v>
      </c>
      <c r="G955" s="219">
        <f t="shared" ref="G955:J955" si="948">((C955-C976)/C976)*C$6</f>
        <v>67.529911393115839</v>
      </c>
      <c r="H955" s="220">
        <f t="shared" si="948"/>
        <v>5.7694620731338953</v>
      </c>
      <c r="I955" s="220">
        <f t="shared" si="948"/>
        <v>-1.9230262808601024</v>
      </c>
      <c r="J955" s="221">
        <f t="shared" si="948"/>
        <v>0.35916552667578611</v>
      </c>
    </row>
    <row r="956" spans="2:10">
      <c r="B956" s="213">
        <v>41724</v>
      </c>
      <c r="C956" s="214">
        <v>923.3</v>
      </c>
      <c r="D956" s="214">
        <v>103.94</v>
      </c>
      <c r="E956" s="214">
        <v>31.8</v>
      </c>
      <c r="F956" s="215">
        <v>4.16</v>
      </c>
      <c r="G956" s="219">
        <f t="shared" ref="G956:J956" si="949">((C956-C977)/C977)*C$6</f>
        <v>55.217143816076394</v>
      </c>
      <c r="H956" s="220">
        <f t="shared" si="949"/>
        <v>7.6466683341670736</v>
      </c>
      <c r="I956" s="220">
        <f t="shared" si="949"/>
        <v>-2.864326897646126</v>
      </c>
      <c r="J956" s="221">
        <f t="shared" si="949"/>
        <v>0.35692535704661843</v>
      </c>
    </row>
    <row r="957" spans="2:10">
      <c r="B957" s="213">
        <v>41723</v>
      </c>
      <c r="C957" s="214">
        <v>913.6</v>
      </c>
      <c r="D957" s="214">
        <v>102.9</v>
      </c>
      <c r="E957" s="214">
        <v>32.869999999999997</v>
      </c>
      <c r="F957" s="215">
        <v>4.1859999999999999</v>
      </c>
      <c r="G957" s="219">
        <f t="shared" ref="G957:J957" si="950">((C957-C978)/C978)*C$6</f>
        <v>60.733447513185588</v>
      </c>
      <c r="H957" s="220">
        <f t="shared" si="950"/>
        <v>2.2601769911504479</v>
      </c>
      <c r="I957" s="220">
        <f t="shared" si="950"/>
        <v>-1.8054530522857943</v>
      </c>
      <c r="J957" s="221">
        <f t="shared" si="950"/>
        <v>0.34210877099440157</v>
      </c>
    </row>
    <row r="958" spans="2:10">
      <c r="B958" s="213">
        <v>41722</v>
      </c>
      <c r="C958" s="214">
        <v>916.65</v>
      </c>
      <c r="D958" s="214">
        <v>101.49</v>
      </c>
      <c r="E958" s="214">
        <v>32.049999999999997</v>
      </c>
      <c r="F958" s="215">
        <v>4.2699999999999996</v>
      </c>
      <c r="G958" s="219">
        <f t="shared" ref="G958:J958" si="951">((C958-C979)/C979)*C$6</f>
        <v>71.088663217148948</v>
      </c>
      <c r="H958" s="220">
        <f t="shared" si="951"/>
        <v>-0.39553097345134242</v>
      </c>
      <c r="I958" s="220">
        <f t="shared" si="951"/>
        <v>-2.2099534629072015</v>
      </c>
      <c r="J958" s="221">
        <f t="shared" si="951"/>
        <v>0.40638156141753218</v>
      </c>
    </row>
    <row r="959" spans="2:10">
      <c r="B959" s="213">
        <v>41721</v>
      </c>
      <c r="C959" s="214">
        <v>910.82</v>
      </c>
      <c r="D959" s="214">
        <v>102.59</v>
      </c>
      <c r="E959" s="214">
        <v>33.44</v>
      </c>
      <c r="F959" s="215">
        <v>4.3070000000000004</v>
      </c>
      <c r="G959" s="219">
        <f t="shared" ref="G959:J959" si="952">((C959-C980)/C980)*C$6</f>
        <v>57.710271890971129</v>
      </c>
      <c r="H959" s="220">
        <f t="shared" si="952"/>
        <v>2.6501630595908798</v>
      </c>
      <c r="I959" s="220">
        <f t="shared" si="952"/>
        <v>-2.5093487773487788</v>
      </c>
      <c r="J959" s="221">
        <f t="shared" si="952"/>
        <v>0.51202997275204398</v>
      </c>
    </row>
    <row r="960" spans="2:10">
      <c r="B960" s="213">
        <v>41720</v>
      </c>
      <c r="C960" s="214">
        <v>911.35</v>
      </c>
      <c r="D960" s="214">
        <v>104.62</v>
      </c>
      <c r="E960" s="214">
        <v>32.450000000000003</v>
      </c>
      <c r="F960" s="215">
        <v>4.0960000000000001</v>
      </c>
      <c r="G960" s="219">
        <f t="shared" ref="G960:J960" si="953">((C960-C981)/C981)*C$6</f>
        <v>57.636202258668774</v>
      </c>
      <c r="H960" s="220">
        <f t="shared" si="953"/>
        <v>11.386313924050642</v>
      </c>
      <c r="I960" s="220">
        <f t="shared" si="953"/>
        <v>-3.5424312948749677</v>
      </c>
      <c r="J960" s="221">
        <f t="shared" si="953"/>
        <v>0.30254374158815633</v>
      </c>
    </row>
    <row r="961" spans="2:10">
      <c r="B961" s="213">
        <v>41719</v>
      </c>
      <c r="C961" s="214">
        <v>897.15</v>
      </c>
      <c r="D961" s="214">
        <v>105.85</v>
      </c>
      <c r="E961" s="214">
        <v>33.36</v>
      </c>
      <c r="F961" s="215">
        <v>4.0670000000000002</v>
      </c>
      <c r="G961" s="219">
        <f t="shared" ref="G961:J961" si="954">((C961-C982)/C982)*C$6</f>
        <v>54.488134422833475</v>
      </c>
      <c r="H961" s="220">
        <f t="shared" si="954"/>
        <v>8.091271169751856</v>
      </c>
      <c r="I961" s="220">
        <f t="shared" si="954"/>
        <v>-3.3327974590764722</v>
      </c>
      <c r="J961" s="221">
        <f t="shared" si="954"/>
        <v>0.26998121309715528</v>
      </c>
    </row>
    <row r="962" spans="2:10">
      <c r="B962" s="213">
        <v>41718</v>
      </c>
      <c r="C962" s="214">
        <v>902.15</v>
      </c>
      <c r="D962" s="214">
        <v>106.19</v>
      </c>
      <c r="E962" s="214">
        <v>34.53</v>
      </c>
      <c r="F962" s="215">
        <v>4.0490000000000004</v>
      </c>
      <c r="G962" s="219">
        <f t="shared" ref="G962:J962" si="955">((C962-C983)/C983)*C$6</f>
        <v>16.887734423109219</v>
      </c>
      <c r="H962" s="220">
        <f t="shared" si="955"/>
        <v>7.43938074740755</v>
      </c>
      <c r="I962" s="220">
        <f t="shared" si="955"/>
        <v>-2.3466851385390433</v>
      </c>
      <c r="J962" s="221">
        <f t="shared" si="955"/>
        <v>0.28612842048225456</v>
      </c>
    </row>
    <row r="963" spans="2:10">
      <c r="B963" s="213">
        <v>41717</v>
      </c>
      <c r="C963" s="214">
        <v>886.55</v>
      </c>
      <c r="D963" s="214">
        <v>104.61</v>
      </c>
      <c r="E963" s="214">
        <v>35.299999999999997</v>
      </c>
      <c r="F963" s="215">
        <v>4.0709999999999997</v>
      </c>
      <c r="G963" s="219">
        <f t="shared" ref="G963:J963" si="956">((C963-C984)/C984)*C$6</f>
        <v>-32.441347270615566</v>
      </c>
      <c r="H963" s="220">
        <f t="shared" si="956"/>
        <v>7.2006992660186597</v>
      </c>
      <c r="I963" s="220">
        <f t="shared" si="956"/>
        <v>-2.889029495718364</v>
      </c>
      <c r="J963" s="221">
        <f t="shared" si="956"/>
        <v>0.3878126737076153</v>
      </c>
    </row>
    <row r="964" spans="2:10">
      <c r="B964" s="213">
        <v>41716</v>
      </c>
      <c r="C964" s="214">
        <v>888.2</v>
      </c>
      <c r="D964" s="214">
        <v>103.21</v>
      </c>
      <c r="E964" s="214">
        <v>36.5</v>
      </c>
      <c r="F964" s="215">
        <v>4.0330000000000004</v>
      </c>
      <c r="G964" s="219">
        <f t="shared" ref="G964:J964" si="957">((C964-C985)/C985)*C$6</f>
        <v>-70.838973474228908</v>
      </c>
      <c r="H964" s="220">
        <f t="shared" si="957"/>
        <v>10.989447802479244</v>
      </c>
      <c r="I964" s="220">
        <f t="shared" si="957"/>
        <v>-2.4634720908230845</v>
      </c>
      <c r="J964" s="221">
        <f t="shared" si="957"/>
        <v>0.44730154197601424</v>
      </c>
    </row>
    <row r="965" spans="2:10">
      <c r="B965" s="213">
        <v>41715</v>
      </c>
      <c r="C965" s="214">
        <v>898</v>
      </c>
      <c r="D965" s="214">
        <v>104.04</v>
      </c>
      <c r="E965" s="214">
        <v>36.08</v>
      </c>
      <c r="F965" s="215">
        <v>4.0279999999999996</v>
      </c>
      <c r="G965" s="219">
        <f t="shared" ref="G965:J965" si="958">((C965-C986)/C986)*C$6</f>
        <v>-38.919771577745188</v>
      </c>
      <c r="H965" s="220">
        <f t="shared" si="958"/>
        <v>14.135437093611324</v>
      </c>
      <c r="I965" s="220">
        <f t="shared" si="958"/>
        <v>-3.2904666968735845</v>
      </c>
      <c r="J965" s="221">
        <f t="shared" si="958"/>
        <v>0.41141442715700094</v>
      </c>
    </row>
    <row r="966" spans="2:10">
      <c r="B966" s="213">
        <v>41714</v>
      </c>
      <c r="C966" s="214">
        <v>893.38</v>
      </c>
      <c r="D966" s="214">
        <v>101.94</v>
      </c>
      <c r="E966" s="214">
        <v>37.950000000000003</v>
      </c>
      <c r="F966" s="215">
        <v>3.9550000000000001</v>
      </c>
      <c r="G966" s="219">
        <f t="shared" ref="G966:J966" si="959">((C966-C987)/C987)*C$6</f>
        <v>-43.702176387223304</v>
      </c>
      <c r="H966" s="220">
        <f t="shared" si="959"/>
        <v>15.037039779940757</v>
      </c>
      <c r="I966" s="220">
        <f t="shared" si="959"/>
        <v>-3.0033333333333321</v>
      </c>
      <c r="J966" s="221">
        <f t="shared" si="959"/>
        <v>0.29180327868852451</v>
      </c>
    </row>
    <row r="967" spans="2:10">
      <c r="B967" s="213">
        <v>41713</v>
      </c>
      <c r="C967" s="214">
        <v>906.48</v>
      </c>
      <c r="D967" s="214">
        <v>99.95</v>
      </c>
      <c r="E967" s="214">
        <v>38.32</v>
      </c>
      <c r="F967" s="215">
        <v>3.83</v>
      </c>
      <c r="G967" s="219">
        <f t="shared" ref="G967:J967" si="960">((C967-C988)/C988)*C$6</f>
        <v>-30.26332275361527</v>
      </c>
      <c r="H967" s="220">
        <f t="shared" si="960"/>
        <v>11.80021242697822</v>
      </c>
      <c r="I967" s="220">
        <f t="shared" si="960"/>
        <v>-1.1943079922027284</v>
      </c>
      <c r="J967" s="221">
        <f t="shared" si="960"/>
        <v>0.1771796291170773</v>
      </c>
    </row>
    <row r="968" spans="2:10">
      <c r="B968" s="213">
        <v>41712</v>
      </c>
      <c r="C968" s="214">
        <v>912.83</v>
      </c>
      <c r="D968" s="214">
        <v>100.08</v>
      </c>
      <c r="E968" s="214">
        <v>36.82</v>
      </c>
      <c r="F968" s="215">
        <v>3.8820000000000001</v>
      </c>
      <c r="G968" s="219">
        <f t="shared" ref="G968:J968" si="961">((C968-C989)/C989)*C$6</f>
        <v>-38.775098079083961</v>
      </c>
      <c r="H968" s="220">
        <f t="shared" si="961"/>
        <v>2.5209050415063725</v>
      </c>
      <c r="I968" s="220">
        <f t="shared" si="961"/>
        <v>-1.580545094152626</v>
      </c>
      <c r="J968" s="221">
        <f t="shared" si="961"/>
        <v>0.18493019436079941</v>
      </c>
    </row>
    <row r="969" spans="2:10">
      <c r="B969" s="213">
        <v>41711</v>
      </c>
      <c r="C969" s="214">
        <v>904.28</v>
      </c>
      <c r="D969" s="214">
        <v>101.42</v>
      </c>
      <c r="E969" s="214">
        <v>37.15</v>
      </c>
      <c r="F969" s="215">
        <v>3.7930000000000001</v>
      </c>
      <c r="G969" s="219">
        <f t="shared" ref="G969:J969" si="962">((C969-C990)/C990)*C$6</f>
        <v>-53.675365446371352</v>
      </c>
      <c r="H969" s="220">
        <f t="shared" si="962"/>
        <v>6.7858958652373635</v>
      </c>
      <c r="I969" s="220">
        <f t="shared" si="962"/>
        <v>-2.1751952662721896</v>
      </c>
      <c r="J969" s="221">
        <f t="shared" si="962"/>
        <v>4.0205772314270569E-2</v>
      </c>
    </row>
    <row r="970" spans="2:10">
      <c r="B970" s="213">
        <v>41710</v>
      </c>
      <c r="C970" s="214">
        <v>889.75</v>
      </c>
      <c r="D970" s="214">
        <v>102.55</v>
      </c>
      <c r="E970" s="214">
        <v>38.1</v>
      </c>
      <c r="F970" s="215">
        <v>3.8050000000000002</v>
      </c>
      <c r="G970" s="219">
        <f t="shared" ref="G970:J970" si="963">((C970-C991)/C991)*C$6</f>
        <v>-65.172152308938692</v>
      </c>
      <c r="H970" s="220">
        <f t="shared" si="963"/>
        <v>8.2816632756866753</v>
      </c>
      <c r="I970" s="220">
        <f t="shared" si="963"/>
        <v>-2.0274074074074067</v>
      </c>
      <c r="J970" s="221">
        <f t="shared" si="963"/>
        <v>0.13456993679582296</v>
      </c>
    </row>
    <row r="971" spans="2:10">
      <c r="B971" s="213">
        <v>41709</v>
      </c>
      <c r="C971" s="214">
        <v>883.8</v>
      </c>
      <c r="D971" s="214">
        <v>102.31</v>
      </c>
      <c r="E971" s="214">
        <v>37.14</v>
      </c>
      <c r="F971" s="215">
        <v>3.74</v>
      </c>
      <c r="G971" s="219">
        <f t="shared" ref="G971:J971" si="964">((C971-C992)/C992)*C$6</f>
        <v>-99.360025545503021</v>
      </c>
      <c r="H971" s="220">
        <f t="shared" si="964"/>
        <v>6.9859183466720864</v>
      </c>
      <c r="I971" s="220">
        <f t="shared" si="964"/>
        <v>-2.5385565579458693</v>
      </c>
      <c r="J971" s="221">
        <f t="shared" si="964"/>
        <v>3.8353196099675003E-2</v>
      </c>
    </row>
    <row r="972" spans="2:10">
      <c r="B972" s="213">
        <v>41708</v>
      </c>
      <c r="C972" s="214">
        <v>884.5</v>
      </c>
      <c r="D972" s="214">
        <v>100.43</v>
      </c>
      <c r="E972" s="214">
        <v>39.18</v>
      </c>
      <c r="F972" s="215">
        <v>3.69</v>
      </c>
      <c r="G972" s="219">
        <f t="shared" ref="G972:J972" si="965">((C972-C993)/C993)*C$6</f>
        <v>-119.20445858668602</v>
      </c>
      <c r="H972" s="220">
        <f t="shared" si="965"/>
        <v>16.39904875148633</v>
      </c>
      <c r="I972" s="220">
        <f t="shared" si="965"/>
        <v>-2.6348703421224671</v>
      </c>
      <c r="J972" s="221">
        <f t="shared" si="965"/>
        <v>2.3367932258945578E-2</v>
      </c>
    </row>
    <row r="973" spans="2:10">
      <c r="B973" s="213">
        <v>41707</v>
      </c>
      <c r="C973" s="214">
        <v>868.85</v>
      </c>
      <c r="D973" s="214">
        <v>101.27</v>
      </c>
      <c r="E973" s="214">
        <v>33.94</v>
      </c>
      <c r="F973" s="215">
        <v>3.7989999999999999</v>
      </c>
      <c r="G973" s="219">
        <f t="shared" ref="G973:J973" si="966">((C973-C994)/C994)*C$6</f>
        <v>-158.88807626191593</v>
      </c>
      <c r="H973" s="220">
        <f t="shared" si="966"/>
        <v>17.798893805309735</v>
      </c>
      <c r="I973" s="220">
        <f t="shared" si="966"/>
        <v>-4.0181959706959711</v>
      </c>
      <c r="J973" s="221">
        <f t="shared" si="966"/>
        <v>0.1373415977961433</v>
      </c>
    </row>
    <row r="974" spans="2:10">
      <c r="B974" s="213">
        <v>41706</v>
      </c>
      <c r="C974" s="214">
        <v>875.65</v>
      </c>
      <c r="D974" s="214">
        <v>101.43</v>
      </c>
      <c r="E974" s="214">
        <v>35.79</v>
      </c>
      <c r="F974" s="215">
        <v>3.7149999999999999</v>
      </c>
      <c r="G974" s="219">
        <f t="shared" ref="G974:J974" si="967">((C974-C995)/C995)*C$6</f>
        <v>-118.04383439490451</v>
      </c>
      <c r="H974" s="220">
        <f t="shared" si="967"/>
        <v>19.748711256117463</v>
      </c>
      <c r="I974" s="220">
        <f t="shared" si="967"/>
        <v>-1.9207538691962069</v>
      </c>
      <c r="J974" s="221">
        <f t="shared" si="967"/>
        <v>0.15196716671384089</v>
      </c>
    </row>
    <row r="975" spans="2:10">
      <c r="B975" s="213">
        <v>41705</v>
      </c>
      <c r="C975" s="214">
        <v>891.03</v>
      </c>
      <c r="D975" s="214">
        <v>98.85</v>
      </c>
      <c r="E975" s="214">
        <v>36.17</v>
      </c>
      <c r="F975" s="215">
        <v>3.6630000000000003</v>
      </c>
      <c r="G975" s="219">
        <f t="shared" ref="G975:J975" si="968">((C975-C996)/C996)*C$6</f>
        <v>-44.260256118881252</v>
      </c>
      <c r="H975" s="220">
        <f t="shared" si="968"/>
        <v>12.246335163061024</v>
      </c>
      <c r="I975" s="220">
        <f t="shared" si="968"/>
        <v>-2.0449166666666647</v>
      </c>
      <c r="J975" s="221">
        <f t="shared" si="968"/>
        <v>-0.1256795608991112</v>
      </c>
    </row>
    <row r="976" spans="2:10">
      <c r="B976" s="213">
        <v>41704</v>
      </c>
      <c r="C976" s="214">
        <v>890.45</v>
      </c>
      <c r="D976" s="214">
        <v>99.27</v>
      </c>
      <c r="E976" s="214">
        <v>37.67</v>
      </c>
      <c r="F976" s="215">
        <v>3.6550000000000002</v>
      </c>
      <c r="G976" s="219">
        <f t="shared" ref="G976:J976" si="969">((C976-C997)/C997)*C$6</f>
        <v>-59.224663784978397</v>
      </c>
      <c r="H976" s="220">
        <f t="shared" si="969"/>
        <v>16.903941021705762</v>
      </c>
      <c r="I976" s="220">
        <f t="shared" si="969"/>
        <v>-2.5007178783721993</v>
      </c>
      <c r="J976" s="221">
        <f t="shared" si="969"/>
        <v>-8.1617451449853412E-2</v>
      </c>
    </row>
    <row r="977" spans="2:10">
      <c r="B977" s="213">
        <v>41703</v>
      </c>
      <c r="C977" s="214">
        <v>893.85</v>
      </c>
      <c r="D977" s="214">
        <v>99.95</v>
      </c>
      <c r="E977" s="214">
        <v>37.81</v>
      </c>
      <c r="F977" s="215">
        <v>3.7109999999999999</v>
      </c>
      <c r="G977" s="219">
        <f t="shared" ref="G977:J977" si="970">((C977-C998)/C998)*C$6</f>
        <v>-64.676851989287215</v>
      </c>
      <c r="H977" s="220">
        <f t="shared" si="970"/>
        <v>20.329399070385136</v>
      </c>
      <c r="I977" s="220">
        <f t="shared" si="970"/>
        <v>-1.9355760151085919</v>
      </c>
      <c r="J977" s="221">
        <f t="shared" si="970"/>
        <v>2.9708764289602552E-2</v>
      </c>
    </row>
    <row r="978" spans="2:10">
      <c r="B978" s="213">
        <v>41702</v>
      </c>
      <c r="C978" s="214">
        <v>881.65</v>
      </c>
      <c r="D978" s="214">
        <v>101.7</v>
      </c>
      <c r="E978" s="214">
        <v>36.53</v>
      </c>
      <c r="F978" s="215">
        <v>3.7509999999999999</v>
      </c>
      <c r="G978" s="219">
        <f t="shared" ref="G978:J978" si="971">((C978-C999)/C999)*C$6</f>
        <v>-82.245979614949036</v>
      </c>
      <c r="H978" s="220">
        <f t="shared" si="971"/>
        <v>23.943749999999994</v>
      </c>
      <c r="I978" s="220">
        <f t="shared" si="971"/>
        <v>-2.0347984458474979</v>
      </c>
      <c r="J978" s="221">
        <f t="shared" si="971"/>
        <v>0.11437274993076721</v>
      </c>
    </row>
    <row r="979" spans="2:10">
      <c r="B979" s="213">
        <v>41701</v>
      </c>
      <c r="C979" s="214">
        <v>879.35</v>
      </c>
      <c r="D979" s="214">
        <v>101.7</v>
      </c>
      <c r="E979" s="214">
        <v>36.53</v>
      </c>
      <c r="F979" s="215">
        <v>3.7530000000000001</v>
      </c>
      <c r="G979" s="219">
        <f t="shared" ref="G979:J979" si="972">((C979-C1000)/C1000)*C$6</f>
        <v>-55.111364311245495</v>
      </c>
      <c r="H979" s="220">
        <f t="shared" si="972"/>
        <v>28.272105619498983</v>
      </c>
      <c r="I979" s="220">
        <f t="shared" si="972"/>
        <v>-2.9255124971336839</v>
      </c>
      <c r="J979" s="221">
        <f t="shared" si="972"/>
        <v>7.3306936100491688E-2</v>
      </c>
    </row>
    <row r="980" spans="2:10">
      <c r="B980" s="213">
        <v>41700</v>
      </c>
      <c r="C980" s="214">
        <v>880.5</v>
      </c>
      <c r="D980" s="214">
        <v>101.19</v>
      </c>
      <c r="E980" s="214">
        <v>38.85</v>
      </c>
      <c r="F980" s="215">
        <v>3.67</v>
      </c>
      <c r="G980" s="219">
        <f t="shared" ref="G980:J980" si="973">((C980-C1001)/C1001)*C$6</f>
        <v>-32.934351722986094</v>
      </c>
      <c r="H980" s="220">
        <f t="shared" si="973"/>
        <v>30.604091690544411</v>
      </c>
      <c r="I980" s="220">
        <f t="shared" si="973"/>
        <v>-2.2418390804597683</v>
      </c>
      <c r="J980" s="221">
        <f t="shared" si="973"/>
        <v>-4.433709071390235E-2</v>
      </c>
    </row>
    <row r="981" spans="2:10">
      <c r="B981" s="213">
        <v>41699</v>
      </c>
      <c r="C981" s="214">
        <v>881.05</v>
      </c>
      <c r="D981" s="214">
        <v>98.75</v>
      </c>
      <c r="E981" s="214">
        <v>40.39</v>
      </c>
      <c r="F981" s="215">
        <v>3.7149999999999999</v>
      </c>
      <c r="G981" s="219">
        <f t="shared" ref="G981:J981" si="974">((C981-C1002)/C1002)*C$6</f>
        <v>-75.042550008131528</v>
      </c>
      <c r="H981" s="220">
        <f t="shared" si="974"/>
        <v>35.037955198850014</v>
      </c>
      <c r="I981" s="220">
        <f t="shared" si="974"/>
        <v>-3.3696819645732687</v>
      </c>
      <c r="J981" s="221">
        <f t="shared" si="974"/>
        <v>0.12239977572189489</v>
      </c>
    </row>
    <row r="982" spans="2:10">
      <c r="B982" s="213">
        <v>41698</v>
      </c>
      <c r="C982" s="214">
        <v>868.9</v>
      </c>
      <c r="D982" s="214">
        <v>101.56</v>
      </c>
      <c r="E982" s="214">
        <v>40.93</v>
      </c>
      <c r="F982" s="215">
        <v>3.726</v>
      </c>
      <c r="G982" s="219">
        <f t="shared" ref="G982:J982" si="975">((C982-C1003)/C1003)*C$6</f>
        <v>-125.72477554105417</v>
      </c>
      <c r="H982" s="220">
        <f t="shared" si="975"/>
        <v>35.158052674513463</v>
      </c>
      <c r="I982" s="220">
        <f t="shared" si="975"/>
        <v>-3.0684775998378262</v>
      </c>
      <c r="J982" s="221">
        <f t="shared" si="975"/>
        <v>0.14276871131119842</v>
      </c>
    </row>
    <row r="983" spans="2:10">
      <c r="B983" s="213">
        <v>41697</v>
      </c>
      <c r="C983" s="214">
        <v>893.15</v>
      </c>
      <c r="D983" s="214">
        <v>102.22</v>
      </c>
      <c r="E983" s="214">
        <v>39.700000000000003</v>
      </c>
      <c r="F983" s="215">
        <v>3.6909999999999998</v>
      </c>
      <c r="G983" s="219">
        <f t="shared" ref="G983:J983" si="976">((C983-C1004)/C1004)*C$6</f>
        <v>-70.548970398970397</v>
      </c>
      <c r="H983" s="220">
        <f t="shared" si="976"/>
        <v>32.275342935528109</v>
      </c>
      <c r="I983" s="220">
        <f t="shared" si="976"/>
        <v>-3.7606019533585804</v>
      </c>
      <c r="J983" s="221">
        <f t="shared" si="976"/>
        <v>0.17079392376038977</v>
      </c>
    </row>
    <row r="984" spans="2:10">
      <c r="B984" s="213">
        <v>41696</v>
      </c>
      <c r="C984" s="214">
        <v>904.05</v>
      </c>
      <c r="D984" s="214">
        <v>100.82</v>
      </c>
      <c r="E984" s="214">
        <v>42.04</v>
      </c>
      <c r="F984" s="215">
        <v>3.5979999999999999</v>
      </c>
      <c r="G984" s="219">
        <f t="shared" ref="G984:J984" si="977">((C984-C1005)/C1005)*C$6</f>
        <v>-4.5295135135135975</v>
      </c>
      <c r="H984" s="220">
        <f t="shared" si="977"/>
        <v>24.251441501843782</v>
      </c>
      <c r="I984" s="220">
        <f t="shared" si="977"/>
        <v>-2.091471825063079</v>
      </c>
      <c r="J984" s="221">
        <f t="shared" si="977"/>
        <v>-5.6297709923664355E-2</v>
      </c>
    </row>
    <row r="985" spans="2:10">
      <c r="B985" s="213">
        <v>41695</v>
      </c>
      <c r="C985" s="214">
        <v>927.4</v>
      </c>
      <c r="D985" s="214">
        <v>97.61</v>
      </c>
      <c r="E985" s="214">
        <v>42.28</v>
      </c>
      <c r="F985" s="215">
        <v>3.5019999999999998</v>
      </c>
      <c r="G985" s="219">
        <f t="shared" ref="G985:J985" si="978">((C985-C1006)/C1006)*C$6</f>
        <v>20.727863154562293</v>
      </c>
      <c r="H985" s="220">
        <f t="shared" si="978"/>
        <v>21.474900307622207</v>
      </c>
      <c r="I985" s="220">
        <f t="shared" si="978"/>
        <v>-3.0605340663655993</v>
      </c>
      <c r="J985" s="221">
        <f t="shared" si="978"/>
        <v>-8.189894503053867E-2</v>
      </c>
    </row>
    <row r="986" spans="2:10">
      <c r="B986" s="213">
        <v>41694</v>
      </c>
      <c r="C986" s="214">
        <v>919.35</v>
      </c>
      <c r="D986" s="214">
        <v>96.89</v>
      </c>
      <c r="E986" s="214">
        <v>44.14</v>
      </c>
      <c r="F986" s="215">
        <v>3.5350000000000001</v>
      </c>
      <c r="G986" s="219">
        <f t="shared" ref="G986:J986" si="979">((C986-C1007)/C1007)*C$6</f>
        <v>-12.035494600431925</v>
      </c>
      <c r="H986" s="220">
        <f t="shared" si="979"/>
        <v>16.864143739472215</v>
      </c>
      <c r="I986" s="220">
        <f t="shared" si="979"/>
        <v>-2.9126343779677106</v>
      </c>
      <c r="J986" s="221">
        <f t="shared" si="979"/>
        <v>-6.208806424813041E-2</v>
      </c>
    </row>
    <row r="987" spans="2:10">
      <c r="B987" s="213">
        <v>41693</v>
      </c>
      <c r="C987" s="214">
        <v>917.3</v>
      </c>
      <c r="D987" s="214">
        <v>94.52</v>
      </c>
      <c r="E987" s="214">
        <v>45.54</v>
      </c>
      <c r="F987" s="215">
        <v>3.5990000000000002</v>
      </c>
      <c r="G987" s="219">
        <f t="shared" ref="G987:J987" si="980">((C987-C1008)/C1008)*C$6</f>
        <v>-44.498173019781134</v>
      </c>
      <c r="H987" s="220">
        <f t="shared" si="980"/>
        <v>5.1826523959578292</v>
      </c>
      <c r="I987" s="220">
        <f t="shared" si="980"/>
        <v>-0.31491262135922415</v>
      </c>
      <c r="J987" s="221">
        <f t="shared" si="980"/>
        <v>-8.7489889458074857E-2</v>
      </c>
    </row>
    <row r="988" spans="2:10">
      <c r="B988" s="213">
        <v>41692</v>
      </c>
      <c r="C988" s="214">
        <v>923.15</v>
      </c>
      <c r="D988" s="214">
        <v>94.15</v>
      </c>
      <c r="E988" s="214">
        <v>41.04</v>
      </c>
      <c r="F988" s="215">
        <v>3.613</v>
      </c>
      <c r="G988" s="219">
        <f t="shared" ref="G988:J988" si="981">((C988-C1009)/C1009)*C$6</f>
        <v>-40.169489332008332</v>
      </c>
      <c r="H988" s="220">
        <f t="shared" si="981"/>
        <v>11.15239968528719</v>
      </c>
      <c r="I988" s="220">
        <f t="shared" si="981"/>
        <v>-1.4606448723690093</v>
      </c>
      <c r="J988" s="221">
        <f t="shared" si="981"/>
        <v>-4.9768707482993071E-2</v>
      </c>
    </row>
    <row r="989" spans="2:10">
      <c r="B989" s="213">
        <v>41691</v>
      </c>
      <c r="C989" s="214">
        <v>934.45</v>
      </c>
      <c r="D989" s="214">
        <v>98.78</v>
      </c>
      <c r="E989" s="214">
        <v>40.36</v>
      </c>
      <c r="F989" s="215">
        <v>3.653</v>
      </c>
      <c r="G989" s="219">
        <f t="shared" ref="G989:J989" si="982">((C989-C1010)/C1010)*C$6</f>
        <v>-33.448795569912278</v>
      </c>
      <c r="H989" s="220">
        <f t="shared" si="982"/>
        <v>28.721350407450512</v>
      </c>
      <c r="I989" s="220">
        <f t="shared" si="982"/>
        <v>-1.7386657712111044</v>
      </c>
      <c r="J989" s="221">
        <f t="shared" si="982"/>
        <v>5.3442028985507199E-2</v>
      </c>
    </row>
    <row r="990" spans="2:10">
      <c r="B990" s="213">
        <v>41690</v>
      </c>
      <c r="C990" s="214">
        <v>934.2</v>
      </c>
      <c r="D990" s="214">
        <v>97.95</v>
      </c>
      <c r="E990" s="214">
        <v>42.25</v>
      </c>
      <c r="F990" s="215">
        <v>3.742</v>
      </c>
      <c r="G990" s="219">
        <f t="shared" ref="G990:J990" si="983">((C990-C1011)/C1011)*C$6</f>
        <v>-49.191895682892621</v>
      </c>
      <c r="H990" s="220">
        <f t="shared" si="983"/>
        <v>25.606510416666662</v>
      </c>
      <c r="I990" s="220">
        <f t="shared" si="983"/>
        <v>-1.283464497691801</v>
      </c>
      <c r="J990" s="221">
        <f t="shared" si="983"/>
        <v>0.21029201259662192</v>
      </c>
    </row>
    <row r="991" spans="2:10">
      <c r="B991" s="213">
        <v>41689</v>
      </c>
      <c r="C991" s="214">
        <v>925.75</v>
      </c>
      <c r="D991" s="214">
        <v>98.3</v>
      </c>
      <c r="E991" s="214">
        <v>42.93</v>
      </c>
      <c r="F991" s="215">
        <v>3.6390000000000002</v>
      </c>
      <c r="G991" s="219">
        <f t="shared" ref="G991:J991" si="984">((C991-C1012)/C1012)*C$6</f>
        <v>-111.37309332929962</v>
      </c>
      <c r="H991" s="220">
        <f t="shared" si="984"/>
        <v>31.626069693018827</v>
      </c>
      <c r="I991" s="220">
        <f t="shared" si="984"/>
        <v>-3.3183922462941839</v>
      </c>
      <c r="J991" s="221">
        <f t="shared" si="984"/>
        <v>0.11016248574686451</v>
      </c>
    </row>
    <row r="992" spans="2:10">
      <c r="B992" s="213">
        <v>41688</v>
      </c>
      <c r="C992" s="214">
        <v>939.5</v>
      </c>
      <c r="D992" s="214">
        <v>98.71</v>
      </c>
      <c r="E992" s="214">
        <v>43.23</v>
      </c>
      <c r="F992" s="215">
        <v>3.6920000000000002</v>
      </c>
      <c r="G992" s="219">
        <f t="shared" ref="G992:J992" si="985">((C992-C1013)/C1013)*C$6</f>
        <v>-90.134079967771143</v>
      </c>
      <c r="H992" s="220">
        <f t="shared" si="985"/>
        <v>21.400788377069464</v>
      </c>
      <c r="I992" s="220">
        <f t="shared" si="985"/>
        <v>-2.218689655172414</v>
      </c>
      <c r="J992" s="221">
        <f t="shared" si="985"/>
        <v>0.10252242152466377</v>
      </c>
    </row>
    <row r="993" spans="2:10">
      <c r="B993" s="213">
        <v>41687</v>
      </c>
      <c r="C993" s="214">
        <v>952.23</v>
      </c>
      <c r="D993" s="214">
        <v>92.51</v>
      </c>
      <c r="E993" s="214">
        <v>45.89</v>
      </c>
      <c r="F993" s="215">
        <v>3.661</v>
      </c>
      <c r="G993" s="219">
        <f t="shared" ref="G993:J993" si="986">((C993-C1014)/C1014)*C$6</f>
        <v>-38.635397968605773</v>
      </c>
      <c r="H993" s="220">
        <f t="shared" si="986"/>
        <v>7.7111098616889651</v>
      </c>
      <c r="I993" s="220">
        <f t="shared" si="986"/>
        <v>-0.4554757858963458</v>
      </c>
      <c r="J993" s="221">
        <f t="shared" si="986"/>
        <v>-8.0359575047672781E-3</v>
      </c>
    </row>
    <row r="994" spans="2:10">
      <c r="B994" s="213">
        <v>41686</v>
      </c>
      <c r="C994" s="214">
        <v>959.85</v>
      </c>
      <c r="D994" s="214">
        <v>92.66</v>
      </c>
      <c r="E994" s="214">
        <v>43.68</v>
      </c>
      <c r="F994" s="215">
        <v>3.63</v>
      </c>
      <c r="G994" s="219">
        <f t="shared" ref="G994:J994" si="987">((C994-C1015)/C1015)*C$6</f>
        <v>-42.044816413589849</v>
      </c>
      <c r="H994" s="220">
        <f t="shared" si="987"/>
        <v>2.4071959348704883</v>
      </c>
      <c r="I994" s="220">
        <f t="shared" si="987"/>
        <v>-1.7774576970697484</v>
      </c>
      <c r="J994" s="221">
        <f t="shared" si="987"/>
        <v>6.8179255918827397E-2</v>
      </c>
    </row>
    <row r="995" spans="2:10">
      <c r="B995" s="213">
        <v>41685</v>
      </c>
      <c r="C995" s="214">
        <v>942</v>
      </c>
      <c r="D995" s="214">
        <v>91.95</v>
      </c>
      <c r="E995" s="214">
        <v>40.06</v>
      </c>
      <c r="F995" s="215">
        <v>3.5329999999999999</v>
      </c>
      <c r="G995" s="219">
        <f t="shared" ref="G995:J995" si="988">((C995-C1016)/C1016)*C$6</f>
        <v>-48.796433908786398</v>
      </c>
      <c r="H995" s="220">
        <f t="shared" si="988"/>
        <v>2.7041358773574529</v>
      </c>
      <c r="I995" s="220">
        <f t="shared" si="988"/>
        <v>-3.1847924373201786</v>
      </c>
      <c r="J995" s="221">
        <f t="shared" si="988"/>
        <v>4.4067796610169532E-2</v>
      </c>
    </row>
    <row r="996" spans="2:10">
      <c r="B996" s="213">
        <v>41684</v>
      </c>
      <c r="C996" s="214">
        <v>915.2</v>
      </c>
      <c r="D996" s="214">
        <v>92.91</v>
      </c>
      <c r="E996" s="214">
        <v>40.799999999999997</v>
      </c>
      <c r="F996" s="215">
        <v>3.8260000000000001</v>
      </c>
      <c r="G996" s="219">
        <f t="shared" ref="G996:J996" si="989">((C996-C1017)/C1017)*C$6</f>
        <v>-47.247864082824449</v>
      </c>
      <c r="H996" s="220">
        <f t="shared" si="989"/>
        <v>-1.8983535805626737</v>
      </c>
      <c r="I996" s="220">
        <f t="shared" si="989"/>
        <v>-0.89407407407407513</v>
      </c>
      <c r="J996" s="221">
        <f t="shared" si="989"/>
        <v>0.12372004357298468</v>
      </c>
    </row>
    <row r="997" spans="2:10">
      <c r="B997" s="213">
        <v>41683</v>
      </c>
      <c r="C997" s="214">
        <v>923.07</v>
      </c>
      <c r="D997" s="214">
        <v>91.22</v>
      </c>
      <c r="E997" s="214">
        <v>43.74</v>
      </c>
      <c r="F997" s="215">
        <v>3.7589999999999999</v>
      </c>
      <c r="G997" s="219">
        <f t="shared" ref="G997:J997" si="990">((C997-C1018)/C1018)*C$6</f>
        <v>-33.155346288626944</v>
      </c>
      <c r="H997" s="220">
        <f t="shared" si="990"/>
        <v>-5.3480498721227718</v>
      </c>
      <c r="I997" s="220">
        <f t="shared" si="990"/>
        <v>0.34000000000000097</v>
      </c>
      <c r="J997" s="221">
        <f t="shared" si="990"/>
        <v>6.4967373572593773E-2</v>
      </c>
    </row>
    <row r="998" spans="2:10">
      <c r="B998" s="213">
        <v>41682</v>
      </c>
      <c r="C998" s="214">
        <v>929.73</v>
      </c>
      <c r="D998" s="214">
        <v>90.36</v>
      </c>
      <c r="E998" s="214">
        <v>42.36</v>
      </c>
      <c r="F998" s="215">
        <v>3.6739999999999999</v>
      </c>
      <c r="G998" s="219">
        <f t="shared" ref="G998:J998" si="991">((C998-C1019)/C1019)*C$6</f>
        <v>-30.128501082651148</v>
      </c>
      <c r="H998" s="220">
        <f t="shared" si="991"/>
        <v>-9.4898548437992947</v>
      </c>
      <c r="I998" s="220">
        <f t="shared" si="991"/>
        <v>0.48490181818181793</v>
      </c>
      <c r="J998" s="221">
        <f t="shared" si="991"/>
        <v>0.12906249999999994</v>
      </c>
    </row>
    <row r="999" spans="2:10">
      <c r="B999" s="213">
        <v>41681</v>
      </c>
      <c r="C999" s="214">
        <v>927.15</v>
      </c>
      <c r="D999" s="214">
        <v>90.4</v>
      </c>
      <c r="E999" s="214">
        <v>41.18</v>
      </c>
      <c r="F999" s="215">
        <v>3.6109999999999998</v>
      </c>
      <c r="G999" s="219">
        <f t="shared" ref="G999:J999" si="992">((C999-C1020)/C1020)*C$6</f>
        <v>-20.885406614475237</v>
      </c>
      <c r="H999" s="220">
        <f t="shared" si="992"/>
        <v>-9.5815258511979646</v>
      </c>
      <c r="I999" s="220">
        <f t="shared" si="992"/>
        <v>-1.3556478778351677</v>
      </c>
      <c r="J999" s="221">
        <f t="shared" si="992"/>
        <v>0.14214804063860664</v>
      </c>
    </row>
    <row r="1000" spans="2:10">
      <c r="B1000" s="213">
        <v>41680</v>
      </c>
      <c r="C1000" s="214">
        <v>909.25</v>
      </c>
      <c r="D1000" s="214">
        <v>88.62</v>
      </c>
      <c r="E1000" s="214">
        <v>43.61</v>
      </c>
      <c r="F1000" s="215">
        <v>3.6619999999999999</v>
      </c>
      <c r="G1000" s="219">
        <f t="shared" ref="G1000:J1000" si="993">((C1000-C1021)/C1021)*C$6</f>
        <v>-11.259458160367011</v>
      </c>
      <c r="H1000" s="220">
        <f t="shared" si="993"/>
        <v>-9.5497748472177388</v>
      </c>
      <c r="I1000" s="220">
        <f t="shared" si="993"/>
        <v>-1.1815127490893516</v>
      </c>
      <c r="J1000" s="221">
        <f t="shared" si="993"/>
        <v>0.14716169724770636</v>
      </c>
    </row>
    <row r="1001" spans="2:10">
      <c r="B1001" s="213">
        <v>41679</v>
      </c>
      <c r="C1001" s="214">
        <v>898.15</v>
      </c>
      <c r="D1001" s="214">
        <v>87.25</v>
      </c>
      <c r="E1001" s="214">
        <v>44.37</v>
      </c>
      <c r="F1001" s="215">
        <v>3.726</v>
      </c>
      <c r="G1001" s="219">
        <f t="shared" ref="G1001:J1001" si="994">((C1001-C1022)/C1022)*C$6</f>
        <v>6.8385779765231547</v>
      </c>
      <c r="H1001" s="220">
        <f t="shared" si="994"/>
        <v>-18.933417682297033</v>
      </c>
      <c r="I1001" s="220">
        <f t="shared" si="994"/>
        <v>0.30143446379468247</v>
      </c>
      <c r="J1001" s="221">
        <f t="shared" si="994"/>
        <v>6.4728469555677515E-2</v>
      </c>
    </row>
    <row r="1002" spans="2:10">
      <c r="B1002" s="213">
        <v>41678</v>
      </c>
      <c r="C1002" s="214">
        <v>922.35</v>
      </c>
      <c r="D1002" s="214">
        <v>83.48</v>
      </c>
      <c r="E1002" s="214">
        <v>49.68</v>
      </c>
      <c r="F1002" s="215">
        <v>3.5670000000000002</v>
      </c>
      <c r="G1002" s="219">
        <f t="shared" ref="G1002:J1002" si="995">((C1002-C1023)/C1023)*C$6</f>
        <v>19.94923971475594</v>
      </c>
      <c r="H1002" s="220">
        <f t="shared" si="995"/>
        <v>-25.223871437486991</v>
      </c>
      <c r="I1002" s="220">
        <f t="shared" si="995"/>
        <v>2.6217708093151959</v>
      </c>
      <c r="J1002" s="221">
        <f t="shared" si="995"/>
        <v>-0.1037327562888828</v>
      </c>
    </row>
    <row r="1003" spans="2:10">
      <c r="B1003" s="213">
        <v>41677</v>
      </c>
      <c r="C1003" s="214">
        <v>939.37</v>
      </c>
      <c r="D1003" s="214">
        <v>85.81</v>
      </c>
      <c r="E1003" s="214">
        <v>49.33</v>
      </c>
      <c r="F1003" s="215">
        <v>3.5540000000000003</v>
      </c>
      <c r="G1003" s="219">
        <f t="shared" ref="G1003:J1003" si="996">((C1003-C1024)/C1024)*C$6</f>
        <v>45.48284336558973</v>
      </c>
      <c r="H1003" s="220">
        <f t="shared" si="996"/>
        <v>-13.680662265988518</v>
      </c>
      <c r="I1003" s="220">
        <f t="shared" si="996"/>
        <v>2.3076149096729939</v>
      </c>
      <c r="J1003" s="221">
        <f t="shared" si="996"/>
        <v>-7.6014254385964805E-2</v>
      </c>
    </row>
    <row r="1004" spans="2:10">
      <c r="B1004" s="213">
        <v>41676</v>
      </c>
      <c r="C1004" s="214">
        <v>932.4</v>
      </c>
      <c r="D1004" s="214">
        <v>87.48</v>
      </c>
      <c r="E1004" s="214">
        <v>50.17</v>
      </c>
      <c r="F1004" s="215">
        <v>3.4889999999999999</v>
      </c>
      <c r="G1004" s="219">
        <f t="shared" ref="G1004:J1004" si="997">((C1004-C1025)/C1025)*C$6</f>
        <v>49.120357675111691</v>
      </c>
      <c r="H1004" s="220">
        <f t="shared" si="997"/>
        <v>-11.039453840353323</v>
      </c>
      <c r="I1004" s="220">
        <f t="shared" si="997"/>
        <v>2.5971812998859747</v>
      </c>
      <c r="J1004" s="221">
        <f t="shared" si="997"/>
        <v>-0.15463063552417169</v>
      </c>
    </row>
    <row r="1005" spans="2:10">
      <c r="B1005" s="213">
        <v>41675</v>
      </c>
      <c r="C1005" s="214">
        <v>906.5</v>
      </c>
      <c r="D1005" s="214">
        <v>89.49</v>
      </c>
      <c r="E1005" s="214">
        <v>47.56</v>
      </c>
      <c r="F1005" s="215">
        <v>3.6680000000000001</v>
      </c>
      <c r="G1005" s="219">
        <f t="shared" ref="G1005:J1005" si="998">((C1005-C1026)/C1026)*C$6</f>
        <v>11.447668129060879</v>
      </c>
      <c r="H1005" s="220">
        <f t="shared" si="998"/>
        <v>-8.1759146341463591</v>
      </c>
      <c r="I1005" s="220">
        <f t="shared" si="998"/>
        <v>1.8831862517417557</v>
      </c>
      <c r="J1005" s="221">
        <f t="shared" si="998"/>
        <v>-8.0206634040237562E-3</v>
      </c>
    </row>
    <row r="1006" spans="2:10">
      <c r="B1006" s="213">
        <v>41674</v>
      </c>
      <c r="C1006" s="214">
        <v>916.07</v>
      </c>
      <c r="D1006" s="214">
        <v>87.77</v>
      </c>
      <c r="E1006" s="214">
        <v>50.93</v>
      </c>
      <c r="F1006" s="215">
        <v>3.6019999999999999</v>
      </c>
      <c r="G1006" s="219">
        <f t="shared" ref="G1006:J1006" si="999">((C1006-C1027)/C1027)*C$6</f>
        <v>20.499927513812249</v>
      </c>
      <c r="H1006" s="220">
        <f t="shared" si="999"/>
        <v>-6.6567469482019357</v>
      </c>
      <c r="I1006" s="220">
        <f t="shared" si="999"/>
        <v>2.1416564147627399</v>
      </c>
      <c r="J1006" s="221">
        <f t="shared" si="999"/>
        <v>0.10781294964028758</v>
      </c>
    </row>
    <row r="1007" spans="2:10">
      <c r="B1007" s="213">
        <v>41673</v>
      </c>
      <c r="C1007" s="214">
        <v>926</v>
      </c>
      <c r="D1007" s="214">
        <v>89.05</v>
      </c>
      <c r="E1007" s="214">
        <v>52.65</v>
      </c>
      <c r="F1007" s="215">
        <v>3.6109999999999998</v>
      </c>
      <c r="G1007" s="219">
        <f t="shared" ref="G1007:J1007" si="1000">((C1007-C1028)/C1028)*C$6</f>
        <v>-3.3415444306731024</v>
      </c>
      <c r="H1007" s="220">
        <f t="shared" si="1000"/>
        <v>-5.4340425531915075</v>
      </c>
      <c r="I1007" s="220">
        <f t="shared" si="1000"/>
        <v>3.1386306868867062</v>
      </c>
      <c r="J1007" s="221">
        <f t="shared" si="1000"/>
        <v>5.7297447280796436E-3</v>
      </c>
    </row>
    <row r="1008" spans="2:10">
      <c r="B1008" s="213">
        <v>41672</v>
      </c>
      <c r="C1008" s="214">
        <v>942.32</v>
      </c>
      <c r="D1008" s="214">
        <v>92.03</v>
      </c>
      <c r="E1008" s="214">
        <v>46.35</v>
      </c>
      <c r="F1008" s="215">
        <v>3.7090000000000001</v>
      </c>
      <c r="G1008" s="219">
        <f t="shared" ref="G1008:J1008" si="1001">((C1008-C1029)/C1029)*C$6</f>
        <v>62.101168106531809</v>
      </c>
      <c r="H1008" s="220">
        <f t="shared" si="1001"/>
        <v>-0.99388174251433103</v>
      </c>
      <c r="I1008" s="220">
        <f t="shared" si="1001"/>
        <v>1.572470091484869</v>
      </c>
      <c r="J1008" s="221">
        <f t="shared" si="1001"/>
        <v>8.3421125589132145E-2</v>
      </c>
    </row>
    <row r="1009" spans="2:10">
      <c r="B1009" s="213">
        <v>41671</v>
      </c>
      <c r="C1009" s="214">
        <v>945.82</v>
      </c>
      <c r="D1009" s="214">
        <v>88.97</v>
      </c>
      <c r="E1009" s="214">
        <v>44.66</v>
      </c>
      <c r="F1009" s="215">
        <v>3.6749999999999998</v>
      </c>
      <c r="G1009" s="219">
        <f t="shared" ref="G1009:J1009" si="1002">((C1009-C1030)/C1030)*C$6</f>
        <v>110.18956359088197</v>
      </c>
      <c r="H1009" s="220">
        <f t="shared" si="1002"/>
        <v>-11.817839063488705</v>
      </c>
      <c r="I1009" s="220">
        <f t="shared" si="1002"/>
        <v>2.2718103883005547</v>
      </c>
      <c r="J1009" s="221">
        <f t="shared" si="1002"/>
        <v>0.21625292056074757</v>
      </c>
    </row>
    <row r="1010" spans="2:10">
      <c r="B1010" s="213">
        <v>41670</v>
      </c>
      <c r="C1010" s="214">
        <v>953.48</v>
      </c>
      <c r="D1010" s="214">
        <v>85.9</v>
      </c>
      <c r="E1010" s="214">
        <v>44.67</v>
      </c>
      <c r="F1010" s="215">
        <v>3.5880000000000001</v>
      </c>
      <c r="G1010" s="219">
        <f t="shared" ref="G1010:J1010" si="1003">((C1010-C1031)/C1031)*C$6</f>
        <v>101.26534349107499</v>
      </c>
      <c r="H1010" s="220">
        <f t="shared" si="1003"/>
        <v>-12.037180885882591</v>
      </c>
      <c r="I1010" s="220">
        <f t="shared" si="1003"/>
        <v>1.0321514792899416</v>
      </c>
      <c r="J1010" s="221">
        <f t="shared" si="1003"/>
        <v>0.31282367447595594</v>
      </c>
    </row>
    <row r="1011" spans="2:10">
      <c r="B1011" s="213">
        <v>41669</v>
      </c>
      <c r="C1011" s="214">
        <v>962.45</v>
      </c>
      <c r="D1011" s="214">
        <v>86.4</v>
      </c>
      <c r="E1011" s="214">
        <v>45.49</v>
      </c>
      <c r="F1011" s="215">
        <v>3.4929999999999999</v>
      </c>
      <c r="G1011" s="219">
        <f t="shared" ref="G1011:J1011" si="1004">((C1011-C1032)/C1032)*C$6</f>
        <v>109.60442963569753</v>
      </c>
      <c r="H1011" s="220">
        <f t="shared" si="1004"/>
        <v>-10.874017467248887</v>
      </c>
      <c r="I1011" s="220">
        <f t="shared" si="1004"/>
        <v>-7.8879404683736554E-2</v>
      </c>
      <c r="J1011" s="221">
        <f t="shared" si="1004"/>
        <v>0.10042924807578429</v>
      </c>
    </row>
    <row r="1012" spans="2:10">
      <c r="B1012" s="213">
        <v>41668</v>
      </c>
      <c r="C1012" s="214">
        <v>991.65</v>
      </c>
      <c r="D1012" s="214">
        <v>84.37</v>
      </c>
      <c r="E1012" s="214">
        <v>52.62</v>
      </c>
      <c r="F1012" s="215">
        <v>3.508</v>
      </c>
      <c r="G1012" s="219">
        <f t="shared" ref="G1012:J1012" si="1005">((C1012-C1033)/C1033)*C$6</f>
        <v>171.11601769321391</v>
      </c>
      <c r="H1012" s="220">
        <f t="shared" si="1005"/>
        <v>-10.959168622192404</v>
      </c>
      <c r="I1012" s="220">
        <f t="shared" si="1005"/>
        <v>2.0394965094140023</v>
      </c>
      <c r="J1012" s="221">
        <f t="shared" si="1005"/>
        <v>0.16517158338350385</v>
      </c>
    </row>
    <row r="1013" spans="2:10">
      <c r="B1013" s="213">
        <v>41667</v>
      </c>
      <c r="C1013" s="214">
        <v>992.9</v>
      </c>
      <c r="D1013" s="214">
        <v>88.79</v>
      </c>
      <c r="E1013" s="214">
        <v>49.3</v>
      </c>
      <c r="F1013" s="215">
        <v>3.5680000000000001</v>
      </c>
      <c r="G1013" s="219">
        <f t="shared" ref="G1013:J1013" si="1006">((C1013-C1034)/C1034)*C$6</f>
        <v>265.80672407757464</v>
      </c>
      <c r="H1013" s="220">
        <f t="shared" si="1006"/>
        <v>-2.7221494393249421</v>
      </c>
      <c r="I1013" s="220">
        <f t="shared" si="1006"/>
        <v>0.76591668428843229</v>
      </c>
      <c r="J1013" s="221">
        <f t="shared" si="1006"/>
        <v>0.28069367710251697</v>
      </c>
    </row>
    <row r="1014" spans="2:10">
      <c r="B1014" s="213">
        <v>41666</v>
      </c>
      <c r="C1014" s="214">
        <v>974.7</v>
      </c>
      <c r="D1014" s="214">
        <v>88.93</v>
      </c>
      <c r="E1014" s="214">
        <v>47.08</v>
      </c>
      <c r="F1014" s="215">
        <v>3.6710000000000003</v>
      </c>
      <c r="G1014" s="219">
        <f t="shared" ref="G1014:J1014" si="1007">((C1014-C1035)/C1035)*C$6</f>
        <v>236.41812221962067</v>
      </c>
      <c r="H1014" s="220">
        <f t="shared" si="1007"/>
        <v>-5.2172336469043872</v>
      </c>
      <c r="I1014" s="220">
        <f t="shared" si="1007"/>
        <v>0.2562085308056859</v>
      </c>
      <c r="J1014" s="221">
        <f t="shared" si="1007"/>
        <v>0.47812598923710087</v>
      </c>
    </row>
    <row r="1015" spans="2:10">
      <c r="B1015" s="213">
        <v>41665</v>
      </c>
      <c r="C1015" s="214">
        <v>984.55</v>
      </c>
      <c r="D1015" s="214">
        <v>91.51</v>
      </c>
      <c r="E1015" s="214">
        <v>48.46</v>
      </c>
      <c r="F1015" s="215">
        <v>3.548</v>
      </c>
      <c r="G1015" s="219">
        <f t="shared" ref="G1015:J1015" si="1008">((C1015-C1036)/C1036)*C$6</f>
        <v>248.69133519181628</v>
      </c>
      <c r="H1015" s="220">
        <f t="shared" si="1008"/>
        <v>22.267278604537694</v>
      </c>
      <c r="I1015" s="220">
        <f t="shared" si="1008"/>
        <v>-2.6051862312444833</v>
      </c>
      <c r="J1015" s="221">
        <f t="shared" si="1008"/>
        <v>0.5611036564911106</v>
      </c>
    </row>
    <row r="1016" spans="2:10">
      <c r="B1016" s="213">
        <v>41664</v>
      </c>
      <c r="C1016" s="214">
        <v>970.25</v>
      </c>
      <c r="D1016" s="214">
        <v>90.67</v>
      </c>
      <c r="E1016" s="214">
        <v>48.66</v>
      </c>
      <c r="F1016" s="215">
        <v>3.4809999999999999</v>
      </c>
      <c r="G1016" s="219">
        <f t="shared" ref="G1016:J1016" si="1009">((C1016-C1037)/C1037)*C$6</f>
        <v>269.36218686445756</v>
      </c>
      <c r="H1016" s="220">
        <f t="shared" si="1009"/>
        <v>12.970001177578897</v>
      </c>
      <c r="I1016" s="220">
        <f t="shared" si="1009"/>
        <v>0.99655172413792992</v>
      </c>
      <c r="J1016" s="221">
        <f t="shared" si="1009"/>
        <v>0.62180869565217378</v>
      </c>
    </row>
    <row r="1017" spans="2:10">
      <c r="B1017" s="213">
        <v>41663</v>
      </c>
      <c r="C1017" s="214">
        <v>941.75</v>
      </c>
      <c r="D1017" s="214">
        <v>93.84</v>
      </c>
      <c r="E1017" s="214">
        <v>42.93</v>
      </c>
      <c r="F1017" s="215">
        <v>3.6720000000000002</v>
      </c>
      <c r="G1017" s="219">
        <f t="shared" ref="G1017:J1017" si="1010">((C1017-C1038)/C1038)*C$6</f>
        <v>195.98613769791859</v>
      </c>
      <c r="H1017" s="220">
        <f t="shared" si="1010"/>
        <v>20.120419218087616</v>
      </c>
      <c r="I1017" s="220">
        <f t="shared" si="1010"/>
        <v>-1.242758620689655</v>
      </c>
      <c r="J1017" s="221">
        <f t="shared" si="1010"/>
        <v>0.81779130434782621</v>
      </c>
    </row>
    <row r="1018" spans="2:10">
      <c r="B1018" s="213">
        <v>41662</v>
      </c>
      <c r="C1018" s="214">
        <v>941.7</v>
      </c>
      <c r="D1018" s="214">
        <v>93.84</v>
      </c>
      <c r="E1018" s="214">
        <v>42.93</v>
      </c>
      <c r="F1018" s="215">
        <v>3.6779999999999999</v>
      </c>
      <c r="G1018" s="219">
        <f t="shared" ref="G1018:J1018" si="1011">((C1018-C1039)/C1039)*C$6</f>
        <v>253.90864269992684</v>
      </c>
      <c r="H1018" s="220">
        <f t="shared" si="1011"/>
        <v>22.133452211126958</v>
      </c>
      <c r="I1018" s="220">
        <f t="shared" si="1011"/>
        <v>-2.8513999999999999</v>
      </c>
      <c r="J1018" s="221">
        <f t="shared" si="1011"/>
        <v>0.83315899581589981</v>
      </c>
    </row>
    <row r="1019" spans="2:10">
      <c r="B1019" s="213">
        <v>41661</v>
      </c>
      <c r="C1019" s="214">
        <v>946.75</v>
      </c>
      <c r="D1019" s="214">
        <v>95.07</v>
      </c>
      <c r="E1019" s="214">
        <v>41.25</v>
      </c>
      <c r="F1019" s="215">
        <v>3.52</v>
      </c>
      <c r="G1019" s="219">
        <f t="shared" ref="G1019:J1019" si="1012">((C1019-C1040)/C1040)*C$6</f>
        <v>278.83823580140438</v>
      </c>
      <c r="H1019" s="220">
        <f t="shared" si="1012"/>
        <v>27.354417598269016</v>
      </c>
      <c r="I1019" s="220">
        <f t="shared" si="1012"/>
        <v>-2.8933211233211233</v>
      </c>
      <c r="J1019" s="221">
        <f t="shared" si="1012"/>
        <v>0.64681330100450307</v>
      </c>
    </row>
    <row r="1020" spans="2:10">
      <c r="B1020" s="213">
        <v>41660</v>
      </c>
      <c r="C1020" s="214">
        <v>938.85</v>
      </c>
      <c r="D1020" s="214">
        <v>95.16</v>
      </c>
      <c r="E1020" s="214">
        <v>44.53</v>
      </c>
      <c r="F1020" s="215">
        <v>3.4449999999999998</v>
      </c>
      <c r="G1020" s="219">
        <f t="shared" ref="G1020:J1020" si="1013">((C1020-C1041)/C1041)*C$6</f>
        <v>238.2375328467154</v>
      </c>
      <c r="H1020" s="220">
        <f t="shared" si="1013"/>
        <v>22.041492852120914</v>
      </c>
      <c r="I1020" s="220">
        <f t="shared" si="1013"/>
        <v>0.52473307141206293</v>
      </c>
      <c r="J1020" s="221">
        <f t="shared" si="1013"/>
        <v>0.43419913419913392</v>
      </c>
    </row>
    <row r="1021" spans="2:10">
      <c r="B1021" s="213">
        <v>41659</v>
      </c>
      <c r="C1021" s="214">
        <v>915.4</v>
      </c>
      <c r="D1021" s="214">
        <v>93.27</v>
      </c>
      <c r="E1021" s="214">
        <v>46.67</v>
      </c>
      <c r="F1021" s="215">
        <v>3.488</v>
      </c>
      <c r="G1021" s="219">
        <f t="shared" ref="G1021:J1021" si="1014">((C1021-C1042)/C1042)*C$6</f>
        <v>192.70018026796586</v>
      </c>
      <c r="H1021" s="220">
        <f t="shared" si="1014"/>
        <v>16.895554777738894</v>
      </c>
      <c r="I1021" s="220">
        <f t="shared" si="1014"/>
        <v>0.3262783595113431</v>
      </c>
      <c r="J1021" s="221">
        <f t="shared" si="1014"/>
        <v>0.49133779264214028</v>
      </c>
    </row>
    <row r="1022" spans="2:10">
      <c r="B1022" s="213">
        <v>41658</v>
      </c>
      <c r="C1022" s="214">
        <v>894.5</v>
      </c>
      <c r="D1022" s="214">
        <v>96.82</v>
      </c>
      <c r="E1022" s="214">
        <v>43.64</v>
      </c>
      <c r="F1022" s="215">
        <v>3.6459999999999999</v>
      </c>
      <c r="G1022" s="219">
        <f t="shared" ref="G1022:J1022" si="1015">((C1022-C1043)/C1043)*C$6</f>
        <v>79.06763755560749</v>
      </c>
      <c r="H1022" s="220">
        <f t="shared" si="1015"/>
        <v>27.40951593860683</v>
      </c>
      <c r="I1022" s="220">
        <f t="shared" si="1015"/>
        <v>0.34508173750583848</v>
      </c>
      <c r="J1022" s="221">
        <f t="shared" si="1015"/>
        <v>0.56378634433191765</v>
      </c>
    </row>
    <row r="1023" spans="2:10">
      <c r="B1023" s="213">
        <v>41657</v>
      </c>
      <c r="C1023" s="214">
        <v>911.5</v>
      </c>
      <c r="D1023" s="214">
        <v>96.14</v>
      </c>
      <c r="E1023" s="214">
        <v>43.37</v>
      </c>
      <c r="F1023" s="215">
        <v>3.6970000000000001</v>
      </c>
      <c r="G1023" s="219">
        <f t="shared" ref="G1023:J1023" si="1016">((C1023-C1044)/C1044)*C$6</f>
        <v>105.74675997200846</v>
      </c>
      <c r="H1023" s="220">
        <f t="shared" si="1016"/>
        <v>19.686717136958006</v>
      </c>
      <c r="I1023" s="220">
        <f t="shared" si="1016"/>
        <v>0.34295582706766714</v>
      </c>
      <c r="J1023" s="221">
        <f t="shared" si="1016"/>
        <v>0.63048260013132007</v>
      </c>
    </row>
    <row r="1024" spans="2:10">
      <c r="B1024" s="213">
        <v>41656</v>
      </c>
      <c r="C1024" s="214">
        <v>914.55</v>
      </c>
      <c r="D1024" s="214">
        <v>92.41</v>
      </c>
      <c r="E1024" s="214">
        <v>43.73</v>
      </c>
      <c r="F1024" s="215">
        <v>3.6480000000000001</v>
      </c>
      <c r="G1024" s="219">
        <f t="shared" ref="G1024:J1024" si="1017">((C1024-C1045)/C1045)*C$6</f>
        <v>142.28759211369177</v>
      </c>
      <c r="H1024" s="220">
        <f t="shared" si="1017"/>
        <v>10.080430572958175</v>
      </c>
      <c r="I1024" s="220">
        <f t="shared" si="1017"/>
        <v>0.14120304217561497</v>
      </c>
      <c r="J1024" s="221">
        <f t="shared" si="1017"/>
        <v>0.59349687191307243</v>
      </c>
    </row>
    <row r="1025" spans="2:10">
      <c r="B1025" s="213">
        <v>41655</v>
      </c>
      <c r="C1025" s="214">
        <v>905.85</v>
      </c>
      <c r="D1025" s="214">
        <v>92.83</v>
      </c>
      <c r="E1025" s="214">
        <v>43.85</v>
      </c>
      <c r="F1025" s="215">
        <v>3.6819999999999999</v>
      </c>
      <c r="G1025" s="219">
        <f t="shared" ref="G1025:J1025" si="1018">((C1025-C1046)/C1046)*C$6</f>
        <v>81.380766292395052</v>
      </c>
      <c r="H1025" s="220">
        <f t="shared" si="1018"/>
        <v>7.7281183458477969</v>
      </c>
      <c r="I1025" s="220">
        <f t="shared" si="1018"/>
        <v>2.4721421161825718</v>
      </c>
      <c r="J1025" s="221">
        <f t="shared" si="1018"/>
        <v>0.67546728971962611</v>
      </c>
    </row>
    <row r="1026" spans="2:10">
      <c r="B1026" s="213">
        <v>41654</v>
      </c>
      <c r="C1026" s="214">
        <v>900.35</v>
      </c>
      <c r="D1026" s="214">
        <v>93.48</v>
      </c>
      <c r="E1026" s="214">
        <v>43.06</v>
      </c>
      <c r="F1026" s="215">
        <v>3.6779999999999999</v>
      </c>
      <c r="G1026" s="219">
        <f t="shared" ref="G1026:J1026" si="1019">((C1026-C1047)/C1047)*C$6</f>
        <v>79.693361567459405</v>
      </c>
      <c r="H1026" s="220">
        <f t="shared" si="1019"/>
        <v>14.693883897719445</v>
      </c>
      <c r="I1026" s="220">
        <f t="shared" si="1019"/>
        <v>1.8351995905834204</v>
      </c>
      <c r="J1026" s="221">
        <f t="shared" si="1019"/>
        <v>0.63207329151535163</v>
      </c>
    </row>
    <row r="1027" spans="2:10">
      <c r="B1027" s="213">
        <v>41653</v>
      </c>
      <c r="C1027" s="214">
        <v>905</v>
      </c>
      <c r="D1027" s="214">
        <v>90.93</v>
      </c>
      <c r="E1027" s="214">
        <v>45.52</v>
      </c>
      <c r="F1027" s="215">
        <v>3.4750000000000001</v>
      </c>
      <c r="G1027" s="219">
        <f t="shared" ref="G1027:J1027" si="1020">((C1027-C1048)/C1048)*C$6</f>
        <v>56.668074023303674</v>
      </c>
      <c r="H1027" s="220">
        <f t="shared" si="1020"/>
        <v>7.804944488955023</v>
      </c>
      <c r="I1027" s="220">
        <f t="shared" si="1020"/>
        <v>2.9106047461087039</v>
      </c>
      <c r="J1027" s="221">
        <f t="shared" si="1020"/>
        <v>0.7177101967799645</v>
      </c>
    </row>
    <row r="1028" spans="2:10">
      <c r="B1028" s="213">
        <v>41652</v>
      </c>
      <c r="C1028" s="214">
        <v>927.85</v>
      </c>
      <c r="D1028" s="214">
        <v>91.65</v>
      </c>
      <c r="E1028" s="214">
        <v>44.84</v>
      </c>
      <c r="F1028" s="215">
        <v>3.6040000000000001</v>
      </c>
      <c r="G1028" s="219">
        <f t="shared" ref="G1028:J1028" si="1021">((C1028-C1049)/C1049)*C$6</f>
        <v>88.221326223835675</v>
      </c>
      <c r="H1028" s="220">
        <f t="shared" si="1021"/>
        <v>17.047403754752875</v>
      </c>
      <c r="I1028" s="220">
        <f t="shared" si="1021"/>
        <v>2.1804200000000016</v>
      </c>
      <c r="J1028" s="221">
        <f t="shared" si="1021"/>
        <v>1.0230194319880419</v>
      </c>
    </row>
    <row r="1029" spans="2:10">
      <c r="B1029" s="213">
        <v>41651</v>
      </c>
      <c r="C1029" s="214">
        <v>908.65</v>
      </c>
      <c r="D1029" s="214">
        <v>92.51</v>
      </c>
      <c r="E1029" s="214">
        <v>42.63</v>
      </c>
      <c r="F1029" s="215">
        <v>3.6070000000000002</v>
      </c>
      <c r="G1029" s="219">
        <f t="shared" ref="G1029:J1029" si="1022">((C1029-C1050)/C1050)*C$6</f>
        <v>50.540753925514473</v>
      </c>
      <c r="H1029" s="220">
        <f t="shared" si="1022"/>
        <v>19.004782557034243</v>
      </c>
      <c r="I1029" s="220">
        <f t="shared" si="1022"/>
        <v>1.1848150000000011</v>
      </c>
      <c r="J1029" s="221">
        <f t="shared" si="1022"/>
        <v>1.0263266068759345</v>
      </c>
    </row>
    <row r="1030" spans="2:10">
      <c r="B1030" s="213">
        <v>41650</v>
      </c>
      <c r="C1030" s="214">
        <v>887.47</v>
      </c>
      <c r="D1030" s="214">
        <v>94.82</v>
      </c>
      <c r="E1030" s="214">
        <v>39.659999999999997</v>
      </c>
      <c r="F1030" s="215">
        <v>3.4239999999999999</v>
      </c>
      <c r="G1030" s="219">
        <f t="shared" ref="G1030:J1030" si="1023">((C1030-C1051)/C1051)*C$6</f>
        <v>26.354984720680317</v>
      </c>
      <c r="H1030" s="220">
        <f t="shared" si="1023"/>
        <v>25.838043087971265</v>
      </c>
      <c r="I1030" s="220">
        <f t="shared" si="1023"/>
        <v>-0.85273600768676694</v>
      </c>
      <c r="J1030" s="221">
        <f t="shared" si="1023"/>
        <v>1.0033463796477493</v>
      </c>
    </row>
    <row r="1031" spans="2:10">
      <c r="B1031" s="213">
        <v>41649</v>
      </c>
      <c r="C1031" s="214">
        <v>899.15</v>
      </c>
      <c r="D1031" s="214">
        <v>91.66</v>
      </c>
      <c r="E1031" s="214">
        <v>42.25</v>
      </c>
      <c r="F1031" s="215">
        <v>3.2439999999999998</v>
      </c>
      <c r="G1031" s="219">
        <f t="shared" ref="G1031:J1031" si="1024">((C1031-C1052)/C1052)*C$6</f>
        <v>35.925626391602684</v>
      </c>
      <c r="H1031" s="220">
        <f t="shared" si="1024"/>
        <v>24.541975384615377</v>
      </c>
      <c r="I1031" s="220">
        <f t="shared" si="1024"/>
        <v>-0.67728929384965775</v>
      </c>
      <c r="J1031" s="221">
        <f t="shared" si="1024"/>
        <v>0.68456133687808562</v>
      </c>
    </row>
    <row r="1032" spans="2:10">
      <c r="B1032" s="213">
        <v>41648</v>
      </c>
      <c r="C1032" s="214">
        <v>903.37</v>
      </c>
      <c r="D1032" s="214">
        <v>91.6</v>
      </c>
      <c r="E1032" s="214">
        <v>45.69</v>
      </c>
      <c r="F1032" s="215">
        <v>3.3780000000000001</v>
      </c>
      <c r="G1032" s="219">
        <f t="shared" ref="G1032:J1032" si="1025">((C1032-C1053)/C1053)*C$6</f>
        <v>65.683417002185777</v>
      </c>
      <c r="H1032" s="220">
        <f t="shared" si="1025"/>
        <v>24.188104020656578</v>
      </c>
      <c r="I1032" s="220">
        <f t="shared" si="1025"/>
        <v>0.95957123098201735</v>
      </c>
      <c r="J1032" s="221">
        <f t="shared" si="1025"/>
        <v>0.87390636991557979</v>
      </c>
    </row>
    <row r="1033" spans="2:10">
      <c r="B1033" s="213">
        <v>41647</v>
      </c>
      <c r="C1033" s="214">
        <v>899.78</v>
      </c>
      <c r="D1033" s="214">
        <v>89.49</v>
      </c>
      <c r="E1033" s="214">
        <v>47.27</v>
      </c>
      <c r="F1033" s="215">
        <v>3.3220000000000001</v>
      </c>
      <c r="G1033" s="219">
        <f t="shared" ref="G1033:J1033" si="1026">((C1033-C1054)/C1054)*C$6</f>
        <v>115.00553159144889</v>
      </c>
      <c r="H1033" s="220">
        <f t="shared" si="1026"/>
        <v>21.338841281669151</v>
      </c>
      <c r="I1033" s="220">
        <f t="shared" si="1026"/>
        <v>1.2472562768604396</v>
      </c>
      <c r="J1033" s="221">
        <f t="shared" si="1026"/>
        <v>0.77336626139817621</v>
      </c>
    </row>
    <row r="1034" spans="2:10">
      <c r="B1034" s="213">
        <v>41646</v>
      </c>
      <c r="C1034" s="214">
        <v>856.98</v>
      </c>
      <c r="D1034" s="214">
        <v>90.07</v>
      </c>
      <c r="E1034" s="214">
        <v>47.29</v>
      </c>
      <c r="F1034" s="215">
        <v>3.258</v>
      </c>
      <c r="G1034" s="219">
        <f t="shared" ref="G1034:J1034" si="1027">((C1034-C1055)/C1055)*C$6</f>
        <v>17.747360377358525</v>
      </c>
      <c r="H1034" s="220">
        <f t="shared" si="1027"/>
        <v>22.71861028315946</v>
      </c>
      <c r="I1034" s="220">
        <f t="shared" si="1027"/>
        <v>1.2554082786699836</v>
      </c>
      <c r="J1034" s="221">
        <f t="shared" si="1027"/>
        <v>0.70163373860182354</v>
      </c>
    </row>
    <row r="1035" spans="2:10">
      <c r="B1035" s="213">
        <v>41645</v>
      </c>
      <c r="C1035" s="214">
        <v>854.2</v>
      </c>
      <c r="D1035" s="214">
        <v>91.42</v>
      </c>
      <c r="E1035" s="214">
        <v>46.42</v>
      </c>
      <c r="F1035" s="215">
        <v>3.1589999999999998</v>
      </c>
      <c r="G1035" s="219">
        <f t="shared" ref="G1035:J1035" si="1028">((C1035-C1056)/C1056)*C$6</f>
        <v>27.925351106879312</v>
      </c>
      <c r="H1035" s="220">
        <f t="shared" si="1028"/>
        <v>25.714280397022357</v>
      </c>
      <c r="I1035" s="220">
        <f t="shared" si="1028"/>
        <v>0.56037316748111887</v>
      </c>
      <c r="J1035" s="221">
        <f t="shared" si="1028"/>
        <v>0.58261940864291129</v>
      </c>
    </row>
    <row r="1036" spans="2:10">
      <c r="B1036" s="213">
        <v>41644</v>
      </c>
      <c r="C1036" s="214">
        <v>857.33</v>
      </c>
      <c r="D1036" s="214">
        <v>81.98</v>
      </c>
      <c r="E1036" s="214">
        <v>56.65</v>
      </c>
      <c r="F1036" s="215">
        <v>2.9809999999999999</v>
      </c>
      <c r="G1036" s="219">
        <f t="shared" ref="G1036:J1036" si="1029">((C1036-C1057)/C1057)*C$6</f>
        <v>18.339175284476323</v>
      </c>
      <c r="H1036" s="220">
        <f t="shared" si="1029"/>
        <v>-2.3362605195734333E-2</v>
      </c>
      <c r="I1036" s="220">
        <f t="shared" si="1029"/>
        <v>4.8891786355475739</v>
      </c>
      <c r="J1036" s="221">
        <f t="shared" si="1029"/>
        <v>0.41031715705005722</v>
      </c>
    </row>
    <row r="1037" spans="2:10">
      <c r="B1037" s="213">
        <v>41643</v>
      </c>
      <c r="C1037" s="214">
        <v>835.9</v>
      </c>
      <c r="D1037" s="214">
        <v>84.92</v>
      </c>
      <c r="E1037" s="214">
        <v>46.11</v>
      </c>
      <c r="F1037" s="215">
        <v>2.875</v>
      </c>
      <c r="G1037" s="219">
        <f t="shared" ref="G1037:J1037" si="1030">((C1037-C1058)/C1058)*C$6</f>
        <v>-4.6983739934387572</v>
      </c>
      <c r="H1037" s="220">
        <f t="shared" si="1030"/>
        <v>3.2108477011494387</v>
      </c>
      <c r="I1037" s="220">
        <f t="shared" si="1030"/>
        <v>0.47326062764300009</v>
      </c>
      <c r="J1037" s="221">
        <f t="shared" si="1030"/>
        <v>0.37467659741277909</v>
      </c>
    </row>
    <row r="1038" spans="2:10">
      <c r="B1038" s="213">
        <v>41642</v>
      </c>
      <c r="C1038" s="214">
        <v>843.15</v>
      </c>
      <c r="D1038" s="214">
        <v>84.92</v>
      </c>
      <c r="E1038" s="214">
        <v>46.11</v>
      </c>
      <c r="F1038" s="215">
        <v>2.875</v>
      </c>
      <c r="G1038" s="219">
        <f t="shared" ref="G1038:J1038" si="1031">((C1038-C1059)/C1059)*C$6</f>
        <v>-19.449748549322976</v>
      </c>
      <c r="H1038" s="220">
        <f t="shared" si="1031"/>
        <v>2.0979285714285751</v>
      </c>
      <c r="I1038" s="220">
        <f t="shared" si="1031"/>
        <v>-0.46820025348542604</v>
      </c>
      <c r="J1038" s="221">
        <f t="shared" si="1031"/>
        <v>0.41290642347343348</v>
      </c>
    </row>
    <row r="1039" spans="2:10">
      <c r="B1039" s="213">
        <v>41641</v>
      </c>
      <c r="C1039" s="214">
        <v>817.8</v>
      </c>
      <c r="D1039" s="214">
        <v>84.12</v>
      </c>
      <c r="E1039" s="214">
        <v>51</v>
      </c>
      <c r="F1039" s="215">
        <v>2.8679999999999999</v>
      </c>
      <c r="G1039" s="219">
        <f t="shared" ref="G1039:J1039" si="1032">((C1039-C1060)/C1060)*C$6</f>
        <v>-96.743394400276586</v>
      </c>
      <c r="H1039" s="220">
        <f t="shared" si="1032"/>
        <v>-3.8381407269338279</v>
      </c>
      <c r="I1039" s="220">
        <f t="shared" si="1032"/>
        <v>0.41940609951845781</v>
      </c>
      <c r="J1039" s="221">
        <f t="shared" si="1032"/>
        <v>0.24147491512636751</v>
      </c>
    </row>
    <row r="1040" spans="2:10">
      <c r="B1040" s="213">
        <v>41640</v>
      </c>
      <c r="C1040" s="214">
        <v>811.7</v>
      </c>
      <c r="D1040" s="214">
        <v>83.19</v>
      </c>
      <c r="E1040" s="214">
        <v>49.14</v>
      </c>
      <c r="F1040" s="215">
        <v>2.887</v>
      </c>
      <c r="G1040" s="219">
        <f t="shared" ref="G1040:J1040" si="1033">((C1040-C1061)/C1061)*C$6</f>
        <v>-90.621941498659794</v>
      </c>
      <c r="H1040" s="220">
        <f t="shared" si="1033"/>
        <v>-7.1166145833333507</v>
      </c>
      <c r="I1040" s="220">
        <f t="shared" si="1033"/>
        <v>-1.1114111132327658</v>
      </c>
      <c r="J1040" s="221">
        <f t="shared" si="1033"/>
        <v>0.16281067251462017</v>
      </c>
    </row>
    <row r="1041" spans="2:10">
      <c r="B1041" s="213">
        <v>41639</v>
      </c>
      <c r="C1041" s="214">
        <v>822</v>
      </c>
      <c r="D1041" s="214">
        <v>85.34</v>
      </c>
      <c r="E1041" s="214">
        <v>43.27</v>
      </c>
      <c r="F1041" s="215">
        <v>3.0030000000000001</v>
      </c>
      <c r="G1041" s="219">
        <f t="shared" ref="G1041:J1041" si="1034">((C1041-C1062)/C1062)*C$6</f>
        <v>-32.880772854672401</v>
      </c>
      <c r="H1041" s="220">
        <f t="shared" si="1034"/>
        <v>5.947607828923541</v>
      </c>
      <c r="I1041" s="220">
        <f t="shared" si="1034"/>
        <v>-4.2827660324171939</v>
      </c>
      <c r="J1041" s="221">
        <f t="shared" si="1034"/>
        <v>4.6904600811908143E-2</v>
      </c>
    </row>
    <row r="1042" spans="2:10">
      <c r="B1042" s="213">
        <v>41638</v>
      </c>
      <c r="C1042" s="214">
        <v>821</v>
      </c>
      <c r="D1042" s="214">
        <v>85.71</v>
      </c>
      <c r="E1042" s="214">
        <v>45.84</v>
      </c>
      <c r="F1042" s="215">
        <v>2.99</v>
      </c>
      <c r="G1042" s="219">
        <f t="shared" ref="G1042:J1042" si="1035">((C1042-C1063)/C1063)*C$6</f>
        <v>-2.852976653696452</v>
      </c>
      <c r="H1042" s="220">
        <f t="shared" si="1035"/>
        <v>8.1793248175182267</v>
      </c>
      <c r="I1042" s="220">
        <f t="shared" si="1035"/>
        <v>-2.8019307295504783</v>
      </c>
      <c r="J1042" s="221">
        <f t="shared" si="1035"/>
        <v>-5.233245729303531E-2</v>
      </c>
    </row>
    <row r="1043" spans="2:10">
      <c r="B1043" s="213">
        <v>41637</v>
      </c>
      <c r="C1043" s="214">
        <v>854.2</v>
      </c>
      <c r="D1043" s="214">
        <v>84.7</v>
      </c>
      <c r="E1043" s="214">
        <v>42.82</v>
      </c>
      <c r="F1043" s="215">
        <v>3.0609999999999999</v>
      </c>
      <c r="G1043" s="219">
        <f t="shared" ref="G1043:J1043" si="1036">((C1043-C1064)/C1064)*C$6</f>
        <v>67.028638217568684</v>
      </c>
      <c r="H1043" s="220">
        <f t="shared" si="1036"/>
        <v>9.7938198064035848</v>
      </c>
      <c r="I1043" s="220">
        <f t="shared" si="1036"/>
        <v>-4.1867909645034063</v>
      </c>
      <c r="J1043" s="221">
        <f t="shared" si="1036"/>
        <v>-9.6342259960799338E-4</v>
      </c>
    </row>
    <row r="1044" spans="2:10">
      <c r="B1044" s="213">
        <v>41636</v>
      </c>
      <c r="C1044" s="214">
        <v>857.4</v>
      </c>
      <c r="D1044" s="214">
        <v>87.18</v>
      </c>
      <c r="E1044" s="214">
        <v>42.56</v>
      </c>
      <c r="F1044" s="215">
        <v>3.0459999999999998</v>
      </c>
      <c r="G1044" s="219">
        <f t="shared" ref="G1044:J1044" si="1037">((C1044-C1065)/C1065)*C$6</f>
        <v>96.759259807549867</v>
      </c>
      <c r="H1044" s="220">
        <f t="shared" si="1037"/>
        <v>9.9866763215061738</v>
      </c>
      <c r="I1044" s="220">
        <f t="shared" si="1037"/>
        <v>-4.2584496680423456</v>
      </c>
      <c r="J1044" s="221">
        <f t="shared" si="1037"/>
        <v>-3.8237200259235292E-2</v>
      </c>
    </row>
    <row r="1045" spans="2:10">
      <c r="B1045" s="213">
        <v>41635</v>
      </c>
      <c r="C1045" s="214">
        <v>842.98</v>
      </c>
      <c r="D1045" s="214">
        <v>87.79</v>
      </c>
      <c r="E1045" s="214">
        <v>43.39</v>
      </c>
      <c r="F1045" s="215">
        <v>3.0369999999999999</v>
      </c>
      <c r="G1045" s="219">
        <f t="shared" ref="G1045:J1045" si="1038">((C1045-C1066)/C1066)*C$6</f>
        <v>142.4768203055618</v>
      </c>
      <c r="H1045" s="220">
        <f t="shared" si="1038"/>
        <v>11.814064578546398</v>
      </c>
      <c r="I1045" s="220">
        <f t="shared" si="1038"/>
        <v>-4.7474180953997607</v>
      </c>
      <c r="J1045" s="221">
        <f t="shared" si="1038"/>
        <v>-4.8487836949374389E-3</v>
      </c>
    </row>
    <row r="1046" spans="2:10">
      <c r="B1046" s="213">
        <v>41634</v>
      </c>
      <c r="C1046" s="214">
        <v>863.9</v>
      </c>
      <c r="D1046" s="214">
        <v>89.23</v>
      </c>
      <c r="E1046" s="214">
        <v>38.56</v>
      </c>
      <c r="F1046" s="215">
        <v>2.996</v>
      </c>
      <c r="G1046" s="219">
        <f t="shared" ref="G1046:J1046" si="1039">((C1046-C1067)/C1067)*C$6</f>
        <v>197.80497476381504</v>
      </c>
      <c r="H1046" s="220">
        <f t="shared" si="1039"/>
        <v>9.8641703983030986</v>
      </c>
      <c r="I1046" s="220">
        <f t="shared" si="1039"/>
        <v>-6.1401709693964772</v>
      </c>
      <c r="J1046" s="221">
        <f t="shared" si="1039"/>
        <v>-0.14511266264677863</v>
      </c>
    </row>
    <row r="1047" spans="2:10">
      <c r="B1047" s="213">
        <v>41633</v>
      </c>
      <c r="C1047" s="214">
        <v>859.48</v>
      </c>
      <c r="D1047" s="214">
        <v>86.82</v>
      </c>
      <c r="E1047" s="214">
        <v>39.08</v>
      </c>
      <c r="F1047" s="215">
        <v>3.0289999999999999</v>
      </c>
      <c r="G1047" s="219">
        <f t="shared" ref="G1047:J1047" si="1040">((C1047-C1068)/C1068)*C$6</f>
        <v>228.26364941503067</v>
      </c>
      <c r="H1047" s="220">
        <f t="shared" si="1040"/>
        <v>14.807749100384639</v>
      </c>
      <c r="I1047" s="220">
        <f t="shared" si="1040"/>
        <v>-6.2692641414984154</v>
      </c>
      <c r="J1047" s="221">
        <f t="shared" si="1040"/>
        <v>-9.1538707613563641E-2</v>
      </c>
    </row>
    <row r="1048" spans="2:10">
      <c r="B1048" s="213">
        <v>41632</v>
      </c>
      <c r="C1048" s="214">
        <v>875.4</v>
      </c>
      <c r="D1048" s="214">
        <v>87.37</v>
      </c>
      <c r="E1048" s="214">
        <v>39.19</v>
      </c>
      <c r="F1048" s="215">
        <v>2.7949999999999999</v>
      </c>
      <c r="G1048" s="219">
        <f t="shared" ref="G1048:J1048" si="1041">((C1048-C1069)/C1069)*C$6</f>
        <v>236.85753324641453</v>
      </c>
      <c r="H1048" s="220">
        <f t="shared" si="1041"/>
        <v>24.562131973140517</v>
      </c>
      <c r="I1048" s="220">
        <f t="shared" si="1041"/>
        <v>-6.9231458202388438</v>
      </c>
      <c r="J1048" s="221">
        <f t="shared" si="1041"/>
        <v>-0.23952991452991443</v>
      </c>
    </row>
    <row r="1049" spans="2:10">
      <c r="B1049" s="213">
        <v>41631</v>
      </c>
      <c r="C1049" s="214">
        <v>881.45</v>
      </c>
      <c r="D1049" s="214">
        <v>84.16</v>
      </c>
      <c r="E1049" s="214">
        <v>40</v>
      </c>
      <c r="F1049" s="215">
        <v>2.6760000000000002</v>
      </c>
      <c r="G1049" s="219">
        <f t="shared" ref="G1049:J1049" si="1042">((C1049-C1070)/C1070)*C$6</f>
        <v>232.78170424446026</v>
      </c>
      <c r="H1049" s="220">
        <f t="shared" si="1042"/>
        <v>8.2869654146522755</v>
      </c>
      <c r="I1049" s="220">
        <f t="shared" si="1042"/>
        <v>-6.1491172595520416</v>
      </c>
      <c r="J1049" s="221">
        <f t="shared" si="1042"/>
        <v>-0.45420486879544708</v>
      </c>
    </row>
    <row r="1050" spans="2:10">
      <c r="B1050" s="213">
        <v>41630</v>
      </c>
      <c r="C1050" s="214">
        <v>882.05</v>
      </c>
      <c r="D1050" s="214">
        <v>84.16</v>
      </c>
      <c r="E1050" s="214">
        <v>40</v>
      </c>
      <c r="F1050" s="215">
        <v>2.6760000000000002</v>
      </c>
      <c r="G1050" s="219">
        <f t="shared" ref="G1050:J1050" si="1043">((C1050-C1071)/C1071)*C$6</f>
        <v>213.52519345066901</v>
      </c>
      <c r="H1050" s="220">
        <f t="shared" si="1043"/>
        <v>10.364428857715415</v>
      </c>
      <c r="I1050" s="220">
        <f t="shared" si="1043"/>
        <v>-6.5750968561448069</v>
      </c>
      <c r="J1050" s="221">
        <f t="shared" si="1043"/>
        <v>-0.46363779527559035</v>
      </c>
    </row>
    <row r="1051" spans="2:10">
      <c r="B1051" s="213">
        <v>41629</v>
      </c>
      <c r="C1051" s="214">
        <v>873.73</v>
      </c>
      <c r="D1051" s="214">
        <v>83.55</v>
      </c>
      <c r="E1051" s="214">
        <v>41.63</v>
      </c>
      <c r="F1051" s="215">
        <v>2.5550000000000002</v>
      </c>
      <c r="G1051" s="219">
        <f t="shared" ref="G1051:J1051" si="1044">((C1051-C1072)/C1072)*C$6</f>
        <v>228.36712087912082</v>
      </c>
      <c r="H1051" s="220">
        <f t="shared" si="1044"/>
        <v>16.564466840051992</v>
      </c>
      <c r="I1051" s="220">
        <f t="shared" si="1044"/>
        <v>-7.0701736972704721</v>
      </c>
      <c r="J1051" s="221">
        <f t="shared" si="1044"/>
        <v>-0.60486932171748586</v>
      </c>
    </row>
    <row r="1052" spans="2:10">
      <c r="B1052" s="213">
        <v>41628</v>
      </c>
      <c r="C1052" s="214">
        <v>880.28</v>
      </c>
      <c r="D1052" s="214">
        <v>81.25</v>
      </c>
      <c r="E1052" s="214">
        <v>43.9</v>
      </c>
      <c r="F1052" s="215">
        <v>2.633</v>
      </c>
      <c r="G1052" s="219">
        <f t="shared" ref="G1052:J1052" si="1045">((C1052-C1073)/C1073)*C$6</f>
        <v>127.48915298575888</v>
      </c>
      <c r="H1052" s="220">
        <f t="shared" si="1045"/>
        <v>-0.82159926470586919</v>
      </c>
      <c r="I1052" s="220">
        <f t="shared" si="1045"/>
        <v>-3.7096164978292334</v>
      </c>
      <c r="J1052" s="221">
        <f t="shared" si="1045"/>
        <v>-0.690735892961024</v>
      </c>
    </row>
    <row r="1053" spans="2:10">
      <c r="B1053" s="213">
        <v>41627</v>
      </c>
      <c r="C1053" s="214">
        <v>869.3</v>
      </c>
      <c r="D1053" s="214">
        <v>81.33</v>
      </c>
      <c r="E1053" s="214">
        <v>43.38</v>
      </c>
      <c r="F1053" s="215">
        <v>2.6059999999999999</v>
      </c>
      <c r="G1053" s="219">
        <f t="shared" ref="G1053:J1053" si="1046">((C1053-C1074)/C1074)*C$6</f>
        <v>109.03130605243794</v>
      </c>
      <c r="H1053" s="220">
        <f t="shared" si="1046"/>
        <v>-0.79744092077875184</v>
      </c>
      <c r="I1053" s="220">
        <f t="shared" si="1046"/>
        <v>-3.7864311726147117</v>
      </c>
      <c r="J1053" s="221">
        <f t="shared" si="1046"/>
        <v>-0.76785410161793943</v>
      </c>
    </row>
    <row r="1054" spans="2:10">
      <c r="B1054" s="213">
        <v>41626</v>
      </c>
      <c r="C1054" s="214">
        <v>842</v>
      </c>
      <c r="D1054" s="214">
        <v>80.52</v>
      </c>
      <c r="E1054" s="214">
        <v>44.21</v>
      </c>
      <c r="F1054" s="215">
        <v>2.6320000000000001</v>
      </c>
      <c r="G1054" s="219">
        <f t="shared" ref="G1054:J1054" si="1047">((C1054-C1075)/C1075)*C$6</f>
        <v>59.994183786443649</v>
      </c>
      <c r="H1054" s="220">
        <f t="shared" si="1047"/>
        <v>-2.6972266438104704</v>
      </c>
      <c r="I1054" s="220">
        <f t="shared" si="1047"/>
        <v>-3.5140968681718863</v>
      </c>
      <c r="J1054" s="221">
        <f t="shared" si="1047"/>
        <v>-0.74608288390576216</v>
      </c>
    </row>
    <row r="1055" spans="2:10">
      <c r="B1055" s="213">
        <v>41625</v>
      </c>
      <c r="C1055" s="214">
        <v>848</v>
      </c>
      <c r="D1055" s="214">
        <v>80.52</v>
      </c>
      <c r="E1055" s="214">
        <v>44.21</v>
      </c>
      <c r="F1055" s="215">
        <v>2.6320000000000001</v>
      </c>
      <c r="G1055" s="219">
        <f t="shared" ref="G1055:J1055" si="1048">((C1055-C1076)/C1076)*C$6</f>
        <v>55.052266543244521</v>
      </c>
      <c r="H1055" s="220">
        <f t="shared" si="1048"/>
        <v>-0.30876007439555925</v>
      </c>
      <c r="I1055" s="220">
        <f t="shared" si="1048"/>
        <v>-4.9384860426929391</v>
      </c>
      <c r="J1055" s="221">
        <f t="shared" si="1048"/>
        <v>-0.8051381215469614</v>
      </c>
    </row>
    <row r="1056" spans="2:10">
      <c r="B1056" s="213">
        <v>41624</v>
      </c>
      <c r="C1056" s="214">
        <v>840.2</v>
      </c>
      <c r="D1056" s="214">
        <v>80.599999999999994</v>
      </c>
      <c r="E1056" s="214">
        <v>45.02</v>
      </c>
      <c r="F1056" s="215">
        <v>2.6379999999999999</v>
      </c>
      <c r="G1056" s="219">
        <f t="shared" ref="G1056:J1056" si="1049">((C1056-C1077)/C1077)*C$6</f>
        <v>37.899020958594086</v>
      </c>
      <c r="H1056" s="220">
        <f t="shared" si="1049"/>
        <v>1.7023469770934889</v>
      </c>
      <c r="I1056" s="220">
        <f t="shared" si="1049"/>
        <v>-5.4811993817619786</v>
      </c>
      <c r="J1056" s="221">
        <f t="shared" si="1049"/>
        <v>-0.89178788680243337</v>
      </c>
    </row>
    <row r="1057" spans="2:10">
      <c r="B1057" s="213">
        <v>41623</v>
      </c>
      <c r="C1057" s="214">
        <v>848.05</v>
      </c>
      <c r="D1057" s="214">
        <v>81.99</v>
      </c>
      <c r="E1057" s="214">
        <v>44.56</v>
      </c>
      <c r="F1057" s="215">
        <v>2.617</v>
      </c>
      <c r="G1057" s="219">
        <f t="shared" ref="G1057:J1057" si="1050">((C1057-C1078)/C1078)*C$6</f>
        <v>99.661180585920221</v>
      </c>
      <c r="H1057" s="220">
        <f t="shared" si="1050"/>
        <v>18.188040865384615</v>
      </c>
      <c r="I1057" s="220">
        <f t="shared" si="1050"/>
        <v>-6.970444475024081</v>
      </c>
      <c r="J1057" s="221">
        <f t="shared" si="1050"/>
        <v>-0.86008391987005961</v>
      </c>
    </row>
    <row r="1058" spans="2:10">
      <c r="B1058" s="213">
        <v>41622</v>
      </c>
      <c r="C1058" s="214">
        <v>838.25</v>
      </c>
      <c r="D1058" s="214">
        <v>83.52</v>
      </c>
      <c r="E1058" s="214">
        <v>44.93</v>
      </c>
      <c r="F1058" s="215">
        <v>2.5510000000000002</v>
      </c>
      <c r="G1058" s="219">
        <f t="shared" ref="G1058:J1058" si="1051">((C1058-C1079)/C1079)*C$6</f>
        <v>205.73006697026517</v>
      </c>
      <c r="H1058" s="220">
        <f t="shared" si="1051"/>
        <v>31.453289657095073</v>
      </c>
      <c r="I1058" s="220">
        <f t="shared" si="1051"/>
        <v>-8.0071555775414289</v>
      </c>
      <c r="J1058" s="221">
        <f t="shared" si="1051"/>
        <v>-0.7912363740676992</v>
      </c>
    </row>
    <row r="1059" spans="2:10">
      <c r="B1059" s="213">
        <v>41621</v>
      </c>
      <c r="C1059" s="214">
        <v>853.05</v>
      </c>
      <c r="D1059" s="214">
        <v>84</v>
      </c>
      <c r="E1059" s="214">
        <v>47.34</v>
      </c>
      <c r="F1059" s="215">
        <v>2.5220000000000002</v>
      </c>
      <c r="G1059" s="219">
        <f t="shared" ref="G1059:J1059" si="1052">((C1059-C1080)/C1080)*C$6</f>
        <v>270.17942010835526</v>
      </c>
      <c r="H1059" s="220">
        <f t="shared" si="1052"/>
        <v>20.246761879689355</v>
      </c>
      <c r="I1059" s="220">
        <f t="shared" si="1052"/>
        <v>-6.5324319956908159</v>
      </c>
      <c r="J1059" s="221">
        <f t="shared" si="1052"/>
        <v>-1.0452636968766</v>
      </c>
    </row>
    <row r="1060" spans="2:10">
      <c r="B1060" s="213">
        <v>41620</v>
      </c>
      <c r="C1060" s="214">
        <v>867.9</v>
      </c>
      <c r="D1060" s="214">
        <v>85.84</v>
      </c>
      <c r="E1060" s="214">
        <v>49.84</v>
      </c>
      <c r="F1060" s="215">
        <v>2.6509999999999998</v>
      </c>
      <c r="G1060" s="219">
        <f t="shared" ref="G1060:J1060" si="1053">((C1060-C1081)/C1081)*C$6</f>
        <v>294.45519371444038</v>
      </c>
      <c r="H1060" s="220">
        <f t="shared" si="1053"/>
        <v>13.777822177822191</v>
      </c>
      <c r="I1060" s="220">
        <f t="shared" si="1053"/>
        <v>-4.7421052631578933</v>
      </c>
      <c r="J1060" s="221">
        <f t="shared" si="1053"/>
        <v>-1.0495261239368168</v>
      </c>
    </row>
    <row r="1061" spans="2:10">
      <c r="B1061" s="213">
        <v>41619</v>
      </c>
      <c r="C1061" s="214">
        <v>858.1</v>
      </c>
      <c r="D1061" s="214">
        <v>86.4</v>
      </c>
      <c r="E1061" s="214">
        <v>52.37</v>
      </c>
      <c r="F1061" s="215">
        <v>2.7359999999999998</v>
      </c>
      <c r="G1061" s="219">
        <f t="shared" ref="G1061:J1061" si="1054">((C1061-C1082)/C1082)*C$6</f>
        <v>272.60239279181644</v>
      </c>
      <c r="H1061" s="220">
        <f t="shared" si="1054"/>
        <v>22.0524780588539</v>
      </c>
      <c r="I1061" s="220">
        <f t="shared" si="1054"/>
        <v>-4.3727490961677526</v>
      </c>
      <c r="J1061" s="221">
        <f t="shared" si="1054"/>
        <v>-1.0250775101359411</v>
      </c>
    </row>
    <row r="1062" spans="2:10">
      <c r="B1062" s="213">
        <v>41618</v>
      </c>
      <c r="C1062" s="214">
        <v>838.45</v>
      </c>
      <c r="D1062" s="214">
        <v>82.77</v>
      </c>
      <c r="E1062" s="214">
        <v>56.76</v>
      </c>
      <c r="F1062" s="215">
        <v>2.956</v>
      </c>
      <c r="G1062" s="219">
        <f t="shared" ref="G1062:J1062" si="1055">((C1062-C1083)/C1083)*C$6</f>
        <v>217.59182320441994</v>
      </c>
      <c r="H1062" s="220">
        <f t="shared" si="1055"/>
        <v>5.8182746172040289</v>
      </c>
      <c r="I1062" s="220">
        <f t="shared" si="1055"/>
        <v>-2.5952495852812558</v>
      </c>
      <c r="J1062" s="221">
        <f t="shared" si="1055"/>
        <v>-0.88799952707495877</v>
      </c>
    </row>
    <row r="1063" spans="2:10">
      <c r="B1063" s="213">
        <v>41617</v>
      </c>
      <c r="C1063" s="214">
        <v>822.4</v>
      </c>
      <c r="D1063" s="214">
        <v>82.2</v>
      </c>
      <c r="E1063" s="214">
        <v>54.28</v>
      </c>
      <c r="F1063" s="215">
        <v>3.044</v>
      </c>
      <c r="G1063" s="219">
        <f t="shared" ref="G1063:J1063" si="1056">((C1063-C1084)/C1084)*C$6</f>
        <v>195.46711201629324</v>
      </c>
      <c r="H1063" s="220">
        <f t="shared" si="1056"/>
        <v>-4.5720876380477176</v>
      </c>
      <c r="I1063" s="220">
        <f t="shared" si="1056"/>
        <v>-1.6715861607889009</v>
      </c>
      <c r="J1063" s="221">
        <f t="shared" si="1056"/>
        <v>-0.88899472113839806</v>
      </c>
    </row>
    <row r="1064" spans="2:10">
      <c r="B1064" s="213">
        <v>41616</v>
      </c>
      <c r="C1064" s="214">
        <v>821.35</v>
      </c>
      <c r="D1064" s="214">
        <v>80.58</v>
      </c>
      <c r="E1064" s="214">
        <v>55.78</v>
      </c>
      <c r="F1064" s="215">
        <v>3.0619999999999998</v>
      </c>
      <c r="G1064" s="219">
        <f t="shared" ref="G1064:J1064" si="1057">((C1064-C1085)/C1085)*C$6</f>
        <v>256.71164899964907</v>
      </c>
      <c r="H1064" s="220">
        <f t="shared" si="1057"/>
        <v>2.0178329571106177</v>
      </c>
      <c r="I1064" s="220">
        <f t="shared" si="1057"/>
        <v>-2.8957809208546474</v>
      </c>
      <c r="J1064" s="221">
        <f t="shared" si="1057"/>
        <v>-0.78383693045563563</v>
      </c>
    </row>
    <row r="1065" spans="2:10">
      <c r="B1065" s="213">
        <v>41615</v>
      </c>
      <c r="C1065" s="214">
        <v>810.6</v>
      </c>
      <c r="D1065" s="214">
        <v>82.86</v>
      </c>
      <c r="E1065" s="214">
        <v>55.73</v>
      </c>
      <c r="F1065" s="215">
        <v>3.0859999999999999</v>
      </c>
      <c r="G1065" s="219">
        <f t="shared" ref="G1065:J1065" si="1058">((C1065-C1086)/C1086)*C$6</f>
        <v>180.84314084603307</v>
      </c>
      <c r="H1065" s="220">
        <f t="shared" si="1058"/>
        <v>0.27781000725164218</v>
      </c>
      <c r="I1065" s="220">
        <f t="shared" si="1058"/>
        <v>-1.6747102864583336</v>
      </c>
      <c r="J1065" s="221">
        <f t="shared" si="1058"/>
        <v>-0.77883377056999759</v>
      </c>
    </row>
    <row r="1066" spans="2:10">
      <c r="B1066" s="213">
        <v>41614</v>
      </c>
      <c r="C1066" s="214">
        <v>776.93</v>
      </c>
      <c r="D1066" s="214">
        <v>82.69</v>
      </c>
      <c r="E1066" s="214">
        <v>58.91</v>
      </c>
      <c r="F1066" s="215">
        <v>3.0419999999999998</v>
      </c>
      <c r="G1066" s="219">
        <f t="shared" ref="G1066:J1066" si="1059">((C1066-C1087)/C1087)*C$6</f>
        <v>69.017718574108599</v>
      </c>
      <c r="H1066" s="220">
        <f t="shared" si="1059"/>
        <v>-2.6949922499105914</v>
      </c>
      <c r="I1066" s="220">
        <f t="shared" si="1059"/>
        <v>-0.32146382127375805</v>
      </c>
      <c r="J1066" s="221">
        <f t="shared" si="1059"/>
        <v>-0.80979012640114478</v>
      </c>
    </row>
    <row r="1067" spans="2:10">
      <c r="B1067" s="213">
        <v>41613</v>
      </c>
      <c r="C1067" s="214">
        <v>772.7</v>
      </c>
      <c r="D1067" s="214">
        <v>84.86</v>
      </c>
      <c r="E1067" s="214">
        <v>58.49</v>
      </c>
      <c r="F1067" s="215">
        <v>3.1509999999999998</v>
      </c>
      <c r="G1067" s="219">
        <f t="shared" ref="G1067:J1067" si="1060">((C1067-C1088)/C1088)*C$6</f>
        <v>82.015768682549549</v>
      </c>
      <c r="H1067" s="220">
        <f t="shared" si="1060"/>
        <v>-3.1307001275066582</v>
      </c>
      <c r="I1067" s="220">
        <f t="shared" si="1060"/>
        <v>0.76769696969696977</v>
      </c>
      <c r="J1067" s="221">
        <f t="shared" si="1060"/>
        <v>-0.77511698642957427</v>
      </c>
    </row>
    <row r="1068" spans="2:10">
      <c r="B1068" s="213">
        <v>41612</v>
      </c>
      <c r="C1068" s="214">
        <v>756.45</v>
      </c>
      <c r="D1068" s="214">
        <v>80.59</v>
      </c>
      <c r="E1068" s="214">
        <v>59.93</v>
      </c>
      <c r="F1068" s="215">
        <v>3.1259999999999999</v>
      </c>
      <c r="G1068" s="219">
        <f t="shared" ref="G1068:J1068" si="1061">((C1068-C1089)/C1089)*C$6</f>
        <v>54.087756550218558</v>
      </c>
      <c r="H1068" s="220">
        <f t="shared" si="1061"/>
        <v>-10.257991779213159</v>
      </c>
      <c r="I1068" s="220">
        <f t="shared" si="1061"/>
        <v>-1.0611652010050252</v>
      </c>
      <c r="J1068" s="221">
        <f t="shared" si="1061"/>
        <v>-0.753834246249107</v>
      </c>
    </row>
    <row r="1069" spans="2:10">
      <c r="B1069" s="213">
        <v>41611</v>
      </c>
      <c r="C1069" s="214">
        <v>767</v>
      </c>
      <c r="D1069" s="214">
        <v>77.44</v>
      </c>
      <c r="E1069" s="214">
        <v>63.64</v>
      </c>
      <c r="F1069" s="215">
        <v>3.0419999999999998</v>
      </c>
      <c r="G1069" s="219">
        <f t="shared" ref="G1069:J1069" si="1062">((C1069-C1090)/C1090)*C$6</f>
        <v>60.092749003983954</v>
      </c>
      <c r="H1069" s="220">
        <f t="shared" si="1062"/>
        <v>-26.621914609739832</v>
      </c>
      <c r="I1069" s="220">
        <f t="shared" si="1062"/>
        <v>2.9989296187683276</v>
      </c>
      <c r="J1069" s="221">
        <f t="shared" si="1062"/>
        <v>-0.80107758620689684</v>
      </c>
    </row>
    <row r="1070" spans="2:10">
      <c r="B1070" s="213">
        <v>41610</v>
      </c>
      <c r="C1070" s="214">
        <v>773.95</v>
      </c>
      <c r="D1070" s="214">
        <v>80.67</v>
      </c>
      <c r="E1070" s="214">
        <v>60.72</v>
      </c>
      <c r="F1070" s="215">
        <v>3.1629999999999998</v>
      </c>
      <c r="G1070" s="219">
        <f t="shared" ref="G1070:J1070" si="1063">((C1070-C1091)/C1091)*C$6</f>
        <v>23.450188792956762</v>
      </c>
      <c r="H1070" s="220">
        <f t="shared" si="1063"/>
        <v>-26.107403640256965</v>
      </c>
      <c r="I1070" s="220">
        <f t="shared" si="1063"/>
        <v>4.9042489000628544</v>
      </c>
      <c r="J1070" s="221">
        <f t="shared" si="1063"/>
        <v>-0.72466014786549005</v>
      </c>
    </row>
    <row r="1071" spans="2:10">
      <c r="B1071" s="213">
        <v>41609</v>
      </c>
      <c r="C1071" s="214">
        <v>782.37</v>
      </c>
      <c r="D1071" s="214">
        <v>79.84</v>
      </c>
      <c r="E1071" s="214">
        <v>62.98</v>
      </c>
      <c r="F1071" s="215">
        <v>3.1749999999999998</v>
      </c>
      <c r="G1071" s="219">
        <f t="shared" ref="G1071:J1071" si="1064">((C1071-C1092)/C1092)*C$6</f>
        <v>136.24160652339174</v>
      </c>
      <c r="H1071" s="220">
        <f t="shared" si="1064"/>
        <v>-26.537570133793707</v>
      </c>
      <c r="I1071" s="220">
        <f t="shared" si="1064"/>
        <v>3.1219448584202674</v>
      </c>
      <c r="J1071" s="221">
        <f t="shared" si="1064"/>
        <v>-0.78339116354383576</v>
      </c>
    </row>
    <row r="1072" spans="2:10">
      <c r="B1072" s="213">
        <v>41608</v>
      </c>
      <c r="C1072" s="214">
        <v>768.95</v>
      </c>
      <c r="D1072" s="214">
        <v>76.900000000000006</v>
      </c>
      <c r="E1072" s="214">
        <v>68.510000000000005</v>
      </c>
      <c r="F1072" s="215">
        <v>3.214</v>
      </c>
      <c r="G1072" s="219">
        <f t="shared" ref="G1072:J1072" si="1065">((C1072-C1093)/C1093)*C$6</f>
        <v>104.4194128617808</v>
      </c>
      <c r="H1072" s="220">
        <f t="shared" si="1065"/>
        <v>-33.109696676347198</v>
      </c>
      <c r="I1072" s="220">
        <f t="shared" si="1065"/>
        <v>2.5936283185840723</v>
      </c>
      <c r="J1072" s="221">
        <f t="shared" si="1065"/>
        <v>-0.77887565834669115</v>
      </c>
    </row>
    <row r="1073" spans="2:10">
      <c r="B1073" s="213">
        <v>41607</v>
      </c>
      <c r="C1073" s="214">
        <v>818.05</v>
      </c>
      <c r="D1073" s="214">
        <v>81.599999999999994</v>
      </c>
      <c r="E1073" s="214">
        <v>55.28</v>
      </c>
      <c r="F1073" s="215">
        <v>3.4380000000000002</v>
      </c>
      <c r="G1073" s="219">
        <f t="shared" ref="G1073:J1073" si="1066">((C1073-C1094)/C1094)*C$6</f>
        <v>179.89909441624354</v>
      </c>
      <c r="H1073" s="220">
        <f t="shared" si="1066"/>
        <v>-19.199354945418467</v>
      </c>
      <c r="I1073" s="220">
        <f t="shared" si="1066"/>
        <v>-2.1830270270270264</v>
      </c>
      <c r="J1073" s="221">
        <f t="shared" si="1066"/>
        <v>-0.60825444470099299</v>
      </c>
    </row>
    <row r="1074" spans="2:10">
      <c r="B1074" s="213">
        <v>41606</v>
      </c>
      <c r="C1074" s="214">
        <v>816.2</v>
      </c>
      <c r="D1074" s="214">
        <v>81.67</v>
      </c>
      <c r="E1074" s="214">
        <v>54.92</v>
      </c>
      <c r="F1074" s="215">
        <v>3.5230000000000001</v>
      </c>
      <c r="G1074" s="219">
        <f t="shared" ref="G1074:J1074" si="1067">((C1074-C1095)/C1095)*C$6</f>
        <v>135.96940194714881</v>
      </c>
      <c r="H1074" s="220">
        <f t="shared" si="1067"/>
        <v>-14.18164965986395</v>
      </c>
      <c r="I1074" s="220">
        <f t="shared" si="1067"/>
        <v>-3.8739393939393922</v>
      </c>
      <c r="J1074" s="221">
        <f t="shared" si="1067"/>
        <v>-0.49769938650306716</v>
      </c>
    </row>
    <row r="1075" spans="2:10">
      <c r="B1075" s="213">
        <v>41605</v>
      </c>
      <c r="C1075" s="214">
        <v>812.9</v>
      </c>
      <c r="D1075" s="214">
        <v>81.67</v>
      </c>
      <c r="E1075" s="214">
        <v>54.92</v>
      </c>
      <c r="F1075" s="215">
        <v>3.5230000000000001</v>
      </c>
      <c r="G1075" s="219">
        <f t="shared" ref="G1075:J1075" si="1068">((C1075-C1096)/C1096)*C$6</f>
        <v>147.97098065466216</v>
      </c>
      <c r="H1075" s="220">
        <f t="shared" si="1068"/>
        <v>-12.312047433547205</v>
      </c>
      <c r="I1075" s="220">
        <f t="shared" si="1068"/>
        <v>-3.2401553166069279</v>
      </c>
      <c r="J1075" s="221">
        <f t="shared" si="1068"/>
        <v>-0.47078959923664127</v>
      </c>
    </row>
    <row r="1076" spans="2:10">
      <c r="B1076" s="213">
        <v>41604</v>
      </c>
      <c r="C1076" s="214">
        <v>821.03</v>
      </c>
      <c r="D1076" s="214">
        <v>80.650000000000006</v>
      </c>
      <c r="E1076" s="214">
        <v>60.9</v>
      </c>
      <c r="F1076" s="215">
        <v>3.62</v>
      </c>
      <c r="G1076" s="219">
        <f t="shared" ref="G1076:J1076" si="1069">((C1076-C1097)/C1097)*C$6</f>
        <v>206.92154022988512</v>
      </c>
      <c r="H1076" s="220">
        <f t="shared" si="1069"/>
        <v>2.3805485814712748</v>
      </c>
      <c r="I1076" s="220">
        <f t="shared" si="1069"/>
        <v>-4.3125555833125162</v>
      </c>
      <c r="J1076" s="221">
        <f t="shared" si="1069"/>
        <v>-0.31060306475531396</v>
      </c>
    </row>
    <row r="1077" spans="2:10">
      <c r="B1077" s="213">
        <v>41603</v>
      </c>
      <c r="C1077" s="214">
        <v>821.62</v>
      </c>
      <c r="D1077" s="214">
        <v>79.89</v>
      </c>
      <c r="E1077" s="214">
        <v>64.7</v>
      </c>
      <c r="F1077" s="215">
        <v>3.7810000000000001</v>
      </c>
      <c r="G1077" s="219">
        <f t="shared" ref="G1077:J1077" si="1070">((C1077-C1098)/C1098)*C$6</f>
        <v>198.27271866067773</v>
      </c>
      <c r="H1077" s="220">
        <f t="shared" si="1070"/>
        <v>-5.0880833434872503</v>
      </c>
      <c r="I1077" s="220">
        <f t="shared" si="1070"/>
        <v>-3.2860937697459858</v>
      </c>
      <c r="J1077" s="221">
        <f t="shared" si="1070"/>
        <v>-0.20947174447174458</v>
      </c>
    </row>
    <row r="1078" spans="2:10">
      <c r="B1078" s="213">
        <v>41602</v>
      </c>
      <c r="C1078" s="214">
        <v>800.45</v>
      </c>
      <c r="D1078" s="214">
        <v>74.88</v>
      </c>
      <c r="E1078" s="214">
        <v>72.67</v>
      </c>
      <c r="F1078" s="215">
        <v>3.694</v>
      </c>
      <c r="G1078" s="219">
        <f t="shared" ref="G1078:J1078" si="1071">((C1078-C1099)/C1099)*C$6</f>
        <v>183.72229729542408</v>
      </c>
      <c r="H1078" s="220">
        <f t="shared" si="1071"/>
        <v>-21.505376407824539</v>
      </c>
      <c r="I1078" s="220">
        <f t="shared" si="1071"/>
        <v>1.2943569321533936</v>
      </c>
      <c r="J1078" s="221">
        <f t="shared" si="1071"/>
        <v>-0.25997284621081229</v>
      </c>
    </row>
    <row r="1079" spans="2:10">
      <c r="B1079" s="213">
        <v>41601</v>
      </c>
      <c r="C1079" s="214">
        <v>746.6</v>
      </c>
      <c r="D1079" s="214">
        <v>71.739999999999995</v>
      </c>
      <c r="E1079" s="214">
        <v>80.86</v>
      </c>
      <c r="F1079" s="215">
        <v>3.4859999999999998</v>
      </c>
      <c r="G1079" s="219">
        <f t="shared" ref="G1079:J1079" si="1072">((C1079-C1100)/C1100)*C$6</f>
        <v>36.936772073922022</v>
      </c>
      <c r="H1079" s="220">
        <f t="shared" si="1072"/>
        <v>-27.174437799043066</v>
      </c>
      <c r="I1079" s="220">
        <f t="shared" si="1072"/>
        <v>2.900275664034456</v>
      </c>
      <c r="J1079" s="221">
        <f t="shared" si="1072"/>
        <v>-0.41457100591716001</v>
      </c>
    </row>
    <row r="1080" spans="2:10">
      <c r="B1080" s="213">
        <v>41600</v>
      </c>
      <c r="C1080" s="214">
        <v>734.62</v>
      </c>
      <c r="D1080" s="214">
        <v>75.97</v>
      </c>
      <c r="E1080" s="214">
        <v>74.260000000000005</v>
      </c>
      <c r="F1080" s="215">
        <v>3.9060000000000001</v>
      </c>
      <c r="G1080" s="219">
        <f t="shared" ref="G1080:J1080" si="1073">((C1080-C1101)/C1101)*C$6</f>
        <v>-80.424178837555843</v>
      </c>
      <c r="H1080" s="220">
        <f t="shared" si="1073"/>
        <v>-27.786174881836601</v>
      </c>
      <c r="I1080" s="220">
        <f t="shared" si="1073"/>
        <v>7.1761061946902673</v>
      </c>
      <c r="J1080" s="221">
        <f t="shared" si="1073"/>
        <v>-0.21755987668958943</v>
      </c>
    </row>
    <row r="1081" spans="2:10">
      <c r="B1081" s="213">
        <v>41599</v>
      </c>
      <c r="C1081" s="214">
        <v>738.2</v>
      </c>
      <c r="D1081" s="214">
        <v>80.08</v>
      </c>
      <c r="E1081" s="214">
        <v>67.64</v>
      </c>
      <c r="F1081" s="215">
        <v>4.1150000000000002</v>
      </c>
      <c r="G1081" s="219">
        <f t="shared" ref="G1081:J1081" si="1074">((C1081-C1102)/C1102)*C$6</f>
        <v>-123.50743678867636</v>
      </c>
      <c r="H1081" s="220">
        <f t="shared" si="1074"/>
        <v>-25.737395957193833</v>
      </c>
      <c r="I1081" s="220">
        <f t="shared" si="1074"/>
        <v>4.9906248820086843</v>
      </c>
      <c r="J1081" s="221">
        <f t="shared" si="1074"/>
        <v>-9.7732612781954886E-2</v>
      </c>
    </row>
    <row r="1082" spans="2:10">
      <c r="B1082" s="213">
        <v>41598</v>
      </c>
      <c r="C1082" s="214">
        <v>738.05</v>
      </c>
      <c r="D1082" s="214">
        <v>77.48</v>
      </c>
      <c r="E1082" s="214">
        <v>69.150000000000006</v>
      </c>
      <c r="F1082" s="215">
        <v>4.1929999999999996</v>
      </c>
      <c r="G1082" s="219">
        <f t="shared" ref="G1082:J1082" si="1075">((C1082-C1103)/C1103)*C$6</f>
        <v>-96.916034977979336</v>
      </c>
      <c r="H1082" s="220">
        <f t="shared" si="1075"/>
        <v>-28.063615333773953</v>
      </c>
      <c r="I1082" s="220">
        <f t="shared" si="1075"/>
        <v>-0.30234039527939527</v>
      </c>
      <c r="J1082" s="221">
        <f t="shared" si="1075"/>
        <v>-8.9373265494912285E-2</v>
      </c>
    </row>
    <row r="1083" spans="2:10">
      <c r="B1083" s="213">
        <v>41597</v>
      </c>
      <c r="C1083" s="214">
        <v>742.1</v>
      </c>
      <c r="D1083" s="214">
        <v>80.33</v>
      </c>
      <c r="E1083" s="214">
        <v>66.31</v>
      </c>
      <c r="F1083" s="215">
        <v>4.2290000000000001</v>
      </c>
      <c r="G1083" s="219">
        <f t="shared" ref="G1083:J1083" si="1076">((C1083-C1104)/C1104)*C$6</f>
        <v>-130.1826994780015</v>
      </c>
      <c r="H1083" s="220">
        <f t="shared" si="1076"/>
        <v>-23.420503715034965</v>
      </c>
      <c r="I1083" s="220">
        <f t="shared" si="1076"/>
        <v>-0.34648720603460947</v>
      </c>
      <c r="J1083" s="221">
        <f t="shared" si="1076"/>
        <v>-1.9403335682405164E-2</v>
      </c>
    </row>
    <row r="1084" spans="2:10">
      <c r="B1084" s="213">
        <v>41596</v>
      </c>
      <c r="C1084" s="214">
        <v>736.5</v>
      </c>
      <c r="D1084" s="214">
        <v>84.21</v>
      </c>
      <c r="E1084" s="214">
        <v>59.83</v>
      </c>
      <c r="F1084" s="215">
        <v>4.3570000000000002</v>
      </c>
      <c r="G1084" s="219">
        <f t="shared" ref="G1084:J1084" si="1077">((C1084-C1105)/C1105)*C$6</f>
        <v>-219.12286091964876</v>
      </c>
      <c r="H1084" s="220">
        <f t="shared" si="1077"/>
        <v>-8.8517838939857558</v>
      </c>
      <c r="I1084" s="220">
        <f t="shared" si="1077"/>
        <v>-2.4512404332129965</v>
      </c>
      <c r="J1084" s="221">
        <f t="shared" si="1077"/>
        <v>0.11611402671755727</v>
      </c>
    </row>
    <row r="1085" spans="2:10">
      <c r="B1085" s="213">
        <v>41595</v>
      </c>
      <c r="C1085" s="214">
        <v>712.25</v>
      </c>
      <c r="D1085" s="214">
        <v>79.739999999999995</v>
      </c>
      <c r="E1085" s="214">
        <v>66.459999999999994</v>
      </c>
      <c r="F1085" s="215">
        <v>4.17</v>
      </c>
      <c r="G1085" s="219">
        <f t="shared" ref="G1085:J1085" si="1078">((C1085-C1106)/C1106)*C$6</f>
        <v>-249.5305395232121</v>
      </c>
      <c r="H1085" s="220">
        <f t="shared" si="1078"/>
        <v>-28.364134615384618</v>
      </c>
      <c r="I1085" s="220">
        <f t="shared" si="1078"/>
        <v>3.7033665880645716</v>
      </c>
      <c r="J1085" s="221">
        <f t="shared" si="1078"/>
        <v>-7.380173018470905E-2</v>
      </c>
    </row>
    <row r="1086" spans="2:10">
      <c r="B1086" s="213">
        <v>41594</v>
      </c>
      <c r="C1086" s="214">
        <v>731.65</v>
      </c>
      <c r="D1086" s="214">
        <v>82.74</v>
      </c>
      <c r="E1086" s="214">
        <v>61.44</v>
      </c>
      <c r="F1086" s="215">
        <v>4.1929999999999996</v>
      </c>
      <c r="G1086" s="219">
        <f t="shared" ref="G1086:J1086" si="1079">((C1086-C1107)/C1107)*C$6</f>
        <v>-204.03064136267074</v>
      </c>
      <c r="H1086" s="220">
        <f t="shared" si="1079"/>
        <v>-19.672253551675521</v>
      </c>
      <c r="I1086" s="220">
        <f t="shared" si="1079"/>
        <v>2.113638843426076</v>
      </c>
      <c r="J1086" s="221">
        <f t="shared" si="1079"/>
        <v>3.9932318104906342E-2</v>
      </c>
    </row>
    <row r="1087" spans="2:10">
      <c r="B1087" s="213">
        <v>41593</v>
      </c>
      <c r="C1087" s="214">
        <v>746.2</v>
      </c>
      <c r="D1087" s="214">
        <v>83.87</v>
      </c>
      <c r="E1087" s="214">
        <v>59.98</v>
      </c>
      <c r="F1087" s="215">
        <v>4.1929999999999996</v>
      </c>
      <c r="G1087" s="219">
        <f t="shared" ref="G1087:J1087" si="1080">((C1087-C1108)/C1108)*C$6</f>
        <v>-204.83247617927299</v>
      </c>
      <c r="H1087" s="220">
        <f t="shared" si="1080"/>
        <v>-8.4696752136752043</v>
      </c>
      <c r="I1087" s="220">
        <f t="shared" si="1080"/>
        <v>-2.5683974267333824</v>
      </c>
      <c r="J1087" s="221">
        <f t="shared" si="1080"/>
        <v>3.9932318104906342E-2</v>
      </c>
    </row>
    <row r="1088" spans="2:10">
      <c r="B1088" s="213">
        <v>41592</v>
      </c>
      <c r="C1088" s="214">
        <v>736.65</v>
      </c>
      <c r="D1088" s="214">
        <v>86.27</v>
      </c>
      <c r="E1088" s="214">
        <v>56.1</v>
      </c>
      <c r="F1088" s="215">
        <v>4.274</v>
      </c>
      <c r="G1088" s="219">
        <f t="shared" ref="G1088:J1088" si="1081">((C1088-C1109)/C1109)*C$6</f>
        <v>-324.08154612647144</v>
      </c>
      <c r="H1088" s="220">
        <f t="shared" si="1081"/>
        <v>-5.8756348314606832</v>
      </c>
      <c r="I1088" s="220">
        <f t="shared" si="1081"/>
        <v>-2.2045744680851063</v>
      </c>
      <c r="J1088" s="221">
        <f t="shared" si="1081"/>
        <v>0.12294662442115545</v>
      </c>
    </row>
    <row r="1089" spans="2:10">
      <c r="B1089" s="213">
        <v>41591</v>
      </c>
      <c r="C1089" s="214">
        <v>732.8</v>
      </c>
      <c r="D1089" s="214">
        <v>85.15</v>
      </c>
      <c r="E1089" s="214">
        <v>63.68</v>
      </c>
      <c r="F1089" s="215">
        <v>4.1989999999999998</v>
      </c>
      <c r="G1089" s="219">
        <f t="shared" ref="G1089:J1089" si="1082">((C1089-C1110)/C1110)*C$6</f>
        <v>-322.80506643749601</v>
      </c>
      <c r="H1089" s="220">
        <f t="shared" si="1082"/>
        <v>-11.423191606847029</v>
      </c>
      <c r="I1089" s="220">
        <f t="shared" si="1082"/>
        <v>1.926351468798887</v>
      </c>
      <c r="J1089" s="221">
        <f t="shared" si="1082"/>
        <v>0.10928624351691736</v>
      </c>
    </row>
    <row r="1090" spans="2:10">
      <c r="B1090" s="213">
        <v>41590</v>
      </c>
      <c r="C1090" s="214">
        <v>740.45</v>
      </c>
      <c r="D1090" s="214">
        <v>89.94</v>
      </c>
      <c r="E1090" s="214">
        <v>54.56</v>
      </c>
      <c r="F1090" s="215">
        <v>4.1760000000000002</v>
      </c>
      <c r="G1090" s="219">
        <f t="shared" ref="G1090:J1090" si="1083">((C1090-C1111)/C1111)*C$6</f>
        <v>-277.05294555292522</v>
      </c>
      <c r="H1090" s="220">
        <f t="shared" si="1083"/>
        <v>-11.434924202822808</v>
      </c>
      <c r="I1090" s="220">
        <f t="shared" si="1083"/>
        <v>0.29540983606557464</v>
      </c>
      <c r="J1090" s="221">
        <f t="shared" si="1083"/>
        <v>0.10611510791366942</v>
      </c>
    </row>
    <row r="1091" spans="2:10">
      <c r="B1091" s="213">
        <v>41589</v>
      </c>
      <c r="C1091" s="214">
        <v>763.27</v>
      </c>
      <c r="D1091" s="214">
        <v>93.4</v>
      </c>
      <c r="E1091" s="214">
        <v>47.73</v>
      </c>
      <c r="F1091" s="215">
        <v>4.1929999999999996</v>
      </c>
      <c r="G1091" s="219">
        <f t="shared" ref="G1091:J1091" si="1084">((C1091-C1112)/C1112)*C$6</f>
        <v>-188.06951043908117</v>
      </c>
      <c r="H1091" s="220">
        <f t="shared" si="1084"/>
        <v>-13.744692903995228</v>
      </c>
      <c r="I1091" s="220">
        <f t="shared" si="1084"/>
        <v>-1.4956080691642653</v>
      </c>
      <c r="J1091" s="221">
        <f t="shared" si="1084"/>
        <v>0.16335263025421579</v>
      </c>
    </row>
    <row r="1092" spans="2:10">
      <c r="B1092" s="213">
        <v>41588</v>
      </c>
      <c r="C1092" s="214">
        <v>723.55</v>
      </c>
      <c r="D1092" s="214">
        <v>92.68</v>
      </c>
      <c r="E1092" s="214">
        <v>53.68</v>
      </c>
      <c r="F1092" s="215">
        <v>4.3230000000000004</v>
      </c>
      <c r="G1092" s="219">
        <f t="shared" ref="G1092:J1092" si="1085">((C1092-C1113)/C1113)*C$6</f>
        <v>-224.6981947868548</v>
      </c>
      <c r="H1092" s="220">
        <f t="shared" si="1085"/>
        <v>-19.925348027842212</v>
      </c>
      <c r="I1092" s="220">
        <f t="shared" si="1085"/>
        <v>3.4091891891891888</v>
      </c>
      <c r="J1092" s="221">
        <f t="shared" si="1085"/>
        <v>0.16958170254403157</v>
      </c>
    </row>
    <row r="1093" spans="2:10">
      <c r="B1093" s="213">
        <v>41587</v>
      </c>
      <c r="C1093" s="214">
        <v>723.85</v>
      </c>
      <c r="D1093" s="214">
        <v>92.97</v>
      </c>
      <c r="E1093" s="214">
        <v>59.89</v>
      </c>
      <c r="F1093" s="215">
        <v>4.367</v>
      </c>
      <c r="G1093" s="219">
        <f t="shared" ref="G1093:J1093" si="1086">((C1093-C1114)/C1114)*C$6</f>
        <v>-225.60654193316998</v>
      </c>
      <c r="H1093" s="220">
        <f t="shared" si="1086"/>
        <v>-21.525143211762455</v>
      </c>
      <c r="I1093" s="220">
        <f t="shared" si="1086"/>
        <v>5.8248475475033157</v>
      </c>
      <c r="J1093" s="221">
        <f t="shared" si="1086"/>
        <v>0.15275770712909431</v>
      </c>
    </row>
    <row r="1094" spans="2:10">
      <c r="B1094" s="213">
        <v>41586</v>
      </c>
      <c r="C1094" s="214">
        <v>738.75</v>
      </c>
      <c r="D1094" s="214">
        <v>90.69</v>
      </c>
      <c r="E1094" s="214">
        <v>62.9</v>
      </c>
      <c r="F1094" s="215">
        <v>4.3310000000000004</v>
      </c>
      <c r="G1094" s="219">
        <f t="shared" ref="G1094:J1094" si="1087">((C1094-C1115)/C1115)*C$6</f>
        <v>-254.2544241964932</v>
      </c>
      <c r="H1094" s="220">
        <f t="shared" si="1087"/>
        <v>-33.812149278125851</v>
      </c>
      <c r="I1094" s="220">
        <f t="shared" si="1087"/>
        <v>10.451690530017581</v>
      </c>
      <c r="J1094" s="221">
        <f t="shared" si="1087"/>
        <v>8.0467267552182323E-2</v>
      </c>
    </row>
    <row r="1095" spans="2:10">
      <c r="B1095" s="213">
        <v>41585</v>
      </c>
      <c r="C1095" s="214">
        <v>754.95</v>
      </c>
      <c r="D1095" s="214">
        <v>88.2</v>
      </c>
      <c r="E1095" s="214">
        <v>69.959999999999994</v>
      </c>
      <c r="F1095" s="215">
        <v>4.2379999999999995</v>
      </c>
      <c r="G1095" s="219">
        <f t="shared" ref="G1095:J1095" si="1088">((C1095-C1116)/C1116)*C$6</f>
        <v>-223.21226247201332</v>
      </c>
      <c r="H1095" s="220">
        <f t="shared" si="1088"/>
        <v>-47.10138508891928</v>
      </c>
      <c r="I1095" s="220">
        <f t="shared" si="1088"/>
        <v>13.985057121096721</v>
      </c>
      <c r="J1095" s="221">
        <f t="shared" si="1088"/>
        <v>-5.062615955473148E-2</v>
      </c>
    </row>
    <row r="1096" spans="2:10">
      <c r="B1096" s="213">
        <v>41584</v>
      </c>
      <c r="C1096" s="214">
        <v>746.95</v>
      </c>
      <c r="D1096" s="214">
        <v>87.28</v>
      </c>
      <c r="E1096" s="214">
        <v>66.959999999999994</v>
      </c>
      <c r="F1096" s="215">
        <v>4.1920000000000002</v>
      </c>
      <c r="G1096" s="219">
        <f t="shared" ref="G1096:J1096" si="1089">((C1096-C1117)/C1117)*C$6</f>
        <v>-298.39213865199446</v>
      </c>
      <c r="H1096" s="220">
        <f t="shared" si="1089"/>
        <v>-45.486012580814247</v>
      </c>
      <c r="I1096" s="220">
        <f t="shared" si="1089"/>
        <v>7.806609589041094</v>
      </c>
      <c r="J1096" s="221">
        <f t="shared" si="1089"/>
        <v>5.5930967428293843E-2</v>
      </c>
    </row>
    <row r="1097" spans="2:10">
      <c r="B1097" s="213">
        <v>41583</v>
      </c>
      <c r="C1097" s="214">
        <v>730.8</v>
      </c>
      <c r="D1097" s="214">
        <v>79.66</v>
      </c>
      <c r="E1097" s="214">
        <v>80.06</v>
      </c>
      <c r="F1097" s="215">
        <v>4.0460000000000003</v>
      </c>
      <c r="G1097" s="219">
        <f t="shared" ref="G1097:J1097" si="1090">((C1097-C1118)/C1118)*C$6</f>
        <v>-282.16485234708404</v>
      </c>
      <c r="H1097" s="220">
        <f t="shared" si="1090"/>
        <v>-63.775146541617836</v>
      </c>
      <c r="I1097" s="220">
        <f t="shared" si="1090"/>
        <v>23.507956246401839</v>
      </c>
      <c r="J1097" s="221">
        <f t="shared" si="1090"/>
        <v>-0.21934339967970728</v>
      </c>
    </row>
    <row r="1098" spans="2:10">
      <c r="B1098" s="213">
        <v>41582</v>
      </c>
      <c r="C1098" s="214">
        <v>734.7</v>
      </c>
      <c r="D1098" s="214">
        <v>82.07</v>
      </c>
      <c r="E1098" s="214">
        <v>79.13</v>
      </c>
      <c r="F1098" s="215">
        <v>4.07</v>
      </c>
      <c r="G1098" s="219">
        <f t="shared" ref="G1098:J1098" si="1091">((C1098-C1119)/C1119)*C$6</f>
        <v>-273.25840948703052</v>
      </c>
      <c r="H1098" s="220">
        <f t="shared" si="1091"/>
        <v>-60.665739738572988</v>
      </c>
      <c r="I1098" s="220">
        <f t="shared" si="1091"/>
        <v>25.426758074344907</v>
      </c>
      <c r="J1098" s="221">
        <f t="shared" si="1091"/>
        <v>-0.22743764172335593</v>
      </c>
    </row>
    <row r="1099" spans="2:10">
      <c r="B1099" s="213">
        <v>41581</v>
      </c>
      <c r="C1099" s="214">
        <v>721.37</v>
      </c>
      <c r="D1099" s="214">
        <v>84.35</v>
      </c>
      <c r="E1099" s="214">
        <v>67.8</v>
      </c>
      <c r="F1099" s="215">
        <v>4.0510000000000002</v>
      </c>
      <c r="G1099" s="219">
        <f t="shared" ref="G1099:J1099" si="1092">((C1099-C1120)/C1120)*C$6</f>
        <v>-306.77117734994334</v>
      </c>
      <c r="H1099" s="220">
        <f t="shared" si="1092"/>
        <v>-52.813588356517265</v>
      </c>
      <c r="I1099" s="220">
        <f t="shared" si="1092"/>
        <v>16.698840579710144</v>
      </c>
      <c r="J1099" s="221">
        <f t="shared" si="1092"/>
        <v>-0.24198957625198284</v>
      </c>
    </row>
    <row r="1100" spans="2:10">
      <c r="B1100" s="213">
        <v>41580</v>
      </c>
      <c r="C1100" s="214">
        <v>730.5</v>
      </c>
      <c r="D1100" s="214">
        <v>83.6</v>
      </c>
      <c r="E1100" s="214">
        <v>69.650000000000006</v>
      </c>
      <c r="F1100" s="215">
        <v>4.056</v>
      </c>
      <c r="G1100" s="219">
        <f t="shared" ref="G1100:J1100" si="1093">((C1100-C1121)/C1121)*C$6</f>
        <v>-303.66246483214701</v>
      </c>
      <c r="H1100" s="220">
        <f t="shared" si="1093"/>
        <v>-52.736026352288498</v>
      </c>
      <c r="I1100" s="220">
        <f t="shared" si="1093"/>
        <v>17.116982082866745</v>
      </c>
      <c r="J1100" s="221">
        <f t="shared" si="1093"/>
        <v>-0.21884272997032653</v>
      </c>
    </row>
    <row r="1101" spans="2:10">
      <c r="B1101" s="213">
        <v>41579</v>
      </c>
      <c r="C1101" s="214">
        <v>771.65</v>
      </c>
      <c r="D1101" s="214">
        <v>88.86</v>
      </c>
      <c r="E1101" s="214">
        <v>53.11</v>
      </c>
      <c r="F1101" s="215">
        <v>4.2169999999999996</v>
      </c>
      <c r="G1101" s="219">
        <f t="shared" ref="G1101:J1101" si="1094">((C1101-C1122)/C1122)*C$6</f>
        <v>-234.19907692307697</v>
      </c>
      <c r="H1101" s="220">
        <f t="shared" si="1094"/>
        <v>-45.081253764736246</v>
      </c>
      <c r="I1101" s="220">
        <f t="shared" si="1094"/>
        <v>10.25303397341211</v>
      </c>
      <c r="J1101" s="221">
        <f t="shared" si="1094"/>
        <v>-0.13675938489371331</v>
      </c>
    </row>
    <row r="1102" spans="2:10">
      <c r="B1102" s="213">
        <v>41578</v>
      </c>
      <c r="C1102" s="214">
        <v>796.93</v>
      </c>
      <c r="D1102" s="214">
        <v>92.51</v>
      </c>
      <c r="E1102" s="214">
        <v>52.97</v>
      </c>
      <c r="F1102" s="215">
        <v>4.2560000000000002</v>
      </c>
      <c r="G1102" s="219">
        <f t="shared" ref="G1102:J1102" si="1095">((C1102-C1123)/C1123)*C$6</f>
        <v>-146.99672646099253</v>
      </c>
      <c r="H1102" s="220">
        <f t="shared" si="1095"/>
        <v>-42.452057214976847</v>
      </c>
      <c r="I1102" s="220">
        <f t="shared" si="1095"/>
        <v>11.743623323978795</v>
      </c>
      <c r="J1102" s="221">
        <f t="shared" si="1095"/>
        <v>-8.5477983116586664E-2</v>
      </c>
    </row>
    <row r="1103" spans="2:10">
      <c r="B1103" s="213">
        <v>41577</v>
      </c>
      <c r="C1103" s="214">
        <v>783.35</v>
      </c>
      <c r="D1103" s="214">
        <v>90.78</v>
      </c>
      <c r="E1103" s="214">
        <v>70.33</v>
      </c>
      <c r="F1103" s="215">
        <v>4.3239999999999998</v>
      </c>
      <c r="G1103" s="219">
        <f t="shared" ref="G1103:J1103" si="1096">((C1103-C1124)/C1124)*C$6</f>
        <v>-136.48293151969969</v>
      </c>
      <c r="H1103" s="220">
        <f t="shared" si="1096"/>
        <v>-40.499713342599037</v>
      </c>
      <c r="I1103" s="220">
        <f t="shared" si="1096"/>
        <v>20.268416918429001</v>
      </c>
      <c r="J1103" s="221">
        <f t="shared" si="1096"/>
        <v>9.43436754176607E-2</v>
      </c>
    </row>
    <row r="1104" spans="2:10">
      <c r="B1104" s="213">
        <v>41576</v>
      </c>
      <c r="C1104" s="214">
        <v>804.6</v>
      </c>
      <c r="D1104" s="214">
        <v>91.52</v>
      </c>
      <c r="E1104" s="214">
        <v>67.61</v>
      </c>
      <c r="F1104" s="215">
        <v>4.2569999999999997</v>
      </c>
      <c r="G1104" s="219">
        <f t="shared" ref="G1104:J1104" si="1097">((C1104-C1125)/C1125)*C$6</f>
        <v>-114.94849800312555</v>
      </c>
      <c r="H1104" s="220">
        <f t="shared" si="1097"/>
        <v>-34.282071409347814</v>
      </c>
      <c r="I1104" s="220">
        <f t="shared" si="1097"/>
        <v>15.617001656543346</v>
      </c>
      <c r="J1104" s="221">
        <f t="shared" si="1097"/>
        <v>0.13251104565537544</v>
      </c>
    </row>
    <row r="1105" spans="2:10">
      <c r="B1105" s="213">
        <v>41575</v>
      </c>
      <c r="C1105" s="214">
        <v>847.28</v>
      </c>
      <c r="D1105" s="214">
        <v>88.29</v>
      </c>
      <c r="E1105" s="214">
        <v>69.25</v>
      </c>
      <c r="F1105" s="215">
        <v>4.1920000000000002</v>
      </c>
      <c r="G1105" s="219">
        <f t="shared" ref="G1105:J1105" si="1098">((C1105-C1126)/C1126)*C$6</f>
        <v>145.18922704012917</v>
      </c>
      <c r="H1105" s="220">
        <f t="shared" si="1098"/>
        <v>-45.820146488582495</v>
      </c>
      <c r="I1105" s="220">
        <f t="shared" si="1098"/>
        <v>23.164323432343235</v>
      </c>
      <c r="J1105" s="221">
        <f t="shared" si="1098"/>
        <v>7.2091886608016034E-2</v>
      </c>
    </row>
    <row r="1106" spans="2:10">
      <c r="B1106" s="213">
        <v>41574</v>
      </c>
      <c r="C1106" s="214">
        <v>836.85</v>
      </c>
      <c r="D1106" s="214">
        <v>93.6</v>
      </c>
      <c r="E1106" s="214">
        <v>55.13</v>
      </c>
      <c r="F1106" s="215">
        <v>4.2770000000000001</v>
      </c>
      <c r="G1106" s="219">
        <f t="shared" ref="G1106:J1106" si="1099">((C1106-C1127)/C1127)*C$6</f>
        <v>106.94868620097893</v>
      </c>
      <c r="H1106" s="220">
        <f t="shared" si="1099"/>
        <v>-35.902113898775944</v>
      </c>
      <c r="I1106" s="220">
        <f t="shared" si="1099"/>
        <v>13.318883280757101</v>
      </c>
      <c r="J1106" s="221">
        <f t="shared" si="1099"/>
        <v>0.18547465208747524</v>
      </c>
    </row>
    <row r="1107" spans="2:10">
      <c r="B1107" s="213">
        <v>41573</v>
      </c>
      <c r="C1107" s="214">
        <v>833.07</v>
      </c>
      <c r="D1107" s="214">
        <v>92.21</v>
      </c>
      <c r="E1107" s="214">
        <v>54.99</v>
      </c>
      <c r="F1107" s="215">
        <v>4.1370000000000005</v>
      </c>
      <c r="G1107" s="219">
        <f t="shared" ref="G1107:J1107" si="1100">((C1107-C1128)/C1128)*C$6</f>
        <v>147.93195871979108</v>
      </c>
      <c r="H1107" s="220">
        <f t="shared" si="1100"/>
        <v>-43.085466924434741</v>
      </c>
      <c r="I1107" s="220">
        <f t="shared" si="1100"/>
        <v>20.597295401402963</v>
      </c>
      <c r="J1107" s="221">
        <f t="shared" si="1100"/>
        <v>-0.12234708063021275</v>
      </c>
    </row>
    <row r="1108" spans="2:10">
      <c r="B1108" s="213">
        <v>41572</v>
      </c>
      <c r="C1108" s="214">
        <v>850.1</v>
      </c>
      <c r="D1108" s="214">
        <v>87.75</v>
      </c>
      <c r="E1108" s="214">
        <v>69.95</v>
      </c>
      <c r="F1108" s="215">
        <v>4.1370000000000005</v>
      </c>
      <c r="G1108" s="219">
        <f t="shared" ref="G1108:J1108" si="1101">((C1108-C1129)/C1129)*C$6</f>
        <v>231.69142398071901</v>
      </c>
      <c r="H1108" s="220">
        <f t="shared" si="1101"/>
        <v>-50.538989093959742</v>
      </c>
      <c r="I1108" s="220">
        <f t="shared" si="1101"/>
        <v>33.660975809758099</v>
      </c>
      <c r="J1108" s="221">
        <f t="shared" si="1101"/>
        <v>-5.939128375177638E-2</v>
      </c>
    </row>
    <row r="1109" spans="2:10">
      <c r="B1109" s="213">
        <v>41571</v>
      </c>
      <c r="C1109" s="214">
        <v>913.25</v>
      </c>
      <c r="D1109" s="214">
        <v>89</v>
      </c>
      <c r="E1109" s="214">
        <v>63.92</v>
      </c>
      <c r="F1109" s="215">
        <v>4.1029999999999998</v>
      </c>
      <c r="G1109" s="219">
        <f t="shared" ref="G1109:J1109" si="1102">((C1109-C1130)/C1130)*C$6</f>
        <v>358.14730015283396</v>
      </c>
      <c r="H1109" s="220">
        <f t="shared" si="1102"/>
        <v>-47.124805150796348</v>
      </c>
      <c r="I1109" s="220">
        <f t="shared" si="1102"/>
        <v>28.95546492659054</v>
      </c>
      <c r="J1109" s="221">
        <f t="shared" si="1102"/>
        <v>-8.6538916489236256E-2</v>
      </c>
    </row>
    <row r="1110" spans="2:10">
      <c r="B1110" s="213">
        <v>41570</v>
      </c>
      <c r="C1110" s="214">
        <v>907.62</v>
      </c>
      <c r="D1110" s="214">
        <v>90.55</v>
      </c>
      <c r="E1110" s="214">
        <v>57.53</v>
      </c>
      <c r="F1110" s="215">
        <v>4.0490000000000004</v>
      </c>
      <c r="G1110" s="219">
        <f t="shared" ref="G1110:J1110" si="1103">((C1110-C1131)/C1131)*C$6</f>
        <v>281.10606677388228</v>
      </c>
      <c r="H1110" s="220">
        <f t="shared" si="1103"/>
        <v>-40.777638212795566</v>
      </c>
      <c r="I1110" s="220">
        <f t="shared" si="1103"/>
        <v>22.682418531605812</v>
      </c>
      <c r="J1110" s="221">
        <f t="shared" si="1103"/>
        <v>-8.6286262287221208E-2</v>
      </c>
    </row>
    <row r="1111" spans="2:10">
      <c r="B1111" s="213">
        <v>41569</v>
      </c>
      <c r="C1111" s="214">
        <v>887.1</v>
      </c>
      <c r="D1111" s="214">
        <v>95.65</v>
      </c>
      <c r="E1111" s="214">
        <v>53.68</v>
      </c>
      <c r="F1111" s="215">
        <v>4.0309999999999997</v>
      </c>
      <c r="G1111" s="219">
        <f t="shared" ref="G1111:J1111" si="1104">((C1111-C1132)/C1132)*C$6</f>
        <v>177.13824753832748</v>
      </c>
      <c r="H1111" s="220">
        <f t="shared" si="1104"/>
        <v>-35.340966834342233</v>
      </c>
      <c r="I1111" s="220">
        <f t="shared" si="1104"/>
        <v>24.705865724381624</v>
      </c>
      <c r="J1111" s="221">
        <f t="shared" si="1104"/>
        <v>-0.16315912819311038</v>
      </c>
    </row>
    <row r="1112" spans="2:10">
      <c r="B1112" s="213">
        <v>41568</v>
      </c>
      <c r="C1112" s="214">
        <v>859.75</v>
      </c>
      <c r="D1112" s="214">
        <v>100.62</v>
      </c>
      <c r="E1112" s="214">
        <v>52.05</v>
      </c>
      <c r="F1112" s="215">
        <v>3.9729999999999999</v>
      </c>
      <c r="G1112" s="219">
        <f t="shared" ref="G1112:J1112" si="1105">((C1112-C1133)/C1133)*C$6</f>
        <v>117.32482887367767</v>
      </c>
      <c r="H1112" s="220">
        <f t="shared" si="1105"/>
        <v>-22.969916032537384</v>
      </c>
      <c r="I1112" s="220">
        <f t="shared" si="1105"/>
        <v>22.653937554206419</v>
      </c>
      <c r="J1112" s="221">
        <f t="shared" si="1105"/>
        <v>-0.22623750871485018</v>
      </c>
    </row>
    <row r="1113" spans="2:10">
      <c r="B1113" s="213">
        <v>41567</v>
      </c>
      <c r="C1113" s="214">
        <v>835.58</v>
      </c>
      <c r="D1113" s="214">
        <v>103.44</v>
      </c>
      <c r="E1113" s="214">
        <v>45.14</v>
      </c>
      <c r="F1113" s="215">
        <v>4.0880000000000001</v>
      </c>
      <c r="G1113" s="219">
        <f t="shared" ref="G1113:J1113" si="1106">((C1113-C1134)/C1134)*C$6</f>
        <v>82.338815493753515</v>
      </c>
      <c r="H1113" s="220">
        <f t="shared" si="1106"/>
        <v>-19.254939130434789</v>
      </c>
      <c r="I1113" s="220">
        <f t="shared" si="1106"/>
        <v>15.830303786932998</v>
      </c>
      <c r="J1113" s="221">
        <f t="shared" si="1106"/>
        <v>-0.11910798122065709</v>
      </c>
    </row>
    <row r="1114" spans="2:10">
      <c r="B1114" s="213">
        <v>41566</v>
      </c>
      <c r="C1114" s="214">
        <v>836.45</v>
      </c>
      <c r="D1114" s="214">
        <v>104.74</v>
      </c>
      <c r="E1114" s="214">
        <v>45.26</v>
      </c>
      <c r="F1114" s="215">
        <v>4.1520000000000001</v>
      </c>
      <c r="G1114" s="219">
        <f t="shared" ref="G1114:J1114" si="1107">((C1114-C1135)/C1135)*C$6</f>
        <v>73.516271059528464</v>
      </c>
      <c r="H1114" s="220">
        <f t="shared" si="1107"/>
        <v>-22.013520365049871</v>
      </c>
      <c r="I1114" s="220">
        <f t="shared" si="1107"/>
        <v>20.038105459636022</v>
      </c>
      <c r="J1114" s="221">
        <f t="shared" si="1107"/>
        <v>-0.11406575596202814</v>
      </c>
    </row>
    <row r="1115" spans="2:10">
      <c r="B1115" s="213">
        <v>41565</v>
      </c>
      <c r="C1115" s="214">
        <v>870.87</v>
      </c>
      <c r="D1115" s="214">
        <v>110.13</v>
      </c>
      <c r="E1115" s="214">
        <v>39.81</v>
      </c>
      <c r="F1115" s="215">
        <v>4.2160000000000002</v>
      </c>
      <c r="G1115" s="219">
        <f t="shared" ref="G1115:J1115" si="1108">((C1115-C1136)/C1136)*C$6</f>
        <v>136.34603389830505</v>
      </c>
      <c r="H1115" s="220">
        <f t="shared" si="1108"/>
        <v>-13.394426146440338</v>
      </c>
      <c r="I1115" s="220">
        <f t="shared" si="1108"/>
        <v>14.602837653478858</v>
      </c>
      <c r="J1115" s="221">
        <f t="shared" si="1108"/>
        <v>-9.481175390266279E-2</v>
      </c>
    </row>
    <row r="1116" spans="2:10">
      <c r="B1116" s="213">
        <v>41564</v>
      </c>
      <c r="C1116" s="214">
        <v>870.95</v>
      </c>
      <c r="D1116" s="214">
        <v>116.96</v>
      </c>
      <c r="E1116" s="214">
        <v>39.39</v>
      </c>
      <c r="F1116" s="215">
        <v>4.3120000000000003</v>
      </c>
      <c r="G1116" s="219">
        <f t="shared" ref="G1116:J1116" si="1109">((C1116-C1137)/C1137)*C$6</f>
        <v>109.1823921338423</v>
      </c>
      <c r="H1116" s="220">
        <f t="shared" si="1109"/>
        <v>-7.5059024069662525</v>
      </c>
      <c r="I1116" s="220">
        <f t="shared" si="1109"/>
        <v>16.35325907990315</v>
      </c>
      <c r="J1116" s="221">
        <f t="shared" si="1109"/>
        <v>-7.4683544303797533E-2</v>
      </c>
    </row>
    <row r="1117" spans="2:10">
      <c r="B1117" s="213">
        <v>41563</v>
      </c>
      <c r="C1117" s="214">
        <v>908.75</v>
      </c>
      <c r="D1117" s="214">
        <v>114.46</v>
      </c>
      <c r="E1117" s="214">
        <v>46.72</v>
      </c>
      <c r="F1117" s="215">
        <v>4.1139999999999999</v>
      </c>
      <c r="G1117" s="219">
        <f t="shared" ref="G1117:J1117" si="1110">((C1117-C1138)/C1138)*C$6</f>
        <v>156.471626060278</v>
      </c>
      <c r="H1117" s="220">
        <f t="shared" si="1110"/>
        <v>-11.439813521728432</v>
      </c>
      <c r="I1117" s="220">
        <f t="shared" si="1110"/>
        <v>22.749704600484264</v>
      </c>
      <c r="J1117" s="221">
        <f t="shared" si="1110"/>
        <v>-0.20671338155515404</v>
      </c>
    </row>
    <row r="1118" spans="2:10">
      <c r="B1118" s="213">
        <v>41562</v>
      </c>
      <c r="C1118" s="214">
        <v>878.75</v>
      </c>
      <c r="D1118" s="214">
        <v>119.42</v>
      </c>
      <c r="E1118" s="214">
        <v>34.74</v>
      </c>
      <c r="F1118" s="215">
        <v>4.3710000000000004</v>
      </c>
      <c r="G1118" s="219">
        <f t="shared" ref="G1118:J1118" si="1111">((C1118-C1139)/C1139)*C$6</f>
        <v>89.861446710550041</v>
      </c>
      <c r="H1118" s="220">
        <f t="shared" si="1111"/>
        <v>-7.9338417081393438</v>
      </c>
      <c r="I1118" s="220">
        <f t="shared" si="1111"/>
        <v>14.198980957282554</v>
      </c>
      <c r="J1118" s="221">
        <f t="shared" si="1111"/>
        <v>-4.0438656614114809E-3</v>
      </c>
    </row>
    <row r="1119" spans="2:10">
      <c r="B1119" s="213">
        <v>41561</v>
      </c>
      <c r="C1119" s="214">
        <v>877.83</v>
      </c>
      <c r="D1119" s="214">
        <v>120.11</v>
      </c>
      <c r="E1119" s="214">
        <v>32.82</v>
      </c>
      <c r="F1119" s="215">
        <v>4.41</v>
      </c>
      <c r="G1119" s="219">
        <f t="shared" ref="G1119:J1119" si="1112">((C1119-C1140)/C1140)*C$6</f>
        <v>103.2224036763818</v>
      </c>
      <c r="H1119" s="220">
        <f t="shared" si="1112"/>
        <v>-5.0767425838871727</v>
      </c>
      <c r="I1119" s="220">
        <f t="shared" si="1112"/>
        <v>11.909979757085019</v>
      </c>
      <c r="J1119" s="221">
        <f t="shared" si="1112"/>
        <v>1.8849840255591371E-2</v>
      </c>
    </row>
    <row r="1120" spans="2:10">
      <c r="B1120" s="213">
        <v>41560</v>
      </c>
      <c r="C1120" s="214">
        <v>883</v>
      </c>
      <c r="D1120" s="214">
        <v>116.46</v>
      </c>
      <c r="E1120" s="214">
        <v>35.19</v>
      </c>
      <c r="F1120" s="215">
        <v>4.4130000000000003</v>
      </c>
      <c r="G1120" s="219">
        <f t="shared" ref="G1120:J1120" si="1113">((C1120-C1141)/C1141)*C$6</f>
        <v>117.97446377268386</v>
      </c>
      <c r="H1120" s="220">
        <f t="shared" si="1113"/>
        <v>-9.4445877551020523</v>
      </c>
      <c r="I1120" s="220">
        <f t="shared" si="1113"/>
        <v>12.92796486090776</v>
      </c>
      <c r="J1120" s="221">
        <f t="shared" si="1113"/>
        <v>1.6807201458523484E-2</v>
      </c>
    </row>
    <row r="1121" spans="2:10">
      <c r="B1121" s="213">
        <v>41559</v>
      </c>
      <c r="C1121" s="214">
        <v>892.15</v>
      </c>
      <c r="D1121" s="214">
        <v>115.36</v>
      </c>
      <c r="E1121" s="214">
        <v>35.72</v>
      </c>
      <c r="F1121" s="215">
        <v>4.3810000000000002</v>
      </c>
      <c r="G1121" s="219">
        <f t="shared" ref="G1121:J1121" si="1114">((C1121-C1142)/C1142)*C$6</f>
        <v>143.13472109009049</v>
      </c>
      <c r="H1121" s="220">
        <f t="shared" si="1114"/>
        <v>-11.693187367735634</v>
      </c>
      <c r="I1121" s="220">
        <f t="shared" si="1114"/>
        <v>12.675011921793038</v>
      </c>
      <c r="J1121" s="221">
        <f t="shared" si="1114"/>
        <v>-9.3970420932873895E-3</v>
      </c>
    </row>
    <row r="1122" spans="2:10">
      <c r="B1122" s="213">
        <v>41558</v>
      </c>
      <c r="C1122" s="214">
        <v>897</v>
      </c>
      <c r="D1122" s="214">
        <v>116.21</v>
      </c>
      <c r="E1122" s="214">
        <v>33.85</v>
      </c>
      <c r="F1122" s="215">
        <v>4.4219999999999997</v>
      </c>
      <c r="G1122" s="219">
        <f t="shared" ref="G1122:J1122" si="1115">((C1122-C1143)/C1143)*C$6</f>
        <v>150.62367398515249</v>
      </c>
      <c r="H1122" s="220">
        <f t="shared" si="1115"/>
        <v>-13.37001520851679</v>
      </c>
      <c r="I1122" s="220">
        <f t="shared" si="1115"/>
        <v>14.408335991493889</v>
      </c>
      <c r="J1122" s="221">
        <f t="shared" si="1115"/>
        <v>-2.9717931497649386E-2</v>
      </c>
    </row>
    <row r="1123" spans="2:10">
      <c r="B1123" s="213">
        <v>41557</v>
      </c>
      <c r="C1123" s="214">
        <v>873.55</v>
      </c>
      <c r="D1123" s="214">
        <v>118.85</v>
      </c>
      <c r="E1123" s="214">
        <v>32.07</v>
      </c>
      <c r="F1123" s="215">
        <v>4.383</v>
      </c>
      <c r="G1123" s="219">
        <f t="shared" ref="G1123:J1123" si="1116">((C1123-C1144)/C1144)*C$6</f>
        <v>73.434645827358679</v>
      </c>
      <c r="H1123" s="220">
        <f t="shared" si="1116"/>
        <v>-6.4478168956825774</v>
      </c>
      <c r="I1123" s="220">
        <f t="shared" si="1116"/>
        <v>11.137487386478304</v>
      </c>
      <c r="J1123" s="221">
        <f t="shared" si="1116"/>
        <v>-5.2879229218014842E-2</v>
      </c>
    </row>
    <row r="1124" spans="2:10">
      <c r="B1124" s="213">
        <v>41556</v>
      </c>
      <c r="C1124" s="214">
        <v>852.8</v>
      </c>
      <c r="D1124" s="214">
        <v>115.12</v>
      </c>
      <c r="E1124" s="214">
        <v>33.1</v>
      </c>
      <c r="F1124" s="215">
        <v>4.1900000000000004</v>
      </c>
      <c r="G1124" s="219">
        <f t="shared" ref="G1124:J1124" si="1117">((C1124-C1145)/C1145)*C$6</f>
        <v>80.855337717411359</v>
      </c>
      <c r="H1124" s="220">
        <f t="shared" si="1117"/>
        <v>-11.554603705819934</v>
      </c>
      <c r="I1124" s="220">
        <f t="shared" si="1117"/>
        <v>11.18969637610186</v>
      </c>
      <c r="J1124" s="221">
        <f t="shared" si="1117"/>
        <v>-0.16986054880791682</v>
      </c>
    </row>
    <row r="1125" spans="2:10">
      <c r="B1125" s="213">
        <v>41555</v>
      </c>
      <c r="C1125" s="214">
        <v>863.85</v>
      </c>
      <c r="D1125" s="214">
        <v>111.47</v>
      </c>
      <c r="E1125" s="214">
        <v>36.22</v>
      </c>
      <c r="F1125" s="215">
        <v>4.0739999999999998</v>
      </c>
      <c r="G1125" s="219">
        <f t="shared" ref="G1125:J1125" si="1118">((C1125-C1146)/C1146)*C$6</f>
        <v>102.19777450257916</v>
      </c>
      <c r="H1125" s="220">
        <f t="shared" si="1118"/>
        <v>-17.332649314621417</v>
      </c>
      <c r="I1125" s="220">
        <f t="shared" si="1118"/>
        <v>12.651259398496238</v>
      </c>
      <c r="J1125" s="221">
        <f t="shared" si="1118"/>
        <v>-0.2589341692789971</v>
      </c>
    </row>
    <row r="1126" spans="2:10">
      <c r="B1126" s="213">
        <v>41554</v>
      </c>
      <c r="C1126" s="214">
        <v>779.73</v>
      </c>
      <c r="D1126" s="214">
        <v>116.05</v>
      </c>
      <c r="E1126" s="214">
        <v>30.3</v>
      </c>
      <c r="F1126" s="215">
        <v>4.0919999999999996</v>
      </c>
      <c r="G1126" s="219">
        <f t="shared" ref="G1126:J1126" si="1119">((C1126-C1147)/C1147)*C$6</f>
        <v>-42.60653792793137</v>
      </c>
      <c r="H1126" s="220">
        <f t="shared" si="1119"/>
        <v>-13.129761618107402</v>
      </c>
      <c r="I1126" s="220">
        <f t="shared" si="1119"/>
        <v>8.0050714966634882</v>
      </c>
      <c r="J1126" s="221">
        <f t="shared" si="1119"/>
        <v>-0.23060373958098701</v>
      </c>
    </row>
    <row r="1127" spans="2:10">
      <c r="B1127" s="213">
        <v>41553</v>
      </c>
      <c r="C1127" s="214">
        <v>786.65</v>
      </c>
      <c r="D1127" s="214">
        <v>115.19</v>
      </c>
      <c r="E1127" s="214">
        <v>31.7</v>
      </c>
      <c r="F1127" s="215">
        <v>4.024</v>
      </c>
      <c r="G1127" s="219">
        <f t="shared" ref="G1127:J1127" si="1120">((C1127-C1148)/C1148)*C$6</f>
        <v>-2.2339926367908016</v>
      </c>
      <c r="H1127" s="220">
        <f t="shared" si="1120"/>
        <v>-16.932680436847107</v>
      </c>
      <c r="I1127" s="220">
        <f t="shared" si="1120"/>
        <v>11.154361593462719</v>
      </c>
      <c r="J1127" s="221">
        <f t="shared" si="1120"/>
        <v>-0.29315129811996415</v>
      </c>
    </row>
    <row r="1128" spans="2:10">
      <c r="B1128" s="213">
        <v>41552</v>
      </c>
      <c r="C1128" s="214">
        <v>765.5</v>
      </c>
      <c r="D1128" s="214">
        <v>118.97</v>
      </c>
      <c r="E1128" s="214">
        <v>25.66</v>
      </c>
      <c r="F1128" s="215">
        <v>4.3159999999999998</v>
      </c>
      <c r="G1128" s="219">
        <f t="shared" ref="G1128:J1128" si="1121">((C1128-C1149)/C1149)*C$6</f>
        <v>-84.310596116866108</v>
      </c>
      <c r="H1128" s="220">
        <f t="shared" si="1121"/>
        <v>-12.026575547502757</v>
      </c>
      <c r="I1128" s="220">
        <f t="shared" si="1121"/>
        <v>4.7131956735496559</v>
      </c>
      <c r="J1128" s="221">
        <f t="shared" si="1121"/>
        <v>-0.13438743918620105</v>
      </c>
    </row>
    <row r="1129" spans="2:10">
      <c r="B1129" s="213">
        <v>41551</v>
      </c>
      <c r="C1129" s="214">
        <v>746.85</v>
      </c>
      <c r="D1129" s="214">
        <v>119.2</v>
      </c>
      <c r="E1129" s="214">
        <v>24.39</v>
      </c>
      <c r="F1129" s="215">
        <v>4.2220000000000004</v>
      </c>
      <c r="G1129" s="219">
        <f t="shared" ref="G1129:J1129" si="1122">((C1129-C1150)/C1150)*C$6</f>
        <v>-162.05830188679232</v>
      </c>
      <c r="H1129" s="220">
        <f t="shared" si="1122"/>
        <v>-10.049523052464222</v>
      </c>
      <c r="I1129" s="220">
        <f t="shared" si="1122"/>
        <v>2.3747935034802783</v>
      </c>
      <c r="J1129" s="221">
        <f t="shared" si="1122"/>
        <v>-0.22105609114811545</v>
      </c>
    </row>
    <row r="1130" spans="2:10">
      <c r="B1130" s="213">
        <v>41550</v>
      </c>
      <c r="C1130" s="214">
        <v>752.45</v>
      </c>
      <c r="D1130" s="214">
        <v>118.04</v>
      </c>
      <c r="E1130" s="214">
        <v>24.52</v>
      </c>
      <c r="F1130" s="215">
        <v>4.2270000000000003</v>
      </c>
      <c r="G1130" s="219">
        <f t="shared" ref="G1130:J1130" si="1123">((C1130-C1151)/C1151)*C$6</f>
        <v>-124.68434133320193</v>
      </c>
      <c r="H1130" s="220">
        <f t="shared" si="1123"/>
        <v>-10.983301389554374</v>
      </c>
      <c r="I1130" s="220">
        <f t="shared" si="1123"/>
        <v>2.8515351913084537</v>
      </c>
      <c r="J1130" s="221">
        <f t="shared" si="1123"/>
        <v>-0.20217055971793738</v>
      </c>
    </row>
    <row r="1131" spans="2:10">
      <c r="B1131" s="213">
        <v>41549</v>
      </c>
      <c r="C1131" s="214">
        <v>777.25</v>
      </c>
      <c r="D1131" s="214">
        <v>115.04</v>
      </c>
      <c r="E1131" s="214">
        <v>25.47</v>
      </c>
      <c r="F1131" s="215">
        <v>4.1710000000000003</v>
      </c>
      <c r="G1131" s="219">
        <f t="shared" ref="G1131:J1131" si="1124">((C1131-C1152)/C1152)*C$6</f>
        <v>-94.738649705032742</v>
      </c>
      <c r="H1131" s="220">
        <f t="shared" si="1124"/>
        <v>-17.490663507108987</v>
      </c>
      <c r="I1131" s="220">
        <f t="shared" si="1124"/>
        <v>4.791600397614312</v>
      </c>
      <c r="J1131" s="221">
        <f t="shared" si="1124"/>
        <v>-0.27918385066203599</v>
      </c>
    </row>
    <row r="1132" spans="2:10">
      <c r="B1132" s="213">
        <v>41548</v>
      </c>
      <c r="C1132" s="214">
        <v>802.3</v>
      </c>
      <c r="D1132" s="214">
        <v>117.29</v>
      </c>
      <c r="E1132" s="214">
        <v>22.64</v>
      </c>
      <c r="F1132" s="215">
        <v>4.2670000000000003</v>
      </c>
      <c r="G1132" s="219">
        <f t="shared" ref="G1132:J1132" si="1125">((C1132-C1153)/C1153)*C$6</f>
        <v>-106.23681531636718</v>
      </c>
      <c r="H1132" s="220">
        <f t="shared" si="1125"/>
        <v>-17.131092306497937</v>
      </c>
      <c r="I1132" s="220">
        <f t="shared" si="1125"/>
        <v>1.7269893514036789</v>
      </c>
      <c r="J1132" s="221">
        <f t="shared" si="1125"/>
        <v>-0.17616791538122514</v>
      </c>
    </row>
    <row r="1133" spans="2:10">
      <c r="B1133" s="213">
        <v>41547</v>
      </c>
      <c r="C1133" s="214">
        <v>803.5</v>
      </c>
      <c r="D1133" s="214">
        <v>114.33</v>
      </c>
      <c r="E1133" s="214">
        <v>23.06</v>
      </c>
      <c r="F1133" s="215">
        <v>4.3029999999999999</v>
      </c>
      <c r="G1133" s="219">
        <f t="shared" ref="G1133:J1133" si="1126">((C1133-C1154)/C1154)*C$6</f>
        <v>-133.54456618598746</v>
      </c>
      <c r="H1133" s="220">
        <f t="shared" si="1126"/>
        <v>-21.849019759783047</v>
      </c>
      <c r="I1133" s="220">
        <f t="shared" si="1126"/>
        <v>1.6273380614657214</v>
      </c>
      <c r="J1133" s="221">
        <f t="shared" si="1126"/>
        <v>-0.16381694468832317</v>
      </c>
    </row>
    <row r="1134" spans="2:10">
      <c r="B1134" s="213">
        <v>41546</v>
      </c>
      <c r="C1134" s="214">
        <v>796.45</v>
      </c>
      <c r="D1134" s="214">
        <v>115</v>
      </c>
      <c r="E1134" s="214">
        <v>24.03</v>
      </c>
      <c r="F1134" s="215">
        <v>4.26</v>
      </c>
      <c r="G1134" s="219">
        <f t="shared" ref="G1134:J1134" si="1127">((C1134-C1155)/C1155)*C$6</f>
        <v>-158.77237099340743</v>
      </c>
      <c r="H1134" s="220">
        <f t="shared" si="1127"/>
        <v>-20.999907091978937</v>
      </c>
      <c r="I1134" s="220">
        <f t="shared" si="1127"/>
        <v>3.3848739495798328</v>
      </c>
      <c r="J1134" s="221">
        <f t="shared" si="1127"/>
        <v>-0.27275244993608877</v>
      </c>
    </row>
    <row r="1135" spans="2:10">
      <c r="B1135" s="213">
        <v>41545</v>
      </c>
      <c r="C1135" s="214">
        <v>801.3</v>
      </c>
      <c r="D1135" s="214">
        <v>118.34</v>
      </c>
      <c r="E1135" s="214">
        <v>21.43</v>
      </c>
      <c r="F1135" s="215">
        <v>4.319</v>
      </c>
      <c r="G1135" s="219">
        <f t="shared" ref="G1135:J1135" si="1128">((C1135-C1156)/C1156)*C$6</f>
        <v>-140.10721866422693</v>
      </c>
      <c r="H1135" s="220">
        <f t="shared" si="1128"/>
        <v>-15.651598510126487</v>
      </c>
      <c r="I1135" s="220">
        <f t="shared" si="1128"/>
        <v>0.24719962157048175</v>
      </c>
      <c r="J1135" s="221">
        <f t="shared" si="1128"/>
        <v>-0.20526712623869045</v>
      </c>
    </row>
    <row r="1136" spans="2:10">
      <c r="B1136" s="213">
        <v>41544</v>
      </c>
      <c r="C1136" s="214">
        <v>805.35</v>
      </c>
      <c r="D1136" s="214">
        <v>118.41</v>
      </c>
      <c r="E1136" s="214">
        <v>21.99</v>
      </c>
      <c r="F1136" s="215">
        <v>4.3559999999999999</v>
      </c>
      <c r="G1136" s="219">
        <f t="shared" ref="G1136:J1136" si="1129">((C1136-C1157)/C1157)*C$6</f>
        <v>-167.53581135449249</v>
      </c>
      <c r="H1136" s="220">
        <f t="shared" si="1129"/>
        <v>-13.740063499529642</v>
      </c>
      <c r="I1136" s="220">
        <f t="shared" si="1129"/>
        <v>-1.1507024265644956</v>
      </c>
      <c r="J1136" s="221">
        <f t="shared" si="1129"/>
        <v>-0.15100196035722085</v>
      </c>
    </row>
    <row r="1137" spans="2:10">
      <c r="B1137" s="213">
        <v>41543</v>
      </c>
      <c r="C1137" s="214">
        <v>817.68</v>
      </c>
      <c r="D1137" s="214">
        <v>121.73</v>
      </c>
      <c r="E1137" s="214">
        <v>20.65</v>
      </c>
      <c r="F1137" s="215">
        <v>4.4240000000000004</v>
      </c>
      <c r="G1137" s="219">
        <f t="shared" ref="G1137:J1137" si="1130">((C1137-C1158)/C1158)*C$6</f>
        <v>-171.59345562325063</v>
      </c>
      <c r="H1137" s="220">
        <f t="shared" si="1130"/>
        <v>-7.4266463992419416</v>
      </c>
      <c r="I1137" s="220">
        <f t="shared" si="1130"/>
        <v>-1.5329375276916273</v>
      </c>
      <c r="J1137" s="221">
        <f t="shared" si="1130"/>
        <v>-8.9237176676896041E-2</v>
      </c>
    </row>
    <row r="1138" spans="2:10">
      <c r="B1138" s="213">
        <v>41542</v>
      </c>
      <c r="C1138" s="214">
        <v>831.15</v>
      </c>
      <c r="D1138" s="214">
        <v>121.73</v>
      </c>
      <c r="E1138" s="214">
        <v>20.65</v>
      </c>
      <c r="F1138" s="215">
        <v>4.4240000000000004</v>
      </c>
      <c r="G1138" s="219">
        <f t="shared" ref="G1138:J1138" si="1131">((C1138-C1159)/C1159)*C$6</f>
        <v>-152.08135214965549</v>
      </c>
      <c r="H1138" s="220">
        <f t="shared" si="1131"/>
        <v>-9.3544889826535389</v>
      </c>
      <c r="I1138" s="220">
        <f t="shared" si="1131"/>
        <v>-1.7988578901482148</v>
      </c>
      <c r="J1138" s="221">
        <f t="shared" si="1131"/>
        <v>-9.6742457367730322E-2</v>
      </c>
    </row>
    <row r="1139" spans="2:10">
      <c r="B1139" s="213">
        <v>41541</v>
      </c>
      <c r="C1139" s="214">
        <v>834.03</v>
      </c>
      <c r="D1139" s="214">
        <v>124.58</v>
      </c>
      <c r="E1139" s="214">
        <v>19.43</v>
      </c>
      <c r="F1139" s="215">
        <v>4.3769999999999998</v>
      </c>
      <c r="G1139" s="219">
        <f t="shared" ref="G1139:J1139" si="1132">((C1139-C1160)/C1160)*C$6</f>
        <v>-133.30046838097351</v>
      </c>
      <c r="H1139" s="220">
        <f t="shared" si="1132"/>
        <v>-6.3622070464069749</v>
      </c>
      <c r="I1139" s="220">
        <f t="shared" si="1132"/>
        <v>-1.5122866572371532</v>
      </c>
      <c r="J1139" s="221">
        <f t="shared" si="1132"/>
        <v>-0.17080284115368069</v>
      </c>
    </row>
    <row r="1140" spans="2:10">
      <c r="B1140" s="213">
        <v>41540</v>
      </c>
      <c r="C1140" s="214">
        <v>826.9</v>
      </c>
      <c r="D1140" s="214">
        <v>123.38</v>
      </c>
      <c r="E1140" s="214">
        <v>19.760000000000002</v>
      </c>
      <c r="F1140" s="215">
        <v>4.3819999999999997</v>
      </c>
      <c r="G1140" s="219">
        <f t="shared" ref="G1140:J1140" si="1133">((C1140-C1161)/C1161)*C$6</f>
        <v>-167.79262161279792</v>
      </c>
      <c r="H1140" s="220">
        <f t="shared" si="1133"/>
        <v>-6.4220115932946911</v>
      </c>
      <c r="I1140" s="220">
        <f t="shared" si="1133"/>
        <v>-1.8568043576940532</v>
      </c>
      <c r="J1140" s="221">
        <f t="shared" si="1133"/>
        <v>-0.1549945945945948</v>
      </c>
    </row>
    <row r="1141" spans="2:10">
      <c r="B1141" s="213">
        <v>41539</v>
      </c>
      <c r="C1141" s="214">
        <v>824.93</v>
      </c>
      <c r="D1141" s="214">
        <v>122.5</v>
      </c>
      <c r="E1141" s="214">
        <v>20.49</v>
      </c>
      <c r="F1141" s="215">
        <v>4.3879999999999999</v>
      </c>
      <c r="G1141" s="219">
        <f t="shared" ref="G1141:J1141" si="1134">((C1141-C1162)/C1162)*C$6</f>
        <v>-190.30138233397821</v>
      </c>
      <c r="H1141" s="220">
        <f t="shared" si="1134"/>
        <v>-5.68960396039604</v>
      </c>
      <c r="I1141" s="220">
        <f t="shared" si="1134"/>
        <v>-2.7814609987618666</v>
      </c>
      <c r="J1141" s="221">
        <f t="shared" si="1134"/>
        <v>-0.13717948717948744</v>
      </c>
    </row>
    <row r="1142" spans="2:10">
      <c r="B1142" s="213">
        <v>41538</v>
      </c>
      <c r="C1142" s="214">
        <v>821.95</v>
      </c>
      <c r="D1142" s="214">
        <v>122.86</v>
      </c>
      <c r="E1142" s="214">
        <v>20.97</v>
      </c>
      <c r="F1142" s="215">
        <v>4.3949999999999996</v>
      </c>
      <c r="G1142" s="219">
        <f t="shared" ref="G1142:J1142" si="1135">((C1142-C1163)/C1163)*C$6</f>
        <v>-194.47412808517498</v>
      </c>
      <c r="H1142" s="220">
        <f t="shared" si="1135"/>
        <v>-8.4500778028475878</v>
      </c>
      <c r="I1142" s="220">
        <f t="shared" si="1135"/>
        <v>-1.525918812745527</v>
      </c>
      <c r="J1142" s="221">
        <f t="shared" si="1135"/>
        <v>-0.18319462227912958</v>
      </c>
    </row>
    <row r="1143" spans="2:10">
      <c r="B1143" s="213">
        <v>41537</v>
      </c>
      <c r="C1143" s="214">
        <v>823.03</v>
      </c>
      <c r="D1143" s="214">
        <v>124.93</v>
      </c>
      <c r="E1143" s="214">
        <v>18.809999999999999</v>
      </c>
      <c r="F1143" s="215">
        <v>4.4669999999999996</v>
      </c>
      <c r="G1143" s="219">
        <f t="shared" ref="G1143:J1143" si="1136">((C1143-C1164)/C1164)*C$6</f>
        <v>-189.65046969452075</v>
      </c>
      <c r="H1143" s="220">
        <f t="shared" si="1136"/>
        <v>-7.4704499999999898</v>
      </c>
      <c r="I1143" s="220">
        <f t="shared" si="1136"/>
        <v>-3.5594112627986365</v>
      </c>
      <c r="J1143" s="221">
        <f t="shared" si="1136"/>
        <v>-8.6538461538461967E-2</v>
      </c>
    </row>
    <row r="1144" spans="2:10">
      <c r="B1144" s="213">
        <v>41536</v>
      </c>
      <c r="C1144" s="214">
        <v>836.88</v>
      </c>
      <c r="D1144" s="214">
        <v>122.99</v>
      </c>
      <c r="E1144" s="214">
        <v>19.82</v>
      </c>
      <c r="F1144" s="215">
        <v>4.4630000000000001</v>
      </c>
      <c r="G1144" s="219">
        <f t="shared" ref="G1144:J1144" si="1137">((C1144-C1165)/C1165)*C$6</f>
        <v>-152.82293793777495</v>
      </c>
      <c r="H1144" s="220">
        <f t="shared" si="1137"/>
        <v>-9.6573617974058283</v>
      </c>
      <c r="I1144" s="220">
        <f t="shared" si="1137"/>
        <v>-1.2599624589394638</v>
      </c>
      <c r="J1144" s="221">
        <f t="shared" si="1137"/>
        <v>-0.13377540106951857</v>
      </c>
    </row>
    <row r="1145" spans="2:10">
      <c r="B1145" s="213">
        <v>41535</v>
      </c>
      <c r="C1145" s="214">
        <v>813.55</v>
      </c>
      <c r="D1145" s="214">
        <v>122.51</v>
      </c>
      <c r="E1145" s="214">
        <v>20.420000000000002</v>
      </c>
      <c r="F1145" s="215">
        <v>4.4459999999999997</v>
      </c>
      <c r="G1145" s="219">
        <f t="shared" ref="G1145:J1145" si="1138">((C1145-C1166)/C1166)*C$6</f>
        <v>-235.17955935964508</v>
      </c>
      <c r="H1145" s="220">
        <f t="shared" si="1138"/>
        <v>-11.036226923076915</v>
      </c>
      <c r="I1145" s="220">
        <f t="shared" si="1138"/>
        <v>-0.64661000944286895</v>
      </c>
      <c r="J1145" s="221">
        <f t="shared" si="1138"/>
        <v>-0.1354721030042921</v>
      </c>
    </row>
    <row r="1146" spans="2:10">
      <c r="B1146" s="213">
        <v>41534</v>
      </c>
      <c r="C1146" s="214">
        <v>814.2</v>
      </c>
      <c r="D1146" s="214">
        <v>122.56</v>
      </c>
      <c r="E1146" s="214">
        <v>21.28</v>
      </c>
      <c r="F1146" s="215">
        <v>4.4660000000000002</v>
      </c>
      <c r="G1146" s="219">
        <f t="shared" ref="G1146:J1146" si="1139">((C1146-C1167)/C1167)*C$6</f>
        <v>-262.70052508932719</v>
      </c>
      <c r="H1146" s="220">
        <f t="shared" si="1139"/>
        <v>-9.0817270324887218</v>
      </c>
      <c r="I1146" s="220">
        <f t="shared" si="1139"/>
        <v>-1.3837483731019518</v>
      </c>
      <c r="J1146" s="221">
        <f t="shared" si="1139"/>
        <v>-9.9567286888792544E-2</v>
      </c>
    </row>
    <row r="1147" spans="2:10">
      <c r="B1147" s="213">
        <v>41533</v>
      </c>
      <c r="C1147" s="214">
        <v>800.07</v>
      </c>
      <c r="D1147" s="214">
        <v>124.59</v>
      </c>
      <c r="E1147" s="214">
        <v>20.98</v>
      </c>
      <c r="F1147" s="215">
        <v>4.4390000000000001</v>
      </c>
      <c r="G1147" s="219">
        <f t="shared" ref="G1147:J1147" si="1140">((C1147-C1168)/C1168)*C$6</f>
        <v>-271.88511581151823</v>
      </c>
      <c r="H1147" s="220">
        <f t="shared" si="1140"/>
        <v>-7.8159596581722752</v>
      </c>
      <c r="I1147" s="220">
        <f t="shared" si="1140"/>
        <v>-2.3002661122661126</v>
      </c>
      <c r="J1147" s="221">
        <f t="shared" si="1140"/>
        <v>-0.13325446332544633</v>
      </c>
    </row>
    <row r="1148" spans="2:10">
      <c r="B1148" s="213">
        <v>41532</v>
      </c>
      <c r="C1148" s="214">
        <v>787.7</v>
      </c>
      <c r="D1148" s="214">
        <v>126.36</v>
      </c>
      <c r="E1148" s="214">
        <v>19.579999999999998</v>
      </c>
      <c r="F1148" s="215">
        <v>4.468</v>
      </c>
      <c r="G1148" s="219">
        <f t="shared" ref="G1148:J1148" si="1141">((C1148-C1169)/C1169)*C$6</f>
        <v>-297.13031489895036</v>
      </c>
      <c r="H1148" s="220">
        <f t="shared" si="1141"/>
        <v>-0.24223838128358638</v>
      </c>
      <c r="I1148" s="220">
        <f t="shared" si="1141"/>
        <v>-3.9123790483806498</v>
      </c>
      <c r="J1148" s="221">
        <f t="shared" si="1141"/>
        <v>-8.9626736111110925E-2</v>
      </c>
    </row>
    <row r="1149" spans="2:10">
      <c r="B1149" s="213">
        <v>41531</v>
      </c>
      <c r="C1149" s="214">
        <v>806.05</v>
      </c>
      <c r="D1149" s="214">
        <v>126.94</v>
      </c>
      <c r="E1149" s="214">
        <v>20.34</v>
      </c>
      <c r="F1149" s="215">
        <v>4.5220000000000002</v>
      </c>
      <c r="G1149" s="219">
        <f t="shared" ref="G1149:J1149" si="1142">((C1149-C1170)/C1170)*C$6</f>
        <v>-268.68491900619841</v>
      </c>
      <c r="H1149" s="220">
        <f t="shared" si="1142"/>
        <v>1.5209623630300142</v>
      </c>
      <c r="I1149" s="220">
        <f t="shared" si="1142"/>
        <v>-3.4173386454183277</v>
      </c>
      <c r="J1149" s="221">
        <f t="shared" si="1142"/>
        <v>-4.1168774531181895E-2</v>
      </c>
    </row>
    <row r="1150" spans="2:10">
      <c r="B1150" s="213">
        <v>41530</v>
      </c>
      <c r="C1150" s="214">
        <v>826.8</v>
      </c>
      <c r="D1150" s="214">
        <v>125.8</v>
      </c>
      <c r="E1150" s="214">
        <v>21.55</v>
      </c>
      <c r="F1150" s="215">
        <v>4.5640000000000001</v>
      </c>
      <c r="G1150" s="219">
        <f t="shared" ref="G1150:J1150" si="1143">((C1150-C1171)/C1171)*C$6</f>
        <v>-258.37457186700777</v>
      </c>
      <c r="H1150" s="220">
        <f t="shared" si="1143"/>
        <v>4.0424512987012902</v>
      </c>
      <c r="I1150" s="220">
        <f t="shared" si="1143"/>
        <v>-4.4134477925718283</v>
      </c>
      <c r="J1150" s="221">
        <f t="shared" si="1143"/>
        <v>6.9466248037676911E-2</v>
      </c>
    </row>
    <row r="1151" spans="2:10">
      <c r="B1151" s="213">
        <v>41529</v>
      </c>
      <c r="C1151" s="214">
        <v>812.93</v>
      </c>
      <c r="D1151" s="214">
        <v>125.22</v>
      </c>
      <c r="E1151" s="214">
        <v>21.17</v>
      </c>
      <c r="F1151" s="215">
        <v>4.5380000000000003</v>
      </c>
      <c r="G1151" s="219">
        <f t="shared" ref="G1151:J1151" si="1144">((C1151-C1172)/C1172)*C$6</f>
        <v>-275.13278470080212</v>
      </c>
      <c r="H1151" s="220">
        <f t="shared" si="1144"/>
        <v>5.7997696231693157</v>
      </c>
      <c r="I1151" s="220">
        <f t="shared" si="1144"/>
        <v>-4.6252176966292122</v>
      </c>
      <c r="J1151" s="221">
        <f t="shared" si="1144"/>
        <v>6.0366539239937164E-2</v>
      </c>
    </row>
    <row r="1152" spans="2:10">
      <c r="B1152" s="213">
        <v>41528</v>
      </c>
      <c r="C1152" s="214">
        <v>823.82</v>
      </c>
      <c r="D1152" s="214">
        <v>126.6</v>
      </c>
      <c r="E1152" s="214">
        <v>20.12</v>
      </c>
      <c r="F1152" s="215">
        <v>4.6070000000000002</v>
      </c>
      <c r="G1152" s="219">
        <f t="shared" ref="G1152:J1152" si="1145">((C1152-C1173)/C1173)*C$6</f>
        <v>-244.00088114499064</v>
      </c>
      <c r="H1152" s="220">
        <f t="shared" si="1145"/>
        <v>7.0270553553881268</v>
      </c>
      <c r="I1152" s="220">
        <f t="shared" si="1145"/>
        <v>-4.8311167697344475</v>
      </c>
      <c r="J1152" s="221">
        <f t="shared" si="1145"/>
        <v>4.2876018498128061E-2</v>
      </c>
    </row>
    <row r="1153" spans="2:10">
      <c r="B1153" s="213">
        <v>41527</v>
      </c>
      <c r="C1153" s="214">
        <v>856.6</v>
      </c>
      <c r="D1153" s="214">
        <v>128.81</v>
      </c>
      <c r="E1153" s="214">
        <v>20.66</v>
      </c>
      <c r="F1153" s="215">
        <v>4.5380000000000003</v>
      </c>
      <c r="G1153" s="219">
        <f t="shared" ref="G1153:J1153" si="1146">((C1153-C1174)/C1174)*C$6</f>
        <v>-160.22230480916426</v>
      </c>
      <c r="H1153" s="220">
        <f t="shared" si="1146"/>
        <v>8.7548830979054966</v>
      </c>
      <c r="I1153" s="220">
        <f t="shared" si="1146"/>
        <v>-3.4716139116842513</v>
      </c>
      <c r="J1153" s="221">
        <f t="shared" si="1146"/>
        <v>8.2185730464326312E-2</v>
      </c>
    </row>
    <row r="1154" spans="2:10">
      <c r="B1154" s="213">
        <v>41526</v>
      </c>
      <c r="C1154" s="214">
        <v>873.07</v>
      </c>
      <c r="D1154" s="214">
        <v>129.05000000000001</v>
      </c>
      <c r="E1154" s="214">
        <v>21.15</v>
      </c>
      <c r="F1154" s="215">
        <v>4.556</v>
      </c>
      <c r="G1154" s="219">
        <f t="shared" ref="G1154:J1154" si="1147">((C1154-C1175)/C1175)*C$6</f>
        <v>-100.21951066121038</v>
      </c>
      <c r="H1154" s="220">
        <f t="shared" si="1147"/>
        <v>13.761690199335558</v>
      </c>
      <c r="I1154" s="220">
        <f t="shared" si="1147"/>
        <v>-2.9140546967895373</v>
      </c>
      <c r="J1154" s="221">
        <f t="shared" si="1147"/>
        <v>9.1457343290337501E-2</v>
      </c>
    </row>
    <row r="1155" spans="2:10">
      <c r="B1155" s="213">
        <v>41525</v>
      </c>
      <c r="C1155" s="214">
        <v>879.8</v>
      </c>
      <c r="D1155" s="214">
        <v>129.16</v>
      </c>
      <c r="E1155" s="214">
        <v>20.23</v>
      </c>
      <c r="F1155" s="215">
        <v>4.694</v>
      </c>
      <c r="G1155" s="219">
        <f t="shared" ref="G1155:J1155" si="1148">((C1155-C1176)/C1176)*C$6</f>
        <v>-72.533292735972296</v>
      </c>
      <c r="H1155" s="220">
        <f t="shared" si="1148"/>
        <v>8.1642234420406883</v>
      </c>
      <c r="I1155" s="220">
        <f t="shared" si="1148"/>
        <v>-2.2729330453563703</v>
      </c>
      <c r="J1155" s="221">
        <f t="shared" si="1148"/>
        <v>0.16105369579869716</v>
      </c>
    </row>
    <row r="1156" spans="2:10">
      <c r="B1156" s="213">
        <v>41524</v>
      </c>
      <c r="C1156" s="214">
        <v>874.4</v>
      </c>
      <c r="D1156" s="214">
        <v>128.87</v>
      </c>
      <c r="E1156" s="214">
        <v>21.14</v>
      </c>
      <c r="F1156" s="215">
        <v>4.6420000000000003</v>
      </c>
      <c r="G1156" s="219">
        <f t="shared" ref="G1156:J1156" si="1149">((C1156-C1177)/C1177)*C$6</f>
        <v>-93.080519323410726</v>
      </c>
      <c r="H1156" s="220">
        <f t="shared" si="1149"/>
        <v>11.619123456790131</v>
      </c>
      <c r="I1156" s="220">
        <f t="shared" si="1149"/>
        <v>-3.2433204034134988</v>
      </c>
      <c r="J1156" s="221">
        <f t="shared" si="1149"/>
        <v>0.10326644370122633</v>
      </c>
    </row>
    <row r="1157" spans="2:10">
      <c r="B1157" s="213">
        <v>41523</v>
      </c>
      <c r="C1157" s="214">
        <v>894.8</v>
      </c>
      <c r="D1157" s="214">
        <v>127.56</v>
      </c>
      <c r="E1157" s="214">
        <v>23.49</v>
      </c>
      <c r="F1157" s="215">
        <v>4.5910000000000002</v>
      </c>
      <c r="G1157" s="219">
        <f t="shared" ref="G1157:J1157" si="1150">((C1157-C1178)/C1178)*C$6</f>
        <v>-69.134169077467064</v>
      </c>
      <c r="H1157" s="220">
        <f t="shared" si="1150"/>
        <v>12.851187886899774</v>
      </c>
      <c r="I1157" s="220">
        <f t="shared" si="1150"/>
        <v>-0.93808716707021977</v>
      </c>
      <c r="J1157" s="221">
        <f t="shared" si="1150"/>
        <v>3.7086457873842335E-2</v>
      </c>
    </row>
    <row r="1158" spans="2:10">
      <c r="B1158" s="213">
        <v>41522</v>
      </c>
      <c r="C1158" s="214">
        <v>910.95</v>
      </c>
      <c r="D1158" s="214">
        <v>126.64</v>
      </c>
      <c r="E1158" s="214">
        <v>22.57</v>
      </c>
      <c r="F1158" s="215">
        <v>4.5620000000000003</v>
      </c>
      <c r="G1158" s="219">
        <f t="shared" ref="G1158:J1158" si="1151">((C1158-C1179)/C1179)*C$6</f>
        <v>-41.657152766626908</v>
      </c>
      <c r="H1158" s="220">
        <f t="shared" si="1151"/>
        <v>11.376986782666881</v>
      </c>
      <c r="I1158" s="220">
        <f t="shared" si="1151"/>
        <v>-1.6071105730427768</v>
      </c>
      <c r="J1158" s="221">
        <f t="shared" si="1151"/>
        <v>1.6909171075838194E-2</v>
      </c>
    </row>
    <row r="1159" spans="2:10">
      <c r="B1159" s="213">
        <v>41521</v>
      </c>
      <c r="C1159" s="214">
        <v>914.1</v>
      </c>
      <c r="D1159" s="214">
        <v>127.98</v>
      </c>
      <c r="E1159" s="214">
        <v>22.94</v>
      </c>
      <c r="F1159" s="215">
        <v>4.5739999999999998</v>
      </c>
      <c r="G1159" s="219">
        <f t="shared" ref="G1159:J1159" si="1152">((C1159-C1180)/C1180)*C$6</f>
        <v>-55.057203618473181</v>
      </c>
      <c r="H1159" s="220">
        <f t="shared" si="1152"/>
        <v>14.281813602015129</v>
      </c>
      <c r="I1159" s="220">
        <f t="shared" si="1152"/>
        <v>-2.071743827160494</v>
      </c>
      <c r="J1159" s="221">
        <f t="shared" si="1152"/>
        <v>4.6513435487452633E-2</v>
      </c>
    </row>
    <row r="1160" spans="2:10">
      <c r="B1160" s="213">
        <v>41520</v>
      </c>
      <c r="C1160" s="214">
        <v>906.1</v>
      </c>
      <c r="D1160" s="214">
        <v>128.86000000000001</v>
      </c>
      <c r="E1160" s="214">
        <v>21.21</v>
      </c>
      <c r="F1160" s="215">
        <v>4.6459999999999999</v>
      </c>
      <c r="G1160" s="219">
        <f t="shared" ref="G1160:J1160" si="1153">((C1160-C1181)/C1181)*C$6</f>
        <v>-59.838361091895841</v>
      </c>
      <c r="H1160" s="220">
        <f t="shared" si="1153"/>
        <v>15.401731365808699</v>
      </c>
      <c r="I1160" s="220">
        <f t="shared" si="1153"/>
        <v>-1.859145877378434</v>
      </c>
      <c r="J1160" s="221">
        <f t="shared" si="1153"/>
        <v>6.2903934930753705E-2</v>
      </c>
    </row>
    <row r="1161" spans="2:10">
      <c r="B1161" s="213">
        <v>41519</v>
      </c>
      <c r="C1161" s="214">
        <v>918.9</v>
      </c>
      <c r="D1161" s="214">
        <v>127.66</v>
      </c>
      <c r="E1161" s="214">
        <v>22.03</v>
      </c>
      <c r="F1161" s="215">
        <v>4.625</v>
      </c>
      <c r="G1161" s="219">
        <f t="shared" ref="G1161:J1161" si="1154">((C1161-C1182)/C1182)*C$6</f>
        <v>-11.7716446941863</v>
      </c>
      <c r="H1161" s="220">
        <f t="shared" si="1154"/>
        <v>14.754505188559852</v>
      </c>
      <c r="I1161" s="220">
        <f t="shared" si="1154"/>
        <v>-1.4446096033402909</v>
      </c>
      <c r="J1161" s="221">
        <f t="shared" si="1154"/>
        <v>6.5193370165745626E-2</v>
      </c>
    </row>
    <row r="1162" spans="2:10">
      <c r="B1162" s="213">
        <v>41518</v>
      </c>
      <c r="C1162" s="214">
        <v>930.6</v>
      </c>
      <c r="D1162" s="214">
        <v>126.25</v>
      </c>
      <c r="E1162" s="214">
        <v>24.23</v>
      </c>
      <c r="F1162" s="215">
        <v>4.6020000000000003</v>
      </c>
      <c r="G1162" s="219">
        <f t="shared" ref="G1162:J1162" si="1155">((C1162-C1183)/C1183)*C$6</f>
        <v>5.0577452037078192</v>
      </c>
      <c r="H1162" s="220">
        <f t="shared" si="1155"/>
        <v>9.8926280716368229</v>
      </c>
      <c r="I1162" s="220">
        <f t="shared" si="1155"/>
        <v>0.60732935153583545</v>
      </c>
      <c r="J1162" s="221">
        <f t="shared" si="1155"/>
        <v>5.2189296771340161E-2</v>
      </c>
    </row>
    <row r="1163" spans="2:10">
      <c r="B1163" s="213">
        <v>41517</v>
      </c>
      <c r="C1163" s="214">
        <v>929.85</v>
      </c>
      <c r="D1163" s="214">
        <v>128.53</v>
      </c>
      <c r="E1163" s="214">
        <v>22.91</v>
      </c>
      <c r="F1163" s="215">
        <v>4.6859999999999999</v>
      </c>
      <c r="G1163" s="219">
        <f t="shared" ref="G1163:J1163" si="1156">((C1163-C1184)/C1184)*C$6</f>
        <v>22.92902649078831</v>
      </c>
      <c r="H1163" s="220">
        <f t="shared" si="1156"/>
        <v>11.702055642697937</v>
      </c>
      <c r="I1163" s="220">
        <f t="shared" si="1156"/>
        <v>-0.76809026326786434</v>
      </c>
      <c r="J1163" s="221">
        <f t="shared" si="1156"/>
        <v>5.3846153846153613E-2</v>
      </c>
    </row>
    <row r="1164" spans="2:10">
      <c r="B1164" s="213">
        <v>41516</v>
      </c>
      <c r="C1164" s="214">
        <v>928.05</v>
      </c>
      <c r="D1164" s="214">
        <v>130</v>
      </c>
      <c r="E1164" s="214">
        <v>23.44</v>
      </c>
      <c r="F1164" s="215">
        <v>4.6020000000000003</v>
      </c>
      <c r="G1164" s="219">
        <f t="shared" ref="G1164:J1164" si="1157">((C1164-C1185)/C1185)*C$6</f>
        <v>78.747820397111866</v>
      </c>
      <c r="H1164" s="220">
        <f t="shared" si="1157"/>
        <v>8.3336089259913333</v>
      </c>
      <c r="I1164" s="220">
        <f t="shared" si="1157"/>
        <v>1.9605487228003788</v>
      </c>
      <c r="J1164" s="221">
        <f t="shared" si="1157"/>
        <v>-2.6679586563307375E-2</v>
      </c>
    </row>
    <row r="1165" spans="2:10">
      <c r="B1165" s="213">
        <v>41515</v>
      </c>
      <c r="C1165" s="214">
        <v>920.85</v>
      </c>
      <c r="D1165" s="214">
        <v>129.52000000000001</v>
      </c>
      <c r="E1165" s="214">
        <v>21.31</v>
      </c>
      <c r="F1165" s="215">
        <v>4.6749999999999998</v>
      </c>
      <c r="G1165" s="219">
        <f t="shared" ref="G1165:J1165" si="1158">((C1165-C1186)/C1186)*C$6</f>
        <v>58.871964928057551</v>
      </c>
      <c r="H1165" s="220">
        <f t="shared" si="1158"/>
        <v>9.4021788433501001</v>
      </c>
      <c r="I1165" s="220">
        <f t="shared" si="1158"/>
        <v>-0.89215878679750449</v>
      </c>
      <c r="J1165" s="221">
        <f t="shared" si="1158"/>
        <v>2.4175113219753751E-2</v>
      </c>
    </row>
    <row r="1166" spans="2:10">
      <c r="B1166" s="213">
        <v>41514</v>
      </c>
      <c r="C1166" s="214">
        <v>946.35</v>
      </c>
      <c r="D1166" s="214">
        <v>130</v>
      </c>
      <c r="E1166" s="214">
        <v>21.18</v>
      </c>
      <c r="F1166" s="215">
        <v>4.66</v>
      </c>
      <c r="G1166" s="219">
        <f t="shared" ref="G1166:J1166" si="1159">((C1166-C1187)/C1187)*C$6</f>
        <v>118.61144602851338</v>
      </c>
      <c r="H1166" s="220">
        <f t="shared" si="1159"/>
        <v>10.14690588044712</v>
      </c>
      <c r="I1166" s="220">
        <f t="shared" si="1159"/>
        <v>-1.162067137809188</v>
      </c>
      <c r="J1166" s="221">
        <f t="shared" si="1159"/>
        <v>-2.6350489153551565E-2</v>
      </c>
    </row>
    <row r="1167" spans="2:10">
      <c r="B1167" s="213">
        <v>41513</v>
      </c>
      <c r="C1167" s="214">
        <v>965.55</v>
      </c>
      <c r="D1167" s="214">
        <v>128.66</v>
      </c>
      <c r="E1167" s="214">
        <v>23.05</v>
      </c>
      <c r="F1167" s="215">
        <v>4.6219999999999999</v>
      </c>
      <c r="G1167" s="219">
        <f t="shared" ref="G1167:J1167" si="1160">((C1167-C1188)/C1188)*C$6</f>
        <v>117.47970741438546</v>
      </c>
      <c r="H1167" s="220">
        <f t="shared" si="1160"/>
        <v>9.2388463418608477</v>
      </c>
      <c r="I1167" s="220">
        <f t="shared" si="1160"/>
        <v>0.14182772190642742</v>
      </c>
      <c r="J1167" s="221">
        <f t="shared" si="1160"/>
        <v>-6.430687830687816E-2</v>
      </c>
    </row>
    <row r="1168" spans="2:10">
      <c r="B1168" s="213">
        <v>41512</v>
      </c>
      <c r="C1168" s="214">
        <v>955</v>
      </c>
      <c r="D1168" s="214">
        <v>129.88999999999999</v>
      </c>
      <c r="E1168" s="214">
        <v>24.05</v>
      </c>
      <c r="F1168" s="215">
        <v>4.649</v>
      </c>
      <c r="G1168" s="219">
        <f t="shared" ref="G1168:J1168" si="1161">((C1168-C1189)/C1189)*C$6</f>
        <v>105.38617696160267</v>
      </c>
      <c r="H1168" s="220">
        <f t="shared" si="1161"/>
        <v>7.4615941449367966</v>
      </c>
      <c r="I1168" s="220">
        <f t="shared" si="1161"/>
        <v>2.06253012048193</v>
      </c>
      <c r="J1168" s="221">
        <f t="shared" si="1161"/>
        <v>-6.8186593822231759E-2</v>
      </c>
    </row>
    <row r="1169" spans="2:10">
      <c r="B1169" s="213">
        <v>41511</v>
      </c>
      <c r="C1169" s="214">
        <v>957.45</v>
      </c>
      <c r="D1169" s="214">
        <v>126.52</v>
      </c>
      <c r="E1169" s="214">
        <v>25.01</v>
      </c>
      <c r="F1169" s="215">
        <v>4.6079999999999997</v>
      </c>
      <c r="G1169" s="219">
        <f t="shared" ref="G1169:J1169" si="1162">((C1169-C1190)/C1190)*C$6</f>
        <v>118.24291608430707</v>
      </c>
      <c r="H1169" s="220">
        <f t="shared" si="1162"/>
        <v>3.6409310567010302</v>
      </c>
      <c r="I1169" s="220">
        <f t="shared" si="1162"/>
        <v>2.2443974820143913</v>
      </c>
      <c r="J1169" s="221">
        <f t="shared" si="1162"/>
        <v>-6.6334323292321223E-2</v>
      </c>
    </row>
    <row r="1170" spans="2:10">
      <c r="B1170" s="213">
        <v>41510</v>
      </c>
      <c r="C1170" s="214">
        <v>959.95</v>
      </c>
      <c r="D1170" s="214">
        <v>125.94</v>
      </c>
      <c r="E1170" s="214">
        <v>25.1</v>
      </c>
      <c r="F1170" s="215">
        <v>4.5860000000000003</v>
      </c>
      <c r="G1170" s="219">
        <f t="shared" ref="G1170:J1170" si="1163">((C1170-C1191)/C1191)*C$6</f>
        <v>146.56587255734928</v>
      </c>
      <c r="H1170" s="220">
        <f t="shared" si="1163"/>
        <v>1.2861870503597175</v>
      </c>
      <c r="I1170" s="220">
        <f t="shared" si="1163"/>
        <v>3.3856791292001915</v>
      </c>
      <c r="J1170" s="221">
        <f t="shared" si="1163"/>
        <v>-0.11319983224994748</v>
      </c>
    </row>
    <row r="1171" spans="2:10">
      <c r="B1171" s="213">
        <v>41509</v>
      </c>
      <c r="C1171" s="214">
        <v>977.5</v>
      </c>
      <c r="D1171" s="214">
        <v>123.2</v>
      </c>
      <c r="E1171" s="214">
        <v>28.54</v>
      </c>
      <c r="F1171" s="215">
        <v>4.4589999999999996</v>
      </c>
      <c r="G1171" s="219">
        <f t="shared" ref="G1171:J1171" si="1164">((C1171-C1192)/C1192)*C$6</f>
        <v>180.62102447869452</v>
      </c>
      <c r="H1171" s="220">
        <f t="shared" si="1164"/>
        <v>-5.3061360587167412</v>
      </c>
      <c r="I1171" s="220">
        <f t="shared" si="1164"/>
        <v>6.5284868735083528</v>
      </c>
      <c r="J1171" s="221">
        <f t="shared" si="1164"/>
        <v>-0.20499791318864788</v>
      </c>
    </row>
    <row r="1172" spans="2:10">
      <c r="B1172" s="213">
        <v>41508</v>
      </c>
      <c r="C1172" s="214">
        <v>972.6</v>
      </c>
      <c r="D1172" s="214">
        <v>121.54</v>
      </c>
      <c r="E1172" s="214">
        <v>28.48</v>
      </c>
      <c r="F1172" s="215">
        <v>4.4470000000000001</v>
      </c>
      <c r="G1172" s="219">
        <f t="shared" ref="G1172:J1172" si="1165">((C1172-C1193)/C1193)*C$6</f>
        <v>194.31095863691141</v>
      </c>
      <c r="H1172" s="220">
        <f t="shared" si="1165"/>
        <v>-6.9999643281807362</v>
      </c>
      <c r="I1172" s="220">
        <f t="shared" si="1165"/>
        <v>6.1651837888784176</v>
      </c>
      <c r="J1172" s="221">
        <f t="shared" si="1165"/>
        <v>-0.21124217118997912</v>
      </c>
    </row>
    <row r="1173" spans="2:10">
      <c r="B1173" s="213">
        <v>41507</v>
      </c>
      <c r="C1173" s="214">
        <v>964.2</v>
      </c>
      <c r="D1173" s="214">
        <v>122.12</v>
      </c>
      <c r="E1173" s="214">
        <v>27.49</v>
      </c>
      <c r="F1173" s="215">
        <v>4.5410000000000004</v>
      </c>
      <c r="G1173" s="219">
        <f t="shared" ref="G1173:J1173" si="1166">((C1173-C1194)/C1194)*C$6</f>
        <v>185.31250863856255</v>
      </c>
      <c r="H1173" s="220">
        <f t="shared" si="1166"/>
        <v>-2.6756681469519425</v>
      </c>
      <c r="I1173" s="220">
        <f t="shared" si="1166"/>
        <v>3.2131675953707672</v>
      </c>
      <c r="J1173" s="221">
        <f t="shared" si="1166"/>
        <v>-0.13454182429592243</v>
      </c>
    </row>
    <row r="1174" spans="2:10">
      <c r="B1174" s="213">
        <v>41506</v>
      </c>
      <c r="C1174" s="214">
        <v>947.15</v>
      </c>
      <c r="D1174" s="214">
        <v>123.18</v>
      </c>
      <c r="E1174" s="214">
        <v>25.59</v>
      </c>
      <c r="F1174" s="215">
        <v>4.415</v>
      </c>
      <c r="G1174" s="219">
        <f t="shared" ref="G1174:J1174" si="1167">((C1174-C1195)/C1195)*C$6</f>
        <v>127.16698585789734</v>
      </c>
      <c r="H1174" s="220">
        <f t="shared" si="1167"/>
        <v>-0.10879107505069933</v>
      </c>
      <c r="I1174" s="220">
        <f t="shared" si="1167"/>
        <v>1.0982338308457702</v>
      </c>
      <c r="J1174" s="221">
        <f t="shared" si="1167"/>
        <v>-0.17593184238551668</v>
      </c>
    </row>
    <row r="1175" spans="2:10">
      <c r="B1175" s="213">
        <v>41505</v>
      </c>
      <c r="C1175" s="214">
        <v>928.6</v>
      </c>
      <c r="D1175" s="214">
        <v>120.4</v>
      </c>
      <c r="E1175" s="214">
        <v>25.23</v>
      </c>
      <c r="F1175" s="215">
        <v>4.4189999999999996</v>
      </c>
      <c r="G1175" s="219">
        <f t="shared" ref="G1175:J1175" si="1168">((C1175-C1196)/C1196)*C$6</f>
        <v>119.07343944636683</v>
      </c>
      <c r="H1175" s="220">
        <f t="shared" si="1168"/>
        <v>-8.4261314911862684</v>
      </c>
      <c r="I1175" s="220">
        <f t="shared" si="1168"/>
        <v>1.5936583261432276</v>
      </c>
      <c r="J1175" s="221">
        <f t="shared" si="1168"/>
        <v>-0.17637234042553229</v>
      </c>
    </row>
    <row r="1176" spans="2:10">
      <c r="B1176" s="213">
        <v>41504</v>
      </c>
      <c r="C1176" s="214">
        <v>919.6</v>
      </c>
      <c r="D1176" s="214">
        <v>123.88</v>
      </c>
      <c r="E1176" s="214">
        <v>23.15</v>
      </c>
      <c r="F1176" s="215">
        <v>4.4509999999999996</v>
      </c>
      <c r="G1176" s="219">
        <f t="shared" ref="G1176:J1176" si="1169">((C1176-C1197)/C1197)*C$6</f>
        <v>50.056316172600461</v>
      </c>
      <c r="H1176" s="220">
        <f t="shared" si="1169"/>
        <v>-3.0134196726521592</v>
      </c>
      <c r="I1176" s="220">
        <f t="shared" si="1169"/>
        <v>2.3382352941174585E-2</v>
      </c>
      <c r="J1176" s="221">
        <f t="shared" si="1169"/>
        <v>-0.11466206003023144</v>
      </c>
    </row>
    <row r="1177" spans="2:10">
      <c r="B1177" s="213">
        <v>41503</v>
      </c>
      <c r="C1177" s="214">
        <v>925.82</v>
      </c>
      <c r="D1177" s="214">
        <v>121.5</v>
      </c>
      <c r="E1177" s="214">
        <v>25.78</v>
      </c>
      <c r="F1177" s="215">
        <v>4.4850000000000003</v>
      </c>
      <c r="G1177" s="219">
        <f t="shared" ref="G1177:J1177" si="1170">((C1177-C1198)/C1198)*C$6</f>
        <v>43.781030091438168</v>
      </c>
      <c r="H1177" s="220">
        <f t="shared" si="1170"/>
        <v>-5.2739875140067207</v>
      </c>
      <c r="I1177" s="220">
        <f t="shared" si="1170"/>
        <v>1.6979796264855707</v>
      </c>
      <c r="J1177" s="221">
        <f t="shared" si="1170"/>
        <v>-8.9297297297297101E-2</v>
      </c>
    </row>
    <row r="1178" spans="2:10">
      <c r="B1178" s="213">
        <v>41502</v>
      </c>
      <c r="C1178" s="214">
        <v>933.3</v>
      </c>
      <c r="D1178" s="214">
        <v>119.54</v>
      </c>
      <c r="E1178" s="214">
        <v>24.78</v>
      </c>
      <c r="F1178" s="215">
        <v>4.5339999999999998</v>
      </c>
      <c r="G1178" s="219">
        <f t="shared" ref="G1178:J1178" si="1171">((C1178-C1199)/C1199)*C$6</f>
        <v>107.18093023255797</v>
      </c>
      <c r="H1178" s="220">
        <f t="shared" si="1171"/>
        <v>-13.314715497781574</v>
      </c>
      <c r="I1178" s="220">
        <f t="shared" si="1171"/>
        <v>5.9486312399355903</v>
      </c>
      <c r="J1178" s="221">
        <f t="shared" si="1171"/>
        <v>-0.12641967489972575</v>
      </c>
    </row>
    <row r="1179" spans="2:10">
      <c r="B1179" s="213">
        <v>41501</v>
      </c>
      <c r="C1179" s="214">
        <v>934.17</v>
      </c>
      <c r="D1179" s="214">
        <v>119.54</v>
      </c>
      <c r="E1179" s="214">
        <v>24.78</v>
      </c>
      <c r="F1179" s="215">
        <v>4.5359999999999996</v>
      </c>
      <c r="G1179" s="219">
        <f t="shared" ref="G1179:J1179" si="1172">((C1179-C1200)/C1200)*C$6</f>
        <v>104.27692580590124</v>
      </c>
      <c r="H1179" s="220">
        <f t="shared" si="1172"/>
        <v>-12.029129753038012</v>
      </c>
      <c r="I1179" s="220">
        <f t="shared" si="1172"/>
        <v>3.4480576923076924</v>
      </c>
      <c r="J1179" s="221">
        <f t="shared" si="1172"/>
        <v>-0.10233028303894463</v>
      </c>
    </row>
    <row r="1180" spans="2:10">
      <c r="B1180" s="213">
        <v>41500</v>
      </c>
      <c r="C1180" s="214">
        <v>945.15</v>
      </c>
      <c r="D1180" s="214">
        <v>119.1</v>
      </c>
      <c r="E1180" s="214">
        <v>25.92</v>
      </c>
      <c r="F1180" s="215">
        <v>4.5030000000000001</v>
      </c>
      <c r="G1180" s="219">
        <f t="shared" ref="G1180:J1180" si="1173">((C1180-C1201)/C1201)*C$6</f>
        <v>122.95091931179383</v>
      </c>
      <c r="H1180" s="220">
        <f t="shared" si="1173"/>
        <v>-13.095642991239062</v>
      </c>
      <c r="I1180" s="220">
        <f t="shared" si="1173"/>
        <v>5.0569960474308324</v>
      </c>
      <c r="J1180" s="221">
        <f t="shared" si="1173"/>
        <v>-7.5951968844655854E-2</v>
      </c>
    </row>
    <row r="1181" spans="2:10">
      <c r="B1181" s="213">
        <v>41499</v>
      </c>
      <c r="C1181" s="214">
        <v>939.65</v>
      </c>
      <c r="D1181" s="214">
        <v>119.27</v>
      </c>
      <c r="E1181" s="214">
        <v>23.65</v>
      </c>
      <c r="F1181" s="215">
        <v>4.5490000000000004</v>
      </c>
      <c r="G1181" s="219">
        <f t="shared" ref="G1181:J1181" si="1174">((C1181-C1202)/C1202)*C$6</f>
        <v>90.714763293695327</v>
      </c>
      <c r="H1181" s="220">
        <f t="shared" si="1174"/>
        <v>-12.167395571608045</v>
      </c>
      <c r="I1181" s="220">
        <f t="shared" si="1174"/>
        <v>3.4713262733232479</v>
      </c>
      <c r="J1181" s="221">
        <f t="shared" si="1174"/>
        <v>-7.7049882252194321E-2</v>
      </c>
    </row>
    <row r="1182" spans="2:10">
      <c r="B1182" s="213">
        <v>41498</v>
      </c>
      <c r="C1182" s="214">
        <v>925.4</v>
      </c>
      <c r="D1182" s="214">
        <v>118.53</v>
      </c>
      <c r="E1182" s="214">
        <v>23.95</v>
      </c>
      <c r="F1182" s="215">
        <v>4.5250000000000004</v>
      </c>
      <c r="G1182" s="219">
        <f t="shared" ref="G1182:J1182" si="1175">((C1182-C1203)/C1203)*C$6</f>
        <v>73.540087986463575</v>
      </c>
      <c r="H1182" s="220">
        <f t="shared" si="1175"/>
        <v>-16.131461021401538</v>
      </c>
      <c r="I1182" s="220">
        <f t="shared" si="1175"/>
        <v>6.1852159282108818</v>
      </c>
      <c r="J1182" s="221">
        <f t="shared" si="1175"/>
        <v>-0.11947625106022043</v>
      </c>
    </row>
    <row r="1183" spans="2:10">
      <c r="B1183" s="213">
        <v>41497</v>
      </c>
      <c r="C1183" s="214">
        <v>927.8</v>
      </c>
      <c r="D1183" s="214">
        <v>120.05</v>
      </c>
      <c r="E1183" s="214">
        <v>23.44</v>
      </c>
      <c r="F1183" s="215">
        <v>4.5220000000000002</v>
      </c>
      <c r="G1183" s="219">
        <f t="shared" ref="G1183:J1183" si="1176">((C1183-C1204)/C1204)*C$6</f>
        <v>95.259605877662565</v>
      </c>
      <c r="H1183" s="220">
        <f t="shared" si="1176"/>
        <v>-14.265461413923383</v>
      </c>
      <c r="I1183" s="220">
        <f t="shared" si="1176"/>
        <v>5.2649393605292172</v>
      </c>
      <c r="J1183" s="221">
        <f t="shared" si="1176"/>
        <v>-0.14100863339650418</v>
      </c>
    </row>
    <row r="1184" spans="2:10">
      <c r="B1184" s="213">
        <v>41496</v>
      </c>
      <c r="C1184" s="214">
        <v>917.3</v>
      </c>
      <c r="D1184" s="214">
        <v>121.13</v>
      </c>
      <c r="E1184" s="214">
        <v>23.93</v>
      </c>
      <c r="F1184" s="215">
        <v>4.6020000000000003</v>
      </c>
      <c r="G1184" s="219">
        <f t="shared" ref="G1184:J1184" si="1177">((C1184-C1205)/C1205)*C$6</f>
        <v>30.508478188478151</v>
      </c>
      <c r="H1184" s="220">
        <f t="shared" si="1177"/>
        <v>-12.435815192218616</v>
      </c>
      <c r="I1184" s="220">
        <f t="shared" si="1177"/>
        <v>4.5924069218668055</v>
      </c>
      <c r="J1184" s="221">
        <f t="shared" si="1177"/>
        <v>-5.4734484964811106E-2</v>
      </c>
    </row>
    <row r="1185" spans="2:10">
      <c r="B1185" s="213">
        <v>41495</v>
      </c>
      <c r="C1185" s="214">
        <v>886.4</v>
      </c>
      <c r="D1185" s="214">
        <v>124.58</v>
      </c>
      <c r="E1185" s="214">
        <v>21.14</v>
      </c>
      <c r="F1185" s="215">
        <v>4.6440000000000001</v>
      </c>
      <c r="G1185" s="219">
        <f t="shared" ref="G1185:J1185" si="1178">((C1185-C1206)/C1206)*C$6</f>
        <v>-37.070104252854669</v>
      </c>
      <c r="H1185" s="220">
        <f t="shared" si="1178"/>
        <v>-4.1222667295004642</v>
      </c>
      <c r="I1185" s="220">
        <f t="shared" si="1178"/>
        <v>1.376272912423625</v>
      </c>
      <c r="J1185" s="221">
        <f t="shared" si="1178"/>
        <v>1.2710038776388088E-3</v>
      </c>
    </row>
    <row r="1186" spans="2:10">
      <c r="B1186" s="213">
        <v>41494</v>
      </c>
      <c r="C1186" s="214">
        <v>889.6</v>
      </c>
      <c r="D1186" s="214">
        <v>123.46</v>
      </c>
      <c r="E1186" s="214">
        <v>22.42</v>
      </c>
      <c r="F1186" s="215">
        <v>4.6370000000000005</v>
      </c>
      <c r="G1186" s="219">
        <f t="shared" ref="G1186:J1186" si="1179">((C1186-C1207)/C1207)*C$6</f>
        <v>-71.250500484339682</v>
      </c>
      <c r="H1186" s="220">
        <f t="shared" si="1179"/>
        <v>-1.1412801932367291</v>
      </c>
      <c r="I1186" s="220">
        <f t="shared" si="1179"/>
        <v>2.645391304347827</v>
      </c>
      <c r="J1186" s="221">
        <f t="shared" si="1179"/>
        <v>4.0631832094447269E-2</v>
      </c>
    </row>
    <row r="1187" spans="2:10">
      <c r="B1187" s="213">
        <v>41493</v>
      </c>
      <c r="C1187" s="214">
        <v>883.8</v>
      </c>
      <c r="D1187" s="214">
        <v>123.46</v>
      </c>
      <c r="E1187" s="214">
        <v>22.64</v>
      </c>
      <c r="F1187" s="215">
        <v>4.702</v>
      </c>
      <c r="G1187" s="219">
        <f t="shared" ref="G1187:J1187" si="1180">((C1187-C1208)/C1208)*C$6</f>
        <v>-74.819474651389172</v>
      </c>
      <c r="H1187" s="220">
        <f t="shared" si="1180"/>
        <v>-1.1412801932367291</v>
      </c>
      <c r="I1187" s="220">
        <f t="shared" si="1180"/>
        <v>2.8481739130434778</v>
      </c>
      <c r="J1187" s="221">
        <f t="shared" si="1180"/>
        <v>8.58721820967389E-2</v>
      </c>
    </row>
    <row r="1188" spans="2:10">
      <c r="B1188" s="213">
        <v>41492</v>
      </c>
      <c r="C1188" s="214">
        <v>902.3</v>
      </c>
      <c r="D1188" s="214">
        <v>122.74</v>
      </c>
      <c r="E1188" s="214">
        <v>22.87</v>
      </c>
      <c r="F1188" s="215">
        <v>4.7249999999999996</v>
      </c>
      <c r="G1188" s="219">
        <f t="shared" ref="G1188:J1188" si="1181">((C1188-C1209)/C1209)*C$6</f>
        <v>-35.541830015729367</v>
      </c>
      <c r="H1188" s="220">
        <f t="shared" si="1181"/>
        <v>-3.0107297514033804</v>
      </c>
      <c r="I1188" s="220">
        <f t="shared" si="1181"/>
        <v>4.8119889196675905</v>
      </c>
      <c r="J1188" s="221">
        <f t="shared" si="1181"/>
        <v>6.5739939420164289E-2</v>
      </c>
    </row>
    <row r="1189" spans="2:10">
      <c r="B1189" s="213">
        <v>41491</v>
      </c>
      <c r="C1189" s="214">
        <v>898.5</v>
      </c>
      <c r="D1189" s="214">
        <v>125.02</v>
      </c>
      <c r="E1189" s="214">
        <v>21.58</v>
      </c>
      <c r="F1189" s="215">
        <v>4.7590000000000003</v>
      </c>
      <c r="G1189" s="219">
        <f t="shared" ref="G1189:J1189" si="1182">((C1189-C1210)/C1210)*C$6</f>
        <v>-61.192510857326603</v>
      </c>
      <c r="H1189" s="220">
        <f t="shared" si="1182"/>
        <v>2.1693091732729197</v>
      </c>
      <c r="I1189" s="220">
        <f t="shared" si="1182"/>
        <v>2.8983216783216768</v>
      </c>
      <c r="J1189" s="221">
        <f t="shared" si="1182"/>
        <v>0.14230176211453766</v>
      </c>
    </row>
    <row r="1190" spans="2:10">
      <c r="B1190" s="213">
        <v>41490</v>
      </c>
      <c r="C1190" s="214">
        <v>894.35</v>
      </c>
      <c r="D1190" s="214">
        <v>124.16</v>
      </c>
      <c r="E1190" s="214">
        <v>22.24</v>
      </c>
      <c r="F1190" s="215">
        <v>4.7140000000000004</v>
      </c>
      <c r="G1190" s="219">
        <f t="shared" ref="G1190:J1190" si="1183">((C1190-C1211)/C1211)*C$6</f>
        <v>-45.396146858852283</v>
      </c>
      <c r="H1190" s="220">
        <f t="shared" si="1183"/>
        <v>-1.5608004473558235</v>
      </c>
      <c r="I1190" s="220">
        <f t="shared" si="1183"/>
        <v>4.7766325369738345</v>
      </c>
      <c r="J1190" s="221">
        <f t="shared" si="1183"/>
        <v>0.11982339955849899</v>
      </c>
    </row>
    <row r="1191" spans="2:10">
      <c r="B1191" s="213">
        <v>41489</v>
      </c>
      <c r="C1191" s="214">
        <v>882.75</v>
      </c>
      <c r="D1191" s="214">
        <v>125.1</v>
      </c>
      <c r="E1191" s="214">
        <v>21.13</v>
      </c>
      <c r="F1191" s="215">
        <v>4.7690000000000001</v>
      </c>
      <c r="G1191" s="219">
        <f t="shared" ref="G1191:J1191" si="1184">((C1191-C1212)/C1212)*C$6</f>
        <v>-41.564741493592656</v>
      </c>
      <c r="H1191" s="220">
        <f t="shared" si="1184"/>
        <v>-2.1049450549450559</v>
      </c>
      <c r="I1191" s="220">
        <f t="shared" si="1184"/>
        <v>4.3646325690770107</v>
      </c>
      <c r="J1191" s="221">
        <f t="shared" si="1184"/>
        <v>0.1264377870107149</v>
      </c>
    </row>
    <row r="1192" spans="2:10">
      <c r="B1192" s="213">
        <v>41488</v>
      </c>
      <c r="C1192" s="214">
        <v>882.4</v>
      </c>
      <c r="D1192" s="214">
        <v>126.71</v>
      </c>
      <c r="E1192" s="214">
        <v>20.95</v>
      </c>
      <c r="F1192" s="215">
        <v>4.7919999999999998</v>
      </c>
      <c r="G1192" s="219">
        <f t="shared" ref="G1192:J1192" si="1185">((C1192-C1213)/C1213)*C$6</f>
        <v>-37.143617021276597</v>
      </c>
      <c r="H1192" s="220">
        <f t="shared" si="1185"/>
        <v>-1.663436864340478</v>
      </c>
      <c r="I1192" s="220">
        <f t="shared" si="1185"/>
        <v>4.9016150576806323</v>
      </c>
      <c r="J1192" s="221">
        <f t="shared" si="1185"/>
        <v>0.13992349726775932</v>
      </c>
    </row>
    <row r="1193" spans="2:10">
      <c r="B1193" s="213">
        <v>41487</v>
      </c>
      <c r="C1193" s="214">
        <v>871.55</v>
      </c>
      <c r="D1193" s="214">
        <v>126.15</v>
      </c>
      <c r="E1193" s="214">
        <v>21.22</v>
      </c>
      <c r="F1193" s="215">
        <v>4.79</v>
      </c>
      <c r="G1193" s="219">
        <f t="shared" ref="G1193:J1193" si="1186">((C1193-C1214)/C1214)*C$6</f>
        <v>-19.198992797595462</v>
      </c>
      <c r="H1193" s="220">
        <f t="shared" si="1186"/>
        <v>-3.4445002335357344</v>
      </c>
      <c r="I1193" s="220">
        <f t="shared" si="1186"/>
        <v>5.4391656441717764</v>
      </c>
      <c r="J1193" s="221">
        <f t="shared" si="1186"/>
        <v>0.15423989455184564</v>
      </c>
    </row>
    <row r="1194" spans="2:10">
      <c r="B1194" s="213">
        <v>41486</v>
      </c>
      <c r="C1194" s="214">
        <v>868.2</v>
      </c>
      <c r="D1194" s="214">
        <v>123.85</v>
      </c>
      <c r="E1194" s="214">
        <v>23.33</v>
      </c>
      <c r="F1194" s="215">
        <v>4.758</v>
      </c>
      <c r="G1194" s="219">
        <f t="shared" ref="G1194:J1194" si="1187">((C1194-C1215)/C1215)*C$6</f>
        <v>8.1468333333334222</v>
      </c>
      <c r="H1194" s="220">
        <f t="shared" si="1187"/>
        <v>-5.5127705457967409</v>
      </c>
      <c r="I1194" s="220">
        <f t="shared" si="1187"/>
        <v>5.7855832389580959</v>
      </c>
      <c r="J1194" s="221">
        <f t="shared" si="1187"/>
        <v>9.2067620286085922E-2</v>
      </c>
    </row>
    <row r="1195" spans="2:10">
      <c r="B1195" s="213">
        <v>41485</v>
      </c>
      <c r="C1195" s="214">
        <v>880.35</v>
      </c>
      <c r="D1195" s="214">
        <v>123.25</v>
      </c>
      <c r="E1195" s="214">
        <v>24.12</v>
      </c>
      <c r="F1195" s="215">
        <v>4.6950000000000003</v>
      </c>
      <c r="G1195" s="219">
        <f t="shared" ref="G1195:J1195" si="1188">((C1195-C1216)/C1216)*C$6</f>
        <v>25.903832977680327</v>
      </c>
      <c r="H1195" s="220">
        <f t="shared" si="1188"/>
        <v>-5.0391965555379974</v>
      </c>
      <c r="I1195" s="220">
        <f t="shared" si="1188"/>
        <v>6.153659621802003</v>
      </c>
      <c r="J1195" s="221">
        <f t="shared" si="1188"/>
        <v>3.5611123086872205E-2</v>
      </c>
    </row>
    <row r="1196" spans="2:10">
      <c r="B1196" s="213">
        <v>41484</v>
      </c>
      <c r="C1196" s="214">
        <v>867</v>
      </c>
      <c r="D1196" s="214">
        <v>125.94</v>
      </c>
      <c r="E1196" s="214">
        <v>23.18</v>
      </c>
      <c r="F1196" s="215">
        <v>4.7</v>
      </c>
      <c r="G1196" s="219">
        <f t="shared" ref="G1196:J1196" si="1189">((C1196-C1217)/C1217)*C$6</f>
        <v>-29.808478531777588</v>
      </c>
      <c r="H1196" s="220">
        <f t="shared" si="1189"/>
        <v>1.0706244011497967</v>
      </c>
      <c r="I1196" s="220">
        <f t="shared" si="1189"/>
        <v>5.4596852164137166</v>
      </c>
      <c r="J1196" s="221">
        <f t="shared" si="1189"/>
        <v>0.10733186328555681</v>
      </c>
    </row>
    <row r="1197" spans="2:10">
      <c r="B1197" s="213">
        <v>41483</v>
      </c>
      <c r="C1197" s="214">
        <v>892.93</v>
      </c>
      <c r="D1197" s="214">
        <v>125.86</v>
      </c>
      <c r="E1197" s="214">
        <v>23.12</v>
      </c>
      <c r="F1197" s="215">
        <v>4.6310000000000002</v>
      </c>
      <c r="G1197" s="219">
        <f t="shared" ref="G1197:J1197" si="1190">((C1197-C1218)/C1218)*C$6</f>
        <v>15.30364875402597</v>
      </c>
      <c r="H1197" s="220">
        <f t="shared" si="1190"/>
        <v>2.77921973238755</v>
      </c>
      <c r="I1197" s="220">
        <f t="shared" si="1190"/>
        <v>3.4443173621844418</v>
      </c>
      <c r="J1197" s="221">
        <f t="shared" si="1190"/>
        <v>7.0439973468936906E-2</v>
      </c>
    </row>
    <row r="1198" spans="2:10">
      <c r="B1198" s="213">
        <v>41482</v>
      </c>
      <c r="C1198" s="214">
        <v>902.25</v>
      </c>
      <c r="D1198" s="214">
        <v>124.94</v>
      </c>
      <c r="E1198" s="214">
        <v>23.56</v>
      </c>
      <c r="F1198" s="215">
        <v>4.625</v>
      </c>
      <c r="G1198" s="219">
        <f t="shared" ref="G1198:J1198" si="1191">((C1198-C1219)/C1219)*C$6</f>
        <v>38.769368940295927</v>
      </c>
      <c r="H1198" s="220">
        <f t="shared" si="1191"/>
        <v>3.0667627281454033E-2</v>
      </c>
      <c r="I1198" s="220">
        <f t="shared" si="1191"/>
        <v>3.8640824742268043</v>
      </c>
      <c r="J1198" s="221">
        <f t="shared" si="1191"/>
        <v>5.3246753246753147E-2</v>
      </c>
    </row>
    <row r="1199" spans="2:10">
      <c r="B1199" s="213">
        <v>41481</v>
      </c>
      <c r="C1199" s="214">
        <v>877.2</v>
      </c>
      <c r="D1199" s="214">
        <v>128.47</v>
      </c>
      <c r="E1199" s="214">
        <v>18.63</v>
      </c>
      <c r="F1199" s="215">
        <v>4.7370000000000001</v>
      </c>
      <c r="G1199" s="219">
        <f t="shared" ref="G1199:J1199" si="1192">((C1199-C1220)/C1220)*C$6</f>
        <v>16.301034820143972</v>
      </c>
      <c r="H1199" s="220">
        <f t="shared" si="1192"/>
        <v>6.6812590623489578</v>
      </c>
      <c r="I1199" s="220">
        <f t="shared" si="1192"/>
        <v>-1.0046629498226063</v>
      </c>
      <c r="J1199" s="221">
        <f t="shared" si="1192"/>
        <v>8.3901432913591117E-2</v>
      </c>
    </row>
    <row r="1200" spans="2:10">
      <c r="B1200" s="213">
        <v>41480</v>
      </c>
      <c r="C1200" s="214">
        <v>879.45</v>
      </c>
      <c r="D1200" s="214">
        <v>127.55</v>
      </c>
      <c r="E1200" s="214">
        <v>20.8</v>
      </c>
      <c r="F1200" s="215">
        <v>4.6989999999999998</v>
      </c>
      <c r="G1200" s="219">
        <f t="shared" ref="G1200:J1200" si="1193">((C1200-C1221)/C1221)*C$6</f>
        <v>5.8324463715199855</v>
      </c>
      <c r="H1200" s="220">
        <f t="shared" si="1193"/>
        <v>7.3769052271617062</v>
      </c>
      <c r="I1200" s="220">
        <f t="shared" si="1193"/>
        <v>2.5629763866007682</v>
      </c>
      <c r="J1200" s="221">
        <f t="shared" si="1193"/>
        <v>2.2137650085763388E-2</v>
      </c>
    </row>
    <row r="1201" spans="2:10">
      <c r="B1201" s="213">
        <v>41479</v>
      </c>
      <c r="C1201" s="214">
        <v>880.55</v>
      </c>
      <c r="D1201" s="214">
        <v>127.84</v>
      </c>
      <c r="E1201" s="214">
        <v>20.239999999999998</v>
      </c>
      <c r="F1201" s="215">
        <v>4.6219999999999999</v>
      </c>
      <c r="G1201" s="219">
        <f t="shared" ref="G1201:J1201" si="1194">((C1201-C1222)/C1222)*C$6</f>
        <v>12.173520933424671</v>
      </c>
      <c r="H1201" s="220">
        <f t="shared" si="1194"/>
        <v>9.1199336228796231</v>
      </c>
      <c r="I1201" s="220">
        <f t="shared" si="1194"/>
        <v>1.2776084656084654</v>
      </c>
      <c r="J1201" s="221">
        <f t="shared" si="1194"/>
        <v>1.2820512820512546E-2</v>
      </c>
    </row>
    <row r="1202" spans="2:10">
      <c r="B1202" s="213">
        <v>41478</v>
      </c>
      <c r="C1202" s="214">
        <v>891.4</v>
      </c>
      <c r="D1202" s="214">
        <v>127.36</v>
      </c>
      <c r="E1202" s="214">
        <v>19.829999999999998</v>
      </c>
      <c r="F1202" s="215">
        <v>4.6710000000000003</v>
      </c>
      <c r="G1202" s="219">
        <f t="shared" ref="G1202:J1202" si="1195">((C1202-C1223)/C1223)*C$6</f>
        <v>68.390920660867408</v>
      </c>
      <c r="H1202" s="220">
        <f t="shared" si="1195"/>
        <v>6.5000730638090491</v>
      </c>
      <c r="I1202" s="220">
        <f t="shared" si="1195"/>
        <v>1.635478547854784</v>
      </c>
      <c r="J1202" s="221">
        <f t="shared" si="1195"/>
        <v>5.9270583096746356E-2</v>
      </c>
    </row>
    <row r="1203" spans="2:10">
      <c r="B1203" s="213">
        <v>41477</v>
      </c>
      <c r="C1203" s="214">
        <v>886.5</v>
      </c>
      <c r="D1203" s="214">
        <v>129.43</v>
      </c>
      <c r="E1203" s="214">
        <v>17.829999999999998</v>
      </c>
      <c r="F1203" s="215">
        <v>4.7160000000000002</v>
      </c>
      <c r="G1203" s="219">
        <f t="shared" ref="G1203:J1203" si="1196">((C1203-C1224)/C1224)*C$6</f>
        <v>66.431448340565169</v>
      </c>
      <c r="H1203" s="220">
        <f t="shared" si="1196"/>
        <v>9.0188576975972943</v>
      </c>
      <c r="I1203" s="220">
        <f t="shared" si="1196"/>
        <v>-1.0021716101694922</v>
      </c>
      <c r="J1203" s="221">
        <f t="shared" si="1196"/>
        <v>0.14160000000000014</v>
      </c>
    </row>
    <row r="1204" spans="2:10">
      <c r="B1204" s="213">
        <v>41476</v>
      </c>
      <c r="C1204" s="214">
        <v>877.9</v>
      </c>
      <c r="D1204" s="214">
        <v>129.71</v>
      </c>
      <c r="E1204" s="214">
        <v>18.14</v>
      </c>
      <c r="F1204" s="215">
        <v>4.7489999999999997</v>
      </c>
      <c r="G1204" s="219">
        <f t="shared" ref="G1204:J1204" si="1197">((C1204-C1225)/C1225)*C$6</f>
        <v>0.66842003304659359</v>
      </c>
      <c r="H1204" s="220">
        <f t="shared" si="1197"/>
        <v>14.298802816901416</v>
      </c>
      <c r="I1204" s="220">
        <f t="shared" si="1197"/>
        <v>-2.2969215969215955</v>
      </c>
      <c r="J1204" s="221">
        <f t="shared" si="1197"/>
        <v>0.1855304386750222</v>
      </c>
    </row>
    <row r="1205" spans="2:10">
      <c r="B1205" s="213">
        <v>41475</v>
      </c>
      <c r="C1205" s="214">
        <v>900.9</v>
      </c>
      <c r="D1205" s="214">
        <v>129.54</v>
      </c>
      <c r="E1205" s="214">
        <v>19.07</v>
      </c>
      <c r="F1205" s="215">
        <v>4.6890000000000001</v>
      </c>
      <c r="G1205" s="219">
        <f t="shared" ref="G1205:J1205" si="1198">((C1205-C1226)/C1226)*C$6</f>
        <v>58.527246410109093</v>
      </c>
      <c r="H1205" s="220">
        <f t="shared" si="1198"/>
        <v>10.43117216117216</v>
      </c>
      <c r="I1205" s="220">
        <f t="shared" si="1198"/>
        <v>-1.0416699604743067</v>
      </c>
      <c r="J1205" s="221">
        <f t="shared" si="1198"/>
        <v>8.8785149384886075E-2</v>
      </c>
    </row>
    <row r="1206" spans="2:10">
      <c r="B1206" s="213">
        <v>41474</v>
      </c>
      <c r="C1206" s="214">
        <v>906.45</v>
      </c>
      <c r="D1206" s="214">
        <v>127.32</v>
      </c>
      <c r="E1206" s="214">
        <v>19.64</v>
      </c>
      <c r="F1206" s="215">
        <v>4.6420000000000003</v>
      </c>
      <c r="G1206" s="219">
        <f t="shared" ref="G1206:J1206" si="1199">((C1206-C1227)/C1227)*C$6</f>
        <v>24.765904282115958</v>
      </c>
      <c r="H1206" s="220">
        <f t="shared" si="1199"/>
        <v>8.8620798750924408</v>
      </c>
      <c r="I1206" s="220">
        <f t="shared" si="1199"/>
        <v>0</v>
      </c>
      <c r="J1206" s="221">
        <f t="shared" si="1199"/>
        <v>5.2389826792370364E-2</v>
      </c>
    </row>
    <row r="1207" spans="2:10">
      <c r="B1207" s="213">
        <v>41473</v>
      </c>
      <c r="C1207" s="214">
        <v>929.1</v>
      </c>
      <c r="D1207" s="214">
        <v>124.2</v>
      </c>
      <c r="E1207" s="214">
        <v>19.55</v>
      </c>
      <c r="F1207" s="215">
        <v>4.5739999999999998</v>
      </c>
      <c r="G1207" s="219">
        <f t="shared" ref="G1207:J1207" si="1200">((C1207-C1228)/C1228)*C$6</f>
        <v>80.931260295611111</v>
      </c>
      <c r="H1207" s="220">
        <f t="shared" si="1200"/>
        <v>1.7430614234644206</v>
      </c>
      <c r="I1207" s="220">
        <f t="shared" si="1200"/>
        <v>-3.6794282797344799E-2</v>
      </c>
      <c r="J1207" s="221">
        <f t="shared" si="1200"/>
        <v>-1.1563588850174085E-2</v>
      </c>
    </row>
    <row r="1208" spans="2:10">
      <c r="B1208" s="213">
        <v>41472</v>
      </c>
      <c r="C1208" s="214">
        <v>925.1</v>
      </c>
      <c r="D1208" s="214">
        <v>124.2</v>
      </c>
      <c r="E1208" s="214">
        <v>19.55</v>
      </c>
      <c r="F1208" s="215">
        <v>4.569</v>
      </c>
      <c r="G1208" s="219">
        <f t="shared" ref="G1208:J1208" si="1201">((C1208-C1229)/C1229)*C$6</f>
        <v>73.466281523272258</v>
      </c>
      <c r="H1208" s="220">
        <f t="shared" si="1201"/>
        <v>1.5423947177719463E-2</v>
      </c>
      <c r="I1208" s="220">
        <f t="shared" si="1201"/>
        <v>-0.4581355932203372</v>
      </c>
      <c r="J1208" s="221">
        <f t="shared" si="1201"/>
        <v>1.4273147129975966E-2</v>
      </c>
    </row>
    <row r="1209" spans="2:10">
      <c r="B1209" s="213">
        <v>41471</v>
      </c>
      <c r="C1209" s="214">
        <v>921.85</v>
      </c>
      <c r="D1209" s="214">
        <v>124.7</v>
      </c>
      <c r="E1209" s="214">
        <v>18.05</v>
      </c>
      <c r="F1209" s="215">
        <v>4.6219999999999999</v>
      </c>
      <c r="G1209" s="219">
        <f t="shared" ref="G1209:J1209" si="1202">((C1209-C1230)/C1230)*C$6</f>
        <v>32.619510091235874</v>
      </c>
      <c r="H1209" s="220">
        <f t="shared" si="1202"/>
        <v>1.7047330097087512</v>
      </c>
      <c r="I1209" s="220">
        <f t="shared" si="1202"/>
        <v>-1.9656564659427449</v>
      </c>
      <c r="J1209" s="221">
        <f t="shared" si="1202"/>
        <v>8.537399821905603E-2</v>
      </c>
    </row>
    <row r="1210" spans="2:10">
      <c r="B1210" s="213">
        <v>41470</v>
      </c>
      <c r="C1210" s="214">
        <v>932.55</v>
      </c>
      <c r="D1210" s="214">
        <v>123.62</v>
      </c>
      <c r="E1210" s="214">
        <v>18.59</v>
      </c>
      <c r="F1210" s="215">
        <v>4.54</v>
      </c>
      <c r="G1210" s="219">
        <f t="shared" ref="G1210:J1210" si="1203">((C1210-C1231)/C1231)*C$6</f>
        <v>30.466282345234159</v>
      </c>
      <c r="H1210" s="220">
        <f t="shared" si="1203"/>
        <v>-7.7444004204734018E-2</v>
      </c>
      <c r="I1210" s="220">
        <f t="shared" si="1203"/>
        <v>-1.9686439865836138</v>
      </c>
      <c r="J1210" s="221">
        <f t="shared" si="1203"/>
        <v>6.3048368953880593E-2</v>
      </c>
    </row>
    <row r="1211" spans="2:10">
      <c r="B1211" s="213">
        <v>41469</v>
      </c>
      <c r="C1211" s="214">
        <v>919.25</v>
      </c>
      <c r="D1211" s="214">
        <v>125.18</v>
      </c>
      <c r="E1211" s="214">
        <v>17.579999999999998</v>
      </c>
      <c r="F1211" s="215">
        <v>4.53</v>
      </c>
      <c r="G1211" s="219">
        <f t="shared" ref="G1211:J1211" si="1204">((C1211-C1232)/C1232)*C$6</f>
        <v>9.2577072850578919</v>
      </c>
      <c r="H1211" s="220">
        <f t="shared" si="1204"/>
        <v>1.2785404101327094</v>
      </c>
      <c r="I1211" s="220">
        <f t="shared" si="1204"/>
        <v>-2.5667512195121964</v>
      </c>
      <c r="J1211" s="221">
        <f t="shared" si="1204"/>
        <v>2.6943640008910918E-2</v>
      </c>
    </row>
    <row r="1212" spans="2:10">
      <c r="B1212" s="213">
        <v>41468</v>
      </c>
      <c r="C1212" s="214">
        <v>905.2</v>
      </c>
      <c r="D1212" s="214">
        <v>126.49</v>
      </c>
      <c r="E1212" s="214">
        <v>17.010000000000002</v>
      </c>
      <c r="F1212" s="215">
        <v>4.5730000000000004</v>
      </c>
      <c r="G1212" s="219">
        <f t="shared" ref="G1212:J1212" si="1205">((C1212-C1233)/C1233)*C$6</f>
        <v>-21.385389900752411</v>
      </c>
      <c r="H1212" s="220">
        <f t="shared" si="1205"/>
        <v>3.2181631832797266</v>
      </c>
      <c r="I1212" s="220">
        <f t="shared" si="1205"/>
        <v>-2.7929657228017861</v>
      </c>
      <c r="J1212" s="221">
        <f t="shared" si="1205"/>
        <v>4.9855459195019249E-2</v>
      </c>
    </row>
    <row r="1213" spans="2:10">
      <c r="B1213" s="213">
        <v>41467</v>
      </c>
      <c r="C1213" s="214">
        <v>902.4</v>
      </c>
      <c r="D1213" s="214">
        <v>127.82</v>
      </c>
      <c r="E1213" s="214">
        <v>16.47</v>
      </c>
      <c r="F1213" s="215">
        <v>4.5750000000000002</v>
      </c>
      <c r="G1213" s="219">
        <f t="shared" ref="G1213:J1213" si="1206">((C1213-C1234)/C1234)*C$6</f>
        <v>-64.980281210055352</v>
      </c>
      <c r="H1213" s="220">
        <f t="shared" si="1206"/>
        <v>7.3768849528761704</v>
      </c>
      <c r="I1213" s="220">
        <f t="shared" si="1206"/>
        <v>-3.4500736377025052</v>
      </c>
      <c r="J1213" s="221">
        <f t="shared" si="1206"/>
        <v>3.1278992710404269E-2</v>
      </c>
    </row>
    <row r="1214" spans="2:10">
      <c r="B1214" s="213">
        <v>41466</v>
      </c>
      <c r="C1214" s="214">
        <v>881.65</v>
      </c>
      <c r="D1214" s="214">
        <v>128.46</v>
      </c>
      <c r="E1214" s="214">
        <v>16.3</v>
      </c>
      <c r="F1214" s="215">
        <v>4.5519999999999996</v>
      </c>
      <c r="G1214" s="219">
        <f t="shared" ref="G1214:J1214" si="1207">((C1214-C1235)/C1235)*C$6</f>
        <v>-111.35533672172808</v>
      </c>
      <c r="H1214" s="220">
        <f t="shared" si="1207"/>
        <v>12.704279073628305</v>
      </c>
      <c r="I1214" s="220">
        <f t="shared" si="1207"/>
        <v>-3.7128397467121284</v>
      </c>
      <c r="J1214" s="221">
        <f t="shared" si="1207"/>
        <v>3.8072986203827215E-2</v>
      </c>
    </row>
    <row r="1215" spans="2:10">
      <c r="B1215" s="213">
        <v>41465</v>
      </c>
      <c r="C1215" s="214">
        <v>864</v>
      </c>
      <c r="D1215" s="214">
        <v>127.52</v>
      </c>
      <c r="E1215" s="214">
        <v>17.66</v>
      </c>
      <c r="F1215" s="215">
        <v>4.6139999999999999</v>
      </c>
      <c r="G1215" s="219">
        <f t="shared" ref="G1215:J1215" si="1208">((C1215-C1236)/C1236)*C$6</f>
        <v>-115.41253152279337</v>
      </c>
      <c r="H1215" s="220">
        <f t="shared" si="1208"/>
        <v>16.920222753264479</v>
      </c>
      <c r="I1215" s="220">
        <f t="shared" si="1208"/>
        <v>-4.0501492537313437</v>
      </c>
      <c r="J1215" s="221">
        <f t="shared" si="1208"/>
        <v>0.11422782530391697</v>
      </c>
    </row>
    <row r="1216" spans="2:10">
      <c r="B1216" s="213">
        <v>41464</v>
      </c>
      <c r="C1216" s="214">
        <v>866.95</v>
      </c>
      <c r="D1216" s="214">
        <v>126.58</v>
      </c>
      <c r="E1216" s="214">
        <v>17.98</v>
      </c>
      <c r="F1216" s="215">
        <v>4.6390000000000002</v>
      </c>
      <c r="G1216" s="219">
        <f t="shared" ref="G1216:J1216" si="1209">((C1216-C1237)/C1237)*C$6</f>
        <v>-104.32579340183875</v>
      </c>
      <c r="H1216" s="220">
        <f t="shared" si="1209"/>
        <v>15.189418485675304</v>
      </c>
      <c r="I1216" s="220">
        <f t="shared" si="1209"/>
        <v>-4.418001679261125</v>
      </c>
      <c r="J1216" s="221">
        <f t="shared" si="1209"/>
        <v>0.19598850574712687</v>
      </c>
    </row>
    <row r="1217" spans="2:10">
      <c r="B1217" s="213">
        <v>41463</v>
      </c>
      <c r="C1217" s="214">
        <v>882.7</v>
      </c>
      <c r="D1217" s="214">
        <v>125.24</v>
      </c>
      <c r="E1217" s="214">
        <v>17.79</v>
      </c>
      <c r="F1217" s="215">
        <v>4.5350000000000001</v>
      </c>
      <c r="G1217" s="219">
        <f t="shared" ref="G1217:J1217" si="1210">((C1217-C1238)/C1238)*C$6</f>
        <v>-77.157886090997366</v>
      </c>
      <c r="H1217" s="220">
        <f t="shared" si="1210"/>
        <v>15.257948275862063</v>
      </c>
      <c r="I1217" s="220">
        <f t="shared" si="1210"/>
        <v>-4.3552173913043486</v>
      </c>
      <c r="J1217" s="221">
        <f t="shared" si="1210"/>
        <v>0.16122093023255837</v>
      </c>
    </row>
    <row r="1218" spans="2:10">
      <c r="B1218" s="213">
        <v>41462</v>
      </c>
      <c r="C1218" s="214">
        <v>884.85</v>
      </c>
      <c r="D1218" s="214">
        <v>124.06</v>
      </c>
      <c r="E1218" s="214">
        <v>19.41</v>
      </c>
      <c r="F1218" s="215">
        <v>4.5229999999999997</v>
      </c>
      <c r="G1218" s="219">
        <f t="shared" ref="G1218:J1218" si="1211">((C1218-C1239)/C1239)*C$6</f>
        <v>-79.303062015503755</v>
      </c>
      <c r="H1218" s="220">
        <f t="shared" si="1211"/>
        <v>8.5147667957568647</v>
      </c>
      <c r="I1218" s="220">
        <f t="shared" si="1211"/>
        <v>-2.1069790718835306</v>
      </c>
      <c r="J1218" s="221">
        <f t="shared" si="1211"/>
        <v>0.11802713267417762</v>
      </c>
    </row>
    <row r="1219" spans="2:10">
      <c r="B1219" s="213">
        <v>41461</v>
      </c>
      <c r="C1219" s="214">
        <v>881.85</v>
      </c>
      <c r="D1219" s="214">
        <v>124.92</v>
      </c>
      <c r="E1219" s="214">
        <v>19.399999999999999</v>
      </c>
      <c r="F1219" s="215">
        <v>4.5430000000000001</v>
      </c>
      <c r="G1219" s="219">
        <f t="shared" ref="G1219:J1219" si="1212">((C1219-C1240)/C1240)*C$6</f>
        <v>-93.575190578158427</v>
      </c>
      <c r="H1219" s="220">
        <f t="shared" si="1212"/>
        <v>13.369294339299488</v>
      </c>
      <c r="I1219" s="220">
        <f t="shared" si="1212"/>
        <v>-2.6939149495835162</v>
      </c>
      <c r="J1219" s="221">
        <f t="shared" si="1212"/>
        <v>0.1515621383938906</v>
      </c>
    </row>
    <row r="1220" spans="2:10">
      <c r="B1220" s="213">
        <v>41460</v>
      </c>
      <c r="C1220" s="214">
        <v>868.75</v>
      </c>
      <c r="D1220" s="214">
        <v>124.14</v>
      </c>
      <c r="E1220" s="214">
        <v>19.73</v>
      </c>
      <c r="F1220" s="215">
        <v>4.6059999999999999</v>
      </c>
      <c r="G1220" s="219">
        <f t="shared" ref="G1220:J1220" si="1213">((C1220-C1241)/C1241)*C$6</f>
        <v>-84.537881735708794</v>
      </c>
      <c r="H1220" s="220">
        <f t="shared" si="1213"/>
        <v>12.9654984088759</v>
      </c>
      <c r="I1220" s="220">
        <f t="shared" si="1213"/>
        <v>-2.1195259391771009</v>
      </c>
      <c r="J1220" s="221">
        <f t="shared" si="1213"/>
        <v>0.15221461187214613</v>
      </c>
    </row>
    <row r="1221" spans="2:10">
      <c r="B1221" s="213">
        <v>41459</v>
      </c>
      <c r="C1221" s="214">
        <v>876.4</v>
      </c>
      <c r="D1221" s="214">
        <v>122.82</v>
      </c>
      <c r="E1221" s="214">
        <v>18.21</v>
      </c>
      <c r="F1221" s="215">
        <v>4.6639999999999997</v>
      </c>
      <c r="G1221" s="219">
        <f t="shared" ref="G1221:J1221" si="1214">((C1221-C1242)/C1242)*C$6</f>
        <v>-79.424034782608743</v>
      </c>
      <c r="H1221" s="220">
        <f t="shared" si="1214"/>
        <v>10.721266443126114</v>
      </c>
      <c r="I1221" s="220">
        <f t="shared" si="1214"/>
        <v>-3.3837734165923288</v>
      </c>
      <c r="J1221" s="221">
        <f t="shared" si="1214"/>
        <v>0.21585365853658511</v>
      </c>
    </row>
    <row r="1222" spans="2:10">
      <c r="B1222" s="213">
        <v>41458</v>
      </c>
      <c r="C1222" s="214">
        <v>874.2</v>
      </c>
      <c r="D1222" s="214">
        <v>122.03</v>
      </c>
      <c r="E1222" s="214">
        <v>18.899999999999999</v>
      </c>
      <c r="F1222" s="215">
        <v>4.6020000000000003</v>
      </c>
      <c r="G1222" s="219">
        <f t="shared" ref="G1222:J1222" si="1215">((C1222-C1243)/C1243)*C$6</f>
        <v>-72.6268680236374</v>
      </c>
      <c r="H1222" s="220">
        <f t="shared" si="1215"/>
        <v>10.37507342778161</v>
      </c>
      <c r="I1222" s="220">
        <f t="shared" si="1215"/>
        <v>-2.8494877505567935</v>
      </c>
      <c r="J1222" s="221">
        <f t="shared" si="1215"/>
        <v>0.2027868091035766</v>
      </c>
    </row>
    <row r="1223" spans="2:10">
      <c r="B1223" s="213">
        <v>41457</v>
      </c>
      <c r="C1223" s="214">
        <v>856.45</v>
      </c>
      <c r="D1223" s="214">
        <v>123.18</v>
      </c>
      <c r="E1223" s="214">
        <v>18.18</v>
      </c>
      <c r="F1223" s="215">
        <v>4.5789999999999997</v>
      </c>
      <c r="G1223" s="219">
        <f t="shared" ref="G1223:J1223" si="1216">((C1223-C1244)/C1244)*C$6</f>
        <v>-86.218278879167002</v>
      </c>
      <c r="H1223" s="220">
        <f t="shared" si="1216"/>
        <v>11.821220479227739</v>
      </c>
      <c r="I1223" s="220">
        <f t="shared" si="1216"/>
        <v>-3.9052391210685058</v>
      </c>
      <c r="J1223" s="221">
        <f t="shared" si="1216"/>
        <v>0.13473395752454911</v>
      </c>
    </row>
    <row r="1224" spans="2:10">
      <c r="B1224" s="213">
        <v>41456</v>
      </c>
      <c r="C1224" s="214">
        <v>852.7</v>
      </c>
      <c r="D1224" s="214">
        <v>123.61</v>
      </c>
      <c r="E1224" s="214">
        <v>18.88</v>
      </c>
      <c r="F1224" s="215">
        <v>4.5</v>
      </c>
      <c r="G1224" s="219">
        <f t="shared" ref="G1224:J1224" si="1217">((C1224-C1245)/C1245)*C$6</f>
        <v>-95.978613598673221</v>
      </c>
      <c r="H1224" s="220">
        <f t="shared" si="1217"/>
        <v>14.681996341782069</v>
      </c>
      <c r="I1224" s="220">
        <f t="shared" si="1217"/>
        <v>-3.499402475458814</v>
      </c>
      <c r="J1224" s="221">
        <f t="shared" si="1217"/>
        <v>6.2936904221516321E-2</v>
      </c>
    </row>
    <row r="1225" spans="2:10">
      <c r="B1225" s="213">
        <v>41455</v>
      </c>
      <c r="C1225" s="214">
        <v>877.55</v>
      </c>
      <c r="D1225" s="214">
        <v>120.7</v>
      </c>
      <c r="E1225" s="214">
        <v>20.79</v>
      </c>
      <c r="F1225" s="215">
        <v>4.468</v>
      </c>
      <c r="G1225" s="219">
        <f t="shared" ref="G1225:J1225" si="1218">((C1225-C1246)/C1246)*C$6</f>
        <v>-9.7779404101055309</v>
      </c>
      <c r="H1225" s="220">
        <f t="shared" si="1218"/>
        <v>6.9227015194437431</v>
      </c>
      <c r="I1225" s="220">
        <f t="shared" si="1218"/>
        <v>-1.5016666666666671</v>
      </c>
      <c r="J1225" s="221">
        <f t="shared" si="1218"/>
        <v>4.5590909090908835E-2</v>
      </c>
    </row>
    <row r="1226" spans="2:10">
      <c r="B1226" s="213">
        <v>41454</v>
      </c>
      <c r="C1226" s="214">
        <v>870.5</v>
      </c>
      <c r="D1226" s="214">
        <v>122.85</v>
      </c>
      <c r="E1226" s="214">
        <v>20.239999999999998</v>
      </c>
      <c r="F1226" s="215">
        <v>4.5519999999999996</v>
      </c>
      <c r="G1226" s="219">
        <f t="shared" ref="G1226:J1226" si="1219">((C1226-C1247)/C1247)*C$6</f>
        <v>-84.810435161958736</v>
      </c>
      <c r="H1226" s="220">
        <f t="shared" si="1219"/>
        <v>12.826563314226149</v>
      </c>
      <c r="I1226" s="220">
        <f t="shared" si="1219"/>
        <v>-3.7785005857087079</v>
      </c>
      <c r="J1226" s="221">
        <f t="shared" si="1219"/>
        <v>0.17797577451665464</v>
      </c>
    </row>
    <row r="1227" spans="2:10">
      <c r="B1227" s="213">
        <v>41453</v>
      </c>
      <c r="C1227" s="214">
        <v>893.25</v>
      </c>
      <c r="D1227" s="214">
        <v>121.69</v>
      </c>
      <c r="E1227" s="214">
        <v>19.64</v>
      </c>
      <c r="F1227" s="215">
        <v>4.5609999999999999</v>
      </c>
      <c r="G1227" s="219">
        <f t="shared" ref="G1227:J1227" si="1220">((C1227-C1248)/C1248)*C$6</f>
        <v>-68.645424092763548</v>
      </c>
      <c r="H1227" s="220">
        <f t="shared" si="1220"/>
        <v>11.903953914637349</v>
      </c>
      <c r="I1227" s="220">
        <f t="shared" si="1220"/>
        <v>-4.254430182808246</v>
      </c>
      <c r="J1227" s="221">
        <f t="shared" si="1220"/>
        <v>0.1652928918731188</v>
      </c>
    </row>
    <row r="1228" spans="2:10">
      <c r="B1228" s="213">
        <v>41452</v>
      </c>
      <c r="C1228" s="214">
        <v>886.3</v>
      </c>
      <c r="D1228" s="214">
        <v>123.08</v>
      </c>
      <c r="E1228" s="214">
        <v>19.59</v>
      </c>
      <c r="F1228" s="215">
        <v>4.5919999999999996</v>
      </c>
      <c r="G1228" s="219">
        <f t="shared" ref="G1228:J1228" si="1221">((C1228-C1249)/C1249)*C$6</f>
        <v>-107.91842077483375</v>
      </c>
      <c r="H1228" s="220">
        <f t="shared" si="1221"/>
        <v>12.535647506925214</v>
      </c>
      <c r="I1228" s="220">
        <f t="shared" si="1221"/>
        <v>-4.3796676970633692</v>
      </c>
      <c r="J1228" s="221">
        <f t="shared" si="1221"/>
        <v>0.13503757686176246</v>
      </c>
    </row>
    <row r="1229" spans="2:10">
      <c r="B1229" s="213">
        <v>41451</v>
      </c>
      <c r="C1229" s="214">
        <v>886.25</v>
      </c>
      <c r="D1229" s="214">
        <v>124.19</v>
      </c>
      <c r="E1229" s="214">
        <v>20.059999999999999</v>
      </c>
      <c r="F1229" s="215">
        <v>4.5469999999999997</v>
      </c>
      <c r="G1229" s="219">
        <f t="shared" ref="G1229:J1229" si="1222">((C1229-C1250)/C1250)*C$6</f>
        <v>-119.01842767295598</v>
      </c>
      <c r="H1229" s="220">
        <f t="shared" si="1222"/>
        <v>11.927841929689507</v>
      </c>
      <c r="I1229" s="220">
        <f t="shared" si="1222"/>
        <v>-4.1595245398773004</v>
      </c>
      <c r="J1229" s="221">
        <f t="shared" si="1222"/>
        <v>0.16438356164383516</v>
      </c>
    </row>
    <row r="1230" spans="2:10">
      <c r="B1230" s="213">
        <v>41450</v>
      </c>
      <c r="C1230" s="214">
        <v>904.25</v>
      </c>
      <c r="D1230" s="214">
        <v>123.6</v>
      </c>
      <c r="E1230" s="214">
        <v>20.260000000000002</v>
      </c>
      <c r="F1230" s="215">
        <v>4.492</v>
      </c>
      <c r="G1230" s="219">
        <f t="shared" ref="G1230:J1230" si="1223">((C1230-C1251)/C1251)*C$6</f>
        <v>-62.021533546325877</v>
      </c>
      <c r="H1230" s="220">
        <f t="shared" si="1223"/>
        <v>9.1415317453589822</v>
      </c>
      <c r="I1230" s="220">
        <f t="shared" si="1223"/>
        <v>-3.825396578538101</v>
      </c>
      <c r="J1230" s="221">
        <f t="shared" si="1223"/>
        <v>0.12885687732341988</v>
      </c>
    </row>
    <row r="1231" spans="2:10">
      <c r="B1231" s="213">
        <v>41449</v>
      </c>
      <c r="C1231" s="214">
        <v>915.9</v>
      </c>
      <c r="D1231" s="214">
        <v>123.67</v>
      </c>
      <c r="E1231" s="214">
        <v>20.87</v>
      </c>
      <c r="F1231" s="215">
        <v>4.4450000000000003</v>
      </c>
      <c r="G1231" s="219">
        <f t="shared" ref="G1231:J1231" si="1224">((C1231-C1252)/C1252)*C$6</f>
        <v>1.0986037364798844</v>
      </c>
      <c r="H1231" s="220">
        <f t="shared" si="1224"/>
        <v>7.4168108516714257</v>
      </c>
      <c r="I1231" s="220">
        <f t="shared" si="1224"/>
        <v>-3.4036999611348615</v>
      </c>
      <c r="J1231" s="221">
        <f t="shared" si="1224"/>
        <v>5.4066437571592255E-2</v>
      </c>
    </row>
    <row r="1232" spans="2:10">
      <c r="B1232" s="213">
        <v>41448</v>
      </c>
      <c r="C1232" s="214">
        <v>914.2</v>
      </c>
      <c r="D1232" s="214">
        <v>124.35</v>
      </c>
      <c r="E1232" s="214">
        <v>20.5</v>
      </c>
      <c r="F1232" s="215">
        <v>4.4889999999999999</v>
      </c>
      <c r="G1232" s="219">
        <f t="shared" ref="G1232:J1232" si="1225">((C1232-C1253)/C1253)*C$6</f>
        <v>-9.6600065252853984</v>
      </c>
      <c r="H1232" s="220">
        <f t="shared" si="1225"/>
        <v>9.7450435223527361</v>
      </c>
      <c r="I1232" s="220">
        <f t="shared" si="1225"/>
        <v>-4.1428399699474081</v>
      </c>
      <c r="J1232" s="221">
        <f t="shared" si="1225"/>
        <v>0.23254025474645543</v>
      </c>
    </row>
    <row r="1233" spans="2:10">
      <c r="B1233" s="213">
        <v>41447</v>
      </c>
      <c r="C1233" s="214">
        <v>916.9</v>
      </c>
      <c r="D1233" s="214">
        <v>124.4</v>
      </c>
      <c r="E1233" s="214">
        <v>20.13</v>
      </c>
      <c r="F1233" s="215">
        <v>4.4969999999999999</v>
      </c>
      <c r="G1233" s="219">
        <f t="shared" ref="G1233:J1233" si="1226">((C1233-C1254)/C1254)*C$6</f>
        <v>11.96559753954306</v>
      </c>
      <c r="H1233" s="220">
        <f t="shared" si="1226"/>
        <v>9.8259824220400702</v>
      </c>
      <c r="I1233" s="220">
        <f t="shared" si="1226"/>
        <v>-4.3933057851239683</v>
      </c>
      <c r="J1233" s="221">
        <f t="shared" si="1226"/>
        <v>0.23821196827685678</v>
      </c>
    </row>
    <row r="1234" spans="2:10">
      <c r="B1234" s="213">
        <v>41446</v>
      </c>
      <c r="C1234" s="214">
        <v>938.8</v>
      </c>
      <c r="D1234" s="214">
        <v>123.08</v>
      </c>
      <c r="E1234" s="214">
        <v>20.37</v>
      </c>
      <c r="F1234" s="215">
        <v>4.5270000000000001</v>
      </c>
      <c r="G1234" s="219">
        <f t="shared" ref="G1234:J1234" si="1227">((C1234-C1255)/C1255)*C$6</f>
        <v>-9.408299968223826</v>
      </c>
      <c r="H1234" s="220">
        <f t="shared" si="1227"/>
        <v>10.057439712673169</v>
      </c>
      <c r="I1234" s="220">
        <f t="shared" si="1227"/>
        <v>-5.7188136729222512</v>
      </c>
      <c r="J1234" s="221">
        <f t="shared" si="1227"/>
        <v>0.2213725955829968</v>
      </c>
    </row>
    <row r="1235" spans="2:10">
      <c r="B1235" s="213">
        <v>41445</v>
      </c>
      <c r="C1235" s="214">
        <v>944.4</v>
      </c>
      <c r="D1235" s="214">
        <v>120.47</v>
      </c>
      <c r="E1235" s="214">
        <v>20.53</v>
      </c>
      <c r="F1235" s="215">
        <v>4.4939999999999998</v>
      </c>
      <c r="G1235" s="219">
        <f t="shared" ref="G1235:J1235" si="1228">((C1235-C1256)/C1256)*C$6</f>
        <v>-63.184267373140422</v>
      </c>
      <c r="H1235" s="220">
        <f t="shared" si="1228"/>
        <v>3.3324296934380579</v>
      </c>
      <c r="I1235" s="220">
        <f t="shared" si="1228"/>
        <v>-3.6752694842962375</v>
      </c>
      <c r="J1235" s="221">
        <f t="shared" si="1228"/>
        <v>9.8355943895148013E-2</v>
      </c>
    </row>
    <row r="1236" spans="2:10">
      <c r="B1236" s="213">
        <v>41444</v>
      </c>
      <c r="C1236" s="214">
        <v>927.9</v>
      </c>
      <c r="D1236" s="214">
        <v>117.17</v>
      </c>
      <c r="E1236" s="214">
        <v>22.78</v>
      </c>
      <c r="F1236" s="215">
        <v>4.4420000000000002</v>
      </c>
      <c r="G1236" s="219">
        <f t="shared" ref="G1236:J1236" si="1229">((C1236-C1257)/C1257)*C$6</f>
        <v>-125.02125860177532</v>
      </c>
      <c r="H1236" s="220">
        <f t="shared" si="1229"/>
        <v>2.6855127650367883</v>
      </c>
      <c r="I1236" s="220">
        <f t="shared" si="1229"/>
        <v>-5.2875062034739457</v>
      </c>
      <c r="J1236" s="221">
        <f t="shared" si="1229"/>
        <v>0.10737284181054638</v>
      </c>
    </row>
    <row r="1237" spans="2:10">
      <c r="B1237" s="213">
        <v>41443</v>
      </c>
      <c r="C1237" s="214">
        <v>924.5</v>
      </c>
      <c r="D1237" s="214">
        <v>117.28</v>
      </c>
      <c r="E1237" s="214">
        <v>23.82</v>
      </c>
      <c r="F1237" s="215">
        <v>4.3499999999999996</v>
      </c>
      <c r="G1237" s="219">
        <f t="shared" ref="G1237:J1237" si="1230">((C1237-C1258)/C1258)*C$6</f>
        <v>-131.01219264134008</v>
      </c>
      <c r="H1237" s="220">
        <f t="shared" si="1230"/>
        <v>3.407602223724544</v>
      </c>
      <c r="I1237" s="220">
        <f t="shared" si="1230"/>
        <v>-4.2447625160462126</v>
      </c>
      <c r="J1237" s="221">
        <f t="shared" si="1230"/>
        <v>-9.4637946837765122E-3</v>
      </c>
    </row>
    <row r="1238" spans="2:10">
      <c r="B1238" s="213">
        <v>41442</v>
      </c>
      <c r="C1238" s="214">
        <v>925.3</v>
      </c>
      <c r="D1238" s="214">
        <v>116</v>
      </c>
      <c r="E1238" s="214">
        <v>23.46</v>
      </c>
      <c r="F1238" s="215">
        <v>4.3</v>
      </c>
      <c r="G1238" s="219">
        <f t="shared" ref="G1238:J1238" si="1231">((C1238-C1259)/C1259)*C$6</f>
        <v>-117.08528347406515</v>
      </c>
      <c r="H1238" s="220">
        <f t="shared" si="1231"/>
        <v>0.14873177465275347</v>
      </c>
      <c r="I1238" s="220">
        <f t="shared" si="1231"/>
        <v>-2.529006962257236</v>
      </c>
      <c r="J1238" s="221">
        <f t="shared" si="1231"/>
        <v>-9.8156474820144266E-2</v>
      </c>
    </row>
    <row r="1239" spans="2:10">
      <c r="B1239" s="213">
        <v>41441</v>
      </c>
      <c r="C1239" s="214">
        <v>928.8</v>
      </c>
      <c r="D1239" s="214">
        <v>118.78</v>
      </c>
      <c r="E1239" s="214">
        <v>21.98</v>
      </c>
      <c r="F1239" s="215">
        <v>4.3490000000000002</v>
      </c>
      <c r="G1239" s="219">
        <f t="shared" ref="G1239:J1239" si="1232">((C1239-C1260)/C1260)*C$6</f>
        <v>-92.244655610947248</v>
      </c>
      <c r="H1239" s="220">
        <f t="shared" si="1232"/>
        <v>2.7979029640386228</v>
      </c>
      <c r="I1239" s="220">
        <f t="shared" si="1232"/>
        <v>-3.4689493019838342</v>
      </c>
      <c r="J1239" s="221">
        <f t="shared" si="1232"/>
        <v>-4.1464520516889189E-2</v>
      </c>
    </row>
    <row r="1240" spans="2:10">
      <c r="B1240" s="213">
        <v>41440</v>
      </c>
      <c r="C1240" s="214">
        <v>934</v>
      </c>
      <c r="D1240" s="214">
        <v>116.77</v>
      </c>
      <c r="E1240" s="214">
        <v>22.81</v>
      </c>
      <c r="F1240" s="215">
        <v>4.3209999999999997</v>
      </c>
      <c r="G1240" s="219">
        <f t="shared" ref="G1240:J1240" si="1233">((C1240-C1261)/C1261)*C$6</f>
        <v>-67.670457207438545</v>
      </c>
      <c r="H1240" s="220">
        <f t="shared" si="1233"/>
        <v>0.46041720319340912</v>
      </c>
      <c r="I1240" s="220">
        <f t="shared" si="1233"/>
        <v>-2.4268209408194235</v>
      </c>
      <c r="J1240" s="221">
        <f t="shared" si="1233"/>
        <v>-0.12299844754934616</v>
      </c>
    </row>
    <row r="1241" spans="2:10">
      <c r="B1241" s="213">
        <v>41439</v>
      </c>
      <c r="C1241" s="214">
        <v>914.9</v>
      </c>
      <c r="D1241" s="214">
        <v>116.27</v>
      </c>
      <c r="E1241" s="214">
        <v>22.36</v>
      </c>
      <c r="F1241" s="215">
        <v>4.38</v>
      </c>
      <c r="G1241" s="219">
        <f t="shared" ref="G1241:J1241" si="1234">((C1241-C1262)/C1262)*C$6</f>
        <v>-99.910946654332406</v>
      </c>
      <c r="H1241" s="220">
        <f t="shared" si="1234"/>
        <v>3.7970616612577692</v>
      </c>
      <c r="I1241" s="220">
        <f t="shared" si="1234"/>
        <v>-4.3056637168141592</v>
      </c>
      <c r="J1241" s="221">
        <f t="shared" si="1234"/>
        <v>-5.5510752688172384E-2</v>
      </c>
    </row>
    <row r="1242" spans="2:10">
      <c r="B1242" s="213">
        <v>41438</v>
      </c>
      <c r="C1242" s="214">
        <v>920</v>
      </c>
      <c r="D1242" s="214">
        <v>116.31</v>
      </c>
      <c r="E1242" s="214">
        <v>22.42</v>
      </c>
      <c r="F1242" s="215">
        <v>4.3460000000000001</v>
      </c>
      <c r="G1242" s="219">
        <f t="shared" ref="G1242:J1242" si="1235">((C1242-C1263)/C1263)*C$6</f>
        <v>-91.614204685573441</v>
      </c>
      <c r="H1242" s="220">
        <f t="shared" si="1235"/>
        <v>3.9843206951026939</v>
      </c>
      <c r="I1242" s="220">
        <f t="shared" si="1235"/>
        <v>-3.3234412513641307</v>
      </c>
      <c r="J1242" s="221">
        <f t="shared" si="1235"/>
        <v>-0.12667914556265158</v>
      </c>
    </row>
    <row r="1243" spans="2:10">
      <c r="B1243" s="213">
        <v>41437</v>
      </c>
      <c r="C1243" s="214">
        <v>913.8</v>
      </c>
      <c r="D1243" s="214">
        <v>115.76</v>
      </c>
      <c r="E1243" s="214">
        <v>22.45</v>
      </c>
      <c r="F1243" s="215">
        <v>4.306</v>
      </c>
      <c r="G1243" s="219">
        <f t="shared" ref="G1243:J1243" si="1236">((C1243-C1264)/C1264)*C$6</f>
        <v>-111.613875383044</v>
      </c>
      <c r="H1243" s="220">
        <f t="shared" si="1236"/>
        <v>5.5156594383220918</v>
      </c>
      <c r="I1243" s="220">
        <f t="shared" si="1236"/>
        <v>-3.3358257713248647</v>
      </c>
      <c r="J1243" s="221">
        <f t="shared" si="1236"/>
        <v>-0.16493093619820209</v>
      </c>
    </row>
    <row r="1244" spans="2:10">
      <c r="B1244" s="213">
        <v>41436</v>
      </c>
      <c r="C1244" s="214">
        <v>902.9</v>
      </c>
      <c r="D1244" s="214">
        <v>116.02</v>
      </c>
      <c r="E1244" s="214">
        <v>23.21</v>
      </c>
      <c r="F1244" s="215">
        <v>4.3789999999999996</v>
      </c>
      <c r="G1244" s="219">
        <f t="shared" ref="G1244:J1244" si="1237">((C1244-C1265)/C1265)*C$6</f>
        <v>-147.13825823398665</v>
      </c>
      <c r="H1244" s="220">
        <f t="shared" si="1237"/>
        <v>1.0458141953375435</v>
      </c>
      <c r="I1244" s="220">
        <f t="shared" si="1237"/>
        <v>-1.0182032520325206</v>
      </c>
      <c r="J1244" s="221">
        <f t="shared" si="1237"/>
        <v>-0.14111763426831961</v>
      </c>
    </row>
    <row r="1245" spans="2:10">
      <c r="B1245" s="213">
        <v>41435</v>
      </c>
      <c r="C1245" s="214">
        <v>904.5</v>
      </c>
      <c r="D1245" s="214">
        <v>114.81</v>
      </c>
      <c r="E1245" s="214">
        <v>23.43</v>
      </c>
      <c r="F1245" s="215">
        <v>4.4059999999999997</v>
      </c>
      <c r="G1245" s="219">
        <f t="shared" ref="G1245:J1245" si="1238">((C1245-C1266)/C1266)*C$6</f>
        <v>-103.44112033195022</v>
      </c>
      <c r="H1245" s="220">
        <f t="shared" si="1238"/>
        <v>-1.4898885143894078</v>
      </c>
      <c r="I1245" s="220">
        <f t="shared" si="1238"/>
        <v>-1.4757758620689654</v>
      </c>
      <c r="J1245" s="221">
        <f t="shared" si="1238"/>
        <v>-6.6748003549245996E-2</v>
      </c>
    </row>
    <row r="1246" spans="2:10">
      <c r="B1246" s="213">
        <v>41434</v>
      </c>
      <c r="C1246" s="214">
        <v>882.7</v>
      </c>
      <c r="D1246" s="214">
        <v>116.49</v>
      </c>
      <c r="E1246" s="214">
        <v>22.68</v>
      </c>
      <c r="F1246" s="215">
        <v>4.4000000000000004</v>
      </c>
      <c r="G1246" s="219">
        <f t="shared" ref="G1246:J1246" si="1239">((C1246-C1267)/C1267)*C$6</f>
        <v>-172.07270509301617</v>
      </c>
      <c r="H1246" s="220">
        <f t="shared" si="1239"/>
        <v>3.7897487525168372</v>
      </c>
      <c r="I1246" s="220">
        <f t="shared" si="1239"/>
        <v>-2.4684931506849321</v>
      </c>
      <c r="J1246" s="221">
        <f t="shared" si="1239"/>
        <v>-2.2620658547586703E-2</v>
      </c>
    </row>
    <row r="1247" spans="2:10">
      <c r="B1247" s="213">
        <v>41433</v>
      </c>
      <c r="C1247" s="214">
        <v>916.9</v>
      </c>
      <c r="D1247" s="214">
        <v>115.14</v>
      </c>
      <c r="E1247" s="214">
        <v>25.61</v>
      </c>
      <c r="F1247" s="215">
        <v>4.2930000000000001</v>
      </c>
      <c r="G1247" s="219">
        <f t="shared" ref="G1247:J1247" si="1240">((C1247-C1268)/C1268)*C$6</f>
        <v>-98.087524386487331</v>
      </c>
      <c r="H1247" s="220">
        <f t="shared" si="1240"/>
        <v>2.1533813455120341</v>
      </c>
      <c r="I1247" s="220">
        <f t="shared" si="1240"/>
        <v>-0.63144687264506394</v>
      </c>
      <c r="J1247" s="221">
        <f t="shared" si="1240"/>
        <v>-7.3699750170338613E-2</v>
      </c>
    </row>
    <row r="1248" spans="2:10">
      <c r="B1248" s="213">
        <v>41432</v>
      </c>
      <c r="C1248" s="214">
        <v>931.4</v>
      </c>
      <c r="D1248" s="214">
        <v>114.57</v>
      </c>
      <c r="E1248" s="214">
        <v>25.71</v>
      </c>
      <c r="F1248" s="215">
        <v>4.319</v>
      </c>
      <c r="G1248" s="219">
        <f t="shared" ref="G1248:J1248" si="1241">((C1248-C1269)/C1269)*C$6</f>
        <v>-68.182964259964976</v>
      </c>
      <c r="H1248" s="220">
        <f t="shared" si="1241"/>
        <v>-1.1136627906976773</v>
      </c>
      <c r="I1248" s="220">
        <f t="shared" si="1241"/>
        <v>1.669511262218444</v>
      </c>
      <c r="J1248" s="221">
        <f t="shared" si="1241"/>
        <v>-0.13243034055727573</v>
      </c>
    </row>
    <row r="1249" spans="2:10">
      <c r="B1249" s="213">
        <v>41431</v>
      </c>
      <c r="C1249" s="214">
        <v>947.3</v>
      </c>
      <c r="D1249" s="214">
        <v>115.52</v>
      </c>
      <c r="E1249" s="214">
        <v>25.88</v>
      </c>
      <c r="F1249" s="215">
        <v>4.391</v>
      </c>
      <c r="G1249" s="219">
        <f t="shared" ref="G1249:J1249" si="1242">((C1249-C1270)/C1270)*C$6</f>
        <v>-18.545518321327947</v>
      </c>
      <c r="H1249" s="220">
        <f t="shared" si="1242"/>
        <v>-1.5460844925296204</v>
      </c>
      <c r="I1249" s="220">
        <f t="shared" si="1242"/>
        <v>2.533442044953722</v>
      </c>
      <c r="J1249" s="221">
        <f t="shared" si="1242"/>
        <v>-0.16491077187701558</v>
      </c>
    </row>
    <row r="1250" spans="2:10">
      <c r="B1250" s="213">
        <v>41430</v>
      </c>
      <c r="C1250" s="214">
        <v>954</v>
      </c>
      <c r="D1250" s="214">
        <v>116.91</v>
      </c>
      <c r="E1250" s="214">
        <v>26.08</v>
      </c>
      <c r="F1250" s="215">
        <v>4.3070000000000004</v>
      </c>
      <c r="G1250" s="219">
        <f t="shared" ref="G1250:J1250" si="1243">((C1250-C1271)/C1271)*C$6</f>
        <v>10.429203670498852</v>
      </c>
      <c r="H1250" s="220">
        <f t="shared" si="1243"/>
        <v>4.2369426473159661</v>
      </c>
      <c r="I1250" s="220">
        <f t="shared" si="1243"/>
        <v>3.4394337899543381</v>
      </c>
      <c r="J1250" s="221">
        <f t="shared" si="1243"/>
        <v>-0.22170925488511894</v>
      </c>
    </row>
    <row r="1251" spans="2:10">
      <c r="B1251" s="213">
        <v>41429</v>
      </c>
      <c r="C1251" s="214">
        <v>939</v>
      </c>
      <c r="D1251" s="214">
        <v>117.97</v>
      </c>
      <c r="E1251" s="214">
        <v>25.72</v>
      </c>
      <c r="F1251" s="215">
        <v>4.3040000000000003</v>
      </c>
      <c r="G1251" s="219">
        <f t="shared" ref="G1251:J1251" si="1244">((C1251-C1272)/C1272)*C$6</f>
        <v>-1.0701915708812666</v>
      </c>
      <c r="H1251" s="220">
        <f t="shared" si="1244"/>
        <v>13.72937409156977</v>
      </c>
      <c r="I1251" s="220">
        <f t="shared" si="1244"/>
        <v>2.1048111159357341</v>
      </c>
      <c r="J1251" s="221">
        <f t="shared" si="1244"/>
        <v>-0.22302405498281755</v>
      </c>
    </row>
    <row r="1252" spans="2:10">
      <c r="B1252" s="213">
        <v>41428</v>
      </c>
      <c r="C1252" s="214">
        <v>915.3</v>
      </c>
      <c r="D1252" s="214">
        <v>119.06</v>
      </c>
      <c r="E1252" s="214">
        <v>25.73</v>
      </c>
      <c r="F1252" s="215">
        <v>4.3650000000000002</v>
      </c>
      <c r="G1252" s="219">
        <f t="shared" ref="G1252:J1252" si="1245">((C1252-C1273)/C1273)*C$6</f>
        <v>-53.015243334744127</v>
      </c>
      <c r="H1252" s="220">
        <f t="shared" si="1245"/>
        <v>19.479360599611383</v>
      </c>
      <c r="I1252" s="220">
        <f t="shared" si="1245"/>
        <v>1.2507647547797187</v>
      </c>
      <c r="J1252" s="221">
        <f t="shared" si="1245"/>
        <v>-0.13479449059903781</v>
      </c>
    </row>
    <row r="1253" spans="2:10">
      <c r="B1253" s="213">
        <v>41427</v>
      </c>
      <c r="C1253" s="214">
        <v>919.5</v>
      </c>
      <c r="D1253" s="214">
        <v>118.33</v>
      </c>
      <c r="E1253" s="214">
        <v>26.62</v>
      </c>
      <c r="F1253" s="215">
        <v>4.1609999999999996</v>
      </c>
      <c r="G1253" s="219">
        <f t="shared" ref="G1253:J1253" si="1246">((C1253-C1274)/C1274)*C$6</f>
        <v>-47.119196702251386</v>
      </c>
      <c r="H1253" s="220">
        <f t="shared" si="1246"/>
        <v>20.42149069484708</v>
      </c>
      <c r="I1253" s="220">
        <f t="shared" si="1246"/>
        <v>1.0760350318471337</v>
      </c>
      <c r="J1253" s="221">
        <f t="shared" si="1246"/>
        <v>-0.24924092409240947</v>
      </c>
    </row>
    <row r="1254" spans="2:10">
      <c r="B1254" s="213">
        <v>41426</v>
      </c>
      <c r="C1254" s="214">
        <v>910.4</v>
      </c>
      <c r="D1254" s="214">
        <v>118.33</v>
      </c>
      <c r="E1254" s="214">
        <v>26.62</v>
      </c>
      <c r="F1254" s="215">
        <v>4.1609999999999996</v>
      </c>
      <c r="G1254" s="219">
        <f t="shared" ref="G1254:J1254" si="1247">((C1254-C1275)/C1275)*C$6</f>
        <v>-59.651389830508514</v>
      </c>
      <c r="H1254" s="220">
        <f t="shared" si="1247"/>
        <v>18.613296244784429</v>
      </c>
      <c r="I1254" s="220">
        <f t="shared" si="1247"/>
        <v>1.6395245901639364</v>
      </c>
      <c r="J1254" s="221">
        <f t="shared" si="1247"/>
        <v>-0.28674332827077481</v>
      </c>
    </row>
    <row r="1255" spans="2:10">
      <c r="B1255" s="213">
        <v>41425</v>
      </c>
      <c r="C1255" s="214">
        <v>944.1</v>
      </c>
      <c r="D1255" s="214">
        <v>116.94</v>
      </c>
      <c r="E1255" s="214">
        <v>29.84</v>
      </c>
      <c r="F1255" s="215">
        <v>4.2110000000000003</v>
      </c>
      <c r="G1255" s="219">
        <f t="shared" ref="G1255:J1255" si="1248">((C1255-C1276)/C1276)*C$6</f>
        <v>29.443302435869928</v>
      </c>
      <c r="H1255" s="220">
        <f t="shared" si="1248"/>
        <v>21.781971428571428</v>
      </c>
      <c r="I1255" s="220">
        <f t="shared" si="1248"/>
        <v>2.9927706135209067</v>
      </c>
      <c r="J1255" s="221">
        <f t="shared" si="1248"/>
        <v>-0.28766609515645097</v>
      </c>
    </row>
    <row r="1256" spans="2:10">
      <c r="B1256" s="213">
        <v>41424</v>
      </c>
      <c r="C1256" s="214">
        <v>981.4</v>
      </c>
      <c r="D1256" s="214">
        <v>118.41</v>
      </c>
      <c r="E1256" s="214">
        <v>25.79</v>
      </c>
      <c r="F1256" s="215">
        <v>4.3490000000000002</v>
      </c>
      <c r="G1256" s="219">
        <f t="shared" ref="G1256:J1256" si="1249">((C1256-C1277)/C1277)*C$6</f>
        <v>141.07943437914261</v>
      </c>
      <c r="H1256" s="220">
        <f t="shared" si="1249"/>
        <v>22.103311039939715</v>
      </c>
      <c r="I1256" s="220">
        <f t="shared" si="1249"/>
        <v>0.55457234212629869</v>
      </c>
      <c r="J1256" s="221">
        <f t="shared" si="1249"/>
        <v>-0.14695215206467102</v>
      </c>
    </row>
    <row r="1257" spans="2:10">
      <c r="B1257" s="213">
        <v>41423</v>
      </c>
      <c r="C1257" s="214">
        <v>1002.7</v>
      </c>
      <c r="D1257" s="214">
        <v>115.55</v>
      </c>
      <c r="E1257" s="214">
        <v>32.24</v>
      </c>
      <c r="F1257" s="215">
        <v>4.2859999999999996</v>
      </c>
      <c r="G1257" s="219">
        <f t="shared" ref="G1257:J1257" si="1250">((C1257-C1278)/C1278)*C$6</f>
        <v>186.06890193905826</v>
      </c>
      <c r="H1257" s="220">
        <f t="shared" si="1250"/>
        <v>16.942864544084404</v>
      </c>
      <c r="I1257" s="220">
        <f t="shared" si="1250"/>
        <v>5.2000159872102341</v>
      </c>
      <c r="J1257" s="221">
        <f t="shared" si="1250"/>
        <v>-0.18755735197727796</v>
      </c>
    </row>
    <row r="1258" spans="2:10">
      <c r="B1258" s="213">
        <v>41422</v>
      </c>
      <c r="C1258" s="214">
        <v>1002.9</v>
      </c>
      <c r="D1258" s="214">
        <v>115.23009999999999</v>
      </c>
      <c r="E1258" s="214">
        <v>31.16</v>
      </c>
      <c r="F1258" s="215">
        <v>4.3639999999999999</v>
      </c>
      <c r="G1258" s="219">
        <f t="shared" ref="G1258:J1258" si="1251">((C1258-C1279)/C1279)*C$6</f>
        <v>174.7518432063421</v>
      </c>
      <c r="H1258" s="220">
        <f t="shared" si="1251"/>
        <v>16.424424338075944</v>
      </c>
      <c r="I1258" s="220">
        <f t="shared" si="1251"/>
        <v>3.9652466718872361</v>
      </c>
      <c r="J1258" s="221">
        <f t="shared" si="1251"/>
        <v>-0.17427770590771888</v>
      </c>
    </row>
    <row r="1259" spans="2:10">
      <c r="B1259" s="213">
        <v>41421</v>
      </c>
      <c r="C1259" s="214">
        <v>994.8</v>
      </c>
      <c r="D1259" s="214">
        <v>115.91</v>
      </c>
      <c r="E1259" s="214">
        <v>27.29</v>
      </c>
      <c r="F1259" s="215">
        <v>4.4480000000000004</v>
      </c>
      <c r="G1259" s="219">
        <f t="shared" ref="G1259:J1259" si="1252">((C1259-C1280)/C1280)*C$6</f>
        <v>163.04450033090657</v>
      </c>
      <c r="H1259" s="220">
        <f t="shared" si="1252"/>
        <v>13.232885998893183</v>
      </c>
      <c r="I1259" s="220">
        <f t="shared" si="1252"/>
        <v>1.7455064308681671</v>
      </c>
      <c r="J1259" s="221">
        <f t="shared" si="1252"/>
        <v>-5.8505949757602378E-2</v>
      </c>
    </row>
    <row r="1260" spans="2:10">
      <c r="B1260" s="213">
        <v>41420</v>
      </c>
      <c r="C1260" s="214">
        <v>982.9</v>
      </c>
      <c r="D1260" s="214">
        <v>117.07</v>
      </c>
      <c r="E1260" s="214">
        <v>27.22</v>
      </c>
      <c r="F1260" s="215">
        <v>4.4109999999999996</v>
      </c>
      <c r="G1260" s="219">
        <f t="shared" ref="G1260:J1260" si="1253">((C1260-C1281)/C1281)*C$6</f>
        <v>141.4473521624007</v>
      </c>
      <c r="H1260" s="220">
        <f t="shared" si="1253"/>
        <v>18.951816389749354</v>
      </c>
      <c r="I1260" s="220">
        <f t="shared" si="1253"/>
        <v>0.60910748195974207</v>
      </c>
      <c r="J1260" s="221">
        <f t="shared" si="1253"/>
        <v>-3.1755999102937915E-2</v>
      </c>
    </row>
    <row r="1261" spans="2:10">
      <c r="B1261" s="213">
        <v>41419</v>
      </c>
      <c r="C1261" s="214">
        <v>973.3</v>
      </c>
      <c r="D1261" s="214">
        <v>116.49</v>
      </c>
      <c r="E1261" s="214">
        <v>26.36</v>
      </c>
      <c r="F1261" s="215">
        <v>4.5090000000000003</v>
      </c>
      <c r="G1261" s="219">
        <f t="shared" ref="G1261:J1261" si="1254">((C1261-C1282)/C1282)*C$6</f>
        <v>90.470098002057327</v>
      </c>
      <c r="H1261" s="220">
        <f t="shared" si="1254"/>
        <v>20.67807209435038</v>
      </c>
      <c r="I1261" s="220">
        <f t="shared" si="1254"/>
        <v>-0.809594202898552</v>
      </c>
      <c r="J1261" s="221">
        <f t="shared" si="1254"/>
        <v>7.3079545454545453E-2</v>
      </c>
    </row>
    <row r="1262" spans="2:10">
      <c r="B1262" s="213">
        <v>41418</v>
      </c>
      <c r="C1262" s="214">
        <v>972.9</v>
      </c>
      <c r="D1262" s="214">
        <v>114.01</v>
      </c>
      <c r="E1262" s="214">
        <v>29.38</v>
      </c>
      <c r="F1262" s="215">
        <v>4.4640000000000004</v>
      </c>
      <c r="G1262" s="219">
        <f t="shared" ref="G1262:J1262" si="1255">((C1262-C1283)/C1283)*C$6</f>
        <v>90.700692345197339</v>
      </c>
      <c r="H1262" s="220">
        <f t="shared" si="1255"/>
        <v>19.921051612278514</v>
      </c>
      <c r="I1262" s="220">
        <f t="shared" si="1255"/>
        <v>0.8813780792574063</v>
      </c>
      <c r="J1262" s="221">
        <f t="shared" si="1255"/>
        <v>2.86926034833749E-2</v>
      </c>
    </row>
    <row r="1263" spans="2:10">
      <c r="B1263" s="213">
        <v>41417</v>
      </c>
      <c r="C1263" s="214">
        <v>973.2</v>
      </c>
      <c r="D1263" s="214">
        <v>113.94</v>
      </c>
      <c r="E1263" s="214">
        <v>27.49</v>
      </c>
      <c r="F1263" s="215">
        <v>4.5410000000000004</v>
      </c>
      <c r="G1263" s="219">
        <f t="shared" ref="G1263:J1263" si="1256">((C1263-C1284)/C1284)*C$6</f>
        <v>115.01592181838146</v>
      </c>
      <c r="H1263" s="220">
        <f t="shared" si="1256"/>
        <v>21.711745163181543</v>
      </c>
      <c r="I1263" s="220">
        <f t="shared" si="1256"/>
        <v>-0.11075198843094831</v>
      </c>
      <c r="J1263" s="221">
        <f t="shared" si="1256"/>
        <v>1.4361584421332311E-2</v>
      </c>
    </row>
    <row r="1264" spans="2:10">
      <c r="B1264" s="213">
        <v>41416</v>
      </c>
      <c r="C1264" s="214">
        <v>979</v>
      </c>
      <c r="D1264" s="214">
        <v>112.52</v>
      </c>
      <c r="E1264" s="214">
        <v>27.55</v>
      </c>
      <c r="F1264" s="215">
        <v>4.5609999999999999</v>
      </c>
      <c r="G1264" s="219">
        <f t="shared" ref="G1264:J1264" si="1257">((C1264-C1285)/C1285)*C$6</f>
        <v>146.50105964678451</v>
      </c>
      <c r="H1264" s="220">
        <f t="shared" si="1257"/>
        <v>16.512612221256866</v>
      </c>
      <c r="I1264" s="220">
        <f t="shared" si="1257"/>
        <v>-0.88327235070762744</v>
      </c>
      <c r="J1264" s="221">
        <f t="shared" si="1257"/>
        <v>0.13883149678604231</v>
      </c>
    </row>
    <row r="1265" spans="2:10">
      <c r="B1265" s="213">
        <v>41415</v>
      </c>
      <c r="C1265" s="214">
        <v>989.8</v>
      </c>
      <c r="D1265" s="214">
        <v>115.39</v>
      </c>
      <c r="E1265" s="214">
        <v>24.6</v>
      </c>
      <c r="F1265" s="215">
        <v>4.5990000000000002</v>
      </c>
      <c r="G1265" s="219">
        <f t="shared" ref="G1265:J1265" si="1258">((C1265-C1286)/C1286)*C$6</f>
        <v>191.70622832695324</v>
      </c>
      <c r="H1265" s="220">
        <f t="shared" si="1258"/>
        <v>18.914240144734347</v>
      </c>
      <c r="I1265" s="220">
        <f t="shared" si="1258"/>
        <v>-2.3226912181303097</v>
      </c>
      <c r="J1265" s="221">
        <f t="shared" si="1258"/>
        <v>0.18544025883984305</v>
      </c>
    </row>
    <row r="1266" spans="2:10">
      <c r="B1266" s="213">
        <v>41414</v>
      </c>
      <c r="C1266" s="214">
        <v>964</v>
      </c>
      <c r="D1266" s="214">
        <v>115.71</v>
      </c>
      <c r="E1266" s="214">
        <v>25.52</v>
      </c>
      <c r="F1266" s="215">
        <v>4.508</v>
      </c>
      <c r="G1266" s="219">
        <f t="shared" ref="G1266:J1266" si="1259">((C1266-C1287)/C1287)*C$6</f>
        <v>112.02475431606902</v>
      </c>
      <c r="H1266" s="220">
        <f t="shared" si="1259"/>
        <v>13.8076438432317</v>
      </c>
      <c r="I1266" s="220">
        <f t="shared" si="1259"/>
        <v>-0.32587148903424318</v>
      </c>
      <c r="J1266" s="221">
        <f t="shared" si="1259"/>
        <v>8.6903402603334401E-2</v>
      </c>
    </row>
    <row r="1267" spans="2:10">
      <c r="B1267" s="213">
        <v>41413</v>
      </c>
      <c r="C1267" s="214">
        <v>983.7</v>
      </c>
      <c r="D1267" s="214">
        <v>114.23</v>
      </c>
      <c r="E1267" s="214">
        <v>26.28</v>
      </c>
      <c r="F1267" s="215">
        <v>4.4340000000000002</v>
      </c>
      <c r="G1267" s="219">
        <f t="shared" ref="G1267:J1267" si="1260">((C1267-C1288)/C1288)*C$6</f>
        <v>145.13656025626881</v>
      </c>
      <c r="H1267" s="220">
        <f t="shared" si="1260"/>
        <v>9.0436606160616169</v>
      </c>
      <c r="I1267" s="220">
        <f t="shared" si="1260"/>
        <v>1.6954704412989188</v>
      </c>
      <c r="J1267" s="221">
        <f t="shared" si="1260"/>
        <v>8.557669993037828E-2</v>
      </c>
    </row>
    <row r="1268" spans="2:10">
      <c r="B1268" s="213">
        <v>41412</v>
      </c>
      <c r="C1268" s="214">
        <v>973.9</v>
      </c>
      <c r="D1268" s="214">
        <v>113.86</v>
      </c>
      <c r="E1268" s="214">
        <v>26.54</v>
      </c>
      <c r="F1268" s="215">
        <v>4.4030000000000005</v>
      </c>
      <c r="G1268" s="219">
        <f t="shared" ref="G1268:J1268" si="1261">((C1268-C1289)/C1289)*C$6</f>
        <v>86.501431810819483</v>
      </c>
      <c r="H1268" s="220">
        <f t="shared" si="1261"/>
        <v>12.071351881243581</v>
      </c>
      <c r="I1268" s="220">
        <f t="shared" si="1261"/>
        <v>0.2338473282442747</v>
      </c>
      <c r="J1268" s="221">
        <f t="shared" si="1261"/>
        <v>5.4591718713856166E-2</v>
      </c>
    </row>
    <row r="1269" spans="2:10">
      <c r="B1269" s="213">
        <v>41411</v>
      </c>
      <c r="C1269" s="214">
        <v>970.9</v>
      </c>
      <c r="D1269" s="214">
        <v>115.24</v>
      </c>
      <c r="E1269" s="214">
        <v>23.53</v>
      </c>
      <c r="F1269" s="215">
        <v>4.5220000000000002</v>
      </c>
      <c r="G1269" s="219">
        <f t="shared" ref="G1269:J1269" si="1262">((C1269-C1290)/C1290)*C$6</f>
        <v>74.833957391865724</v>
      </c>
      <c r="H1269" s="220">
        <f t="shared" si="1262"/>
        <v>17.387264552768556</v>
      </c>
      <c r="I1269" s="220">
        <f t="shared" si="1262"/>
        <v>-2.668421433743664</v>
      </c>
      <c r="J1269" s="221">
        <f t="shared" si="1262"/>
        <v>9.2166476624857788E-2</v>
      </c>
    </row>
    <row r="1270" spans="2:10">
      <c r="B1270" s="213">
        <v>41410</v>
      </c>
      <c r="C1270" s="214">
        <v>957.9</v>
      </c>
      <c r="D1270" s="214">
        <v>116.46</v>
      </c>
      <c r="E1270" s="214">
        <v>22.69</v>
      </c>
      <c r="F1270" s="215">
        <v>4.6509999999999998</v>
      </c>
      <c r="G1270" s="219">
        <f t="shared" ref="G1270:J1270" si="1263">((C1270-C1291)/C1291)*C$6</f>
        <v>62.540287620202584</v>
      </c>
      <c r="H1270" s="220">
        <f t="shared" si="1263"/>
        <v>18.703656927426959</v>
      </c>
      <c r="I1270" s="220">
        <f t="shared" si="1263"/>
        <v>-3.0539019033674957</v>
      </c>
      <c r="J1270" s="221">
        <f t="shared" si="1263"/>
        <v>0.19978191000918272</v>
      </c>
    </row>
    <row r="1271" spans="2:10">
      <c r="B1271" s="213">
        <v>41409</v>
      </c>
      <c r="C1271" s="214">
        <v>948.1</v>
      </c>
      <c r="D1271" s="214">
        <v>114.38</v>
      </c>
      <c r="E1271" s="214">
        <v>21.9</v>
      </c>
      <c r="F1271" s="215">
        <v>4.657</v>
      </c>
      <c r="G1271" s="219">
        <f t="shared" ref="G1271:J1271" si="1264">((C1271-C1292)/C1292)*C$6</f>
        <v>35.598722936728549</v>
      </c>
      <c r="H1271" s="220">
        <f t="shared" si="1264"/>
        <v>17.151552676700309</v>
      </c>
      <c r="I1271" s="220">
        <f t="shared" si="1264"/>
        <v>-3.8141684665226796</v>
      </c>
      <c r="J1271" s="221">
        <f t="shared" si="1264"/>
        <v>0.26059827062397767</v>
      </c>
    </row>
    <row r="1272" spans="2:10">
      <c r="B1272" s="213">
        <v>41408</v>
      </c>
      <c r="C1272" s="214">
        <v>939.6</v>
      </c>
      <c r="D1272" s="214">
        <v>110.08</v>
      </c>
      <c r="E1272" s="214">
        <v>23.03</v>
      </c>
      <c r="F1272" s="215">
        <v>4.6559999999999997</v>
      </c>
      <c r="G1272" s="219">
        <f t="shared" ref="G1272:J1272" si="1265">((C1272-C1293)/C1293)*C$6</f>
        <v>47.128946274209518</v>
      </c>
      <c r="H1272" s="220">
        <f t="shared" si="1265"/>
        <v>10.189609644087261</v>
      </c>
      <c r="I1272" s="220">
        <f t="shared" si="1265"/>
        <v>-3.7490027510316355</v>
      </c>
      <c r="J1272" s="221">
        <f t="shared" si="1265"/>
        <v>0.2712007504690428</v>
      </c>
    </row>
    <row r="1273" spans="2:10">
      <c r="B1273" s="213">
        <v>41407</v>
      </c>
      <c r="C1273" s="214">
        <v>945.2</v>
      </c>
      <c r="D1273" s="214">
        <v>108.07</v>
      </c>
      <c r="E1273" s="214">
        <v>24.06</v>
      </c>
      <c r="F1273" s="215">
        <v>4.5739999999999998</v>
      </c>
      <c r="G1273" s="219">
        <f t="shared" ref="G1273:J1273" si="1266">((C1273-C1294)/C1294)*C$6</f>
        <v>59.296983240223589</v>
      </c>
      <c r="H1273" s="220">
        <f t="shared" si="1266"/>
        <v>2.0783649798896211</v>
      </c>
      <c r="I1273" s="220">
        <f t="shared" si="1266"/>
        <v>-2.4130453563714918</v>
      </c>
      <c r="J1273" s="221">
        <f t="shared" si="1266"/>
        <v>0.12154564079216941</v>
      </c>
    </row>
    <row r="1274" spans="2:10">
      <c r="B1274" s="213">
        <v>41406</v>
      </c>
      <c r="C1274" s="214">
        <v>946.1</v>
      </c>
      <c r="D1274" s="214">
        <v>106.93</v>
      </c>
      <c r="E1274" s="214">
        <v>25.12</v>
      </c>
      <c r="F1274" s="215">
        <v>4.5449999999999999</v>
      </c>
      <c r="G1274" s="219">
        <f t="shared" ref="G1274:J1274" si="1267">((C1274-C1295)/C1295)*C$6</f>
        <v>103.50014880985776</v>
      </c>
      <c r="H1274" s="220">
        <f t="shared" si="1267"/>
        <v>1.49845900094253</v>
      </c>
      <c r="I1274" s="220">
        <f t="shared" si="1267"/>
        <v>-2.4217091660923495</v>
      </c>
      <c r="J1274" s="221">
        <f t="shared" si="1267"/>
        <v>0.15724217844727661</v>
      </c>
    </row>
    <row r="1275" spans="2:10">
      <c r="B1275" s="213">
        <v>41405</v>
      </c>
      <c r="C1275" s="214">
        <v>944</v>
      </c>
      <c r="D1275" s="214">
        <v>107.85</v>
      </c>
      <c r="E1275" s="214">
        <v>24.4</v>
      </c>
      <c r="F1275" s="215">
        <v>4.609</v>
      </c>
      <c r="G1275" s="219">
        <f t="shared" ref="G1275:J1275" si="1268">((C1275-C1296)/C1296)*C$6</f>
        <v>97.103063991931052</v>
      </c>
      <c r="H1275" s="220">
        <f t="shared" si="1268"/>
        <v>12.546695317130995</v>
      </c>
      <c r="I1275" s="220">
        <f t="shared" si="1268"/>
        <v>-3.8410899709771056</v>
      </c>
      <c r="J1275" s="221">
        <f t="shared" si="1268"/>
        <v>0.29113230035756832</v>
      </c>
    </row>
    <row r="1276" spans="2:10">
      <c r="B1276" s="213">
        <v>41404</v>
      </c>
      <c r="C1276" s="214">
        <v>927.8</v>
      </c>
      <c r="D1276" s="214">
        <v>105</v>
      </c>
      <c r="E1276" s="214">
        <v>25.59</v>
      </c>
      <c r="F1276" s="215">
        <v>4.6660000000000004</v>
      </c>
      <c r="G1276" s="219">
        <f t="shared" ref="G1276:J1276" si="1269">((C1276-C1297)/C1297)*C$6</f>
        <v>121.67372947976871</v>
      </c>
      <c r="H1276" s="220">
        <f t="shared" si="1269"/>
        <v>2.9640232108317108</v>
      </c>
      <c r="I1276" s="220">
        <f t="shared" si="1269"/>
        <v>-1.0541501103752757</v>
      </c>
      <c r="J1276" s="221">
        <f t="shared" si="1269"/>
        <v>0.26454927603923423</v>
      </c>
    </row>
    <row r="1277" spans="2:10">
      <c r="B1277" s="213">
        <v>41403</v>
      </c>
      <c r="C1277" s="214">
        <v>905.2</v>
      </c>
      <c r="D1277" s="214">
        <v>106.16</v>
      </c>
      <c r="E1277" s="214">
        <v>25.02</v>
      </c>
      <c r="F1277" s="215">
        <v>4.577</v>
      </c>
      <c r="G1277" s="219">
        <f t="shared" ref="G1277:J1277" si="1270">((C1277-C1298)/C1298)*C$6</f>
        <v>41.940699807496365</v>
      </c>
      <c r="H1277" s="220">
        <f t="shared" si="1270"/>
        <v>5.1129400386847026</v>
      </c>
      <c r="I1277" s="220">
        <f t="shared" si="1270"/>
        <v>-1.4320529801324504</v>
      </c>
      <c r="J1277" s="221">
        <f t="shared" si="1270"/>
        <v>0.20323446987389068</v>
      </c>
    </row>
    <row r="1278" spans="2:10">
      <c r="B1278" s="213">
        <v>41402</v>
      </c>
      <c r="C1278" s="214">
        <v>902.5</v>
      </c>
      <c r="D1278" s="214">
        <v>106.16</v>
      </c>
      <c r="E1278" s="214">
        <v>25.02</v>
      </c>
      <c r="F1278" s="215">
        <v>4.577</v>
      </c>
      <c r="G1278" s="219">
        <f t="shared" ref="G1278:J1278" si="1271">((C1278-C1299)/C1299)*C$6</f>
        <v>47.157922077922173</v>
      </c>
      <c r="H1278" s="220">
        <f t="shared" si="1271"/>
        <v>9.5869732937685512</v>
      </c>
      <c r="I1278" s="220">
        <f t="shared" si="1271"/>
        <v>-2.1781026001405488</v>
      </c>
      <c r="J1278" s="221">
        <f t="shared" si="1271"/>
        <v>0.22249765037593966</v>
      </c>
    </row>
    <row r="1279" spans="2:10">
      <c r="B1279" s="213">
        <v>41401</v>
      </c>
      <c r="C1279" s="214">
        <v>908.2</v>
      </c>
      <c r="D1279" s="214">
        <v>106.13</v>
      </c>
      <c r="E1279" s="214">
        <v>25.54</v>
      </c>
      <c r="F1279" s="215">
        <v>4.6379999999999999</v>
      </c>
      <c r="G1279" s="219">
        <f t="shared" ref="G1279:J1279" si="1272">((C1279-C1300)/C1300)*C$6</f>
        <v>59.622239452679679</v>
      </c>
      <c r="H1279" s="220">
        <f t="shared" si="1272"/>
        <v>8.4815015251402155</v>
      </c>
      <c r="I1279" s="220">
        <f t="shared" si="1272"/>
        <v>0.85739130434782629</v>
      </c>
      <c r="J1279" s="221">
        <f t="shared" si="1272"/>
        <v>0.20037992171310151</v>
      </c>
    </row>
    <row r="1280" spans="2:10">
      <c r="B1280" s="213">
        <v>41400</v>
      </c>
      <c r="C1280" s="214">
        <v>906.6</v>
      </c>
      <c r="D1280" s="214">
        <v>108.42</v>
      </c>
      <c r="E1280" s="214">
        <v>24.88</v>
      </c>
      <c r="F1280" s="215">
        <v>4.5380000000000003</v>
      </c>
      <c r="G1280" s="219">
        <f t="shared" ref="G1280:J1280" si="1273">((C1280-C1301)/C1301)*C$6</f>
        <v>35.296434283140087</v>
      </c>
      <c r="H1280" s="220">
        <f t="shared" si="1273"/>
        <v>12.396292841009533</v>
      </c>
      <c r="I1280" s="220">
        <f t="shared" si="1273"/>
        <v>1.1889802913453291</v>
      </c>
      <c r="J1280" s="221">
        <f t="shared" si="1273"/>
        <v>0.18295108822841136</v>
      </c>
    </row>
    <row r="1281" spans="2:10">
      <c r="B1281" s="213">
        <v>41399</v>
      </c>
      <c r="C1281" s="214">
        <v>906.4</v>
      </c>
      <c r="D1281" s="214">
        <v>106.53</v>
      </c>
      <c r="E1281" s="214">
        <v>26.33</v>
      </c>
      <c r="F1281" s="215">
        <v>4.4589999999999996</v>
      </c>
      <c r="G1281" s="219">
        <f t="shared" ref="G1281:J1281" si="1274">((C1281-C1302)/C1302)*C$6</f>
        <v>4.4493451327433204</v>
      </c>
      <c r="H1281" s="220">
        <f t="shared" si="1274"/>
        <v>6.6995045176333319</v>
      </c>
      <c r="I1281" s="220">
        <f t="shared" si="1274"/>
        <v>2.699065502183406</v>
      </c>
      <c r="J1281" s="221">
        <f t="shared" si="1274"/>
        <v>6.7676072493690981E-2</v>
      </c>
    </row>
    <row r="1282" spans="2:10">
      <c r="B1282" s="213">
        <v>41398</v>
      </c>
      <c r="C1282" s="214">
        <v>923.45</v>
      </c>
      <c r="D1282" s="214">
        <v>105.14</v>
      </c>
      <c r="E1282" s="214">
        <v>27.6</v>
      </c>
      <c r="F1282" s="215">
        <v>4.4000000000000004</v>
      </c>
      <c r="G1282" s="219">
        <f t="shared" ref="G1282:J1282" si="1275">((C1282-C1303)/C1303)*C$6</f>
        <v>52.501179361179496</v>
      </c>
      <c r="H1282" s="220">
        <f t="shared" si="1275"/>
        <v>14.650133101259341</v>
      </c>
      <c r="I1282" s="220">
        <f t="shared" si="1275"/>
        <v>2.983040540540542</v>
      </c>
      <c r="J1282" s="221">
        <f t="shared" si="1275"/>
        <v>1.617915904936016E-2</v>
      </c>
    </row>
    <row r="1283" spans="2:10">
      <c r="B1283" s="213">
        <v>41397</v>
      </c>
      <c r="C1283" s="214">
        <v>922.95</v>
      </c>
      <c r="D1283" s="214">
        <v>103.27</v>
      </c>
      <c r="E1283" s="214">
        <v>28.01</v>
      </c>
      <c r="F1283" s="215">
        <v>4.4210000000000003</v>
      </c>
      <c r="G1283" s="219">
        <f t="shared" ref="G1283:J1283" si="1276">((C1283-C1304)/C1304)*C$6</f>
        <v>55.626360685100366</v>
      </c>
      <c r="H1283" s="220">
        <f t="shared" si="1276"/>
        <v>6.4220626501200844</v>
      </c>
      <c r="I1283" s="220">
        <f t="shared" si="1276"/>
        <v>3.50410234541578</v>
      </c>
      <c r="J1283" s="221">
        <f t="shared" si="1276"/>
        <v>-1.988317232082636E-2</v>
      </c>
    </row>
    <row r="1284" spans="2:10">
      <c r="B1284" s="213">
        <v>41396</v>
      </c>
      <c r="C1284" s="214">
        <v>910.7</v>
      </c>
      <c r="D1284" s="214">
        <v>102.34</v>
      </c>
      <c r="E1284" s="214">
        <v>27.66</v>
      </c>
      <c r="F1284" s="215">
        <v>4.5190000000000001</v>
      </c>
      <c r="G1284" s="219">
        <f t="shared" ref="G1284:J1284" si="1277">((C1284-C1305)/C1305)*C$6</f>
        <v>60.835056895767138</v>
      </c>
      <c r="H1284" s="220">
        <f t="shared" si="1277"/>
        <v>7.8521666158071435</v>
      </c>
      <c r="I1284" s="220">
        <f t="shared" si="1277"/>
        <v>2.6447263681592035</v>
      </c>
      <c r="J1284" s="221">
        <f t="shared" si="1277"/>
        <v>0.12025564256103213</v>
      </c>
    </row>
    <row r="1285" spans="2:10">
      <c r="B1285" s="213">
        <v>41395</v>
      </c>
      <c r="C1285" s="214">
        <v>900.3</v>
      </c>
      <c r="D1285" s="214">
        <v>103.59</v>
      </c>
      <c r="E1285" s="214">
        <v>28.97</v>
      </c>
      <c r="F1285" s="215">
        <v>4.3559999999999999</v>
      </c>
      <c r="G1285" s="219">
        <f t="shared" ref="G1285:J1285" si="1278">((C1285-C1306)/C1306)*C$6</f>
        <v>42.566077448747066</v>
      </c>
      <c r="H1285" s="220">
        <f t="shared" si="1278"/>
        <v>11.7768213956348</v>
      </c>
      <c r="I1285" s="220">
        <f t="shared" si="1278"/>
        <v>2.5084860401101055</v>
      </c>
      <c r="J1285" s="221">
        <f t="shared" si="1278"/>
        <v>3.0793319415448807E-2</v>
      </c>
    </row>
    <row r="1286" spans="2:10">
      <c r="B1286" s="213">
        <v>41394</v>
      </c>
      <c r="C1286" s="214">
        <v>888.2</v>
      </c>
      <c r="D1286" s="214">
        <v>105.02</v>
      </c>
      <c r="E1286" s="214">
        <v>28.24</v>
      </c>
      <c r="F1286" s="215">
        <v>4.327</v>
      </c>
      <c r="G1286" s="219">
        <f t="shared" ref="G1286:J1286" si="1279">((C1286-C1307)/C1307)*C$6</f>
        <v>58.787078429087565</v>
      </c>
      <c r="H1286" s="220">
        <f t="shared" si="1279"/>
        <v>9.5152773613193382</v>
      </c>
      <c r="I1286" s="220">
        <f t="shared" si="1279"/>
        <v>3.3707019756200078</v>
      </c>
      <c r="J1286" s="221">
        <f t="shared" si="1279"/>
        <v>-8.1585618806179622E-3</v>
      </c>
    </row>
    <row r="1287" spans="2:10">
      <c r="B1287" s="213">
        <v>41393</v>
      </c>
      <c r="C1287" s="214">
        <v>903.6</v>
      </c>
      <c r="D1287" s="214">
        <v>107.93</v>
      </c>
      <c r="E1287" s="214">
        <v>25.99</v>
      </c>
      <c r="F1287" s="215">
        <v>4.3789999999999996</v>
      </c>
      <c r="G1287" s="219">
        <f t="shared" ref="G1287:J1287" si="1280">((C1287-C1308)/C1308)*C$6</f>
        <v>85.784644020474644</v>
      </c>
      <c r="H1287" s="220">
        <f t="shared" si="1280"/>
        <v>12.879857609018117</v>
      </c>
      <c r="I1287" s="220">
        <f t="shared" si="1280"/>
        <v>1.5430659983291539</v>
      </c>
      <c r="J1287" s="221">
        <f t="shared" si="1280"/>
        <v>1.3479552204704937E-3</v>
      </c>
    </row>
    <row r="1288" spans="2:10">
      <c r="B1288" s="213">
        <v>41392</v>
      </c>
      <c r="C1288" s="214">
        <v>905.3</v>
      </c>
      <c r="D1288" s="214">
        <v>109.08</v>
      </c>
      <c r="E1288" s="214">
        <v>24.02</v>
      </c>
      <c r="F1288" s="215">
        <v>4.3090000000000002</v>
      </c>
      <c r="G1288" s="219">
        <f t="shared" ref="G1288:J1288" si="1281">((C1288-C1309)/C1309)*C$6</f>
        <v>78.283232743669757</v>
      </c>
      <c r="H1288" s="220">
        <f t="shared" si="1281"/>
        <v>7.632783603431827</v>
      </c>
      <c r="I1288" s="220">
        <f t="shared" si="1281"/>
        <v>1.2259048465984892</v>
      </c>
      <c r="J1288" s="221">
        <f t="shared" si="1281"/>
        <v>-3.7846506300114581E-2</v>
      </c>
    </row>
    <row r="1289" spans="2:10">
      <c r="B1289" s="213">
        <v>41391</v>
      </c>
      <c r="C1289" s="214">
        <v>926.1</v>
      </c>
      <c r="D1289" s="214">
        <v>107.11</v>
      </c>
      <c r="E1289" s="214">
        <v>26.2</v>
      </c>
      <c r="F1289" s="215">
        <v>4.3230000000000004</v>
      </c>
      <c r="G1289" s="219">
        <f t="shared" ref="G1289:J1289" si="1282">((C1289-C1310)/C1310)*C$6</f>
        <v>134.07360000000006</v>
      </c>
      <c r="H1289" s="220">
        <f t="shared" si="1282"/>
        <v>4.4278441111854079</v>
      </c>
      <c r="I1289" s="220">
        <f t="shared" si="1282"/>
        <v>2.3565213638325404</v>
      </c>
      <c r="J1289" s="221">
        <f t="shared" si="1282"/>
        <v>-2.0330806340454428E-2</v>
      </c>
    </row>
    <row r="1290" spans="2:10">
      <c r="B1290" s="213">
        <v>41390</v>
      </c>
      <c r="C1290" s="214">
        <v>929.4</v>
      </c>
      <c r="D1290" s="214">
        <v>105.65</v>
      </c>
      <c r="E1290" s="214">
        <v>27.62</v>
      </c>
      <c r="F1290" s="215">
        <v>4.3849999999999998</v>
      </c>
      <c r="G1290" s="219">
        <f t="shared" ref="G1290:J1290" si="1283">((C1290-C1311)/C1311)*C$6</f>
        <v>192.37800647714991</v>
      </c>
      <c r="H1290" s="220">
        <f t="shared" si="1283"/>
        <v>-4.3413274745605719</v>
      </c>
      <c r="I1290" s="220">
        <f t="shared" si="1283"/>
        <v>4.1005511111111117</v>
      </c>
      <c r="J1290" s="221">
        <f t="shared" si="1283"/>
        <v>-4.5048282057040534E-2</v>
      </c>
    </row>
    <row r="1291" spans="2:10">
      <c r="B1291" s="213">
        <v>41389</v>
      </c>
      <c r="C1291" s="214">
        <v>923.44</v>
      </c>
      <c r="D1291" s="214">
        <v>106.1</v>
      </c>
      <c r="E1291" s="214">
        <v>27.32</v>
      </c>
      <c r="F1291" s="215">
        <v>4.3559999999999999</v>
      </c>
      <c r="G1291" s="219">
        <f t="shared" ref="G1291:J1291" si="1284">((C1291-C1312)/C1312)*C$6</f>
        <v>180.39709823677583</v>
      </c>
      <c r="H1291" s="220">
        <f t="shared" si="1284"/>
        <v>-3.5439407955596671</v>
      </c>
      <c r="I1291" s="220">
        <f t="shared" si="1284"/>
        <v>3.8602844444444444</v>
      </c>
      <c r="J1291" s="221">
        <f t="shared" si="1284"/>
        <v>-6.4260049404895853E-2</v>
      </c>
    </row>
    <row r="1292" spans="2:10">
      <c r="B1292" s="213">
        <v>41388</v>
      </c>
      <c r="C1292" s="214">
        <v>928.38</v>
      </c>
      <c r="D1292" s="214">
        <v>104.98</v>
      </c>
      <c r="E1292" s="214">
        <v>27.78</v>
      </c>
      <c r="F1292" s="215">
        <v>4.2789999999999999</v>
      </c>
      <c r="G1292" s="219">
        <f t="shared" ref="G1292:J1292" si="1285">((C1292-C1313)/C1313)*C$6</f>
        <v>175.22885139797739</v>
      </c>
      <c r="H1292" s="220">
        <f t="shared" si="1285"/>
        <v>-8.8910936506494682</v>
      </c>
      <c r="I1292" s="220">
        <f t="shared" si="1285"/>
        <v>6.1167213114754126</v>
      </c>
      <c r="J1292" s="221">
        <f t="shared" si="1285"/>
        <v>-0.14238211743772278</v>
      </c>
    </row>
    <row r="1293" spans="2:10">
      <c r="B1293" s="213">
        <v>41387</v>
      </c>
      <c r="C1293" s="214">
        <v>913.9</v>
      </c>
      <c r="D1293" s="214">
        <v>104.52</v>
      </c>
      <c r="E1293" s="214">
        <v>29.08</v>
      </c>
      <c r="F1293" s="215">
        <v>4.2640000000000002</v>
      </c>
      <c r="G1293" s="219">
        <f t="shared" ref="G1293:J1293" si="1286">((C1293-C1314)/C1314)*C$6</f>
        <v>179.24386627906966</v>
      </c>
      <c r="H1293" s="220">
        <f t="shared" si="1286"/>
        <v>-8.8784124087591216</v>
      </c>
      <c r="I1293" s="220">
        <f t="shared" si="1286"/>
        <v>7.8448371174728493</v>
      </c>
      <c r="J1293" s="221">
        <f t="shared" si="1286"/>
        <v>-0.22259323503902856</v>
      </c>
    </row>
    <row r="1294" spans="2:10">
      <c r="B1294" s="213">
        <v>41386</v>
      </c>
      <c r="C1294" s="214">
        <v>912.9</v>
      </c>
      <c r="D1294" s="214">
        <v>106.91</v>
      </c>
      <c r="E1294" s="214">
        <v>27.78</v>
      </c>
      <c r="F1294" s="215">
        <v>4.3929999999999998</v>
      </c>
      <c r="G1294" s="219">
        <f t="shared" ref="G1294:J1294" si="1287">((C1294-C1315)/C1315)*C$6</f>
        <v>179.68626804123707</v>
      </c>
      <c r="H1294" s="220">
        <f t="shared" si="1287"/>
        <v>-7.9841116887773502</v>
      </c>
      <c r="I1294" s="220">
        <f t="shared" si="1287"/>
        <v>8.8072025723472684</v>
      </c>
      <c r="J1294" s="221">
        <f t="shared" si="1287"/>
        <v>-0.17557268250909899</v>
      </c>
    </row>
    <row r="1295" spans="2:10">
      <c r="B1295" s="213">
        <v>41385</v>
      </c>
      <c r="C1295" s="214">
        <v>891.07</v>
      </c>
      <c r="D1295" s="214">
        <v>106.1</v>
      </c>
      <c r="E1295" s="214">
        <v>29.02</v>
      </c>
      <c r="F1295" s="215">
        <v>4.3150000000000004</v>
      </c>
      <c r="G1295" s="219">
        <f t="shared" ref="G1295:J1295" si="1288">((C1295-C1316)/C1316)*C$6</f>
        <v>174.59057546468412</v>
      </c>
      <c r="H1295" s="220">
        <f t="shared" si="1288"/>
        <v>-9.5217420510524153</v>
      </c>
      <c r="I1295" s="220">
        <f t="shared" si="1288"/>
        <v>10.095075268817201</v>
      </c>
      <c r="J1295" s="221">
        <f t="shared" si="1288"/>
        <v>-0.19236351819757322</v>
      </c>
    </row>
    <row r="1296" spans="2:10">
      <c r="B1296" s="213">
        <v>41384</v>
      </c>
      <c r="C1296" s="214">
        <v>892.3</v>
      </c>
      <c r="D1296" s="214">
        <v>101.22</v>
      </c>
      <c r="E1296" s="214">
        <v>31.01</v>
      </c>
      <c r="F1296" s="215">
        <v>4.1950000000000003</v>
      </c>
      <c r="G1296" s="219">
        <f t="shared" ref="G1296:J1296" si="1289">((C1296-C1317)/C1317)*C$6</f>
        <v>166.18817442719882</v>
      </c>
      <c r="H1296" s="220">
        <f t="shared" si="1289"/>
        <v>-17.894012539184963</v>
      </c>
      <c r="I1296" s="220">
        <f t="shared" si="1289"/>
        <v>12.023021505376342</v>
      </c>
      <c r="J1296" s="221">
        <f t="shared" si="1289"/>
        <v>-0.26905329289428037</v>
      </c>
    </row>
    <row r="1297" spans="2:10">
      <c r="B1297" s="213">
        <v>41383</v>
      </c>
      <c r="C1297" s="214">
        <v>865</v>
      </c>
      <c r="D1297" s="214">
        <v>103.4</v>
      </c>
      <c r="E1297" s="214">
        <v>27.18</v>
      </c>
      <c r="F1297" s="215">
        <v>4.282</v>
      </c>
      <c r="G1297" s="219">
        <f t="shared" ref="G1297:J1297" si="1290">((C1297-C1318)/C1318)*C$6</f>
        <v>109.82870657797497</v>
      </c>
      <c r="H1297" s="220">
        <f t="shared" si="1290"/>
        <v>-13.195475011256178</v>
      </c>
      <c r="I1297" s="220">
        <f t="shared" si="1290"/>
        <v>8.4977910124526268</v>
      </c>
      <c r="J1297" s="221">
        <f t="shared" si="1290"/>
        <v>-0.19374863626445571</v>
      </c>
    </row>
    <row r="1298" spans="2:10">
      <c r="B1298" s="213">
        <v>41382</v>
      </c>
      <c r="C1298" s="214">
        <v>883.1</v>
      </c>
      <c r="D1298" s="214">
        <v>103.4</v>
      </c>
      <c r="E1298" s="214">
        <v>27.18</v>
      </c>
      <c r="F1298" s="215">
        <v>4.282</v>
      </c>
      <c r="G1298" s="219">
        <f t="shared" ref="G1298:J1298" si="1291">((C1298-C1319)/C1319)*C$6</f>
        <v>182.44884982420905</v>
      </c>
      <c r="H1298" s="220">
        <f t="shared" si="1291"/>
        <v>-9.5739801543550129</v>
      </c>
      <c r="I1298" s="220">
        <f t="shared" si="1291"/>
        <v>5.7790087463556867</v>
      </c>
      <c r="J1298" s="221">
        <f t="shared" si="1291"/>
        <v>-0.13037946428571454</v>
      </c>
    </row>
    <row r="1299" spans="2:10">
      <c r="B1299" s="213">
        <v>41381</v>
      </c>
      <c r="C1299" s="214">
        <v>877.8</v>
      </c>
      <c r="D1299" s="214">
        <v>101.1</v>
      </c>
      <c r="E1299" s="214">
        <v>28.46</v>
      </c>
      <c r="F1299" s="215">
        <v>4.2560000000000002</v>
      </c>
      <c r="G1299" s="219">
        <f t="shared" ref="G1299:J1299" si="1292">((C1299-C1320)/C1320)*C$6</f>
        <v>157.71152935310982</v>
      </c>
      <c r="H1299" s="220">
        <f t="shared" si="1292"/>
        <v>-10.798599962665682</v>
      </c>
      <c r="I1299" s="220">
        <f t="shared" si="1292"/>
        <v>5.6354059040590414</v>
      </c>
      <c r="J1299" s="221">
        <f t="shared" si="1292"/>
        <v>-0.127338129496403</v>
      </c>
    </row>
    <row r="1300" spans="2:10">
      <c r="B1300" s="213">
        <v>41380</v>
      </c>
      <c r="C1300" s="214">
        <v>877</v>
      </c>
      <c r="D1300" s="214">
        <v>101.63</v>
      </c>
      <c r="E1300" s="214">
        <v>24.38</v>
      </c>
      <c r="F1300" s="215">
        <v>4.343</v>
      </c>
      <c r="G1300" s="219">
        <f t="shared" ref="G1300:J1300" si="1293">((C1300-C1321)/C1321)*C$6</f>
        <v>155.01346620990344</v>
      </c>
      <c r="H1300" s="220">
        <f t="shared" si="1293"/>
        <v>-8.4324522622519176</v>
      </c>
      <c r="I1300" s="220">
        <f t="shared" si="1293"/>
        <v>1.3849293286219069</v>
      </c>
      <c r="J1300" s="221">
        <f t="shared" si="1293"/>
        <v>-0.1255180776014107</v>
      </c>
    </row>
    <row r="1301" spans="2:10">
      <c r="B1301" s="213">
        <v>41379</v>
      </c>
      <c r="C1301" s="214">
        <v>887.9</v>
      </c>
      <c r="D1301" s="214">
        <v>101.83</v>
      </c>
      <c r="E1301" s="214">
        <v>23.34</v>
      </c>
      <c r="F1301" s="215">
        <v>4.2729999999999997</v>
      </c>
      <c r="G1301" s="219">
        <f t="shared" ref="G1301:J1301" si="1294">((C1301-C1322)/C1322)*C$6</f>
        <v>199.85129459220983</v>
      </c>
      <c r="H1301" s="220">
        <f t="shared" si="1294"/>
        <v>-4.9477183583660249</v>
      </c>
      <c r="I1301" s="220">
        <f t="shared" si="1294"/>
        <v>-0.86719412724306666</v>
      </c>
      <c r="J1301" s="221">
        <f t="shared" si="1294"/>
        <v>-0.19774017467248933</v>
      </c>
    </row>
    <row r="1302" spans="2:10">
      <c r="B1302" s="213">
        <v>41378</v>
      </c>
      <c r="C1302" s="214">
        <v>904</v>
      </c>
      <c r="D1302" s="214">
        <v>102.93</v>
      </c>
      <c r="E1302" s="214">
        <v>22.9</v>
      </c>
      <c r="F1302" s="215">
        <v>4.359</v>
      </c>
      <c r="G1302" s="219">
        <f t="shared" ref="G1302:J1302" si="1295">((C1302-C1323)/C1323)*C$6</f>
        <v>230.09190131719649</v>
      </c>
      <c r="H1302" s="220">
        <f t="shared" si="1295"/>
        <v>-5.143254230878302</v>
      </c>
      <c r="I1302" s="220">
        <f t="shared" si="1295"/>
        <v>-0.28652342071336562</v>
      </c>
      <c r="J1302" s="221">
        <f t="shared" si="1295"/>
        <v>-0.18995492594977453</v>
      </c>
    </row>
    <row r="1303" spans="2:10">
      <c r="B1303" s="213">
        <v>41377</v>
      </c>
      <c r="C1303" s="214">
        <v>895.4</v>
      </c>
      <c r="D1303" s="214">
        <v>97.67</v>
      </c>
      <c r="E1303" s="214">
        <v>23.68</v>
      </c>
      <c r="F1303" s="215">
        <v>4.3760000000000003</v>
      </c>
      <c r="G1303" s="219">
        <f t="shared" ref="G1303:J1303" si="1296">((C1303-C1324)/C1324)*C$6</f>
        <v>206.20563401480001</v>
      </c>
      <c r="H1303" s="220">
        <f t="shared" si="1296"/>
        <v>-18.609636716583481</v>
      </c>
      <c r="I1303" s="220">
        <f t="shared" si="1296"/>
        <v>0.89460992907801495</v>
      </c>
      <c r="J1303" s="221">
        <f t="shared" si="1296"/>
        <v>-0.15034699631316381</v>
      </c>
    </row>
    <row r="1304" spans="2:10">
      <c r="B1304" s="213">
        <v>41376</v>
      </c>
      <c r="C1304" s="214">
        <v>893.3</v>
      </c>
      <c r="D1304" s="214">
        <v>99.92</v>
      </c>
      <c r="E1304" s="214">
        <v>23.45</v>
      </c>
      <c r="F1304" s="215">
        <v>4.4509999999999996</v>
      </c>
      <c r="G1304" s="219">
        <f t="shared" ref="G1304:J1304" si="1297">((C1304-C1325)/C1325)*C$6</f>
        <v>164.17259587020635</v>
      </c>
      <c r="H1304" s="220">
        <f t="shared" si="1297"/>
        <v>-15.098667834424262</v>
      </c>
      <c r="I1304" s="220">
        <f t="shared" si="1297"/>
        <v>0.78591900311526508</v>
      </c>
      <c r="J1304" s="221">
        <f t="shared" si="1297"/>
        <v>-5.9103918978423729E-2</v>
      </c>
    </row>
    <row r="1305" spans="2:10">
      <c r="B1305" s="213">
        <v>41375</v>
      </c>
      <c r="C1305" s="214">
        <v>878.8</v>
      </c>
      <c r="D1305" s="214">
        <v>98.31</v>
      </c>
      <c r="E1305" s="214">
        <v>24.12</v>
      </c>
      <c r="F1305" s="215">
        <v>4.3419999999999996</v>
      </c>
      <c r="G1305" s="219">
        <f t="shared" ref="G1305:J1305" si="1298">((C1305-C1326)/C1326)*C$6</f>
        <v>171.77601806548725</v>
      </c>
      <c r="H1305" s="220">
        <f t="shared" si="1298"/>
        <v>-15.540274792036627</v>
      </c>
      <c r="I1305" s="220">
        <f t="shared" si="1298"/>
        <v>0.40485799067401523</v>
      </c>
      <c r="J1305" s="221">
        <f t="shared" si="1298"/>
        <v>-8.2549809715692868E-2</v>
      </c>
    </row>
    <row r="1306" spans="2:10">
      <c r="B1306" s="213">
        <v>41374</v>
      </c>
      <c r="C1306" s="214">
        <v>878</v>
      </c>
      <c r="D1306" s="214">
        <v>97.59</v>
      </c>
      <c r="E1306" s="214">
        <v>25.43</v>
      </c>
      <c r="F1306" s="215">
        <v>4.3109999999999999</v>
      </c>
      <c r="G1306" s="219">
        <f t="shared" ref="G1306:J1306" si="1299">((C1306-C1327)/C1327)*C$6</f>
        <v>144.7404305864884</v>
      </c>
      <c r="H1306" s="220">
        <f t="shared" si="1299"/>
        <v>-20.662674833165735</v>
      </c>
      <c r="I1306" s="220">
        <f t="shared" si="1299"/>
        <v>4.0749180327868864</v>
      </c>
      <c r="J1306" s="221">
        <f t="shared" si="1299"/>
        <v>-0.19730519480519493</v>
      </c>
    </row>
    <row r="1307" spans="2:10">
      <c r="B1307" s="213">
        <v>41373</v>
      </c>
      <c r="C1307" s="214">
        <v>858.1</v>
      </c>
      <c r="D1307" s="214">
        <v>100.05</v>
      </c>
      <c r="E1307" s="214">
        <v>23.79</v>
      </c>
      <c r="F1307" s="215">
        <v>4.3390000000000004</v>
      </c>
      <c r="G1307" s="219">
        <f t="shared" ref="G1307:J1307" si="1300">((C1307-C1328)/C1328)*C$6</f>
        <v>133.47475591343749</v>
      </c>
      <c r="H1307" s="220">
        <f t="shared" si="1300"/>
        <v>-15.50207146794048</v>
      </c>
      <c r="I1307" s="220">
        <f t="shared" si="1300"/>
        <v>2.5409496402877676</v>
      </c>
      <c r="J1307" s="221">
        <f t="shared" si="1300"/>
        <v>-0.14972653686283047</v>
      </c>
    </row>
    <row r="1308" spans="2:10">
      <c r="B1308" s="213">
        <v>41372</v>
      </c>
      <c r="C1308" s="214">
        <v>859.6</v>
      </c>
      <c r="D1308" s="214">
        <v>101.13</v>
      </c>
      <c r="E1308" s="214">
        <v>23.94</v>
      </c>
      <c r="F1308" s="215">
        <v>4.3769999999999998</v>
      </c>
      <c r="G1308" s="219">
        <f t="shared" ref="G1308:J1308" si="1301">((C1308-C1329)/C1329)*C$6</f>
        <v>119.91748691099471</v>
      </c>
      <c r="H1308" s="220">
        <f t="shared" si="1301"/>
        <v>-14.964298085688252</v>
      </c>
      <c r="I1308" s="220">
        <f t="shared" si="1301"/>
        <v>2.5620038167938932</v>
      </c>
      <c r="J1308" s="221">
        <f t="shared" si="1301"/>
        <v>-6.5247989276139548E-2</v>
      </c>
    </row>
    <row r="1309" spans="2:10">
      <c r="B1309" s="213">
        <v>41371</v>
      </c>
      <c r="C1309" s="214">
        <v>864.9</v>
      </c>
      <c r="D1309" s="214">
        <v>104.9</v>
      </c>
      <c r="E1309" s="214">
        <v>22.49</v>
      </c>
      <c r="F1309" s="215">
        <v>4.3650000000000002</v>
      </c>
      <c r="G1309" s="219">
        <f t="shared" ref="G1309:J1309" si="1302">((C1309-C1330)/C1330)*C$6</f>
        <v>146.43756600452602</v>
      </c>
      <c r="H1309" s="220">
        <f t="shared" si="1302"/>
        <v>-5.7734190088757247</v>
      </c>
      <c r="I1309" s="220">
        <f t="shared" si="1302"/>
        <v>-3.1992898357747386E-2</v>
      </c>
      <c r="J1309" s="221">
        <f t="shared" si="1302"/>
        <v>-5.1136875281404745E-2</v>
      </c>
    </row>
    <row r="1310" spans="2:10">
      <c r="B1310" s="213">
        <v>41370</v>
      </c>
      <c r="C1310" s="214">
        <v>857.5</v>
      </c>
      <c r="D1310" s="214">
        <v>104.69</v>
      </c>
      <c r="E1310" s="214">
        <v>23.17</v>
      </c>
      <c r="F1310" s="215">
        <v>4.3529999999999998</v>
      </c>
      <c r="G1310" s="219">
        <f t="shared" ref="G1310:J1310" si="1303">((C1310-C1331)/C1331)*C$6</f>
        <v>116.64754396906564</v>
      </c>
      <c r="H1310" s="220">
        <f t="shared" si="1303"/>
        <v>-3.4850135984244548</v>
      </c>
      <c r="I1310" s="220">
        <f t="shared" si="1303"/>
        <v>-0.46962589323244869</v>
      </c>
      <c r="J1310" s="221">
        <f t="shared" si="1303"/>
        <v>-2.7082855175582557E-3</v>
      </c>
    </row>
    <row r="1311" spans="2:10">
      <c r="B1311" s="213">
        <v>41369</v>
      </c>
      <c r="C1311" s="214">
        <v>833.7</v>
      </c>
      <c r="D1311" s="214">
        <v>108.1</v>
      </c>
      <c r="E1311" s="214">
        <v>22.5</v>
      </c>
      <c r="F1311" s="215">
        <v>4.4530000000000003</v>
      </c>
      <c r="G1311" s="219">
        <f t="shared" ref="G1311:J1311" si="1304">((C1311-C1332)/C1332)*C$6</f>
        <v>83.131371018507053</v>
      </c>
      <c r="H1311" s="220">
        <f t="shared" si="1304"/>
        <v>4.1086506661627071</v>
      </c>
      <c r="I1311" s="220">
        <f t="shared" si="1304"/>
        <v>-0.84719186785260447</v>
      </c>
      <c r="J1311" s="221">
        <f t="shared" si="1304"/>
        <v>8.6604253351826629E-2</v>
      </c>
    </row>
    <row r="1312" spans="2:10">
      <c r="B1312" s="213">
        <v>41368</v>
      </c>
      <c r="C1312" s="214">
        <v>833.7</v>
      </c>
      <c r="D1312" s="214">
        <v>108.1</v>
      </c>
      <c r="E1312" s="214">
        <v>22.5</v>
      </c>
      <c r="F1312" s="215">
        <v>4.4530000000000003</v>
      </c>
      <c r="G1312" s="219">
        <f t="shared" ref="G1312:J1312" si="1305">((C1312-C1333)/C1333)*C$6</f>
        <v>107.26486886605853</v>
      </c>
      <c r="H1312" s="220">
        <f t="shared" si="1305"/>
        <v>5.3177980604677471</v>
      </c>
      <c r="I1312" s="220">
        <f t="shared" si="1305"/>
        <v>-0.29153476169654641</v>
      </c>
      <c r="J1312" s="221">
        <f t="shared" si="1305"/>
        <v>4.9166666666666935E-2</v>
      </c>
    </row>
    <row r="1313" spans="2:10">
      <c r="B1313" s="213">
        <v>41367</v>
      </c>
      <c r="C1313" s="214">
        <v>840.5</v>
      </c>
      <c r="D1313" s="214">
        <v>110.09</v>
      </c>
      <c r="E1313" s="214">
        <v>20.74</v>
      </c>
      <c r="F1313" s="215">
        <v>4.4960000000000004</v>
      </c>
      <c r="G1313" s="219">
        <f t="shared" ref="G1313:J1313" si="1306">((C1313-C1334)/C1334)*C$6</f>
        <v>99.49058734560127</v>
      </c>
      <c r="H1313" s="220">
        <f t="shared" si="1306"/>
        <v>4.6150186046511692</v>
      </c>
      <c r="I1313" s="220">
        <f t="shared" si="1306"/>
        <v>-2.4282269503546106</v>
      </c>
      <c r="J1313" s="221">
        <f t="shared" si="1306"/>
        <v>0.10181776346065372</v>
      </c>
    </row>
    <row r="1314" spans="2:10">
      <c r="B1314" s="213">
        <v>41366</v>
      </c>
      <c r="C1314" s="214">
        <v>825.6</v>
      </c>
      <c r="D1314" s="214">
        <v>109.6</v>
      </c>
      <c r="E1314" s="214">
        <v>20.260000000000002</v>
      </c>
      <c r="F1314" s="215">
        <v>4.6120000000000001</v>
      </c>
      <c r="G1314" s="219">
        <f t="shared" ref="G1314:J1314" si="1307">((C1314-C1335)/C1335)*C$6</f>
        <v>43.955142324425161</v>
      </c>
      <c r="H1314" s="220">
        <f t="shared" si="1307"/>
        <v>3.9783598770606132</v>
      </c>
      <c r="I1314" s="220">
        <f t="shared" si="1307"/>
        <v>-2.8775197013687253</v>
      </c>
      <c r="J1314" s="221">
        <f t="shared" si="1307"/>
        <v>0.12884136682507391</v>
      </c>
    </row>
    <row r="1315" spans="2:10">
      <c r="B1315" s="213">
        <v>41365</v>
      </c>
      <c r="C1315" s="214">
        <v>824.5</v>
      </c>
      <c r="D1315" s="214">
        <v>111.56</v>
      </c>
      <c r="E1315" s="214">
        <v>18.66</v>
      </c>
      <c r="F1315" s="215">
        <v>4.6710000000000003</v>
      </c>
      <c r="G1315" s="219">
        <f t="shared" ref="G1315:J1315" si="1308">((C1315-C1336)/C1336)*C$6</f>
        <v>24.542761506276104</v>
      </c>
      <c r="H1315" s="220">
        <f t="shared" si="1308"/>
        <v>14.260632765096801</v>
      </c>
      <c r="I1315" s="220">
        <f t="shared" si="1308"/>
        <v>-5.2249771689497715</v>
      </c>
      <c r="J1315" s="221">
        <f t="shared" si="1308"/>
        <v>0.20752749770852458</v>
      </c>
    </row>
    <row r="1316" spans="2:10">
      <c r="B1316" s="213">
        <v>41364</v>
      </c>
      <c r="C1316" s="214">
        <v>807</v>
      </c>
      <c r="D1316" s="214">
        <v>111.65</v>
      </c>
      <c r="E1316" s="214">
        <v>18.600000000000001</v>
      </c>
      <c r="F1316" s="215">
        <v>4.6159999999999997</v>
      </c>
      <c r="G1316" s="219">
        <f t="shared" ref="G1316:J1316" si="1309">((C1316-C1337)/C1337)*C$6</f>
        <v>-35.770303177298132</v>
      </c>
      <c r="H1316" s="220">
        <f t="shared" si="1309"/>
        <v>18.183818770226551</v>
      </c>
      <c r="I1316" s="220">
        <f t="shared" si="1309"/>
        <v>-6.4263645797301958</v>
      </c>
      <c r="J1316" s="221">
        <f t="shared" si="1309"/>
        <v>0.22343276625495173</v>
      </c>
    </row>
    <row r="1317" spans="2:10">
      <c r="B1317" s="213">
        <v>41363</v>
      </c>
      <c r="C1317" s="214">
        <v>811.8</v>
      </c>
      <c r="D1317" s="214">
        <v>111.65</v>
      </c>
      <c r="E1317" s="214">
        <v>18.600000000000001</v>
      </c>
      <c r="F1317" s="215">
        <v>4.6159999999999997</v>
      </c>
      <c r="G1317" s="219">
        <f t="shared" ref="G1317:J1317" si="1310">((C1317-C1338)/C1338)*C$6</f>
        <v>-24.412527312454483</v>
      </c>
      <c r="H1317" s="220">
        <f t="shared" si="1310"/>
        <v>13.991158097068732</v>
      </c>
      <c r="I1317" s="220">
        <f t="shared" si="1310"/>
        <v>-4.932456071846933</v>
      </c>
      <c r="J1317" s="221">
        <f t="shared" si="1310"/>
        <v>0.12663804789877961</v>
      </c>
    </row>
    <row r="1318" spans="2:10">
      <c r="B1318" s="213">
        <v>41362</v>
      </c>
      <c r="C1318" s="214">
        <v>811.8</v>
      </c>
      <c r="D1318" s="214">
        <v>111.05</v>
      </c>
      <c r="E1318" s="214">
        <v>18.47</v>
      </c>
      <c r="F1318" s="215">
        <v>4.5830000000000002</v>
      </c>
      <c r="G1318" s="219">
        <f t="shared" ref="G1318:J1318" si="1311">((C1318-C1339)/C1339)*C$6</f>
        <v>14.99704697986563</v>
      </c>
      <c r="H1318" s="220">
        <f t="shared" si="1311"/>
        <v>16.546531989825862</v>
      </c>
      <c r="I1318" s="220">
        <f t="shared" si="1311"/>
        <v>-5.6195007451564836</v>
      </c>
      <c r="J1318" s="221">
        <f t="shared" si="1311"/>
        <v>8.1356502242152615E-2</v>
      </c>
    </row>
    <row r="1319" spans="2:10">
      <c r="B1319" s="213">
        <v>41361</v>
      </c>
      <c r="C1319" s="214">
        <v>796.4</v>
      </c>
      <c r="D1319" s="214">
        <v>108.84</v>
      </c>
      <c r="E1319" s="214">
        <v>20.58</v>
      </c>
      <c r="F1319" s="215">
        <v>4.4800000000000004</v>
      </c>
      <c r="G1319" s="219">
        <f t="shared" ref="G1319:J1319" si="1312">((C1319-C1340)/C1340)*C$6</f>
        <v>-8.0003179125741468</v>
      </c>
      <c r="H1319" s="220">
        <f t="shared" si="1312"/>
        <v>12.405214243787917</v>
      </c>
      <c r="I1319" s="220">
        <f t="shared" si="1312"/>
        <v>-4.2028763040238459</v>
      </c>
      <c r="J1319" s="221">
        <f t="shared" si="1312"/>
        <v>1.3228699551569814E-2</v>
      </c>
    </row>
    <row r="1320" spans="2:10">
      <c r="B1320" s="213">
        <v>41360</v>
      </c>
      <c r="C1320" s="214">
        <v>802.3</v>
      </c>
      <c r="D1320" s="214">
        <v>107.14</v>
      </c>
      <c r="E1320" s="214">
        <v>21.68</v>
      </c>
      <c r="F1320" s="215">
        <v>4.4480000000000004</v>
      </c>
      <c r="G1320" s="219">
        <f t="shared" ref="G1320:J1320" si="1313">((C1320-C1341)/C1341)*C$6</f>
        <v>-1.043796711509716</v>
      </c>
      <c r="H1320" s="220">
        <f t="shared" si="1313"/>
        <v>6.8900212724811425</v>
      </c>
      <c r="I1320" s="220">
        <f t="shared" si="1313"/>
        <v>-2.3176848874598064</v>
      </c>
      <c r="J1320" s="221">
        <f t="shared" si="1313"/>
        <v>-3.344076461435827E-2</v>
      </c>
    </row>
    <row r="1321" spans="2:10">
      <c r="B1321" s="213">
        <v>41359</v>
      </c>
      <c r="C1321" s="214">
        <v>802.75</v>
      </c>
      <c r="D1321" s="214">
        <v>106.31</v>
      </c>
      <c r="E1321" s="214">
        <v>22.64</v>
      </c>
      <c r="F1321" s="215">
        <v>4.5359999999999996</v>
      </c>
      <c r="G1321" s="219">
        <f t="shared" ref="G1321:J1321" si="1314">((C1321-C1342)/C1342)*C$6</f>
        <v>44.469744245524296</v>
      </c>
      <c r="H1321" s="220">
        <f t="shared" si="1314"/>
        <v>7.6642486793191225</v>
      </c>
      <c r="I1321" s="220">
        <f t="shared" si="1314"/>
        <v>-2.3347712418300661</v>
      </c>
      <c r="J1321" s="221">
        <f t="shared" si="1314"/>
        <v>3.8876479785570218E-2</v>
      </c>
    </row>
    <row r="1322" spans="2:10">
      <c r="B1322" s="213">
        <v>41358</v>
      </c>
      <c r="C1322" s="214">
        <v>793.3</v>
      </c>
      <c r="D1322" s="214">
        <v>104.53</v>
      </c>
      <c r="E1322" s="214">
        <v>24.52</v>
      </c>
      <c r="F1322" s="215">
        <v>4.58</v>
      </c>
      <c r="G1322" s="219">
        <f t="shared" ref="G1322:J1322" si="1315">((C1322-C1343)/C1343)*C$6</f>
        <v>14.919801602441817</v>
      </c>
      <c r="H1322" s="220">
        <f t="shared" si="1315"/>
        <v>-0.47526481534498505</v>
      </c>
      <c r="I1322" s="220">
        <f t="shared" si="1315"/>
        <v>-0.68573558258140366</v>
      </c>
      <c r="J1322" s="221">
        <f t="shared" si="1315"/>
        <v>2.9272326350606347E-2</v>
      </c>
    </row>
    <row r="1323" spans="2:10">
      <c r="B1323" s="213">
        <v>41357</v>
      </c>
      <c r="C1323" s="214">
        <v>794.87</v>
      </c>
      <c r="D1323" s="214">
        <v>105.77</v>
      </c>
      <c r="E1323" s="214">
        <v>23.27</v>
      </c>
      <c r="F1323" s="215">
        <v>4.6589999999999998</v>
      </c>
      <c r="G1323" s="219">
        <f t="shared" ref="G1323:J1323" si="1316">((C1323-C1344)/C1344)*C$6</f>
        <v>13.967771660535437</v>
      </c>
      <c r="H1323" s="220">
        <f t="shared" si="1316"/>
        <v>4.0121959459459493</v>
      </c>
      <c r="I1323" s="220">
        <f t="shared" si="1316"/>
        <v>-3.0761154668567352</v>
      </c>
      <c r="J1323" s="221">
        <f t="shared" si="1316"/>
        <v>9.0719026548672727E-2</v>
      </c>
    </row>
    <row r="1324" spans="2:10">
      <c r="B1324" s="213">
        <v>41356</v>
      </c>
      <c r="C1324" s="214">
        <v>797.3</v>
      </c>
      <c r="D1324" s="214">
        <v>108.18</v>
      </c>
      <c r="E1324" s="214">
        <v>22.56</v>
      </c>
      <c r="F1324" s="215">
        <v>4.6109999999999998</v>
      </c>
      <c r="G1324" s="219">
        <f t="shared" ref="G1324:J1324" si="1317">((C1324-C1345)/C1345)*C$6</f>
        <v>-30.339931034482856</v>
      </c>
      <c r="H1324" s="220">
        <f t="shared" si="1317"/>
        <v>8.777523201856166</v>
      </c>
      <c r="I1324" s="220">
        <f t="shared" si="1317"/>
        <v>-2.3480185042405566</v>
      </c>
      <c r="J1324" s="221">
        <f t="shared" si="1317"/>
        <v>8.3405828621139003E-3</v>
      </c>
    </row>
    <row r="1325" spans="2:10">
      <c r="B1325" s="213">
        <v>41355</v>
      </c>
      <c r="C1325" s="214">
        <v>813.6</v>
      </c>
      <c r="D1325" s="214">
        <v>108.47</v>
      </c>
      <c r="E1325" s="214">
        <v>22.47</v>
      </c>
      <c r="F1325" s="215">
        <v>4.5419999999999998</v>
      </c>
      <c r="G1325" s="219">
        <f t="shared" ref="G1325:J1325" si="1318">((C1325-C1346)/C1346)*C$6</f>
        <v>24.240239401496307</v>
      </c>
      <c r="H1325" s="220">
        <f t="shared" si="1318"/>
        <v>5.8227415218010892</v>
      </c>
      <c r="I1325" s="220">
        <f t="shared" si="1318"/>
        <v>-1.2187800829875537</v>
      </c>
      <c r="J1325" s="221">
        <f t="shared" si="1318"/>
        <v>-4.7292027729635956E-2</v>
      </c>
    </row>
    <row r="1326" spans="2:10">
      <c r="B1326" s="213">
        <v>41354</v>
      </c>
      <c r="C1326" s="214">
        <v>797.1</v>
      </c>
      <c r="D1326" s="214">
        <v>106.99</v>
      </c>
      <c r="E1326" s="214">
        <v>23.59</v>
      </c>
      <c r="F1326" s="215">
        <v>4.4669999999999996</v>
      </c>
      <c r="G1326" s="219">
        <f t="shared" ref="G1326:J1326" si="1319">((C1326-C1347)/C1347)*C$6</f>
        <v>7.6034177693762288</v>
      </c>
      <c r="H1326" s="220">
        <f t="shared" si="1319"/>
        <v>10.460197141448976</v>
      </c>
      <c r="I1326" s="220">
        <f t="shared" si="1319"/>
        <v>-4.3470569314892247</v>
      </c>
      <c r="J1326" s="221">
        <f t="shared" si="1319"/>
        <v>-8.7782363162467722E-2</v>
      </c>
    </row>
    <row r="1327" spans="2:10">
      <c r="B1327" s="213">
        <v>41353</v>
      </c>
      <c r="C1327" s="214">
        <v>808.2</v>
      </c>
      <c r="D1327" s="214">
        <v>109.39</v>
      </c>
      <c r="E1327" s="214">
        <v>20.74</v>
      </c>
      <c r="F1327" s="215">
        <v>4.62</v>
      </c>
      <c r="G1327" s="219">
        <f t="shared" ref="G1327:J1327" si="1320">((C1327-C1348)/C1348)*C$6</f>
        <v>-47.940980769230684</v>
      </c>
      <c r="H1327" s="220">
        <f t="shared" si="1320"/>
        <v>17.455253645233824</v>
      </c>
      <c r="I1327" s="220">
        <f t="shared" si="1320"/>
        <v>-4.9064982456140358</v>
      </c>
      <c r="J1327" s="221">
        <f t="shared" si="1320"/>
        <v>1.0251954821894014E-2</v>
      </c>
    </row>
    <row r="1328" spans="2:10">
      <c r="B1328" s="213">
        <v>41352</v>
      </c>
      <c r="C1328" s="214">
        <v>794.8</v>
      </c>
      <c r="D1328" s="214">
        <v>108.86</v>
      </c>
      <c r="E1328" s="214">
        <v>20.85</v>
      </c>
      <c r="F1328" s="215">
        <v>4.5709999999999997</v>
      </c>
      <c r="G1328" s="219">
        <f t="shared" ref="G1328:J1328" si="1321">((C1328-C1349)/C1349)*C$6</f>
        <v>-78.00587332053756</v>
      </c>
      <c r="H1328" s="220">
        <f t="shared" si="1321"/>
        <v>4.9643059089623973</v>
      </c>
      <c r="I1328" s="220">
        <f t="shared" si="1321"/>
        <v>-3.6577293577981642</v>
      </c>
      <c r="J1328" s="221">
        <f t="shared" si="1321"/>
        <v>-6.1300342759211923E-2</v>
      </c>
    </row>
    <row r="1329" spans="2:10">
      <c r="B1329" s="213">
        <v>41351</v>
      </c>
      <c r="C1329" s="214">
        <v>802.2</v>
      </c>
      <c r="D1329" s="214">
        <v>109.7</v>
      </c>
      <c r="E1329" s="214">
        <v>20.96</v>
      </c>
      <c r="F1329" s="215">
        <v>4.476</v>
      </c>
      <c r="G1329" s="219">
        <f t="shared" ref="G1329:J1329" si="1322">((C1329-C1350)/C1350)*C$6</f>
        <v>-58.277088196366215</v>
      </c>
      <c r="H1329" s="220">
        <f t="shared" si="1322"/>
        <v>-2.3797173208498306</v>
      </c>
      <c r="I1329" s="220">
        <f t="shared" si="1322"/>
        <v>-3.7618195545488846</v>
      </c>
      <c r="J1329" s="221">
        <f t="shared" si="1322"/>
        <v>-0.11282767511817787</v>
      </c>
    </row>
    <row r="1330" spans="2:10">
      <c r="B1330" s="213">
        <v>41350</v>
      </c>
      <c r="C1330" s="214">
        <v>795.4</v>
      </c>
      <c r="D1330" s="214">
        <v>108.16</v>
      </c>
      <c r="E1330" s="214">
        <v>22.53</v>
      </c>
      <c r="F1330" s="215">
        <v>4.4420000000000002</v>
      </c>
      <c r="G1330" s="219">
        <f t="shared" ref="G1330:J1330" si="1323">((C1330-C1351)/C1351)*C$6</f>
        <v>-60.129978181818231</v>
      </c>
      <c r="H1330" s="220">
        <f t="shared" si="1323"/>
        <v>-8.4798577361491656</v>
      </c>
      <c r="I1330" s="220">
        <f t="shared" si="1323"/>
        <v>0.96039270687237077</v>
      </c>
      <c r="J1330" s="221">
        <f t="shared" si="1323"/>
        <v>-0.14282347900599829</v>
      </c>
    </row>
    <row r="1331" spans="2:10">
      <c r="B1331" s="213">
        <v>41349</v>
      </c>
      <c r="C1331" s="214">
        <v>801.7</v>
      </c>
      <c r="D1331" s="214">
        <v>106.63</v>
      </c>
      <c r="E1331" s="214">
        <v>23.79</v>
      </c>
      <c r="F1331" s="215">
        <v>4.3570000000000002</v>
      </c>
      <c r="G1331" s="219">
        <f t="shared" ref="G1331:J1331" si="1324">((C1331-C1352)/C1352)*C$6</f>
        <v>-9.9744773713576258</v>
      </c>
      <c r="H1331" s="220">
        <f t="shared" si="1324"/>
        <v>-11.435568783068801</v>
      </c>
      <c r="I1331" s="220">
        <f t="shared" si="1324"/>
        <v>-0.38545454545454516</v>
      </c>
      <c r="J1331" s="221">
        <f t="shared" si="1324"/>
        <v>-0.17274200518582536</v>
      </c>
    </row>
    <row r="1332" spans="2:10">
      <c r="B1332" s="213">
        <v>41348</v>
      </c>
      <c r="C1332" s="214">
        <v>794.3</v>
      </c>
      <c r="D1332" s="214">
        <v>105.83</v>
      </c>
      <c r="E1332" s="214">
        <v>23.61</v>
      </c>
      <c r="F1332" s="215">
        <v>4.3259999999999996</v>
      </c>
      <c r="G1332" s="219">
        <f t="shared" ref="G1332:J1332" si="1325">((C1332-C1353)/C1353)*C$6</f>
        <v>-26.374453531598608</v>
      </c>
      <c r="H1332" s="220">
        <f t="shared" si="1325"/>
        <v>-14.643319661401527</v>
      </c>
      <c r="I1332" s="220">
        <f t="shared" si="1325"/>
        <v>0.46988265971316651</v>
      </c>
      <c r="J1332" s="221">
        <f t="shared" si="1325"/>
        <v>-0.18593242365172213</v>
      </c>
    </row>
    <row r="1333" spans="2:10">
      <c r="B1333" s="213">
        <v>41347</v>
      </c>
      <c r="C1333" s="214">
        <v>783.55</v>
      </c>
      <c r="D1333" s="214">
        <v>105.18</v>
      </c>
      <c r="E1333" s="214">
        <v>22.87</v>
      </c>
      <c r="F1333" s="215">
        <v>4.38</v>
      </c>
      <c r="G1333" s="219">
        <f t="shared" ref="G1333:J1333" si="1326">((C1333-C1354)/C1354)*C$6</f>
        <v>-7.9825987552394269</v>
      </c>
      <c r="H1333" s="220">
        <f t="shared" si="1326"/>
        <v>-14.275657721073468</v>
      </c>
      <c r="I1333" s="220">
        <f t="shared" si="1326"/>
        <v>-0.2639724256785867</v>
      </c>
      <c r="J1333" s="221">
        <f t="shared" si="1326"/>
        <v>-0.16350010782833763</v>
      </c>
    </row>
    <row r="1334" spans="2:10">
      <c r="B1334" s="213">
        <v>41346</v>
      </c>
      <c r="C1334" s="214">
        <v>793.4</v>
      </c>
      <c r="D1334" s="214">
        <v>107.5</v>
      </c>
      <c r="E1334" s="214">
        <v>23.97</v>
      </c>
      <c r="F1334" s="215">
        <v>4.3460000000000001</v>
      </c>
      <c r="G1334" s="219">
        <f t="shared" ref="G1334:J1334" si="1327">((C1334-C1355)/C1355)*C$6</f>
        <v>-7.1512650602409167</v>
      </c>
      <c r="H1334" s="220">
        <f t="shared" si="1327"/>
        <v>-14.219436789528082</v>
      </c>
      <c r="I1334" s="220">
        <f t="shared" si="1327"/>
        <v>5.2902752293577953</v>
      </c>
      <c r="J1334" s="221">
        <f t="shared" si="1327"/>
        <v>-0.24919949441752676</v>
      </c>
    </row>
    <row r="1335" spans="2:10">
      <c r="B1335" s="213">
        <v>41345</v>
      </c>
      <c r="C1335" s="214">
        <v>804.5</v>
      </c>
      <c r="D1335" s="214">
        <v>107.37</v>
      </c>
      <c r="E1335" s="214">
        <v>24.11</v>
      </c>
      <c r="F1335" s="215">
        <v>4.4189999999999996</v>
      </c>
      <c r="G1335" s="219">
        <f t="shared" ref="G1335:J1335" si="1328">((C1335-C1356)/C1356)*C$6</f>
        <v>47.999754507096235</v>
      </c>
      <c r="H1335" s="220">
        <f t="shared" si="1328"/>
        <v>-11.329850157728707</v>
      </c>
      <c r="I1335" s="220">
        <f t="shared" si="1328"/>
        <v>2.5999430469862355</v>
      </c>
      <c r="J1335" s="221">
        <f t="shared" si="1328"/>
        <v>-0.16154010695187182</v>
      </c>
    </row>
    <row r="1336" spans="2:10">
      <c r="B1336" s="213">
        <v>41344</v>
      </c>
      <c r="C1336" s="214">
        <v>812.6</v>
      </c>
      <c r="D1336" s="214">
        <v>103.83</v>
      </c>
      <c r="E1336" s="214">
        <v>26.28</v>
      </c>
      <c r="F1336" s="215">
        <v>4.3639999999999999</v>
      </c>
      <c r="G1336" s="219">
        <f t="shared" ref="G1336:J1336" si="1329">((C1336-C1357)/C1357)*C$6</f>
        <v>44.025178075271683</v>
      </c>
      <c r="H1336" s="220">
        <f t="shared" si="1329"/>
        <v>-18.304037456445993</v>
      </c>
      <c r="I1336" s="220">
        <f t="shared" si="1329"/>
        <v>5.8131957725213885</v>
      </c>
      <c r="J1336" s="221">
        <f t="shared" si="1329"/>
        <v>-0.19034297963558428</v>
      </c>
    </row>
    <row r="1337" spans="2:10">
      <c r="B1337" s="213">
        <v>41343</v>
      </c>
      <c r="C1337" s="214">
        <v>824.6</v>
      </c>
      <c r="D1337" s="214">
        <v>101.97</v>
      </c>
      <c r="E1337" s="214">
        <v>28.91</v>
      </c>
      <c r="F1337" s="215">
        <v>4.2910000000000004</v>
      </c>
      <c r="G1337" s="219">
        <f t="shared" ref="G1337:J1337" si="1330">((C1337-C1358)/C1358)*C$6</f>
        <v>84.094814060112014</v>
      </c>
      <c r="H1337" s="220">
        <f t="shared" si="1330"/>
        <v>-19.806805592192042</v>
      </c>
      <c r="I1337" s="220">
        <f t="shared" si="1330"/>
        <v>8.613854805725973</v>
      </c>
      <c r="J1337" s="221">
        <f t="shared" si="1330"/>
        <v>-0.25613960417109993</v>
      </c>
    </row>
    <row r="1338" spans="2:10">
      <c r="B1338" s="213">
        <v>41342</v>
      </c>
      <c r="C1338" s="214">
        <v>823.8</v>
      </c>
      <c r="D1338" s="214">
        <v>104.05</v>
      </c>
      <c r="E1338" s="214">
        <v>25.61</v>
      </c>
      <c r="F1338" s="215">
        <v>4.4260000000000002</v>
      </c>
      <c r="G1338" s="219">
        <f t="shared" ref="G1338:J1338" si="1331">((C1338-C1359)/C1359)*C$6</f>
        <v>118.72824645781881</v>
      </c>
      <c r="H1338" s="220">
        <f t="shared" si="1331"/>
        <v>-14.874372839287307</v>
      </c>
      <c r="I1338" s="220">
        <f t="shared" si="1331"/>
        <v>3.7793481341520998</v>
      </c>
      <c r="J1338" s="221">
        <f t="shared" si="1331"/>
        <v>-0.16248932536293767</v>
      </c>
    </row>
    <row r="1339" spans="2:10">
      <c r="B1339" s="213">
        <v>41341</v>
      </c>
      <c r="C1339" s="214">
        <v>804.6</v>
      </c>
      <c r="D1339" s="214">
        <v>102.22</v>
      </c>
      <c r="E1339" s="214">
        <v>26.84</v>
      </c>
      <c r="F1339" s="215">
        <v>4.46</v>
      </c>
      <c r="G1339" s="219">
        <f t="shared" ref="G1339:J1339" si="1332">((C1339-C1360)/C1360)*C$6</f>
        <v>89.753997643053495</v>
      </c>
      <c r="H1339" s="220">
        <f t="shared" si="1332"/>
        <v>-18.196826029216474</v>
      </c>
      <c r="I1339" s="220">
        <f t="shared" si="1332"/>
        <v>5.232730769230769</v>
      </c>
      <c r="J1339" s="221">
        <f t="shared" si="1332"/>
        <v>-0.11627180702132232</v>
      </c>
    </row>
    <row r="1340" spans="2:10">
      <c r="B1340" s="213">
        <v>41340</v>
      </c>
      <c r="C1340" s="214">
        <v>800.22</v>
      </c>
      <c r="D1340" s="214">
        <v>102.22</v>
      </c>
      <c r="E1340" s="214">
        <v>26.84</v>
      </c>
      <c r="F1340" s="215">
        <v>4.46</v>
      </c>
      <c r="G1340" s="219">
        <f t="shared" ref="G1340:J1340" si="1333">((C1340-C1361)/C1361)*C$6</f>
        <v>89.388282743188057</v>
      </c>
      <c r="H1340" s="220">
        <f t="shared" si="1333"/>
        <v>-20.811937565399383</v>
      </c>
      <c r="I1340" s="220">
        <f t="shared" si="1333"/>
        <v>5.6770504654581089</v>
      </c>
      <c r="J1340" s="221">
        <f t="shared" si="1333"/>
        <v>-0.14765708200213012</v>
      </c>
    </row>
    <row r="1341" spans="2:10">
      <c r="B1341" s="213">
        <v>41339</v>
      </c>
      <c r="C1341" s="214">
        <v>802.8</v>
      </c>
      <c r="D1341" s="214">
        <v>103.42</v>
      </c>
      <c r="E1341" s="214">
        <v>24.88</v>
      </c>
      <c r="F1341" s="215">
        <v>4.4989999999999997</v>
      </c>
      <c r="G1341" s="219">
        <f t="shared" ref="G1341:J1341" si="1334">((C1341-C1362)/C1362)*C$6</f>
        <v>107.99484486873489</v>
      </c>
      <c r="H1341" s="220">
        <f t="shared" si="1334"/>
        <v>-16.811524212754701</v>
      </c>
      <c r="I1341" s="220">
        <f t="shared" si="1334"/>
        <v>2.6980036968576697</v>
      </c>
      <c r="J1341" s="221">
        <f t="shared" si="1334"/>
        <v>-0.11953508210705933</v>
      </c>
    </row>
    <row r="1342" spans="2:10">
      <c r="B1342" s="213">
        <v>41338</v>
      </c>
      <c r="C1342" s="214">
        <v>782</v>
      </c>
      <c r="D1342" s="214">
        <v>102.22</v>
      </c>
      <c r="E1342" s="214">
        <v>26.01</v>
      </c>
      <c r="F1342" s="215">
        <v>4.4770000000000003</v>
      </c>
      <c r="G1342" s="219">
        <f t="shared" ref="G1342:J1342" si="1335">((C1342-C1363)/C1363)*C$6</f>
        <v>36.794898065865034</v>
      </c>
      <c r="H1342" s="220">
        <f t="shared" si="1335"/>
        <v>-17.162388671179201</v>
      </c>
      <c r="I1342" s="220">
        <f t="shared" si="1335"/>
        <v>2.3937717770034848</v>
      </c>
      <c r="J1342" s="221">
        <f t="shared" si="1335"/>
        <v>-0.13217409857051418</v>
      </c>
    </row>
    <row r="1343" spans="2:10">
      <c r="B1343" s="213">
        <v>41337</v>
      </c>
      <c r="C1343" s="214">
        <v>786.3</v>
      </c>
      <c r="D1343" s="214">
        <v>104.79</v>
      </c>
      <c r="E1343" s="214">
        <v>25.49</v>
      </c>
      <c r="F1343" s="215">
        <v>4.5350000000000001</v>
      </c>
      <c r="G1343" s="219">
        <f t="shared" ref="G1343:J1343" si="1336">((C1343-C1364)/C1364)*C$6</f>
        <v>39.487310596198704</v>
      </c>
      <c r="H1343" s="220">
        <f t="shared" si="1336"/>
        <v>-16.702225609756084</v>
      </c>
      <c r="I1343" s="220">
        <f t="shared" si="1336"/>
        <v>6.8086378378378365</v>
      </c>
      <c r="J1343" s="221">
        <f t="shared" si="1336"/>
        <v>-0.14592328652274142</v>
      </c>
    </row>
    <row r="1344" spans="2:10">
      <c r="B1344" s="213">
        <v>41336</v>
      </c>
      <c r="C1344" s="214">
        <v>788.3</v>
      </c>
      <c r="D1344" s="214">
        <v>103.6</v>
      </c>
      <c r="E1344" s="214">
        <v>28.06</v>
      </c>
      <c r="F1344" s="215">
        <v>4.5199999999999996</v>
      </c>
      <c r="G1344" s="219">
        <f t="shared" ref="G1344:J1344" si="1337">((C1344-C1365)/C1365)*C$6</f>
        <v>74.381717011128785</v>
      </c>
      <c r="H1344" s="220">
        <f t="shared" si="1337"/>
        <v>-20.150967351874257</v>
      </c>
      <c r="I1344" s="220">
        <f t="shared" si="1337"/>
        <v>9.2529881337648323</v>
      </c>
      <c r="J1344" s="221">
        <f t="shared" si="1337"/>
        <v>-0.18704931620389564</v>
      </c>
    </row>
    <row r="1345" spans="2:10">
      <c r="B1345" s="213">
        <v>41335</v>
      </c>
      <c r="C1345" s="214">
        <v>812</v>
      </c>
      <c r="D1345" s="214">
        <v>103.44</v>
      </c>
      <c r="E1345" s="214">
        <v>25.94</v>
      </c>
      <c r="F1345" s="215">
        <v>4.5979999999999999</v>
      </c>
      <c r="G1345" s="219">
        <f t="shared" ref="G1345:J1345" si="1338">((C1345-C1366)/C1366)*C$6</f>
        <v>113.490966469428</v>
      </c>
      <c r="H1345" s="220">
        <f t="shared" si="1338"/>
        <v>-25.881672240802672</v>
      </c>
      <c r="I1345" s="220">
        <f t="shared" si="1338"/>
        <v>5.3285914085914099</v>
      </c>
      <c r="J1345" s="221">
        <f t="shared" si="1338"/>
        <v>-0.18407422512234914</v>
      </c>
    </row>
    <row r="1346" spans="2:10">
      <c r="B1346" s="213">
        <v>41334</v>
      </c>
      <c r="C1346" s="214">
        <v>802</v>
      </c>
      <c r="D1346" s="214">
        <v>105.27</v>
      </c>
      <c r="E1346" s="214">
        <v>24.1</v>
      </c>
      <c r="F1346" s="215">
        <v>4.6159999999999997</v>
      </c>
      <c r="G1346" s="219">
        <f t="shared" ref="G1346:J1346" si="1339">((C1346-C1367)/C1367)*C$6</f>
        <v>94.013947853568666</v>
      </c>
      <c r="H1346" s="220">
        <f t="shared" si="1339"/>
        <v>-20.708108108108117</v>
      </c>
      <c r="I1346" s="220">
        <f t="shared" si="1339"/>
        <v>4.5401038961038971</v>
      </c>
      <c r="J1346" s="221">
        <f t="shared" si="1339"/>
        <v>-0.17833299409729325</v>
      </c>
    </row>
    <row r="1347" spans="2:10">
      <c r="B1347" s="213">
        <v>41333</v>
      </c>
      <c r="C1347" s="214">
        <v>793.5</v>
      </c>
      <c r="D1347" s="214">
        <v>101.45</v>
      </c>
      <c r="E1347" s="214">
        <v>31.09</v>
      </c>
      <c r="F1347" s="215">
        <v>4.6040000000000001</v>
      </c>
      <c r="G1347" s="219">
        <f t="shared" ref="G1347:J1347" si="1340">((C1347-C1368)/C1368)*C$6</f>
        <v>97.558055611122171</v>
      </c>
      <c r="H1347" s="220">
        <f t="shared" si="1340"/>
        <v>-26.600101858925388</v>
      </c>
      <c r="I1347" s="220">
        <f t="shared" si="1340"/>
        <v>13.578522278623801</v>
      </c>
      <c r="J1347" s="221">
        <f t="shared" si="1340"/>
        <v>-0.17933496532027748</v>
      </c>
    </row>
    <row r="1348" spans="2:10">
      <c r="B1348" s="213">
        <v>41332</v>
      </c>
      <c r="C1348" s="214">
        <v>832</v>
      </c>
      <c r="D1348" s="214">
        <v>100.2542</v>
      </c>
      <c r="E1348" s="214">
        <v>28.5</v>
      </c>
      <c r="F1348" s="215">
        <v>4.6040000000000001</v>
      </c>
      <c r="G1348" s="219">
        <f t="shared" ref="G1348:J1348" si="1341">((C1348-C1369)/C1369)*C$6</f>
        <v>188.57881660760842</v>
      </c>
      <c r="H1348" s="220">
        <f t="shared" si="1341"/>
        <v>-28.875777128335454</v>
      </c>
      <c r="I1348" s="220">
        <f t="shared" si="1341"/>
        <v>9.1818008474576267</v>
      </c>
      <c r="J1348" s="221">
        <f t="shared" si="1341"/>
        <v>-0.15768914473684198</v>
      </c>
    </row>
    <row r="1349" spans="2:10">
      <c r="B1349" s="213">
        <v>41331</v>
      </c>
      <c r="C1349" s="214">
        <v>833.6</v>
      </c>
      <c r="D1349" s="214">
        <v>106.11</v>
      </c>
      <c r="E1349" s="214">
        <v>26.16</v>
      </c>
      <c r="F1349" s="215">
        <v>4.6680000000000001</v>
      </c>
      <c r="G1349" s="219">
        <f t="shared" ref="G1349:J1349" si="1342">((C1349-C1370)/C1370)*C$6</f>
        <v>209.17905815679396</v>
      </c>
      <c r="H1349" s="220">
        <f t="shared" si="1342"/>
        <v>-20.201403641881647</v>
      </c>
      <c r="I1349" s="220">
        <f t="shared" si="1342"/>
        <v>10.258536292741448</v>
      </c>
      <c r="J1349" s="221">
        <f t="shared" si="1342"/>
        <v>-0.12119967132292533</v>
      </c>
    </row>
    <row r="1350" spans="2:10">
      <c r="B1350" s="213">
        <v>41330</v>
      </c>
      <c r="C1350" s="214">
        <v>831.1</v>
      </c>
      <c r="D1350" s="214">
        <v>111.08</v>
      </c>
      <c r="E1350" s="214">
        <v>26.49</v>
      </c>
      <c r="F1350" s="215">
        <v>4.6539999999999999</v>
      </c>
      <c r="G1350" s="219">
        <f t="shared" ref="G1350:J1350" si="1343">((C1350-C1371)/C1371)*C$6</f>
        <v>211.6760319826536</v>
      </c>
      <c r="H1350" s="220">
        <f t="shared" si="1343"/>
        <v>-11.690540997464074</v>
      </c>
      <c r="I1350" s="220">
        <f t="shared" si="1343"/>
        <v>11.592270471464015</v>
      </c>
      <c r="J1350" s="221">
        <f t="shared" si="1343"/>
        <v>-0.12678387826444562</v>
      </c>
    </row>
    <row r="1351" spans="2:10">
      <c r="B1351" s="213">
        <v>41329</v>
      </c>
      <c r="C1351" s="214">
        <v>825</v>
      </c>
      <c r="D1351" s="214">
        <v>113.17</v>
      </c>
      <c r="E1351" s="214">
        <v>21.39</v>
      </c>
      <c r="F1351" s="215">
        <v>4.6680000000000001</v>
      </c>
      <c r="G1351" s="219">
        <f t="shared" ref="G1351:J1351" si="1344">((C1351-C1372)/C1372)*C$6</f>
        <v>209.57570435019787</v>
      </c>
      <c r="H1351" s="220">
        <f t="shared" si="1344"/>
        <v>-7.4817865330729303</v>
      </c>
      <c r="I1351" s="220">
        <f t="shared" si="1344"/>
        <v>4.0560481099656354</v>
      </c>
      <c r="J1351" s="221">
        <f t="shared" si="1344"/>
        <v>-0.12003699136868035</v>
      </c>
    </row>
    <row r="1352" spans="2:10">
      <c r="B1352" s="213">
        <v>41328</v>
      </c>
      <c r="C1352" s="214">
        <v>806.5</v>
      </c>
      <c r="D1352" s="214">
        <v>113.4</v>
      </c>
      <c r="E1352" s="214">
        <v>24.31</v>
      </c>
      <c r="F1352" s="215">
        <v>4.6280000000000001</v>
      </c>
      <c r="G1352" s="219">
        <f t="shared" ref="G1352:J1352" si="1345">((C1352-C1373)/C1373)*C$6</f>
        <v>143.96619900363527</v>
      </c>
      <c r="H1352" s="220">
        <f t="shared" si="1345"/>
        <v>-4.7763972484952575</v>
      </c>
      <c r="I1352" s="220">
        <f t="shared" si="1345"/>
        <v>7.8857480780603177</v>
      </c>
      <c r="J1352" s="221">
        <f t="shared" si="1345"/>
        <v>-0.14428688861487848</v>
      </c>
    </row>
    <row r="1353" spans="2:10">
      <c r="B1353" s="213">
        <v>41327</v>
      </c>
      <c r="C1353" s="214">
        <v>807</v>
      </c>
      <c r="D1353" s="214">
        <v>114.59</v>
      </c>
      <c r="E1353" s="214">
        <v>23.01</v>
      </c>
      <c r="F1353" s="215">
        <v>4.617</v>
      </c>
      <c r="G1353" s="219">
        <f t="shared" ref="G1353:J1353" si="1346">((C1353-C1374)/C1374)*C$6</f>
        <v>156.69170731707317</v>
      </c>
      <c r="H1353" s="220">
        <f t="shared" si="1346"/>
        <v>-1.8212896533840344</v>
      </c>
      <c r="I1353" s="220">
        <f t="shared" si="1346"/>
        <v>4.4659110629067245</v>
      </c>
      <c r="J1353" s="221">
        <f t="shared" si="1346"/>
        <v>-8.6819424006726736E-2</v>
      </c>
    </row>
    <row r="1354" spans="2:10">
      <c r="B1354" s="213">
        <v>41326</v>
      </c>
      <c r="C1354" s="214">
        <v>787.3</v>
      </c>
      <c r="D1354" s="214">
        <v>113.65</v>
      </c>
      <c r="E1354" s="214">
        <v>23.21</v>
      </c>
      <c r="F1354" s="215">
        <v>4.6370000000000005</v>
      </c>
      <c r="G1354" s="219">
        <f t="shared" ref="G1354:J1354" si="1347">((C1354-C1375)/C1375)*C$6</f>
        <v>136.76280807803263</v>
      </c>
      <c r="H1354" s="220">
        <f t="shared" si="1347"/>
        <v>-4.5254510309278349</v>
      </c>
      <c r="I1354" s="220">
        <f t="shared" si="1347"/>
        <v>4.2270319148936171</v>
      </c>
      <c r="J1354" s="221">
        <f t="shared" si="1347"/>
        <v>-9.8394830102146724E-2</v>
      </c>
    </row>
    <row r="1355" spans="2:10">
      <c r="B1355" s="213">
        <v>41325</v>
      </c>
      <c r="C1355" s="214">
        <v>796.8</v>
      </c>
      <c r="D1355" s="214">
        <v>116.12</v>
      </c>
      <c r="E1355" s="214">
        <v>18.53</v>
      </c>
      <c r="F1355" s="215">
        <v>4.7469999999999999</v>
      </c>
      <c r="G1355" s="219">
        <f t="shared" ref="G1355:J1355" si="1348">((C1355-C1376)/C1376)*C$6</f>
        <v>149.35755057408406</v>
      </c>
      <c r="H1355" s="220">
        <f t="shared" si="1348"/>
        <v>-3.6251436296045885</v>
      </c>
      <c r="I1355" s="220">
        <f t="shared" si="1348"/>
        <v>3.898323418064082E-2</v>
      </c>
      <c r="J1355" s="221">
        <f t="shared" si="1348"/>
        <v>-1.2992869127516722E-2</v>
      </c>
    </row>
    <row r="1356" spans="2:10">
      <c r="B1356" s="213">
        <v>41324</v>
      </c>
      <c r="C1356" s="214">
        <v>782.1</v>
      </c>
      <c r="D1356" s="214">
        <v>114.12</v>
      </c>
      <c r="E1356" s="214">
        <v>21.07</v>
      </c>
      <c r="F1356" s="215">
        <v>4.6749999999999998</v>
      </c>
      <c r="G1356" s="219">
        <f t="shared" ref="G1356:J1356" si="1349">((C1356-C1377)/C1377)*C$6</f>
        <v>78.278383297644481</v>
      </c>
      <c r="H1356" s="220">
        <f t="shared" si="1349"/>
        <v>-7.9014576157271224</v>
      </c>
      <c r="I1356" s="220">
        <f t="shared" si="1349"/>
        <v>3.262589686098655</v>
      </c>
      <c r="J1356" s="221">
        <f t="shared" si="1349"/>
        <v>-6.9020263212868249E-2</v>
      </c>
    </row>
    <row r="1357" spans="2:10">
      <c r="B1357" s="213">
        <v>41323</v>
      </c>
      <c r="C1357" s="214">
        <v>791.8</v>
      </c>
      <c r="D1357" s="214">
        <v>114.8</v>
      </c>
      <c r="E1357" s="214">
        <v>19.87</v>
      </c>
      <c r="F1357" s="215">
        <v>4.665</v>
      </c>
      <c r="G1357" s="219">
        <f t="shared" ref="G1357:J1357" si="1350">((C1357-C1378)/C1378)*C$6</f>
        <v>108.63279182356089</v>
      </c>
      <c r="H1357" s="220">
        <f t="shared" si="1350"/>
        <v>-4.8781833616298815</v>
      </c>
      <c r="I1357" s="220">
        <f t="shared" si="1350"/>
        <v>1.8720777777777788</v>
      </c>
      <c r="J1357" s="221">
        <f t="shared" si="1350"/>
        <v>-0.10489973123837074</v>
      </c>
    </row>
    <row r="1358" spans="2:10">
      <c r="B1358" s="213">
        <v>41322</v>
      </c>
      <c r="C1358" s="214">
        <v>785.2</v>
      </c>
      <c r="D1358" s="214">
        <v>113.73</v>
      </c>
      <c r="E1358" s="214">
        <v>19.559999999999999</v>
      </c>
      <c r="F1358" s="215">
        <v>4.6989999999999998</v>
      </c>
      <c r="G1358" s="219">
        <f t="shared" ref="G1358:J1358" si="1351">((C1358-C1379)/C1379)*C$6</f>
        <v>115.68297345132756</v>
      </c>
      <c r="H1358" s="220">
        <f t="shared" si="1351"/>
        <v>-6.476671480757779</v>
      </c>
      <c r="I1358" s="220">
        <f t="shared" si="1351"/>
        <v>2.7135999999999987</v>
      </c>
      <c r="J1358" s="221">
        <f t="shared" si="1351"/>
        <v>-8.2978283350568852E-2</v>
      </c>
    </row>
    <row r="1359" spans="2:10">
      <c r="B1359" s="213">
        <v>41321</v>
      </c>
      <c r="C1359" s="214">
        <v>769.3</v>
      </c>
      <c r="D1359" s="214">
        <v>112.81</v>
      </c>
      <c r="E1359" s="214">
        <v>21.17</v>
      </c>
      <c r="F1359" s="215">
        <v>4.6840000000000002</v>
      </c>
      <c r="G1359" s="219">
        <f t="shared" ref="G1359:J1359" si="1352">((C1359-C1380)/C1380)*C$6</f>
        <v>93.132217343578489</v>
      </c>
      <c r="H1359" s="220">
        <f t="shared" si="1352"/>
        <v>-7.332135549872115</v>
      </c>
      <c r="I1359" s="220">
        <f t="shared" si="1352"/>
        <v>3.6183096993760664</v>
      </c>
      <c r="J1359" s="221">
        <f t="shared" si="1352"/>
        <v>-0.12600653995503758</v>
      </c>
    </row>
    <row r="1360" spans="2:10">
      <c r="B1360" s="213">
        <v>41320</v>
      </c>
      <c r="C1360" s="214">
        <v>763.7</v>
      </c>
      <c r="D1360" s="214">
        <v>112.95</v>
      </c>
      <c r="E1360" s="214">
        <v>20.8</v>
      </c>
      <c r="F1360" s="215">
        <v>4.6429999999999998</v>
      </c>
      <c r="G1360" s="219">
        <f t="shared" ref="G1360:J1360" si="1353">((C1360-C1381)/C1381)*C$6</f>
        <v>73.294300943009432</v>
      </c>
      <c r="H1360" s="220">
        <f t="shared" si="1353"/>
        <v>-5.8528709981975835</v>
      </c>
      <c r="I1360" s="220">
        <f t="shared" si="1353"/>
        <v>2.1313978494623647</v>
      </c>
      <c r="J1360" s="221">
        <f t="shared" si="1353"/>
        <v>-0.15643483581480766</v>
      </c>
    </row>
    <row r="1361" spans="2:10">
      <c r="B1361" s="213">
        <v>41319</v>
      </c>
      <c r="C1361" s="214">
        <v>759.7</v>
      </c>
      <c r="D1361" s="214">
        <v>114.68</v>
      </c>
      <c r="E1361" s="214">
        <v>20.41</v>
      </c>
      <c r="F1361" s="215">
        <v>4.6950000000000003</v>
      </c>
      <c r="G1361" s="219">
        <f t="shared" ref="G1361:J1361" si="1354">((C1361-C1382)/C1382)*C$6</f>
        <v>66.990915811088399</v>
      </c>
      <c r="H1361" s="220">
        <f t="shared" si="1354"/>
        <v>-2.5869548387096661</v>
      </c>
      <c r="I1361" s="220">
        <f t="shared" si="1354"/>
        <v>0.96751677852348905</v>
      </c>
      <c r="J1361" s="221">
        <f t="shared" si="1354"/>
        <v>-0.11357771861560501</v>
      </c>
    </row>
    <row r="1362" spans="2:10">
      <c r="B1362" s="213">
        <v>41318</v>
      </c>
      <c r="C1362" s="214">
        <v>754.2</v>
      </c>
      <c r="D1362" s="214">
        <v>113.37</v>
      </c>
      <c r="E1362" s="214">
        <v>21.64</v>
      </c>
      <c r="F1362" s="215">
        <v>4.6890000000000001</v>
      </c>
      <c r="G1362" s="219">
        <f t="shared" ref="G1362:J1362" si="1355">((C1362-C1383)/C1383)*C$6</f>
        <v>52.007360218728742</v>
      </c>
      <c r="H1362" s="220">
        <f t="shared" si="1355"/>
        <v>-5.5932993663298456</v>
      </c>
      <c r="I1362" s="220">
        <f t="shared" si="1355"/>
        <v>2.5038315789473686</v>
      </c>
      <c r="J1362" s="221">
        <f t="shared" si="1355"/>
        <v>-0.11894187474416704</v>
      </c>
    </row>
    <row r="1363" spans="2:10">
      <c r="B1363" s="213">
        <v>41317</v>
      </c>
      <c r="C1363" s="214">
        <v>765.2</v>
      </c>
      <c r="D1363" s="214">
        <v>112.28</v>
      </c>
      <c r="E1363" s="214">
        <v>22.96</v>
      </c>
      <c r="F1363" s="215">
        <v>4.6870000000000003</v>
      </c>
      <c r="G1363" s="219">
        <f t="shared" ref="G1363:J1363" si="1356">((C1363-C1384)/C1384)*C$6</f>
        <v>71.714210956664147</v>
      </c>
      <c r="H1363" s="220">
        <f t="shared" si="1356"/>
        <v>-7.5072651035426983</v>
      </c>
      <c r="I1363" s="220">
        <f t="shared" si="1356"/>
        <v>2.2117457212713951</v>
      </c>
      <c r="J1363" s="221">
        <f t="shared" si="1356"/>
        <v>-0.16517623363544789</v>
      </c>
    </row>
    <row r="1364" spans="2:10">
      <c r="B1364" s="213">
        <v>41316</v>
      </c>
      <c r="C1364" s="214">
        <v>768.2</v>
      </c>
      <c r="D1364" s="214">
        <v>114.8</v>
      </c>
      <c r="E1364" s="214">
        <v>18.5</v>
      </c>
      <c r="F1364" s="215">
        <v>4.7709999999999999</v>
      </c>
      <c r="G1364" s="219">
        <f t="shared" ref="G1364:J1364" si="1357">((C1364-C1385)/C1385)*C$6</f>
        <v>108.97081380840172</v>
      </c>
      <c r="H1364" s="220">
        <f t="shared" si="1357"/>
        <v>-3.0701851375675058</v>
      </c>
      <c r="I1364" s="220">
        <f t="shared" si="1357"/>
        <v>-1.3764653020469304</v>
      </c>
      <c r="J1364" s="221">
        <f t="shared" si="1357"/>
        <v>-3.9650537634408838E-2</v>
      </c>
    </row>
    <row r="1365" spans="2:10">
      <c r="B1365" s="213">
        <v>41315</v>
      </c>
      <c r="C1365" s="214">
        <v>754.8</v>
      </c>
      <c r="D1365" s="214">
        <v>115.78</v>
      </c>
      <c r="E1365" s="214">
        <v>18.54</v>
      </c>
      <c r="F1365" s="215">
        <v>4.8259999999999996</v>
      </c>
      <c r="G1365" s="219">
        <f t="shared" ref="G1365:J1365" si="1358">((C1365-C1386)/C1386)*C$6</f>
        <v>72.503519004837486</v>
      </c>
      <c r="H1365" s="220">
        <f t="shared" si="1358"/>
        <v>-1.3960173197290484</v>
      </c>
      <c r="I1365" s="220">
        <f t="shared" si="1358"/>
        <v>-1.6027616707616728</v>
      </c>
      <c r="J1365" s="221">
        <f t="shared" si="1358"/>
        <v>4.4048370136698052E-2</v>
      </c>
    </row>
    <row r="1366" spans="2:10">
      <c r="B1366" s="213">
        <v>41314</v>
      </c>
      <c r="C1366" s="214">
        <v>760.5</v>
      </c>
      <c r="D1366" s="214">
        <v>119.6</v>
      </c>
      <c r="E1366" s="214">
        <v>20.02</v>
      </c>
      <c r="F1366" s="215">
        <v>4.9039999999999999</v>
      </c>
      <c r="G1366" s="219">
        <f t="shared" ref="G1366:J1366" si="1359">((C1366-C1387)/C1387)*C$6</f>
        <v>99.448658587547072</v>
      </c>
      <c r="H1366" s="220">
        <f t="shared" si="1359"/>
        <v>8.4969786936779581</v>
      </c>
      <c r="I1366" s="220">
        <f t="shared" si="1359"/>
        <v>-4.3961178247734143</v>
      </c>
      <c r="J1366" s="221">
        <f t="shared" si="1359"/>
        <v>0.12869759523302837</v>
      </c>
    </row>
    <row r="1367" spans="2:10">
      <c r="B1367" s="213">
        <v>41313</v>
      </c>
      <c r="C1367" s="214">
        <v>759.4</v>
      </c>
      <c r="D1367" s="214">
        <v>118.03</v>
      </c>
      <c r="E1367" s="214">
        <v>19.25</v>
      </c>
      <c r="F1367" s="215">
        <v>4.9130000000000003</v>
      </c>
      <c r="G1367" s="219">
        <f t="shared" ref="G1367:J1367" si="1360">((C1367-C1388)/C1388)*C$6</f>
        <v>122.68605992085912</v>
      </c>
      <c r="H1367" s="220">
        <f t="shared" si="1360"/>
        <v>4.8249370277078185</v>
      </c>
      <c r="I1367" s="220">
        <f t="shared" si="1360"/>
        <v>-4.1000561797752821</v>
      </c>
      <c r="J1367" s="221">
        <f t="shared" si="1360"/>
        <v>0.12062500000000034</v>
      </c>
    </row>
    <row r="1368" spans="2:10">
      <c r="B1368" s="213">
        <v>41312</v>
      </c>
      <c r="C1368" s="214">
        <v>749.85</v>
      </c>
      <c r="D1368" s="214">
        <v>117.81</v>
      </c>
      <c r="E1368" s="214">
        <v>17.73</v>
      </c>
      <c r="F1368" s="215">
        <v>4.9020000000000001</v>
      </c>
      <c r="G1368" s="219">
        <f t="shared" ref="G1368:J1368" si="1361">((C1368-C1389)/C1389)*C$6</f>
        <v>98.312121982211096</v>
      </c>
      <c r="H1368" s="220">
        <f t="shared" si="1361"/>
        <v>3.0727296248382916</v>
      </c>
      <c r="I1368" s="220">
        <f t="shared" si="1361"/>
        <v>-5.1163408723747983</v>
      </c>
      <c r="J1368" s="221">
        <f t="shared" si="1361"/>
        <v>0.10533488273822132</v>
      </c>
    </row>
    <row r="1369" spans="2:10">
      <c r="B1369" s="213">
        <v>41311</v>
      </c>
      <c r="C1369" s="214">
        <v>747.85</v>
      </c>
      <c r="D1369" s="214">
        <v>118.05</v>
      </c>
      <c r="E1369" s="214">
        <v>18.88</v>
      </c>
      <c r="F1369" s="215">
        <v>4.8639999999999999</v>
      </c>
      <c r="G1369" s="219">
        <f t="shared" ref="G1369:J1369" si="1362">((C1369-C1390)/C1390)*C$6</f>
        <v>85.3739460370995</v>
      </c>
      <c r="H1369" s="220">
        <f t="shared" si="1362"/>
        <v>3.385150862068961</v>
      </c>
      <c r="I1369" s="220">
        <f t="shared" si="1362"/>
        <v>-4.3894871794871806</v>
      </c>
      <c r="J1369" s="221">
        <f t="shared" si="1362"/>
        <v>0.11140388308086172</v>
      </c>
    </row>
    <row r="1370" spans="2:10">
      <c r="B1370" s="213">
        <v>41310</v>
      </c>
      <c r="C1370" s="214">
        <v>741.1</v>
      </c>
      <c r="D1370" s="214">
        <v>118.62</v>
      </c>
      <c r="E1370" s="214">
        <v>16.670000000000002</v>
      </c>
      <c r="F1370" s="215">
        <v>4.8680000000000003</v>
      </c>
      <c r="G1370" s="219">
        <f t="shared" ref="G1370:J1370" si="1363">((C1370-C1391)/C1391)*C$6</f>
        <v>67.027392646646078</v>
      </c>
      <c r="H1370" s="220">
        <f t="shared" si="1363"/>
        <v>2.0730166169578355</v>
      </c>
      <c r="I1370" s="220">
        <f t="shared" si="1363"/>
        <v>-6.1326474079936668</v>
      </c>
      <c r="J1370" s="221">
        <f t="shared" si="1363"/>
        <v>0.13564675547915797</v>
      </c>
    </row>
    <row r="1371" spans="2:10">
      <c r="B1371" s="213">
        <v>41309</v>
      </c>
      <c r="C1371" s="214">
        <v>737.9</v>
      </c>
      <c r="D1371" s="214">
        <v>118.3</v>
      </c>
      <c r="E1371" s="214">
        <v>16.12</v>
      </c>
      <c r="F1371" s="215">
        <v>4.8629999999999995</v>
      </c>
      <c r="G1371" s="219">
        <f t="shared" ref="G1371:J1371" si="1364">((C1371-C1392)/C1392)*C$6</f>
        <v>82.949816526809741</v>
      </c>
      <c r="H1371" s="220">
        <f t="shared" si="1364"/>
        <v>4.1353626943005182</v>
      </c>
      <c r="I1371" s="220">
        <f t="shared" si="1364"/>
        <v>-7.4107085463842211</v>
      </c>
      <c r="J1371" s="221">
        <f t="shared" si="1364"/>
        <v>0.14311125485122878</v>
      </c>
    </row>
    <row r="1372" spans="2:10">
      <c r="B1372" s="213">
        <v>41308</v>
      </c>
      <c r="C1372" s="214">
        <v>733.3</v>
      </c>
      <c r="D1372" s="214">
        <v>117.77</v>
      </c>
      <c r="E1372" s="214">
        <v>17.46</v>
      </c>
      <c r="F1372" s="215">
        <v>4.8659999999999997</v>
      </c>
      <c r="G1372" s="219">
        <f t="shared" ref="G1372:J1372" si="1365">((C1372-C1393)/C1393)*C$6</f>
        <v>77.721746575342479</v>
      </c>
      <c r="H1372" s="220">
        <f t="shared" si="1365"/>
        <v>3.6801471224578086</v>
      </c>
      <c r="I1372" s="220">
        <f t="shared" si="1365"/>
        <v>-6.0249866565001904</v>
      </c>
      <c r="J1372" s="221">
        <f t="shared" si="1365"/>
        <v>0.1054916985951464</v>
      </c>
    </row>
    <row r="1373" spans="2:10">
      <c r="B1373" s="213">
        <v>41307</v>
      </c>
      <c r="C1373" s="214">
        <v>742.7</v>
      </c>
      <c r="D1373" s="214">
        <v>116.3</v>
      </c>
      <c r="E1373" s="214">
        <v>16.91</v>
      </c>
      <c r="F1373" s="215">
        <v>4.8659999999999997</v>
      </c>
      <c r="G1373" s="219">
        <f t="shared" ref="G1373:J1373" si="1366">((C1373-C1394)/C1394)*C$6</f>
        <v>113.9934081104402</v>
      </c>
      <c r="H1373" s="220">
        <f t="shared" si="1366"/>
        <v>-2.1496854276483712</v>
      </c>
      <c r="I1373" s="220">
        <f t="shared" si="1366"/>
        <v>-5.3181158816173397</v>
      </c>
      <c r="J1373" s="221">
        <f t="shared" si="1366"/>
        <v>4.3056713928273191E-2</v>
      </c>
    </row>
    <row r="1374" spans="2:10">
      <c r="B1374" s="213">
        <v>41306</v>
      </c>
      <c r="C1374" s="214">
        <v>738</v>
      </c>
      <c r="D1374" s="214">
        <v>115.69</v>
      </c>
      <c r="E1374" s="214">
        <v>18.440000000000001</v>
      </c>
      <c r="F1374" s="215">
        <v>4.7569999999999997</v>
      </c>
      <c r="G1374" s="219">
        <f t="shared" ref="G1374:J1374" si="1367">((C1374-C1395)/C1395)*C$6</f>
        <v>138.14418304488132</v>
      </c>
      <c r="H1374" s="220">
        <f t="shared" si="1367"/>
        <v>-3.5586571089243266</v>
      </c>
      <c r="I1374" s="220">
        <f t="shared" si="1367"/>
        <v>-4.5013344182261985</v>
      </c>
      <c r="J1374" s="221">
        <f t="shared" si="1367"/>
        <v>-8.6564661496543061E-3</v>
      </c>
    </row>
    <row r="1375" spans="2:10">
      <c r="B1375" s="213">
        <v>41305</v>
      </c>
      <c r="C1375" s="214">
        <v>727.9</v>
      </c>
      <c r="D1375" s="214">
        <v>116.4</v>
      </c>
      <c r="E1375" s="214">
        <v>18.8</v>
      </c>
      <c r="F1375" s="215">
        <v>4.7969999999999997</v>
      </c>
      <c r="G1375" s="219">
        <f t="shared" ref="G1375:J1375" si="1368">((C1375-C1396)/C1396)*C$6</f>
        <v>113.31755940158411</v>
      </c>
      <c r="H1375" s="220">
        <f t="shared" si="1368"/>
        <v>-2.9010449276588419</v>
      </c>
      <c r="I1375" s="220">
        <f t="shared" si="1368"/>
        <v>-3.1483582089552238</v>
      </c>
      <c r="J1375" s="221">
        <f t="shared" si="1368"/>
        <v>-2.0761747050300032E-2</v>
      </c>
    </row>
    <row r="1376" spans="2:10">
      <c r="B1376" s="213">
        <v>41304</v>
      </c>
      <c r="C1376" s="214">
        <v>731.6</v>
      </c>
      <c r="D1376" s="214">
        <v>118.36</v>
      </c>
      <c r="E1376" s="214">
        <v>18.489999999999998</v>
      </c>
      <c r="F1376" s="215">
        <v>4.7679999999999998</v>
      </c>
      <c r="G1376" s="219">
        <f t="shared" ref="G1376:J1376" si="1369">((C1376-C1397)/C1397)*C$6</f>
        <v>147.82397144132102</v>
      </c>
      <c r="H1376" s="220">
        <f t="shared" si="1369"/>
        <v>2.7413531579398436</v>
      </c>
      <c r="I1376" s="220">
        <f t="shared" si="1369"/>
        <v>-3.7689392643284862</v>
      </c>
      <c r="J1376" s="221">
        <f t="shared" si="1369"/>
        <v>-3.3640887414472687E-2</v>
      </c>
    </row>
    <row r="1377" spans="2:10">
      <c r="B1377" s="213">
        <v>41303</v>
      </c>
      <c r="C1377" s="214">
        <v>747.2</v>
      </c>
      <c r="D1377" s="214">
        <v>119.03</v>
      </c>
      <c r="E1377" s="214">
        <v>17.84</v>
      </c>
      <c r="F1377" s="215">
        <v>4.7869999999999999</v>
      </c>
      <c r="G1377" s="219">
        <f t="shared" ref="G1377:J1377" si="1370">((C1377-C1398)/C1398)*C$6</f>
        <v>183.94547452844225</v>
      </c>
      <c r="H1377" s="220">
        <f t="shared" si="1370"/>
        <v>3.8411774787899624</v>
      </c>
      <c r="I1377" s="220">
        <f t="shared" si="1370"/>
        <v>-4.269923011120615</v>
      </c>
      <c r="J1377" s="221">
        <f t="shared" si="1370"/>
        <v>-2.2019489944018537E-2</v>
      </c>
    </row>
    <row r="1378" spans="2:10">
      <c r="B1378" s="213">
        <v>41302</v>
      </c>
      <c r="C1378" s="214">
        <v>743.6</v>
      </c>
      <c r="D1378" s="214">
        <v>117.8</v>
      </c>
      <c r="E1378" s="214">
        <v>18</v>
      </c>
      <c r="F1378" s="215">
        <v>4.8369999999999997</v>
      </c>
      <c r="G1378" s="219">
        <f t="shared" ref="G1378:J1378" si="1371">((C1378-C1399)/C1399)*C$6</f>
        <v>197.24114835412615</v>
      </c>
      <c r="H1378" s="220">
        <f t="shared" si="1371"/>
        <v>4.0345540435121663</v>
      </c>
      <c r="I1378" s="220">
        <f t="shared" si="1371"/>
        <v>-5.076664006384676</v>
      </c>
      <c r="J1378" s="221">
        <f t="shared" si="1371"/>
        <v>7.3367875647665746E-3</v>
      </c>
    </row>
    <row r="1379" spans="2:10">
      <c r="B1379" s="213">
        <v>41301</v>
      </c>
      <c r="C1379" s="214">
        <v>734.5</v>
      </c>
      <c r="D1379" s="214">
        <v>117.71</v>
      </c>
      <c r="E1379" s="214">
        <v>17</v>
      </c>
      <c r="F1379" s="215">
        <v>4.835</v>
      </c>
      <c r="G1379" s="219">
        <f t="shared" ref="G1379:J1379" si="1372">((C1379-C1400)/C1400)*C$6</f>
        <v>168.21968539325843</v>
      </c>
      <c r="H1379" s="220">
        <f t="shared" si="1372"/>
        <v>5.2497774286462437</v>
      </c>
      <c r="I1379" s="220">
        <f t="shared" si="1372"/>
        <v>-5.1539773204535901</v>
      </c>
      <c r="J1379" s="221">
        <f t="shared" si="1372"/>
        <v>-2.7202868852458977E-2</v>
      </c>
    </row>
    <row r="1380" spans="2:10">
      <c r="B1380" s="213">
        <v>41300</v>
      </c>
      <c r="C1380" s="214">
        <v>728.8</v>
      </c>
      <c r="D1380" s="214">
        <v>117.3</v>
      </c>
      <c r="E1380" s="214">
        <v>17.63</v>
      </c>
      <c r="F1380" s="215">
        <v>4.8929999999999998</v>
      </c>
      <c r="G1380" s="219">
        <f t="shared" ref="G1380:J1380" si="1373">((C1380-C1401)/C1401)*C$6</f>
        <v>167.71848452830179</v>
      </c>
      <c r="H1380" s="220">
        <f t="shared" si="1373"/>
        <v>9.0644196428571391</v>
      </c>
      <c r="I1380" s="220">
        <f t="shared" si="1373"/>
        <v>-5.9404334600760462</v>
      </c>
      <c r="J1380" s="221">
        <f t="shared" si="1373"/>
        <v>3.1687667837223467E-2</v>
      </c>
    </row>
    <row r="1381" spans="2:10">
      <c r="B1381" s="213">
        <v>41299</v>
      </c>
      <c r="C1381" s="214">
        <v>731.7</v>
      </c>
      <c r="D1381" s="214">
        <v>116.51</v>
      </c>
      <c r="E1381" s="214">
        <v>18.600000000000001</v>
      </c>
      <c r="F1381" s="215">
        <v>4.9030000000000005</v>
      </c>
      <c r="G1381" s="219">
        <f t="shared" ref="G1381:J1381" si="1374">((C1381-C1402)/C1402)*C$6</f>
        <v>160.91442780107855</v>
      </c>
      <c r="H1381" s="220">
        <f t="shared" si="1374"/>
        <v>5.1838725317348509</v>
      </c>
      <c r="I1381" s="220">
        <f t="shared" si="1374"/>
        <v>-3.2677112676056317</v>
      </c>
      <c r="J1381" s="221">
        <f t="shared" si="1374"/>
        <v>2.6713315497016141E-2</v>
      </c>
    </row>
    <row r="1382" spans="2:10">
      <c r="B1382" s="213">
        <v>41298</v>
      </c>
      <c r="C1382" s="214">
        <v>730.5</v>
      </c>
      <c r="D1382" s="214">
        <v>116.25</v>
      </c>
      <c r="E1382" s="214">
        <v>19.37</v>
      </c>
      <c r="F1382" s="215">
        <v>4.883</v>
      </c>
      <c r="G1382" s="219">
        <f t="shared" ref="G1382:J1382" si="1375">((C1382-C1403)/C1403)*C$6</f>
        <v>156.25533672553118</v>
      </c>
      <c r="H1382" s="220">
        <f t="shared" si="1375"/>
        <v>5.0915356764394302</v>
      </c>
      <c r="I1382" s="220">
        <f t="shared" si="1375"/>
        <v>-1.1740830115830097</v>
      </c>
      <c r="J1382" s="221">
        <f t="shared" si="1375"/>
        <v>-1.2077789150459265E-3</v>
      </c>
    </row>
    <row r="1383" spans="2:10">
      <c r="B1383" s="213">
        <v>41297</v>
      </c>
      <c r="C1383" s="214">
        <v>731.5</v>
      </c>
      <c r="D1383" s="214">
        <v>116.78</v>
      </c>
      <c r="E1383" s="214">
        <v>19</v>
      </c>
      <c r="F1383" s="215">
        <v>4.8860000000000001</v>
      </c>
      <c r="G1383" s="219">
        <f t="shared" ref="G1383:J1383" si="1376">((C1383-C1404)/C1404)*C$6</f>
        <v>181.27660657476136</v>
      </c>
      <c r="H1383" s="220">
        <f t="shared" si="1376"/>
        <v>9.1607133243606977</v>
      </c>
      <c r="I1383" s="220">
        <f t="shared" si="1376"/>
        <v>-2.8838373121131746</v>
      </c>
      <c r="J1383" s="221">
        <f t="shared" si="1376"/>
        <v>-3.0473972047802406E-2</v>
      </c>
    </row>
    <row r="1384" spans="2:10">
      <c r="B1384" s="213">
        <v>41296</v>
      </c>
      <c r="C1384" s="214">
        <v>733.8</v>
      </c>
      <c r="D1384" s="214">
        <v>116.86</v>
      </c>
      <c r="E1384" s="214">
        <v>20.45</v>
      </c>
      <c r="F1384" s="215">
        <v>4.9649999999999999</v>
      </c>
      <c r="G1384" s="219">
        <f t="shared" ref="G1384:J1384" si="1377">((C1384-C1405)/C1405)*C$6</f>
        <v>185.14249394673124</v>
      </c>
      <c r="H1384" s="220">
        <f t="shared" si="1377"/>
        <v>11.945754545454545</v>
      </c>
      <c r="I1384" s="220">
        <f t="shared" si="1377"/>
        <v>-1.920873743993011</v>
      </c>
      <c r="J1384" s="221">
        <f t="shared" si="1377"/>
        <v>1.7835550181379155E-3</v>
      </c>
    </row>
    <row r="1385" spans="2:10">
      <c r="B1385" s="213">
        <v>41295</v>
      </c>
      <c r="C1385" s="214">
        <v>721.3</v>
      </c>
      <c r="D1385" s="214">
        <v>116.67</v>
      </c>
      <c r="E1385" s="214">
        <v>20.03</v>
      </c>
      <c r="F1385" s="215">
        <v>4.8360000000000003</v>
      </c>
      <c r="G1385" s="219">
        <f t="shared" ref="G1385:J1385" si="1378">((C1385-C1406)/C1406)*C$6</f>
        <v>163.18101323596534</v>
      </c>
      <c r="H1385" s="220">
        <f t="shared" si="1378"/>
        <v>13.403581254585466</v>
      </c>
      <c r="I1385" s="220">
        <f t="shared" si="1378"/>
        <v>-3.7253227722772269</v>
      </c>
      <c r="J1385" s="221">
        <f t="shared" si="1378"/>
        <v>-6.7357041826631381E-2</v>
      </c>
    </row>
    <row r="1386" spans="2:10">
      <c r="B1386" s="213">
        <v>41294</v>
      </c>
      <c r="C1386" s="214">
        <v>723.5</v>
      </c>
      <c r="D1386" s="214">
        <v>116.63</v>
      </c>
      <c r="E1386" s="214">
        <v>20.350000000000001</v>
      </c>
      <c r="F1386" s="215">
        <v>4.7549999999999999</v>
      </c>
      <c r="G1386" s="219">
        <f t="shared" ref="G1386:J1386" si="1379">((C1386-C1407)/C1407)*C$6</f>
        <v>170.19467722289906</v>
      </c>
      <c r="H1386" s="220">
        <f t="shared" si="1379"/>
        <v>12.99565555759018</v>
      </c>
      <c r="I1386" s="220">
        <f t="shared" si="1379"/>
        <v>-4.0926547664261275</v>
      </c>
      <c r="J1386" s="221">
        <f t="shared" si="1379"/>
        <v>-0.12534232782923901</v>
      </c>
    </row>
    <row r="1387" spans="2:10">
      <c r="B1387" s="213">
        <v>41293</v>
      </c>
      <c r="C1387" s="214">
        <v>717.9</v>
      </c>
      <c r="D1387" s="214">
        <v>114.52</v>
      </c>
      <c r="E1387" s="214">
        <v>26.48</v>
      </c>
      <c r="F1387" s="215">
        <v>4.6989999999999998</v>
      </c>
      <c r="G1387" s="219">
        <f t="shared" ref="G1387:J1387" si="1380">((C1387-C1408)/C1408)*C$6</f>
        <v>153.12069321982372</v>
      </c>
      <c r="H1387" s="220">
        <f t="shared" si="1380"/>
        <v>6.2525788999098131</v>
      </c>
      <c r="I1387" s="220">
        <f t="shared" si="1380"/>
        <v>-2.1090430143381118</v>
      </c>
      <c r="J1387" s="221">
        <f t="shared" si="1380"/>
        <v>-0.17036294365349924</v>
      </c>
    </row>
    <row r="1388" spans="2:10">
      <c r="B1388" s="213">
        <v>41292</v>
      </c>
      <c r="C1388" s="214">
        <v>707.6</v>
      </c>
      <c r="D1388" s="214">
        <v>115.13</v>
      </c>
      <c r="E1388" s="214">
        <v>24.92</v>
      </c>
      <c r="F1388" s="215">
        <v>4.72</v>
      </c>
      <c r="G1388" s="219">
        <f t="shared" ref="G1388:J1388" si="1381">((C1388-C1409)/C1409)*C$6</f>
        <v>142.07937452092614</v>
      </c>
      <c r="H1388" s="220">
        <f t="shared" si="1381"/>
        <v>9.4997903181693832</v>
      </c>
      <c r="I1388" s="220">
        <f t="shared" si="1381"/>
        <v>-3.4543691209860503</v>
      </c>
      <c r="J1388" s="221">
        <f t="shared" si="1381"/>
        <v>-0.14217584190360955</v>
      </c>
    </row>
    <row r="1389" spans="2:10">
      <c r="B1389" s="213">
        <v>41291</v>
      </c>
      <c r="C1389" s="214">
        <v>708.3</v>
      </c>
      <c r="D1389" s="214">
        <v>115.95</v>
      </c>
      <c r="E1389" s="214">
        <v>24.76</v>
      </c>
      <c r="F1389" s="215">
        <v>4.7329999999999997</v>
      </c>
      <c r="G1389" s="219">
        <f t="shared" ref="G1389:J1389" si="1382">((C1389-C1410)/C1410)*C$6</f>
        <v>101.90557435974218</v>
      </c>
      <c r="H1389" s="220">
        <f t="shared" si="1382"/>
        <v>8.1283466690640989</v>
      </c>
      <c r="I1389" s="220">
        <f t="shared" si="1382"/>
        <v>-3.4723899576133026</v>
      </c>
      <c r="J1389" s="221">
        <f t="shared" si="1382"/>
        <v>-0.17252834692659666</v>
      </c>
    </row>
    <row r="1390" spans="2:10">
      <c r="B1390" s="213">
        <v>41290</v>
      </c>
      <c r="C1390" s="214">
        <v>711.6</v>
      </c>
      <c r="D1390" s="214">
        <v>116</v>
      </c>
      <c r="E1390" s="214">
        <v>24.96</v>
      </c>
      <c r="F1390" s="215">
        <v>4.6870000000000003</v>
      </c>
      <c r="G1390" s="219">
        <f t="shared" ref="G1390:J1390" si="1383">((C1390-C1411)/C1411)*C$6</f>
        <v>106.45135256314452</v>
      </c>
      <c r="H1390" s="220">
        <f t="shared" si="1383"/>
        <v>6.7525435073627902</v>
      </c>
      <c r="I1390" s="220">
        <f t="shared" si="1383"/>
        <v>-1.7707514450867046</v>
      </c>
      <c r="J1390" s="221">
        <f t="shared" si="1383"/>
        <v>-0.1785728602926436</v>
      </c>
    </row>
    <row r="1391" spans="2:10">
      <c r="B1391" s="213">
        <v>41289</v>
      </c>
      <c r="C1391" s="214">
        <v>712.6</v>
      </c>
      <c r="D1391" s="214">
        <v>117.35</v>
      </c>
      <c r="E1391" s="214">
        <v>25.27</v>
      </c>
      <c r="F1391" s="215">
        <v>4.6539999999999999</v>
      </c>
      <c r="G1391" s="219">
        <f t="shared" ref="G1391:J1391" si="1384">((C1391-C1412)/C1412)*C$6</f>
        <v>107.88969678864831</v>
      </c>
      <c r="H1391" s="220">
        <f t="shared" si="1384"/>
        <v>7.8856534468991235</v>
      </c>
      <c r="I1391" s="220">
        <f t="shared" si="1384"/>
        <v>-0.88167105758374154</v>
      </c>
      <c r="J1391" s="221">
        <f t="shared" si="1384"/>
        <v>-0.20468906218756275</v>
      </c>
    </row>
    <row r="1392" spans="2:10">
      <c r="B1392" s="213">
        <v>41288</v>
      </c>
      <c r="C1392" s="214">
        <v>703.1</v>
      </c>
      <c r="D1392" s="214">
        <v>115.8</v>
      </c>
      <c r="E1392" s="214">
        <v>27.38</v>
      </c>
      <c r="F1392" s="215">
        <v>4.6379999999999999</v>
      </c>
      <c r="G1392" s="219">
        <f t="shared" ref="G1392:J1392" si="1385">((C1392-C1413)/C1413)*C$6</f>
        <v>75.476183115339055</v>
      </c>
      <c r="H1392" s="220">
        <f t="shared" si="1385"/>
        <v>5.3737393465909031</v>
      </c>
      <c r="I1392" s="220">
        <f t="shared" si="1385"/>
        <v>-0.58580918727915299</v>
      </c>
      <c r="J1392" s="221">
        <f t="shared" si="1385"/>
        <v>-0.23206197854588792</v>
      </c>
    </row>
    <row r="1393" spans="2:10">
      <c r="B1393" s="213">
        <v>41287</v>
      </c>
      <c r="C1393" s="214">
        <v>700.8</v>
      </c>
      <c r="D1393" s="214">
        <v>115.55</v>
      </c>
      <c r="E1393" s="214">
        <v>26.23</v>
      </c>
      <c r="F1393" s="215">
        <v>4.6980000000000004</v>
      </c>
      <c r="G1393" s="219">
        <f t="shared" ref="G1393:J1393" si="1386">((C1393-C1414)/C1414)*C$6</f>
        <v>97.95816946080636</v>
      </c>
      <c r="H1393" s="220">
        <f t="shared" si="1386"/>
        <v>8.3380384719588072</v>
      </c>
      <c r="I1393" s="220">
        <f t="shared" si="1386"/>
        <v>-0.17012839879154076</v>
      </c>
      <c r="J1393" s="221">
        <f t="shared" si="1386"/>
        <v>-0.18977295359490115</v>
      </c>
    </row>
    <row r="1394" spans="2:10">
      <c r="B1394" s="213">
        <v>41286</v>
      </c>
      <c r="C1394" s="214">
        <v>695.4</v>
      </c>
      <c r="D1394" s="214">
        <v>117.62</v>
      </c>
      <c r="E1394" s="214">
        <v>23.99</v>
      </c>
      <c r="F1394" s="215">
        <v>4.7960000000000003</v>
      </c>
      <c r="G1394" s="219">
        <f t="shared" ref="G1394:J1394" si="1387">((C1394-C1415)/C1415)*C$6</f>
        <v>51.16175459395383</v>
      </c>
      <c r="H1394" s="220">
        <f t="shared" si="1387"/>
        <v>7.8668082846521523</v>
      </c>
      <c r="I1394" s="220">
        <f t="shared" si="1387"/>
        <v>2.1338368298368291</v>
      </c>
      <c r="J1394" s="221">
        <f t="shared" si="1387"/>
        <v>-0.14393097976993233</v>
      </c>
    </row>
    <row r="1395" spans="2:10">
      <c r="B1395" s="213">
        <v>41285</v>
      </c>
      <c r="C1395" s="214">
        <v>681.8</v>
      </c>
      <c r="D1395" s="214">
        <v>117.88</v>
      </c>
      <c r="E1395" s="214">
        <v>24.58</v>
      </c>
      <c r="F1395" s="215">
        <v>4.7709999999999999</v>
      </c>
      <c r="G1395" s="219">
        <f t="shared" ref="G1395:J1395" si="1388">((C1395-C1416)/C1416)*C$6</f>
        <v>23.428982748364014</v>
      </c>
      <c r="H1395" s="220">
        <f t="shared" si="1388"/>
        <v>7.3394036818461998</v>
      </c>
      <c r="I1395" s="220">
        <f t="shared" si="1388"/>
        <v>2.5241372912801485</v>
      </c>
      <c r="J1395" s="221">
        <f t="shared" si="1388"/>
        <v>-9.3983360389610415E-2</v>
      </c>
    </row>
    <row r="1396" spans="2:10">
      <c r="B1396" s="213">
        <v>41284</v>
      </c>
      <c r="C1396" s="214">
        <v>681.8</v>
      </c>
      <c r="D1396" s="214">
        <v>118.19</v>
      </c>
      <c r="E1396" s="214">
        <v>22.78</v>
      </c>
      <c r="F1396" s="215">
        <v>4.8309999999999995</v>
      </c>
      <c r="G1396" s="219">
        <f t="shared" ref="G1396:J1396" si="1389">((C1396-C1417)/C1417)*C$6</f>
        <v>24.187507811337426</v>
      </c>
      <c r="H1396" s="220">
        <f t="shared" si="1389"/>
        <v>7.2321099306348184</v>
      </c>
      <c r="I1396" s="220">
        <f t="shared" si="1389"/>
        <v>-0.12568439407149093</v>
      </c>
      <c r="J1396" s="221">
        <f t="shared" si="1389"/>
        <v>-4.7464358452138873E-2</v>
      </c>
    </row>
    <row r="1397" spans="2:10">
      <c r="B1397" s="213">
        <v>41283</v>
      </c>
      <c r="C1397" s="214">
        <v>672.3</v>
      </c>
      <c r="D1397" s="214">
        <v>116.69</v>
      </c>
      <c r="E1397" s="214">
        <v>23.38</v>
      </c>
      <c r="F1397" s="215">
        <v>4.8230000000000004</v>
      </c>
      <c r="G1397" s="219">
        <f t="shared" ref="G1397:J1397" si="1390">((C1397-C1418)/C1418)*C$6</f>
        <v>-1.7431560178307226</v>
      </c>
      <c r="H1397" s="220">
        <f t="shared" si="1390"/>
        <v>8.2173563321118905</v>
      </c>
      <c r="I1397" s="220">
        <f t="shared" si="1390"/>
        <v>-1.2748648648648655</v>
      </c>
      <c r="J1397" s="221">
        <f t="shared" si="1390"/>
        <v>-2.6068639539662521E-2</v>
      </c>
    </row>
    <row r="1398" spans="2:10">
      <c r="B1398" s="213">
        <v>41282</v>
      </c>
      <c r="C1398" s="214">
        <v>673.3</v>
      </c>
      <c r="D1398" s="214">
        <v>116.69</v>
      </c>
      <c r="E1398" s="214">
        <v>23.38</v>
      </c>
      <c r="F1398" s="215">
        <v>4.8230000000000004</v>
      </c>
      <c r="G1398" s="219">
        <f t="shared" ref="G1398:J1398" si="1391">((C1398-C1419)/C1419)*C$6</f>
        <v>19.387896634615213</v>
      </c>
      <c r="H1398" s="220">
        <f t="shared" si="1391"/>
        <v>5.853245606288076</v>
      </c>
      <c r="I1398" s="220">
        <f t="shared" si="1391"/>
        <v>1.8342695570216778</v>
      </c>
      <c r="J1398" s="221">
        <f t="shared" si="1391"/>
        <v>-5.4040301241603819E-2</v>
      </c>
    </row>
    <row r="1399" spans="2:10">
      <c r="B1399" s="213">
        <v>41281</v>
      </c>
      <c r="C1399" s="214">
        <v>665.3</v>
      </c>
      <c r="D1399" s="214">
        <v>115.37</v>
      </c>
      <c r="E1399" s="214">
        <v>25.06</v>
      </c>
      <c r="F1399" s="215">
        <v>4.8250000000000002</v>
      </c>
      <c r="G1399" s="219">
        <f t="shared" ref="G1399:J1399" si="1392">((C1399-C1420)/C1420)*C$6</f>
        <v>-4.020800719748145</v>
      </c>
      <c r="H1399" s="220">
        <f t="shared" si="1392"/>
        <v>5.6931586933238103</v>
      </c>
      <c r="I1399" s="220">
        <f t="shared" si="1392"/>
        <v>1.058208702999575</v>
      </c>
      <c r="J1399" s="221">
        <f t="shared" si="1392"/>
        <v>-5.8724355068047858E-2</v>
      </c>
    </row>
    <row r="1400" spans="2:10">
      <c r="B1400" s="213">
        <v>41280</v>
      </c>
      <c r="C1400" s="214">
        <v>667.5</v>
      </c>
      <c r="D1400" s="214">
        <v>114.57</v>
      </c>
      <c r="E1400" s="214">
        <v>23.81</v>
      </c>
      <c r="F1400" s="215">
        <v>4.88</v>
      </c>
      <c r="G1400" s="219">
        <f t="shared" ref="G1400:J1400" si="1393">((C1400-C1421)/C1421)*C$6</f>
        <v>8.073075417733067</v>
      </c>
      <c r="H1400" s="220">
        <f t="shared" si="1393"/>
        <v>6.7860460912787861</v>
      </c>
      <c r="I1400" s="220">
        <f t="shared" si="1393"/>
        <v>0.22218537414965919</v>
      </c>
      <c r="J1400" s="221">
        <f t="shared" si="1393"/>
        <v>-1.3838466245156373E-2</v>
      </c>
    </row>
    <row r="1401" spans="2:10">
      <c r="B1401" s="213">
        <v>41279</v>
      </c>
      <c r="C1401" s="214">
        <v>662.5</v>
      </c>
      <c r="D1401" s="214">
        <v>112</v>
      </c>
      <c r="E1401" s="214">
        <v>26.3</v>
      </c>
      <c r="F1401" s="215">
        <v>4.8410000000000002</v>
      </c>
      <c r="G1401" s="219">
        <f t="shared" ref="G1401:J1401" si="1394">((C1401-C1422)/C1422)*C$6</f>
        <v>-6.3004511278195485</v>
      </c>
      <c r="H1401" s="220">
        <f t="shared" si="1394"/>
        <v>-4.2150366748166199</v>
      </c>
      <c r="I1401" s="220">
        <f t="shared" si="1394"/>
        <v>4.6884810733109719</v>
      </c>
      <c r="J1401" s="221">
        <f t="shared" si="1394"/>
        <v>-6.7870837537840498E-2</v>
      </c>
    </row>
    <row r="1402" spans="2:10">
      <c r="B1402" s="213">
        <v>41278</v>
      </c>
      <c r="C1402" s="214">
        <v>667.6</v>
      </c>
      <c r="D1402" s="214">
        <v>113.44</v>
      </c>
      <c r="E1402" s="214">
        <v>22.72</v>
      </c>
      <c r="F1402" s="215">
        <v>4.859</v>
      </c>
      <c r="G1402" s="219">
        <f t="shared" ref="G1402:J1402" si="1395">((C1402-C1423)/C1423)*C$6</f>
        <v>16.221851179673262</v>
      </c>
      <c r="H1402" s="220">
        <f t="shared" si="1395"/>
        <v>-3.6116502335236231</v>
      </c>
      <c r="I1402" s="220">
        <f t="shared" si="1395"/>
        <v>-1.0810508895324802</v>
      </c>
      <c r="J1402" s="221">
        <f t="shared" si="1395"/>
        <v>-4.4252990066896321E-2</v>
      </c>
    </row>
    <row r="1403" spans="2:10">
      <c r="B1403" s="213">
        <v>41277</v>
      </c>
      <c r="C1403" s="214">
        <v>668.2</v>
      </c>
      <c r="D1403" s="214">
        <v>113.24</v>
      </c>
      <c r="E1403" s="214">
        <v>20.72</v>
      </c>
      <c r="F1403" s="215">
        <v>4.8849999999999998</v>
      </c>
      <c r="G1403" s="219">
        <f t="shared" ref="G1403:J1403" si="1396">((C1403-C1424)/C1424)*C$6</f>
        <v>13.399269874792751</v>
      </c>
      <c r="H1403" s="220">
        <f t="shared" si="1396"/>
        <v>-5.4080451385909312</v>
      </c>
      <c r="I1403" s="220">
        <f t="shared" si="1396"/>
        <v>-1.7377049180327498E-2</v>
      </c>
      <c r="J1403" s="221">
        <f t="shared" si="1396"/>
        <v>-4.1088009689140066E-2</v>
      </c>
    </row>
    <row r="1404" spans="2:10">
      <c r="B1404" s="213">
        <v>41276</v>
      </c>
      <c r="C1404" s="214">
        <v>660.1</v>
      </c>
      <c r="D1404" s="214">
        <v>111.45</v>
      </c>
      <c r="E1404" s="214">
        <v>22.62</v>
      </c>
      <c r="F1404" s="215">
        <v>4.9370000000000003</v>
      </c>
      <c r="G1404" s="219">
        <f t="shared" ref="G1404:J1404" si="1397">((C1404-C1425)/C1425)*C$6</f>
        <v>-36.751542450733332</v>
      </c>
      <c r="H1404" s="220">
        <f t="shared" si="1397"/>
        <v>-10.785838272650283</v>
      </c>
      <c r="I1404" s="220">
        <f t="shared" si="1397"/>
        <v>4.5000220994475129</v>
      </c>
      <c r="J1404" s="221">
        <f t="shared" si="1397"/>
        <v>-5.1661691542288606E-2</v>
      </c>
    </row>
    <row r="1405" spans="2:10">
      <c r="B1405" s="213">
        <v>41275</v>
      </c>
      <c r="C1405" s="214">
        <v>660.8</v>
      </c>
      <c r="D1405" s="214">
        <v>110</v>
      </c>
      <c r="E1405" s="214">
        <v>22.89</v>
      </c>
      <c r="F1405" s="215">
        <v>4.9619999999999997</v>
      </c>
      <c r="G1405" s="219">
        <f t="shared" ref="G1405:J1405" si="1398">((C1405-C1426)/C1426)*C$6</f>
        <v>-49.711577092511128</v>
      </c>
      <c r="H1405" s="220">
        <f t="shared" si="1398"/>
        <v>-10.173568907635365</v>
      </c>
      <c r="I1405" s="220">
        <f t="shared" si="1398"/>
        <v>4.2159999999999993</v>
      </c>
      <c r="J1405" s="221">
        <f t="shared" si="1398"/>
        <v>-4.0459153249850902E-2</v>
      </c>
    </row>
    <row r="1406" spans="2:10">
      <c r="B1406" s="213">
        <v>41274</v>
      </c>
      <c r="C1406" s="214">
        <v>657.3</v>
      </c>
      <c r="D1406" s="214">
        <v>109.04</v>
      </c>
      <c r="E1406" s="214">
        <v>25.25</v>
      </c>
      <c r="F1406" s="215">
        <v>4.9489999999999998</v>
      </c>
      <c r="G1406" s="219">
        <f t="shared" ref="G1406:J1406" si="1399">((C1406-C1427)/C1427)*C$6</f>
        <v>-59.748908450704391</v>
      </c>
      <c r="H1406" s="220">
        <f t="shared" si="1399"/>
        <v>-12.080915964942415</v>
      </c>
      <c r="I1406" s="220">
        <f t="shared" si="1399"/>
        <v>9.0475193337299231</v>
      </c>
      <c r="J1406" s="221">
        <f t="shared" si="1399"/>
        <v>-6.3572558323448006E-2</v>
      </c>
    </row>
    <row r="1407" spans="2:10">
      <c r="B1407" s="213">
        <v>41273</v>
      </c>
      <c r="C1407" s="214">
        <v>656.8</v>
      </c>
      <c r="D1407" s="214">
        <v>109.22</v>
      </c>
      <c r="E1407" s="214">
        <v>26.33</v>
      </c>
      <c r="F1407" s="215">
        <v>4.9660000000000002</v>
      </c>
      <c r="G1407" s="219">
        <f t="shared" ref="G1407:J1407" si="1400">((C1407-C1428)/C1428)*C$6</f>
        <v>-65.231887620719988</v>
      </c>
      <c r="H1407" s="220">
        <f t="shared" si="1400"/>
        <v>-9.3264044943820288</v>
      </c>
      <c r="I1407" s="220">
        <f t="shared" si="1400"/>
        <v>9.972129793510323</v>
      </c>
      <c r="J1407" s="221">
        <f t="shared" si="1400"/>
        <v>-5.4230084997034973E-2</v>
      </c>
    </row>
    <row r="1408" spans="2:10">
      <c r="B1408" s="213">
        <v>41272</v>
      </c>
      <c r="C1408" s="214">
        <v>657.8</v>
      </c>
      <c r="D1408" s="214">
        <v>110.9</v>
      </c>
      <c r="E1408" s="214">
        <v>29.99</v>
      </c>
      <c r="F1408" s="215">
        <v>4.9870000000000001</v>
      </c>
      <c r="G1408" s="219">
        <f t="shared" ref="G1408:J1408" si="1401">((C1408-C1429)/C1429)*C$6</f>
        <v>-48.73154833948351</v>
      </c>
      <c r="H1408" s="220">
        <f t="shared" si="1401"/>
        <v>-8.200310719834274</v>
      </c>
      <c r="I1408" s="220">
        <f t="shared" si="1401"/>
        <v>17.463900196979644</v>
      </c>
      <c r="J1408" s="221">
        <f t="shared" si="1401"/>
        <v>-7.1007827788649835E-2</v>
      </c>
    </row>
    <row r="1409" spans="2:10">
      <c r="B1409" s="213">
        <v>41271</v>
      </c>
      <c r="C1409" s="214">
        <v>652.29999999999995</v>
      </c>
      <c r="D1409" s="214">
        <v>109.69</v>
      </c>
      <c r="E1409" s="214">
        <v>30.83</v>
      </c>
      <c r="F1409" s="215">
        <v>4.9589999999999996</v>
      </c>
      <c r="G1409" s="219">
        <f t="shared" ref="G1409:J1409" si="1402">((C1409-C1430)/C1430)*C$6</f>
        <v>-51.547613670133842</v>
      </c>
      <c r="H1409" s="220">
        <f t="shared" si="1402"/>
        <v>-2.3969616492617947</v>
      </c>
      <c r="I1409" s="220">
        <f t="shared" si="1402"/>
        <v>16.702287499999997</v>
      </c>
      <c r="J1409" s="221">
        <f t="shared" si="1402"/>
        <v>-9.4994145199063268E-2</v>
      </c>
    </row>
    <row r="1410" spans="2:10">
      <c r="B1410" s="213">
        <v>41270</v>
      </c>
      <c r="C1410" s="214">
        <v>667.7</v>
      </c>
      <c r="D1410" s="214">
        <v>111.23</v>
      </c>
      <c r="E1410" s="214">
        <v>30.67</v>
      </c>
      <c r="F1410" s="215">
        <v>5.0270000000000001</v>
      </c>
      <c r="G1410" s="219">
        <f t="shared" ref="G1410:J1410" si="1403">((C1410-C1431)/C1431)*C$6</f>
        <v>7.0575665513612797</v>
      </c>
      <c r="H1410" s="220">
        <f t="shared" si="1403"/>
        <v>0.79545905931210203</v>
      </c>
      <c r="I1410" s="220">
        <f t="shared" si="1403"/>
        <v>17.339782469609727</v>
      </c>
      <c r="J1410" s="221">
        <f t="shared" si="1403"/>
        <v>-6.4292663942401296E-2</v>
      </c>
    </row>
    <row r="1411" spans="2:10">
      <c r="B1411" s="213">
        <v>41269</v>
      </c>
      <c r="C1411" s="214">
        <v>669.1</v>
      </c>
      <c r="D1411" s="214">
        <v>112.05</v>
      </c>
      <c r="E1411" s="214">
        <v>27.68</v>
      </c>
      <c r="F1411" s="215">
        <v>4.9889999999999999</v>
      </c>
      <c r="G1411" s="219">
        <f t="shared" ref="G1411:J1411" si="1404">((C1411-C1432)/C1432)*C$6</f>
        <v>10.586349827041776</v>
      </c>
      <c r="H1411" s="220">
        <f t="shared" si="1404"/>
        <v>4.174762903519972</v>
      </c>
      <c r="I1411" s="220">
        <f t="shared" si="1404"/>
        <v>13.974457985888389</v>
      </c>
      <c r="J1411" s="221">
        <f t="shared" si="1404"/>
        <v>-7.9403159742539448E-2</v>
      </c>
    </row>
    <row r="1412" spans="2:10">
      <c r="B1412" s="213">
        <v>41268</v>
      </c>
      <c r="C1412" s="214">
        <v>669.5</v>
      </c>
      <c r="D1412" s="214">
        <v>112.71</v>
      </c>
      <c r="E1412" s="214">
        <v>26.57</v>
      </c>
      <c r="F1412" s="215">
        <v>5.0010000000000003</v>
      </c>
      <c r="G1412" s="219">
        <f t="shared" ref="G1412:J1412" si="1405">((C1412-C1433)/C1433)*C$6</f>
        <v>6.533801169590701</v>
      </c>
      <c r="H1412" s="220">
        <f t="shared" si="1405"/>
        <v>7.2492679558011046</v>
      </c>
      <c r="I1412" s="220">
        <f t="shared" si="1405"/>
        <v>13.583392739273926</v>
      </c>
      <c r="J1412" s="221">
        <f t="shared" si="1405"/>
        <v>-0.10523524874662532</v>
      </c>
    </row>
    <row r="1413" spans="2:10">
      <c r="B1413" s="213">
        <v>41267</v>
      </c>
      <c r="C1413" s="214">
        <v>672.8</v>
      </c>
      <c r="D1413" s="214">
        <v>112.64</v>
      </c>
      <c r="E1413" s="214">
        <v>28.3</v>
      </c>
      <c r="F1413" s="215">
        <v>5.0339999999999998</v>
      </c>
      <c r="G1413" s="219">
        <f t="shared" ref="G1413:J1413" si="1406">((C1413-C1434)/C1434)*C$6</f>
        <v>15.080263947210561</v>
      </c>
      <c r="H1413" s="220">
        <f t="shared" si="1406"/>
        <v>5.8895314787701309</v>
      </c>
      <c r="I1413" s="220">
        <f t="shared" si="1406"/>
        <v>14.796344916344918</v>
      </c>
      <c r="J1413" s="221">
        <f t="shared" si="1406"/>
        <v>-0.10674899483055719</v>
      </c>
    </row>
    <row r="1414" spans="2:10">
      <c r="B1414" s="213">
        <v>41266</v>
      </c>
      <c r="C1414" s="214">
        <v>662.1</v>
      </c>
      <c r="D1414" s="214">
        <v>110.73</v>
      </c>
      <c r="E1414" s="214">
        <v>26.48</v>
      </c>
      <c r="F1414" s="215">
        <v>5.0209999999999999</v>
      </c>
      <c r="G1414" s="219">
        <f t="shared" ref="G1414:J1414" si="1407">((C1414-C1435)/C1435)*C$6</f>
        <v>3.8054495912806545</v>
      </c>
      <c r="H1414" s="220">
        <f t="shared" si="1407"/>
        <v>2.8618377635197239</v>
      </c>
      <c r="I1414" s="220">
        <f t="shared" si="1407"/>
        <v>10.656057692307693</v>
      </c>
      <c r="J1414" s="221">
        <f t="shared" si="1407"/>
        <v>-9.6609516470814838E-2</v>
      </c>
    </row>
    <row r="1415" spans="2:10">
      <c r="B1415" s="213">
        <v>41265</v>
      </c>
      <c r="C1415" s="214">
        <v>674.8</v>
      </c>
      <c r="D1415" s="214">
        <v>112.98</v>
      </c>
      <c r="E1415" s="214">
        <v>21.45</v>
      </c>
      <c r="F1415" s="215">
        <v>5.0419999999999998</v>
      </c>
      <c r="G1415" s="219">
        <f t="shared" ref="G1415:J1415" si="1408">((C1415-C1436)/C1436)*C$6</f>
        <v>29.05635459068295</v>
      </c>
      <c r="H1415" s="220">
        <f t="shared" si="1408"/>
        <v>7.6704639602319959</v>
      </c>
      <c r="I1415" s="220">
        <f t="shared" si="1408"/>
        <v>3.9793739328400672</v>
      </c>
      <c r="J1415" s="221">
        <f t="shared" si="1408"/>
        <v>-4.437390115256884E-2</v>
      </c>
    </row>
    <row r="1416" spans="2:10">
      <c r="B1416" s="213">
        <v>41264</v>
      </c>
      <c r="C1416" s="214">
        <v>672.4</v>
      </c>
      <c r="D1416" s="214">
        <v>113.53</v>
      </c>
      <c r="E1416" s="214">
        <v>21.56</v>
      </c>
      <c r="F1416" s="215">
        <v>4.9279999999999999</v>
      </c>
      <c r="G1416" s="219">
        <f t="shared" ref="G1416:J1416" si="1409">((C1416-C1437)/C1437)*C$6</f>
        <v>30.452816474863724</v>
      </c>
      <c r="H1416" s="220">
        <f t="shared" si="1409"/>
        <v>8.0156740387262602</v>
      </c>
      <c r="I1416" s="220">
        <f t="shared" si="1409"/>
        <v>7.6073878627968314</v>
      </c>
      <c r="J1416" s="221">
        <f t="shared" si="1409"/>
        <v>-0.1740595760931832</v>
      </c>
    </row>
    <row r="1417" spans="2:10">
      <c r="B1417" s="213">
        <v>41263</v>
      </c>
      <c r="C1417" s="214">
        <v>672.1</v>
      </c>
      <c r="D1417" s="214">
        <v>113.89</v>
      </c>
      <c r="E1417" s="214">
        <v>22.94</v>
      </c>
      <c r="F1417" s="215">
        <v>4.91</v>
      </c>
      <c r="G1417" s="219">
        <f t="shared" ref="G1417:J1417" si="1410">((C1417-C1438)/C1438)*C$6</f>
        <v>41.393358743711048</v>
      </c>
      <c r="H1417" s="220">
        <f t="shared" si="1410"/>
        <v>8.538319728515086</v>
      </c>
      <c r="I1417" s="220">
        <f t="shared" si="1410"/>
        <v>10.062798913043478</v>
      </c>
      <c r="J1417" s="221">
        <f t="shared" si="1410"/>
        <v>-0.20151802656546458</v>
      </c>
    </row>
    <row r="1418" spans="2:10">
      <c r="B1418" s="213">
        <v>41262</v>
      </c>
      <c r="C1418" s="214">
        <v>673</v>
      </c>
      <c r="D1418" s="214">
        <v>111.89</v>
      </c>
      <c r="E1418" s="214">
        <v>25.16</v>
      </c>
      <c r="F1418" s="215">
        <v>4.8659999999999997</v>
      </c>
      <c r="G1418" s="219">
        <f t="shared" ref="G1418:J1418" si="1411">((C1418-C1439)/C1439)*C$6</f>
        <v>60.637598152424943</v>
      </c>
      <c r="H1418" s="220">
        <f t="shared" si="1411"/>
        <v>6.8075150393336488</v>
      </c>
      <c r="I1418" s="220">
        <f t="shared" si="1411"/>
        <v>11.26832041343669</v>
      </c>
      <c r="J1418" s="221">
        <f t="shared" si="1411"/>
        <v>-0.20636467889908289</v>
      </c>
    </row>
    <row r="1419" spans="2:10">
      <c r="B1419" s="213">
        <v>41261</v>
      </c>
      <c r="C1419" s="214">
        <v>665.6</v>
      </c>
      <c r="D1419" s="214">
        <v>113.23</v>
      </c>
      <c r="E1419" s="214">
        <v>21.22</v>
      </c>
      <c r="F1419" s="215">
        <v>4.9130000000000003</v>
      </c>
      <c r="G1419" s="219">
        <f t="shared" ref="G1419:J1419" si="1412">((C1419-C1440)/C1440)*C$6</f>
        <v>29.204353408743447</v>
      </c>
      <c r="H1419" s="220">
        <f t="shared" si="1412"/>
        <v>11.951656033026845</v>
      </c>
      <c r="I1419" s="220">
        <f t="shared" si="1412"/>
        <v>7.6089812332439664</v>
      </c>
      <c r="J1419" s="221">
        <f t="shared" si="1412"/>
        <v>-0.13028210116731487</v>
      </c>
    </row>
    <row r="1420" spans="2:10">
      <c r="B1420" s="213">
        <v>41260</v>
      </c>
      <c r="C1420" s="214">
        <v>666.9</v>
      </c>
      <c r="D1420" s="214">
        <v>112.04</v>
      </c>
      <c r="E1420" s="214">
        <v>23.67</v>
      </c>
      <c r="F1420" s="215">
        <v>4.923</v>
      </c>
      <c r="G1420" s="219">
        <f t="shared" ref="G1420:J1420" si="1413">((C1420-C1441)/C1441)*C$6</f>
        <v>35.150189834659962</v>
      </c>
      <c r="H1420" s="220">
        <f t="shared" si="1413"/>
        <v>9.8129386376431</v>
      </c>
      <c r="I1420" s="220">
        <f t="shared" si="1413"/>
        <v>10.568029490616624</v>
      </c>
      <c r="J1420" s="221">
        <f t="shared" si="1413"/>
        <v>-0.12454280155642004</v>
      </c>
    </row>
    <row r="1421" spans="2:10">
      <c r="B1421" s="213">
        <v>41259</v>
      </c>
      <c r="C1421" s="214">
        <v>664.3</v>
      </c>
      <c r="D1421" s="214">
        <v>110.65</v>
      </c>
      <c r="E1421" s="214">
        <v>23.52</v>
      </c>
      <c r="F1421" s="215">
        <v>4.9030000000000005</v>
      </c>
      <c r="G1421" s="219">
        <f t="shared" ref="G1421:J1421" si="1414">((C1421-C1442)/C1442)*C$6</f>
        <v>17.976775960441117</v>
      </c>
      <c r="H1421" s="220">
        <f t="shared" si="1414"/>
        <v>10.28799161984573</v>
      </c>
      <c r="I1421" s="220">
        <f t="shared" si="1414"/>
        <v>9.5014545454545445</v>
      </c>
      <c r="J1421" s="221">
        <f t="shared" si="1414"/>
        <v>-0.10893734040463549</v>
      </c>
    </row>
    <row r="1422" spans="2:10">
      <c r="B1422" s="213">
        <v>41258</v>
      </c>
      <c r="C1422" s="214">
        <v>665</v>
      </c>
      <c r="D1422" s="214">
        <v>114.52</v>
      </c>
      <c r="E1422" s="214">
        <v>20.87</v>
      </c>
      <c r="F1422" s="215">
        <v>4.9550000000000001</v>
      </c>
      <c r="G1422" s="219">
        <f t="shared" ref="G1422:J1422" si="1415">((C1422-C1443)/C1443)*C$6</f>
        <v>39.598817824982746</v>
      </c>
      <c r="H1422" s="220">
        <f t="shared" si="1415"/>
        <v>16.87095961995249</v>
      </c>
      <c r="I1422" s="220">
        <f t="shared" si="1415"/>
        <v>5.1517436845348126</v>
      </c>
      <c r="J1422" s="221">
        <f t="shared" si="1415"/>
        <v>-9.7853658536585342E-2</v>
      </c>
    </row>
    <row r="1423" spans="2:10">
      <c r="B1423" s="213">
        <v>41257</v>
      </c>
      <c r="C1423" s="214">
        <v>661.2</v>
      </c>
      <c r="D1423" s="214">
        <v>115.62</v>
      </c>
      <c r="E1423" s="214">
        <v>24.17</v>
      </c>
      <c r="F1423" s="215">
        <v>4.9329999999999998</v>
      </c>
      <c r="G1423" s="219">
        <f t="shared" ref="G1423:J1423" si="1416">((C1423-C1444)/C1444)*C$6</f>
        <v>31.635750057785657</v>
      </c>
      <c r="H1423" s="220">
        <f t="shared" si="1416"/>
        <v>17.482666352052856</v>
      </c>
      <c r="I1423" s="220">
        <f t="shared" si="1416"/>
        <v>10.007245817245821</v>
      </c>
      <c r="J1423" s="221">
        <f t="shared" si="1416"/>
        <v>-0.15308475879300429</v>
      </c>
    </row>
    <row r="1424" spans="2:10">
      <c r="B1424" s="213">
        <v>41256</v>
      </c>
      <c r="C1424" s="214">
        <v>662.9</v>
      </c>
      <c r="D1424" s="214">
        <v>116.53</v>
      </c>
      <c r="E1424" s="214">
        <v>20.74</v>
      </c>
      <c r="F1424" s="215">
        <v>4.9539999999999997</v>
      </c>
      <c r="G1424" s="219">
        <f t="shared" ref="G1424:J1424" si="1417">((C1424-C1445)/C1445)*C$6</f>
        <v>50.122675367047314</v>
      </c>
      <c r="H1424" s="220">
        <f t="shared" si="1417"/>
        <v>20.166982832210934</v>
      </c>
      <c r="I1424" s="220">
        <f t="shared" si="1417"/>
        <v>6.0453444945267218</v>
      </c>
      <c r="J1424" s="221">
        <f t="shared" si="1417"/>
        <v>-0.13685274302213699</v>
      </c>
    </row>
    <row r="1425" spans="2:10">
      <c r="B1425" s="213">
        <v>41255</v>
      </c>
      <c r="C1425" s="214">
        <v>674.9</v>
      </c>
      <c r="D1425" s="214">
        <v>118.1</v>
      </c>
      <c r="E1425" s="214">
        <v>18.100000000000001</v>
      </c>
      <c r="F1425" s="215">
        <v>5.0250000000000004</v>
      </c>
      <c r="G1425" s="219">
        <f t="shared" ref="G1425:J1425" si="1418">((C1425-C1446)/C1446)*C$6</f>
        <v>88.908222811671095</v>
      </c>
      <c r="H1425" s="220">
        <f t="shared" si="1418"/>
        <v>23.223141555112498</v>
      </c>
      <c r="I1425" s="220">
        <f t="shared" si="1418"/>
        <v>-0.7536156696664893</v>
      </c>
      <c r="J1425" s="221">
        <f t="shared" si="1418"/>
        <v>-9.9278846153846051E-2</v>
      </c>
    </row>
    <row r="1426" spans="2:10">
      <c r="B1426" s="213">
        <v>41254</v>
      </c>
      <c r="C1426" s="214">
        <v>681</v>
      </c>
      <c r="D1426" s="214">
        <v>116.17</v>
      </c>
      <c r="E1426" s="214">
        <v>18.55</v>
      </c>
      <c r="F1426" s="215">
        <v>5.0309999999999997</v>
      </c>
      <c r="G1426" s="219">
        <f t="shared" ref="G1426:J1426" si="1419">((C1426-C1447)/C1447)*C$6</f>
        <v>77.231336405529959</v>
      </c>
      <c r="H1426" s="220">
        <f t="shared" si="1419"/>
        <v>20.175627973358722</v>
      </c>
      <c r="I1426" s="220">
        <f t="shared" si="1419"/>
        <v>2.0563363363363387</v>
      </c>
      <c r="J1426" s="221">
        <f t="shared" si="1419"/>
        <v>-9.8068793235972368E-2</v>
      </c>
    </row>
    <row r="1427" spans="2:10">
      <c r="B1427" s="213">
        <v>41253</v>
      </c>
      <c r="C1427" s="214">
        <v>681.6</v>
      </c>
      <c r="D1427" s="214">
        <v>116.38</v>
      </c>
      <c r="E1427" s="214">
        <v>16.809999999999999</v>
      </c>
      <c r="F1427" s="215">
        <v>5.0579999999999998</v>
      </c>
      <c r="G1427" s="219">
        <f t="shared" ref="G1427:J1427" si="1420">((C1427-C1448)/C1448)*C$6</f>
        <v>69.926052269601286</v>
      </c>
      <c r="H1427" s="220">
        <f t="shared" si="1420"/>
        <v>21.898764841057066</v>
      </c>
      <c r="I1427" s="220">
        <f t="shared" si="1420"/>
        <v>1.2127746031746018</v>
      </c>
      <c r="J1427" s="221">
        <f t="shared" si="1420"/>
        <v>-0.10734425604877111</v>
      </c>
    </row>
    <row r="1428" spans="2:10">
      <c r="B1428" s="213">
        <v>41252</v>
      </c>
      <c r="C1428" s="214">
        <v>683.4</v>
      </c>
      <c r="D1428" s="214">
        <v>114.81</v>
      </c>
      <c r="E1428" s="214">
        <v>16.95</v>
      </c>
      <c r="F1428" s="215">
        <v>5.0590000000000002</v>
      </c>
      <c r="G1428" s="219">
        <f t="shared" ref="G1428:J1428" si="1421">((C1428-C1449)/C1449)*C$6</f>
        <v>80.603722471014095</v>
      </c>
      <c r="H1428" s="220">
        <f t="shared" si="1421"/>
        <v>14.752584427767371</v>
      </c>
      <c r="I1428" s="220">
        <f t="shared" si="1421"/>
        <v>3.4746516537649517</v>
      </c>
      <c r="J1428" s="221">
        <f t="shared" si="1421"/>
        <v>-0.1367954759660695</v>
      </c>
    </row>
    <row r="1429" spans="2:10">
      <c r="B1429" s="213">
        <v>41251</v>
      </c>
      <c r="C1429" s="214">
        <v>677.5</v>
      </c>
      <c r="D1429" s="214">
        <v>115.86</v>
      </c>
      <c r="E1429" s="214">
        <v>15.23</v>
      </c>
      <c r="F1429" s="215">
        <v>5.1100000000000003</v>
      </c>
      <c r="G1429" s="219">
        <f t="shared" ref="G1429:J1429" si="1422">((C1429-C1450)/C1450)*C$6</f>
        <v>58.761536933771417</v>
      </c>
      <c r="H1429" s="220">
        <f t="shared" si="1422"/>
        <v>17.817764150943397</v>
      </c>
      <c r="I1429" s="220">
        <f t="shared" si="1422"/>
        <v>0.68788002726653097</v>
      </c>
      <c r="J1429" s="221">
        <f t="shared" si="1422"/>
        <v>-7.4284624189240575E-2</v>
      </c>
    </row>
    <row r="1430" spans="2:10">
      <c r="B1430" s="213">
        <v>41250</v>
      </c>
      <c r="C1430" s="214">
        <v>673</v>
      </c>
      <c r="D1430" s="214">
        <v>111.08</v>
      </c>
      <c r="E1430" s="214">
        <v>16</v>
      </c>
      <c r="F1430" s="215">
        <v>5.1239999999999997</v>
      </c>
      <c r="G1430" s="219">
        <f t="shared" ref="G1430:J1430" si="1423">((C1430-C1451)/C1451)*C$6</f>
        <v>29.264307203870171</v>
      </c>
      <c r="H1430" s="220">
        <f t="shared" si="1423"/>
        <v>8.2375492957746452</v>
      </c>
      <c r="I1430" s="220">
        <f t="shared" si="1423"/>
        <v>4.4173540856031135</v>
      </c>
      <c r="J1430" s="221">
        <f t="shared" si="1423"/>
        <v>-4.0877598152424983E-2</v>
      </c>
    </row>
    <row r="1431" spans="2:10">
      <c r="B1431" s="213">
        <v>41249</v>
      </c>
      <c r="C1431" s="214">
        <v>664.9</v>
      </c>
      <c r="D1431" s="214">
        <v>110.77</v>
      </c>
      <c r="E1431" s="214">
        <v>15.63</v>
      </c>
      <c r="F1431" s="215">
        <v>5.1390000000000002</v>
      </c>
      <c r="G1431" s="219">
        <f t="shared" ref="G1431:J1431" si="1424">((C1431-C1452)/C1452)*C$6</f>
        <v>21.831516721261405</v>
      </c>
      <c r="H1431" s="220">
        <f t="shared" si="1424"/>
        <v>9.8930219310737648</v>
      </c>
      <c r="I1431" s="220">
        <f t="shared" si="1424"/>
        <v>2.967526080476901</v>
      </c>
      <c r="J1431" s="221">
        <f t="shared" si="1424"/>
        <v>-6.4020559680182693E-2</v>
      </c>
    </row>
    <row r="1432" spans="2:10">
      <c r="B1432" s="213">
        <v>41248</v>
      </c>
      <c r="C1432" s="214">
        <v>664.9</v>
      </c>
      <c r="D1432" s="214">
        <v>109.66</v>
      </c>
      <c r="E1432" s="214">
        <v>15.59</v>
      </c>
      <c r="F1432" s="215">
        <v>5.1269999999999998</v>
      </c>
      <c r="G1432" s="219">
        <f t="shared" ref="G1432:J1432" si="1425">((C1432-C1453)/C1453)*C$6</f>
        <v>24.422119478141337</v>
      </c>
      <c r="H1432" s="220">
        <f t="shared" si="1425"/>
        <v>8.3298458464173439</v>
      </c>
      <c r="I1432" s="220">
        <f t="shared" si="1425"/>
        <v>2.132926829268293</v>
      </c>
      <c r="J1432" s="221">
        <f t="shared" si="1425"/>
        <v>-7.4591254752851721E-2</v>
      </c>
    </row>
    <row r="1433" spans="2:10">
      <c r="B1433" s="213">
        <v>41247</v>
      </c>
      <c r="C1433" s="214">
        <v>666.9</v>
      </c>
      <c r="D1433" s="214">
        <v>108.6</v>
      </c>
      <c r="E1433" s="214">
        <v>15.15</v>
      </c>
      <c r="F1433" s="215">
        <v>5.1859999999999999</v>
      </c>
      <c r="G1433" s="219">
        <f t="shared" ref="G1433:J1433" si="1426">((C1433-C1454)/C1454)*C$6</f>
        <v>38.430867397806402</v>
      </c>
      <c r="H1433" s="220">
        <f t="shared" si="1426"/>
        <v>8.7613143957631205</v>
      </c>
      <c r="I1433" s="220">
        <f t="shared" si="1426"/>
        <v>1.9948826979472138</v>
      </c>
      <c r="J1433" s="221">
        <f t="shared" si="1426"/>
        <v>-6.4541682384005858E-2</v>
      </c>
    </row>
    <row r="1434" spans="2:10">
      <c r="B1434" s="213">
        <v>41246</v>
      </c>
      <c r="C1434" s="214">
        <v>666.8</v>
      </c>
      <c r="D1434" s="214">
        <v>109.28</v>
      </c>
      <c r="E1434" s="214">
        <v>15.54</v>
      </c>
      <c r="F1434" s="215">
        <v>5.2229999999999999</v>
      </c>
      <c r="G1434" s="219">
        <f t="shared" ref="G1434:J1434" si="1427">((C1434-C1455)/C1455)*C$6</f>
        <v>38.699802071346255</v>
      </c>
      <c r="H1434" s="220">
        <f t="shared" si="1427"/>
        <v>11.442474786656316</v>
      </c>
      <c r="I1434" s="220">
        <f t="shared" si="1427"/>
        <v>0.9909164969450085</v>
      </c>
      <c r="J1434" s="221">
        <f t="shared" si="1427"/>
        <v>-3.184659090909113E-2</v>
      </c>
    </row>
    <row r="1435" spans="2:10">
      <c r="B1435" s="213">
        <v>41245</v>
      </c>
      <c r="C1435" s="214">
        <v>660.6</v>
      </c>
      <c r="D1435" s="214">
        <v>109.1</v>
      </c>
      <c r="E1435" s="214">
        <v>16.64</v>
      </c>
      <c r="F1435" s="215">
        <v>5.1909999999999998</v>
      </c>
      <c r="G1435" s="219">
        <f t="shared" ref="G1435:J1435" si="1428">((C1435-C1456)/C1456)*C$6</f>
        <v>34.567063731170393</v>
      </c>
      <c r="H1435" s="220">
        <f t="shared" si="1428"/>
        <v>12.652706664060958</v>
      </c>
      <c r="I1435" s="220">
        <f t="shared" si="1428"/>
        <v>-3.242951409718179E-2</v>
      </c>
      <c r="J1435" s="221">
        <f t="shared" si="1428"/>
        <v>-0.11575050897649487</v>
      </c>
    </row>
    <row r="1436" spans="2:10">
      <c r="B1436" s="213">
        <v>41244</v>
      </c>
      <c r="C1436" s="214">
        <v>663.3</v>
      </c>
      <c r="D1436" s="214">
        <v>108.63</v>
      </c>
      <c r="E1436" s="214">
        <v>17.57</v>
      </c>
      <c r="F1436" s="215">
        <v>5.1189999999999998</v>
      </c>
      <c r="G1436" s="219">
        <f t="shared" ref="G1436:J1436" si="1429">((C1436-C1457)/C1457)*C$6</f>
        <v>24.742030138453245</v>
      </c>
      <c r="H1436" s="220">
        <f t="shared" si="1429"/>
        <v>10.03958050765355</v>
      </c>
      <c r="I1436" s="220">
        <f t="shared" si="1429"/>
        <v>3.5035486063902099</v>
      </c>
      <c r="J1436" s="221">
        <f t="shared" si="1429"/>
        <v>-7.7439604337074336E-2</v>
      </c>
    </row>
    <row r="1437" spans="2:10">
      <c r="B1437" s="213">
        <v>41243</v>
      </c>
      <c r="C1437" s="214">
        <v>660.4</v>
      </c>
      <c r="D1437" s="214">
        <v>108.97</v>
      </c>
      <c r="E1437" s="214">
        <v>15.16</v>
      </c>
      <c r="F1437" s="215">
        <v>5.2370000000000001</v>
      </c>
      <c r="G1437" s="219">
        <f t="shared" ref="G1437:J1437" si="1430">((C1437-C1458)/C1458)*C$6</f>
        <v>29.832589966864337</v>
      </c>
      <c r="H1437" s="220">
        <f t="shared" si="1430"/>
        <v>10.964829727369761</v>
      </c>
      <c r="I1437" s="220">
        <f t="shared" si="1430"/>
        <v>0.3885714285714289</v>
      </c>
      <c r="J1437" s="221">
        <f t="shared" si="1430"/>
        <v>1.6426651305683517E-2</v>
      </c>
    </row>
    <row r="1438" spans="2:10">
      <c r="B1438" s="213">
        <v>41242</v>
      </c>
      <c r="C1438" s="214">
        <v>655.9</v>
      </c>
      <c r="D1438" s="214">
        <v>109.03</v>
      </c>
      <c r="E1438" s="214">
        <v>14.72</v>
      </c>
      <c r="F1438" s="215">
        <v>5.27</v>
      </c>
      <c r="G1438" s="219">
        <f t="shared" ref="G1438:J1438" si="1431">((C1438-C1459)/C1459)*C$6</f>
        <v>-8.2632784646893729</v>
      </c>
      <c r="H1438" s="220">
        <f t="shared" si="1431"/>
        <v>13.604189587426335</v>
      </c>
      <c r="I1438" s="220">
        <f t="shared" si="1431"/>
        <v>-2.4716764361078529</v>
      </c>
      <c r="J1438" s="221">
        <f t="shared" si="1431"/>
        <v>2.1993882622825298E-2</v>
      </c>
    </row>
    <row r="1439" spans="2:10">
      <c r="B1439" s="213">
        <v>41241</v>
      </c>
      <c r="C1439" s="214">
        <v>649.5</v>
      </c>
      <c r="D1439" s="214">
        <v>108.05</v>
      </c>
      <c r="E1439" s="214">
        <v>15.48</v>
      </c>
      <c r="F1439" s="215">
        <v>5.2320000000000002</v>
      </c>
      <c r="G1439" s="219">
        <f t="shared" ref="G1439:J1439" si="1432">((C1439-C1460)/C1460)*C$6</f>
        <v>-53.094744688781212</v>
      </c>
      <c r="H1439" s="220">
        <f t="shared" si="1432"/>
        <v>10.549184649936532</v>
      </c>
      <c r="I1439" s="220">
        <f t="shared" si="1432"/>
        <v>0.73921990585070763</v>
      </c>
      <c r="J1439" s="221">
        <f t="shared" si="1432"/>
        <v>8.7072018890200928E-2</v>
      </c>
    </row>
    <row r="1440" spans="2:10">
      <c r="B1440" s="213">
        <v>41240</v>
      </c>
      <c r="C1440" s="214">
        <v>654.20000000000005</v>
      </c>
      <c r="D1440" s="214">
        <v>106.58</v>
      </c>
      <c r="E1440" s="214">
        <v>14.92</v>
      </c>
      <c r="F1440" s="215">
        <v>5.14</v>
      </c>
      <c r="G1440" s="219">
        <f t="shared" ref="G1440:J1440" si="1433">((C1440-C1461)/C1461)*C$6</f>
        <v>-39.643805686142599</v>
      </c>
      <c r="H1440" s="220">
        <f t="shared" si="1433"/>
        <v>1.3392573696145031</v>
      </c>
      <c r="I1440" s="220">
        <f t="shared" si="1433"/>
        <v>1.7054878943506957</v>
      </c>
      <c r="J1440" s="221">
        <f t="shared" si="1433"/>
        <v>3.0149371069182161E-2</v>
      </c>
    </row>
    <row r="1441" spans="2:10">
      <c r="B1441" s="213">
        <v>41239</v>
      </c>
      <c r="C1441" s="214">
        <v>653.20000000000005</v>
      </c>
      <c r="D1441" s="214">
        <v>106.58</v>
      </c>
      <c r="E1441" s="214">
        <v>14.92</v>
      </c>
      <c r="F1441" s="215">
        <v>5.14</v>
      </c>
      <c r="G1441" s="219">
        <f t="shared" ref="G1441:J1441" si="1434">((C1441-C1462)/C1462)*C$6</f>
        <v>-44.822713253370914</v>
      </c>
      <c r="H1441" s="220">
        <f t="shared" si="1434"/>
        <v>0.63110703191187911</v>
      </c>
      <c r="I1441" s="220">
        <f t="shared" si="1434"/>
        <v>2.2101279157261109</v>
      </c>
      <c r="J1441" s="221">
        <f t="shared" si="1434"/>
        <v>6.8713915986462287E-2</v>
      </c>
    </row>
    <row r="1442" spans="2:10">
      <c r="B1442" s="213">
        <v>41238</v>
      </c>
      <c r="C1442" s="214">
        <v>657.25</v>
      </c>
      <c r="D1442" s="214">
        <v>105.01</v>
      </c>
      <c r="E1442" s="214">
        <v>15.4</v>
      </c>
      <c r="F1442" s="215">
        <v>5.0910000000000002</v>
      </c>
      <c r="G1442" s="219">
        <f t="shared" ref="G1442:J1442" si="1435">((C1442-C1463)/C1463)*C$6</f>
        <v>-36.175422404168216</v>
      </c>
      <c r="H1442" s="220">
        <f t="shared" si="1435"/>
        <v>-2.7508119016331918</v>
      </c>
      <c r="I1442" s="220">
        <f t="shared" si="1435"/>
        <v>3.6942410015649467</v>
      </c>
      <c r="J1442" s="221">
        <f t="shared" si="1435"/>
        <v>1.9246737841044102E-2</v>
      </c>
    </row>
    <row r="1443" spans="2:10">
      <c r="B1443" s="213">
        <v>41237</v>
      </c>
      <c r="C1443" s="214">
        <v>649.65</v>
      </c>
      <c r="D1443" s="214">
        <v>105.25</v>
      </c>
      <c r="E1443" s="214">
        <v>16.23</v>
      </c>
      <c r="F1443" s="215">
        <v>5.125</v>
      </c>
      <c r="G1443" s="219">
        <f t="shared" ref="G1443:J1443" si="1436">((C1443-C1464)/C1464)*C$6</f>
        <v>-27.530252838758575</v>
      </c>
      <c r="H1443" s="220">
        <f t="shared" si="1436"/>
        <v>-2.4258208255159377</v>
      </c>
      <c r="I1443" s="220">
        <f t="shared" si="1436"/>
        <v>4.3910804597701141</v>
      </c>
      <c r="J1443" s="221">
        <f t="shared" si="1436"/>
        <v>6.7112352823787594E-2</v>
      </c>
    </row>
    <row r="1444" spans="2:10">
      <c r="B1444" s="213">
        <v>41236</v>
      </c>
      <c r="C1444" s="214">
        <v>648.95000000000005</v>
      </c>
      <c r="D1444" s="214">
        <v>105.95</v>
      </c>
      <c r="E1444" s="214">
        <v>15.54</v>
      </c>
      <c r="F1444" s="215">
        <v>5.2030000000000003</v>
      </c>
      <c r="G1444" s="219">
        <f t="shared" ref="G1444:J1444" si="1437">((C1444-C1465)/C1465)*C$6</f>
        <v>-11.541265590328257</v>
      </c>
      <c r="H1444" s="220">
        <f t="shared" si="1437"/>
        <v>-1.7555316562237047</v>
      </c>
      <c r="I1444" s="220">
        <f t="shared" si="1437"/>
        <v>3.806250974279032</v>
      </c>
      <c r="J1444" s="221">
        <f t="shared" si="1437"/>
        <v>0.11854258296681359</v>
      </c>
    </row>
    <row r="1445" spans="2:10">
      <c r="B1445" s="213">
        <v>41235</v>
      </c>
      <c r="C1445" s="214">
        <v>643.65</v>
      </c>
      <c r="D1445" s="214">
        <v>105.43</v>
      </c>
      <c r="E1445" s="214">
        <v>15.53</v>
      </c>
      <c r="F1445" s="215">
        <v>5.1950000000000003</v>
      </c>
      <c r="G1445" s="219">
        <f t="shared" ref="G1445:J1445" si="1438">((C1445-C1466)/C1466)*C$6</f>
        <v>-33.679141356474197</v>
      </c>
      <c r="H1445" s="220">
        <f t="shared" si="1438"/>
        <v>-0.86813332074400951</v>
      </c>
      <c r="I1445" s="220">
        <f t="shared" si="1438"/>
        <v>2.6637102734663709</v>
      </c>
      <c r="J1445" s="221">
        <f t="shared" si="1438"/>
        <v>0.10405540055799153</v>
      </c>
    </row>
    <row r="1446" spans="2:10">
      <c r="B1446" s="213">
        <v>41234</v>
      </c>
      <c r="C1446" s="214">
        <v>640.9</v>
      </c>
      <c r="D1446" s="214">
        <v>105.33</v>
      </c>
      <c r="E1446" s="214">
        <v>18.89</v>
      </c>
      <c r="F1446" s="215">
        <v>5.2</v>
      </c>
      <c r="G1446" s="219">
        <f t="shared" ref="G1446:J1446" si="1439">((C1446-C1467)/C1467)*C$6</f>
        <v>-37.452868583632011</v>
      </c>
      <c r="H1446" s="220">
        <f t="shared" si="1439"/>
        <v>0.27317455790072609</v>
      </c>
      <c r="I1446" s="220">
        <f t="shared" si="1439"/>
        <v>7.497076461769117</v>
      </c>
      <c r="J1446" s="221">
        <f t="shared" si="1439"/>
        <v>0.11616030381770942</v>
      </c>
    </row>
    <row r="1447" spans="2:10">
      <c r="B1447" s="213">
        <v>41233</v>
      </c>
      <c r="C1447" s="214">
        <v>651</v>
      </c>
      <c r="D1447" s="214">
        <v>105.1</v>
      </c>
      <c r="E1447" s="214">
        <v>16.649999999999999</v>
      </c>
      <c r="F1447" s="215">
        <v>5.2039999999999997</v>
      </c>
      <c r="G1447" s="219">
        <f t="shared" ref="G1447:J1447" si="1440">((C1447-C1468)/C1468)*C$6</f>
        <v>-12.773780487804878</v>
      </c>
      <c r="H1447" s="220">
        <f t="shared" si="1440"/>
        <v>-0.14569309754708495</v>
      </c>
      <c r="I1447" s="220">
        <f t="shared" si="1440"/>
        <v>4.4712293853073444</v>
      </c>
      <c r="J1447" s="221">
        <f t="shared" si="1440"/>
        <v>0.11851888866679972</v>
      </c>
    </row>
    <row r="1448" spans="2:10">
      <c r="B1448" s="213">
        <v>41232</v>
      </c>
      <c r="C1448" s="214">
        <v>654.29999999999995</v>
      </c>
      <c r="D1448" s="214">
        <v>104.44</v>
      </c>
      <c r="E1448" s="214">
        <v>15.75</v>
      </c>
      <c r="F1448" s="215">
        <v>5.2489999999999997</v>
      </c>
      <c r="G1448" s="219">
        <f t="shared" ref="G1448:J1448" si="1441">((C1448-C1469)/C1469)*C$6</f>
        <v>-0.89600855418931968</v>
      </c>
      <c r="H1448" s="220">
        <f t="shared" si="1441"/>
        <v>0.90292929292928348</v>
      </c>
      <c r="I1448" s="220">
        <f t="shared" si="1441"/>
        <v>2.1373153409090908</v>
      </c>
      <c r="J1448" s="221">
        <f t="shared" si="1441"/>
        <v>0.15249449008214788</v>
      </c>
    </row>
    <row r="1449" spans="2:10">
      <c r="B1449" s="213">
        <v>41231</v>
      </c>
      <c r="C1449" s="214">
        <v>652.04</v>
      </c>
      <c r="D1449" s="214">
        <v>106.6</v>
      </c>
      <c r="E1449" s="214">
        <v>14.21</v>
      </c>
      <c r="F1449" s="215">
        <v>5.3049999999999997</v>
      </c>
      <c r="G1449" s="219">
        <f t="shared" ref="G1449:J1449" si="1442">((C1449-C1470)/C1470)*C$6</f>
        <v>-24.840636397975523</v>
      </c>
      <c r="H1449" s="220">
        <f t="shared" si="1442"/>
        <v>1.8505493464671268</v>
      </c>
      <c r="I1449" s="220">
        <f t="shared" si="1442"/>
        <v>1.3201963746223573</v>
      </c>
      <c r="J1449" s="221">
        <f t="shared" si="1442"/>
        <v>0.17744804156674671</v>
      </c>
    </row>
    <row r="1450" spans="2:10">
      <c r="B1450" s="213">
        <v>41230</v>
      </c>
      <c r="C1450" s="214">
        <v>654.54999999999995</v>
      </c>
      <c r="D1450" s="214">
        <v>106</v>
      </c>
      <c r="E1450" s="214">
        <v>14.67</v>
      </c>
      <c r="F1450" s="215">
        <v>5.242</v>
      </c>
      <c r="G1450" s="219">
        <f t="shared" ref="G1450:J1450" si="1443">((C1450-C1471)/C1471)*C$6</f>
        <v>-11.948159271900003</v>
      </c>
      <c r="H1450" s="220">
        <f t="shared" si="1443"/>
        <v>-1.2566541705717016</v>
      </c>
      <c r="I1450" s="220">
        <f t="shared" si="1443"/>
        <v>2.2214548238897387</v>
      </c>
      <c r="J1450" s="221">
        <f t="shared" si="1443"/>
        <v>0.15457739409757085</v>
      </c>
    </row>
    <row r="1451" spans="2:10">
      <c r="B1451" s="213">
        <v>41229</v>
      </c>
      <c r="C1451" s="214">
        <v>661.45</v>
      </c>
      <c r="D1451" s="214">
        <v>106.5</v>
      </c>
      <c r="E1451" s="214">
        <v>12.85</v>
      </c>
      <c r="F1451" s="215">
        <v>5.1959999999999997</v>
      </c>
      <c r="G1451" s="219">
        <f t="shared" ref="G1451:J1451" si="1444">((C1451-C1472)/C1472)*C$6</f>
        <v>-4.5482940067846576</v>
      </c>
      <c r="H1451" s="220">
        <f t="shared" si="1444"/>
        <v>-0.96633968609866583</v>
      </c>
      <c r="I1451" s="220">
        <f t="shared" si="1444"/>
        <v>-0.60969924812030218</v>
      </c>
      <c r="J1451" s="221">
        <f t="shared" si="1444"/>
        <v>0.15413122721749697</v>
      </c>
    </row>
    <row r="1452" spans="2:10">
      <c r="B1452" s="213">
        <v>41228</v>
      </c>
      <c r="C1452" s="214">
        <v>656.35</v>
      </c>
      <c r="D1452" s="214">
        <v>105.33</v>
      </c>
      <c r="E1452" s="214">
        <v>13.42</v>
      </c>
      <c r="F1452" s="215">
        <v>5.2530000000000001</v>
      </c>
      <c r="G1452" s="219">
        <f t="shared" ref="G1452:J1452" si="1445">((C1452-C1473)/C1473)*C$6</f>
        <v>-13.67581110691343</v>
      </c>
      <c r="H1452" s="220">
        <f t="shared" si="1445"/>
        <v>-4.7182424298546106</v>
      </c>
      <c r="I1452" s="220">
        <f t="shared" si="1445"/>
        <v>0.93206896551724161</v>
      </c>
      <c r="J1452" s="221">
        <f t="shared" si="1445"/>
        <v>0.17489413188142802</v>
      </c>
    </row>
    <row r="1453" spans="2:10">
      <c r="B1453" s="213">
        <v>41227</v>
      </c>
      <c r="C1453" s="214">
        <v>655.35</v>
      </c>
      <c r="D1453" s="214">
        <v>105.09</v>
      </c>
      <c r="E1453" s="214">
        <v>13.94</v>
      </c>
      <c r="F1453" s="215">
        <v>5.26</v>
      </c>
      <c r="G1453" s="219">
        <f t="shared" ref="G1453:J1453" si="1446">((C1453-C1474)/C1474)*C$6</f>
        <v>-5.8611966851667665</v>
      </c>
      <c r="H1453" s="220">
        <f t="shared" si="1446"/>
        <v>-0.40016142816446476</v>
      </c>
      <c r="I1453" s="220">
        <f t="shared" si="1446"/>
        <v>0.57354552183567686</v>
      </c>
      <c r="J1453" s="221">
        <f t="shared" si="1446"/>
        <v>0.20771265771265779</v>
      </c>
    </row>
    <row r="1454" spans="2:10">
      <c r="B1454" s="213">
        <v>41226</v>
      </c>
      <c r="C1454" s="214">
        <v>651.95000000000005</v>
      </c>
      <c r="D1454" s="214">
        <v>103.85</v>
      </c>
      <c r="E1454" s="214">
        <v>13.64</v>
      </c>
      <c r="F1454" s="215">
        <v>5.3019999999999996</v>
      </c>
      <c r="G1454" s="219">
        <f t="shared" ref="G1454:J1454" si="1447">((C1454-C1475)/C1475)*C$6</f>
        <v>-25.816482670089691</v>
      </c>
      <c r="H1454" s="220">
        <f t="shared" si="1447"/>
        <v>-3.6547747237177854</v>
      </c>
      <c r="I1454" s="220">
        <f t="shared" si="1447"/>
        <v>0.1868740740740748</v>
      </c>
      <c r="J1454" s="221">
        <f t="shared" si="1447"/>
        <v>0.25510245901639328</v>
      </c>
    </row>
    <row r="1455" spans="2:10">
      <c r="B1455" s="213">
        <v>41225</v>
      </c>
      <c r="C1455" s="214">
        <v>651.75</v>
      </c>
      <c r="D1455" s="214">
        <v>103.12</v>
      </c>
      <c r="E1455" s="214">
        <v>14.73</v>
      </c>
      <c r="F1455" s="215">
        <v>5.28</v>
      </c>
      <c r="G1455" s="219">
        <f t="shared" ref="G1455:J1455" si="1448">((C1455-C1476)/C1476)*C$6</f>
        <v>-50.622983408972438</v>
      </c>
      <c r="H1455" s="220">
        <f t="shared" si="1448"/>
        <v>-3.1245874272631768</v>
      </c>
      <c r="I1455" s="220">
        <f t="shared" si="1448"/>
        <v>0.92608137044967964</v>
      </c>
      <c r="J1455" s="221">
        <f t="shared" si="1448"/>
        <v>0.24442165709598027</v>
      </c>
    </row>
    <row r="1456" spans="2:10">
      <c r="B1456" s="213">
        <v>41224</v>
      </c>
      <c r="C1456" s="214">
        <v>647.25</v>
      </c>
      <c r="D1456" s="214">
        <v>102.34</v>
      </c>
      <c r="E1456" s="214">
        <v>16.670000000000002</v>
      </c>
      <c r="F1456" s="215">
        <v>5.4030000000000005</v>
      </c>
      <c r="G1456" s="219">
        <f t="shared" ref="G1456:J1456" si="1449">((C1456-C1477)/C1477)*C$6</f>
        <v>-56.30190369540874</v>
      </c>
      <c r="H1456" s="220">
        <f t="shared" si="1449"/>
        <v>-5.8606280193236531</v>
      </c>
      <c r="I1456" s="220">
        <f t="shared" si="1449"/>
        <v>3.4981518624641845</v>
      </c>
      <c r="J1456" s="221">
        <f t="shared" si="1449"/>
        <v>0.32353666050523766</v>
      </c>
    </row>
    <row r="1457" spans="2:10">
      <c r="B1457" s="213">
        <v>41223</v>
      </c>
      <c r="C1457" s="214">
        <v>653.65</v>
      </c>
      <c r="D1457" s="214">
        <v>103.22</v>
      </c>
      <c r="E1457" s="214">
        <v>14.71</v>
      </c>
      <c r="F1457" s="215">
        <v>5.2569999999999997</v>
      </c>
      <c r="G1457" s="219">
        <f t="shared" ref="G1457:J1457" si="1450">((C1457-C1478)/C1478)*C$6</f>
        <v>-42.969104866959938</v>
      </c>
      <c r="H1457" s="220">
        <f t="shared" si="1450"/>
        <v>-4.9884695225514344</v>
      </c>
      <c r="I1457" s="220">
        <f t="shared" si="1450"/>
        <v>2.4490501930501951</v>
      </c>
      <c r="J1457" s="221">
        <f t="shared" si="1450"/>
        <v>0.24755670103092789</v>
      </c>
    </row>
    <row r="1458" spans="2:10">
      <c r="B1458" s="213">
        <v>41222</v>
      </c>
      <c r="C1458" s="214">
        <v>648.85</v>
      </c>
      <c r="D1458" s="214">
        <v>103.07</v>
      </c>
      <c r="E1458" s="214">
        <v>14.84</v>
      </c>
      <c r="F1458" s="215">
        <v>5.2080000000000002</v>
      </c>
      <c r="G1458" s="219">
        <f t="shared" ref="G1458:J1458" si="1451">((C1458-C1479)/C1479)*C$6</f>
        <v>-42.297687974160482</v>
      </c>
      <c r="H1458" s="220">
        <f t="shared" si="1451"/>
        <v>-2.9460785250286836</v>
      </c>
      <c r="I1458" s="220">
        <f t="shared" si="1451"/>
        <v>1.6430000000000005</v>
      </c>
      <c r="J1458" s="221">
        <f t="shared" si="1451"/>
        <v>0.23548621190130611</v>
      </c>
    </row>
    <row r="1459" spans="2:10">
      <c r="B1459" s="213">
        <v>41221</v>
      </c>
      <c r="C1459" s="214">
        <v>659.15</v>
      </c>
      <c r="D1459" s="214">
        <v>101.8</v>
      </c>
      <c r="E1459" s="214">
        <v>17.059999999999999</v>
      </c>
      <c r="F1459" s="215">
        <v>5.2309999999999999</v>
      </c>
      <c r="G1459" s="219">
        <f t="shared" ref="G1459:J1459" si="1452">((C1459-C1480)/C1480)*C$6</f>
        <v>-52.699563588274138</v>
      </c>
      <c r="H1459" s="220">
        <f t="shared" si="1452"/>
        <v>-4.7346139107108618</v>
      </c>
      <c r="I1459" s="220">
        <f t="shared" si="1452"/>
        <v>5.848105590062108</v>
      </c>
      <c r="J1459" s="221">
        <f t="shared" si="1452"/>
        <v>0.24029357039487295</v>
      </c>
    </row>
    <row r="1460" spans="2:10">
      <c r="B1460" s="213">
        <v>41220</v>
      </c>
      <c r="C1460" s="214">
        <v>670.75</v>
      </c>
      <c r="D1460" s="214">
        <v>102.41</v>
      </c>
      <c r="E1460" s="214">
        <v>14.87</v>
      </c>
      <c r="F1460" s="215">
        <v>5.0819999999999999</v>
      </c>
      <c r="G1460" s="219">
        <f t="shared" ref="G1460:J1460" si="1453">((C1460-C1481)/C1481)*C$6</f>
        <v>-36.419759352439236</v>
      </c>
      <c r="H1460" s="220">
        <f t="shared" si="1453"/>
        <v>-1.6319488817891552</v>
      </c>
      <c r="I1460" s="220">
        <f t="shared" si="1453"/>
        <v>2.2644360333080975</v>
      </c>
      <c r="J1460" s="221">
        <f t="shared" si="1453"/>
        <v>0.1713616489693941</v>
      </c>
    </row>
    <row r="1461" spans="2:10">
      <c r="B1461" s="213">
        <v>41219</v>
      </c>
      <c r="C1461" s="214">
        <v>670.05</v>
      </c>
      <c r="D1461" s="214">
        <v>105.84</v>
      </c>
      <c r="E1461" s="214">
        <v>13.63</v>
      </c>
      <c r="F1461" s="215">
        <v>5.0880000000000001</v>
      </c>
      <c r="G1461" s="219">
        <f t="shared" ref="G1461:J1461" si="1454">((C1461-C1482)/C1482)*C$6</f>
        <v>-45.502292558983775</v>
      </c>
      <c r="H1461" s="220">
        <f t="shared" si="1454"/>
        <v>4.9762892594028827</v>
      </c>
      <c r="I1461" s="220">
        <f t="shared" si="1454"/>
        <v>0.65776425855513354</v>
      </c>
      <c r="J1461" s="221">
        <f t="shared" si="1454"/>
        <v>0.18811415429646647</v>
      </c>
    </row>
    <row r="1462" spans="2:10">
      <c r="B1462" s="213">
        <v>41218</v>
      </c>
      <c r="C1462" s="214">
        <v>671.15</v>
      </c>
      <c r="D1462" s="214">
        <v>106.23</v>
      </c>
      <c r="E1462" s="214">
        <v>13.29</v>
      </c>
      <c r="F1462" s="215">
        <v>5.0229999999999997</v>
      </c>
      <c r="G1462" s="219">
        <f t="shared" ref="G1462:J1462" si="1455">((C1462-C1483)/C1483)*C$6</f>
        <v>-43.062762575306785</v>
      </c>
      <c r="H1462" s="220">
        <f t="shared" si="1455"/>
        <v>6.0836101398601601</v>
      </c>
      <c r="I1462" s="220">
        <f t="shared" si="1455"/>
        <v>0.53041053446940212</v>
      </c>
      <c r="J1462" s="221">
        <f t="shared" si="1455"/>
        <v>0.13319808572617542</v>
      </c>
    </row>
    <row r="1463" spans="2:10">
      <c r="B1463" s="213">
        <v>41217</v>
      </c>
      <c r="C1463" s="214">
        <v>671.75</v>
      </c>
      <c r="D1463" s="214">
        <v>106.54</v>
      </c>
      <c r="E1463" s="214">
        <v>12.78</v>
      </c>
      <c r="F1463" s="215">
        <v>5.0579999999999998</v>
      </c>
      <c r="G1463" s="219">
        <f t="shared" ref="G1463:J1463" si="1456">((C1463-C1484)/C1484)*C$6</f>
        <v>-26.034662563200762</v>
      </c>
      <c r="H1463" s="220">
        <f t="shared" si="1456"/>
        <v>6.9688424124513801</v>
      </c>
      <c r="I1463" s="220">
        <f t="shared" si="1456"/>
        <v>-0.42675324675324738</v>
      </c>
      <c r="J1463" s="221">
        <f t="shared" si="1456"/>
        <v>0.133508989460632</v>
      </c>
    </row>
    <row r="1464" spans="2:10">
      <c r="B1464" s="213">
        <v>41216</v>
      </c>
      <c r="C1464" s="214">
        <v>660.5</v>
      </c>
      <c r="D1464" s="214">
        <v>106.6</v>
      </c>
      <c r="E1464" s="214">
        <v>13.05</v>
      </c>
      <c r="F1464" s="215">
        <v>5.0110000000000001</v>
      </c>
      <c r="G1464" s="219">
        <f t="shared" ref="G1464:J1464" si="1457">((C1464-C1485)/C1485)*C$6</f>
        <v>-31.49429993315006</v>
      </c>
      <c r="H1464" s="220">
        <f t="shared" si="1457"/>
        <v>8.2076795147720514</v>
      </c>
      <c r="I1464" s="220">
        <f t="shared" si="1457"/>
        <v>-4.1330275229356915E-2</v>
      </c>
      <c r="J1464" s="221">
        <f t="shared" si="1457"/>
        <v>0.1194455980066447</v>
      </c>
    </row>
    <row r="1465" spans="2:10">
      <c r="B1465" s="213">
        <v>41215</v>
      </c>
      <c r="C1465" s="214">
        <v>653.45000000000005</v>
      </c>
      <c r="D1465" s="214">
        <v>106.93</v>
      </c>
      <c r="E1465" s="214">
        <v>12.83</v>
      </c>
      <c r="F1465" s="215">
        <v>5.0019999999999998</v>
      </c>
      <c r="G1465" s="219">
        <f t="shared" ref="G1465:J1465" si="1458">((C1465-C1486)/C1486)*C$6</f>
        <v>-49.771178261192368</v>
      </c>
      <c r="H1465" s="220">
        <f t="shared" si="1458"/>
        <v>6.9809828438499659</v>
      </c>
      <c r="I1465" s="220">
        <f t="shared" si="1458"/>
        <v>-0.90700222057734969</v>
      </c>
      <c r="J1465" s="221">
        <f t="shared" si="1458"/>
        <v>0.11393272425249167</v>
      </c>
    </row>
    <row r="1466" spans="2:10">
      <c r="B1466" s="213">
        <v>41214</v>
      </c>
      <c r="C1466" s="214">
        <v>656.85</v>
      </c>
      <c r="D1466" s="214">
        <v>105.91</v>
      </c>
      <c r="E1466" s="214">
        <v>13.53</v>
      </c>
      <c r="F1466" s="215">
        <v>5.0179999999999998</v>
      </c>
      <c r="G1466" s="219">
        <f t="shared" ref="G1466:J1466" si="1459">((C1466-C1487)/C1487)*C$6</f>
        <v>-53.356727835507471</v>
      </c>
      <c r="H1466" s="220">
        <f t="shared" si="1459"/>
        <v>6.9341062518344643</v>
      </c>
      <c r="I1466" s="220">
        <f t="shared" si="1459"/>
        <v>-0.87438818565401</v>
      </c>
      <c r="J1466" s="221">
        <f t="shared" si="1459"/>
        <v>0.12501038637307837</v>
      </c>
    </row>
    <row r="1467" spans="2:10">
      <c r="B1467" s="213">
        <v>41213</v>
      </c>
      <c r="C1467" s="214">
        <v>655.55</v>
      </c>
      <c r="D1467" s="214">
        <v>105.18</v>
      </c>
      <c r="E1467" s="214">
        <v>13.34</v>
      </c>
      <c r="F1467" s="215">
        <v>5.0030000000000001</v>
      </c>
      <c r="G1467" s="219">
        <f t="shared" ref="G1467:J1467" si="1460">((C1467-C1488)/C1488)*C$6</f>
        <v>-63.933563201525942</v>
      </c>
      <c r="H1467" s="220">
        <f t="shared" si="1460"/>
        <v>7.5923247998418608</v>
      </c>
      <c r="I1467" s="220">
        <f t="shared" si="1460"/>
        <v>1.2881767068273102</v>
      </c>
      <c r="J1467" s="221">
        <f t="shared" si="1460"/>
        <v>7.3115526423597171E-2</v>
      </c>
    </row>
    <row r="1468" spans="2:10">
      <c r="B1468" s="213">
        <v>41212</v>
      </c>
      <c r="C1468" s="214">
        <v>656</v>
      </c>
      <c r="D1468" s="214">
        <v>105.18</v>
      </c>
      <c r="E1468" s="214">
        <v>13.34</v>
      </c>
      <c r="F1468" s="215">
        <v>5.0030000000000001</v>
      </c>
      <c r="G1468" s="219">
        <f t="shared" ref="G1468:J1468" si="1461">((C1468-C1489)/C1489)*C$6</f>
        <v>-46.570581696924791</v>
      </c>
      <c r="H1468" s="220">
        <f t="shared" si="1461"/>
        <v>8.1252130822596644</v>
      </c>
      <c r="I1468" s="220">
        <f t="shared" si="1461"/>
        <v>0.77490226739640444</v>
      </c>
      <c r="J1468" s="221">
        <f t="shared" si="1461"/>
        <v>7.3115526423597171E-2</v>
      </c>
    </row>
    <row r="1469" spans="2:10">
      <c r="B1469" s="213">
        <v>41211</v>
      </c>
      <c r="C1469" s="214">
        <v>654.65</v>
      </c>
      <c r="D1469" s="214">
        <v>103.95</v>
      </c>
      <c r="E1469" s="214">
        <v>14.08</v>
      </c>
      <c r="F1469" s="215">
        <v>4.9909999999999997</v>
      </c>
      <c r="G1469" s="219">
        <f t="shared" ref="G1469:J1469" si="1462">((C1469-C1490)/C1490)*C$6</f>
        <v>-77.171689617486393</v>
      </c>
      <c r="H1469" s="220">
        <f t="shared" si="1462"/>
        <v>4.7009609698403487</v>
      </c>
      <c r="I1469" s="220">
        <f t="shared" si="1462"/>
        <v>1.1867827403482198</v>
      </c>
      <c r="J1469" s="221">
        <f t="shared" si="1462"/>
        <v>9.5810922631361234E-2</v>
      </c>
    </row>
    <row r="1470" spans="2:10">
      <c r="B1470" s="213">
        <v>41210</v>
      </c>
      <c r="C1470" s="214">
        <v>661.85</v>
      </c>
      <c r="D1470" s="214">
        <v>105.58</v>
      </c>
      <c r="E1470" s="214">
        <v>13.24</v>
      </c>
      <c r="F1470" s="215">
        <v>5.0039999999999996</v>
      </c>
      <c r="G1470" s="219">
        <f t="shared" ref="G1470:J1470" si="1463">((C1470-C1491)/C1491)*C$6</f>
        <v>-53.441170189424305</v>
      </c>
      <c r="H1470" s="220">
        <f t="shared" si="1463"/>
        <v>13.789110569600982</v>
      </c>
      <c r="I1470" s="220">
        <f t="shared" si="1463"/>
        <v>0.16481707317073307</v>
      </c>
      <c r="J1470" s="221">
        <f t="shared" si="1463"/>
        <v>0.12089660911171159</v>
      </c>
    </row>
    <row r="1471" spans="2:10">
      <c r="B1471" s="213">
        <v>41209</v>
      </c>
      <c r="C1471" s="214">
        <v>659.25</v>
      </c>
      <c r="D1471" s="214">
        <v>106.7</v>
      </c>
      <c r="E1471" s="214">
        <v>13.06</v>
      </c>
      <c r="F1471" s="215">
        <v>4.9809999999999999</v>
      </c>
      <c r="G1471" s="219">
        <f t="shared" ref="G1471:J1471" si="1464">((C1471-C1492)/C1492)*C$6</f>
        <v>-72.712773706740137</v>
      </c>
      <c r="H1471" s="220">
        <f t="shared" si="1464"/>
        <v>23.116369078878293</v>
      </c>
      <c r="I1471" s="220">
        <f t="shared" si="1464"/>
        <v>2.7638036809817818E-2</v>
      </c>
      <c r="J1471" s="221">
        <f t="shared" si="1464"/>
        <v>9.6641094754301979E-2</v>
      </c>
    </row>
    <row r="1472" spans="2:10">
      <c r="B1472" s="213">
        <v>41208</v>
      </c>
      <c r="C1472" s="214">
        <v>663.25</v>
      </c>
      <c r="D1472" s="214">
        <v>107.04</v>
      </c>
      <c r="E1472" s="214">
        <v>13.3</v>
      </c>
      <c r="F1472" s="215">
        <v>4.9379999999999997</v>
      </c>
      <c r="G1472" s="219">
        <f t="shared" ref="G1472:J1472" si="1465">((C1472-C1493)/C1493)*C$6</f>
        <v>-69.512109256449264</v>
      </c>
      <c r="H1472" s="220">
        <f t="shared" si="1465"/>
        <v>25.234859378304101</v>
      </c>
      <c r="I1472" s="220">
        <f t="shared" si="1465"/>
        <v>1.8363380281690147</v>
      </c>
      <c r="J1472" s="221">
        <f t="shared" si="1465"/>
        <v>5.6004952538175598E-2</v>
      </c>
    </row>
    <row r="1473" spans="2:10">
      <c r="B1473" s="213">
        <v>41207</v>
      </c>
      <c r="C1473" s="214">
        <v>661.75</v>
      </c>
      <c r="D1473" s="214">
        <v>107.99</v>
      </c>
      <c r="E1473" s="214">
        <v>12.76</v>
      </c>
      <c r="F1473" s="215">
        <v>4.9589999999999996</v>
      </c>
      <c r="G1473" s="219">
        <f t="shared" ref="G1473:J1473" si="1466">((C1473-C1494)/C1494)*C$6</f>
        <v>-52.02358005710532</v>
      </c>
      <c r="H1473" s="220">
        <f t="shared" si="1466"/>
        <v>27.831530384982479</v>
      </c>
      <c r="I1473" s="220">
        <f t="shared" si="1466"/>
        <v>0.31614035087719389</v>
      </c>
      <c r="J1473" s="221">
        <f t="shared" si="1466"/>
        <v>7.6282581712867198E-2</v>
      </c>
    </row>
    <row r="1474" spans="2:10">
      <c r="B1474" s="213">
        <v>41206</v>
      </c>
      <c r="C1474" s="214">
        <v>657.65</v>
      </c>
      <c r="D1474" s="214">
        <v>105.31</v>
      </c>
      <c r="E1474" s="214">
        <v>13.51</v>
      </c>
      <c r="F1474" s="215">
        <v>4.9139999999999997</v>
      </c>
      <c r="G1474" s="219">
        <f t="shared" ref="G1474:J1474" si="1467">((C1474-C1495)/C1495)*C$6</f>
        <v>-78.68967176291568</v>
      </c>
      <c r="H1474" s="220">
        <f t="shared" si="1467"/>
        <v>21.236186708860771</v>
      </c>
      <c r="I1474" s="220">
        <f t="shared" si="1467"/>
        <v>1.5814653784218999</v>
      </c>
      <c r="J1474" s="221">
        <f t="shared" si="1467"/>
        <v>6.0029069767441788E-2</v>
      </c>
    </row>
    <row r="1475" spans="2:10">
      <c r="B1475" s="213">
        <v>41205</v>
      </c>
      <c r="C1475" s="214">
        <v>662.15</v>
      </c>
      <c r="D1475" s="214">
        <v>105.87</v>
      </c>
      <c r="E1475" s="214">
        <v>13.5</v>
      </c>
      <c r="F1475" s="215">
        <v>4.88</v>
      </c>
      <c r="G1475" s="219">
        <f t="shared" ref="G1475:J1475" si="1468">((C1475-C1496)/C1496)*C$6</f>
        <v>-59.562228533974178</v>
      </c>
      <c r="H1475" s="220">
        <f t="shared" si="1468"/>
        <v>17.257645181219111</v>
      </c>
      <c r="I1475" s="220">
        <f t="shared" si="1468"/>
        <v>2.0187149917627667</v>
      </c>
      <c r="J1475" s="221">
        <f t="shared" si="1468"/>
        <v>2.1924029727497685E-2</v>
      </c>
    </row>
    <row r="1476" spans="2:10">
      <c r="B1476" s="213">
        <v>41204</v>
      </c>
      <c r="C1476" s="214">
        <v>672.05</v>
      </c>
      <c r="D1476" s="214">
        <v>104.83</v>
      </c>
      <c r="E1476" s="214">
        <v>14.01</v>
      </c>
      <c r="F1476" s="215">
        <v>4.8760000000000003</v>
      </c>
      <c r="G1476" s="219">
        <f t="shared" ref="G1476:J1476" si="1469">((C1476-C1497)/C1497)*C$6</f>
        <v>-44.094851132264289</v>
      </c>
      <c r="H1476" s="220">
        <f t="shared" si="1469"/>
        <v>17.227152214597613</v>
      </c>
      <c r="I1476" s="220">
        <f t="shared" si="1469"/>
        <v>3.0534724540901488</v>
      </c>
      <c r="J1476" s="221">
        <f t="shared" si="1469"/>
        <v>-9.0472296053974756E-3</v>
      </c>
    </row>
    <row r="1477" spans="2:10">
      <c r="B1477" s="213">
        <v>41203</v>
      </c>
      <c r="C1477" s="214">
        <v>669.75</v>
      </c>
      <c r="D1477" s="214">
        <v>105.57</v>
      </c>
      <c r="E1477" s="214">
        <v>13.96</v>
      </c>
      <c r="F1477" s="215">
        <v>4.8689999999999998</v>
      </c>
      <c r="G1477" s="219">
        <f t="shared" ref="G1477:J1477" si="1470">((C1477-C1498)/C1498)*C$6</f>
        <v>-38.553592017738318</v>
      </c>
      <c r="H1477" s="220">
        <f t="shared" si="1470"/>
        <v>21.469419572316415</v>
      </c>
      <c r="I1477" s="220">
        <f t="shared" si="1470"/>
        <v>2.5996065573770517</v>
      </c>
      <c r="J1477" s="221">
        <f t="shared" si="1470"/>
        <v>-3.7091867775299298E-2</v>
      </c>
    </row>
    <row r="1478" spans="2:10">
      <c r="B1478" s="213">
        <v>41202</v>
      </c>
      <c r="C1478" s="214">
        <v>670.85</v>
      </c>
      <c r="D1478" s="214">
        <v>105.98</v>
      </c>
      <c r="E1478" s="214">
        <v>12.95</v>
      </c>
      <c r="F1478" s="215">
        <v>4.8499999999999996</v>
      </c>
      <c r="G1478" s="219">
        <f t="shared" ref="G1478:J1478" si="1471">((C1478-C1499)/C1499)*C$6</f>
        <v>-13.013725780210029</v>
      </c>
      <c r="H1478" s="220">
        <f t="shared" si="1471"/>
        <v>20.642630918783325</v>
      </c>
      <c r="I1478" s="220">
        <f t="shared" si="1471"/>
        <v>0.34026750590086319</v>
      </c>
      <c r="J1478" s="221">
        <f t="shared" si="1471"/>
        <v>-3.4861450692746966E-2</v>
      </c>
    </row>
    <row r="1479" spans="2:10">
      <c r="B1479" s="213">
        <v>41201</v>
      </c>
      <c r="C1479" s="214">
        <v>665.65</v>
      </c>
      <c r="D1479" s="214">
        <v>104.68</v>
      </c>
      <c r="E1479" s="214">
        <v>13.6</v>
      </c>
      <c r="F1479" s="215">
        <v>4.8230000000000004</v>
      </c>
      <c r="G1479" s="219">
        <f t="shared" ref="G1479:J1479" si="1472">((C1479-C1500)/C1500)*C$6</f>
        <v>-28.826912741768734</v>
      </c>
      <c r="H1479" s="220">
        <f t="shared" si="1472"/>
        <v>19.163051702395986</v>
      </c>
      <c r="I1479" s="220">
        <f t="shared" si="1472"/>
        <v>0.1469384729429199</v>
      </c>
      <c r="J1479" s="221">
        <f t="shared" si="1472"/>
        <v>-5.168058667753072E-2</v>
      </c>
    </row>
    <row r="1480" spans="2:10">
      <c r="B1480" s="213">
        <v>41200</v>
      </c>
      <c r="C1480" s="214">
        <v>680.55</v>
      </c>
      <c r="D1480" s="214">
        <v>104.38</v>
      </c>
      <c r="E1480" s="214">
        <v>12.88</v>
      </c>
      <c r="F1480" s="215">
        <v>4.8369999999999997</v>
      </c>
      <c r="G1480" s="219">
        <f t="shared" ref="G1480:J1480" si="1473">((C1480-C1501)/C1501)*C$6</f>
        <v>6.5513910606283554</v>
      </c>
      <c r="H1480" s="220">
        <f t="shared" si="1473"/>
        <v>15.727513995438528</v>
      </c>
      <c r="I1480" s="220">
        <f t="shared" si="1473"/>
        <v>0.28422712933754096</v>
      </c>
      <c r="J1480" s="221">
        <f t="shared" si="1473"/>
        <v>-4.0897043832823957E-2</v>
      </c>
    </row>
    <row r="1481" spans="2:10">
      <c r="B1481" s="213">
        <v>41199</v>
      </c>
      <c r="C1481" s="214">
        <v>685.65</v>
      </c>
      <c r="D1481" s="214">
        <v>103.29</v>
      </c>
      <c r="E1481" s="214">
        <v>13.21</v>
      </c>
      <c r="F1481" s="215">
        <v>4.8029999999999999</v>
      </c>
      <c r="G1481" s="219">
        <f t="shared" ref="G1481:J1481" si="1474">((C1481-C1502)/C1502)*C$6</f>
        <v>37.228785687663013</v>
      </c>
      <c r="H1481" s="220">
        <f t="shared" si="1474"/>
        <v>13.223333678327471</v>
      </c>
      <c r="I1481" s="220">
        <f t="shared" si="1474"/>
        <v>9.5996955859969937E-2</v>
      </c>
      <c r="J1481" s="221">
        <f t="shared" si="1474"/>
        <v>-6.9566985159585606E-2</v>
      </c>
    </row>
    <row r="1482" spans="2:10">
      <c r="B1482" s="213">
        <v>41198</v>
      </c>
      <c r="C1482" s="214">
        <v>688.75</v>
      </c>
      <c r="D1482" s="214">
        <v>103.16</v>
      </c>
      <c r="E1482" s="214">
        <v>13.15</v>
      </c>
      <c r="F1482" s="215">
        <v>4.7830000000000004</v>
      </c>
      <c r="G1482" s="219">
        <f t="shared" ref="G1482:J1482" si="1475">((C1482-C1503)/C1503)*C$6</f>
        <v>34.139111111111113</v>
      </c>
      <c r="H1482" s="220">
        <f t="shared" si="1475"/>
        <v>13.17749689183589</v>
      </c>
      <c r="I1482" s="220">
        <f t="shared" si="1475"/>
        <v>-0.10896447467876048</v>
      </c>
      <c r="J1482" s="221">
        <f t="shared" si="1475"/>
        <v>-8.2727087990245821E-2</v>
      </c>
    </row>
    <row r="1483" spans="2:10">
      <c r="B1483" s="213">
        <v>41197</v>
      </c>
      <c r="C1483" s="214">
        <v>688.85</v>
      </c>
      <c r="D1483" s="214">
        <v>102.96</v>
      </c>
      <c r="E1483" s="214">
        <v>12.91</v>
      </c>
      <c r="F1483" s="215">
        <v>4.806</v>
      </c>
      <c r="G1483" s="219">
        <f t="shared" ref="G1483:J1483" si="1476">((C1483-C1504)/C1504)*C$6</f>
        <v>35.782115798057617</v>
      </c>
      <c r="H1483" s="220">
        <f t="shared" si="1476"/>
        <v>12.780584334852877</v>
      </c>
      <c r="I1483" s="220">
        <f t="shared" si="1476"/>
        <v>-0.43585789871504194</v>
      </c>
      <c r="J1483" s="221">
        <f t="shared" si="1476"/>
        <v>-4.1753846153846128E-2</v>
      </c>
    </row>
    <row r="1484" spans="2:10">
      <c r="B1484" s="213">
        <v>41196</v>
      </c>
      <c r="C1484" s="214">
        <v>682.35</v>
      </c>
      <c r="D1484" s="214">
        <v>102.8</v>
      </c>
      <c r="E1484" s="214">
        <v>13.09</v>
      </c>
      <c r="F1484" s="215">
        <v>4.8390000000000004</v>
      </c>
      <c r="G1484" s="219">
        <f t="shared" ref="G1484:J1484" si="1477">((C1484-C1505)/C1505)*C$6</f>
        <v>19.881901089938459</v>
      </c>
      <c r="H1484" s="220">
        <f t="shared" si="1477"/>
        <v>13.120408481446843</v>
      </c>
      <c r="I1484" s="220">
        <f t="shared" si="1477"/>
        <v>-0.20415407854984943</v>
      </c>
      <c r="J1484" s="221">
        <f t="shared" si="1477"/>
        <v>-2.4365062977490608E-3</v>
      </c>
    </row>
    <row r="1485" spans="2:10">
      <c r="B1485" s="213">
        <v>41195</v>
      </c>
      <c r="C1485" s="214">
        <v>673.15</v>
      </c>
      <c r="D1485" s="214">
        <v>102.22</v>
      </c>
      <c r="E1485" s="214">
        <v>13.08</v>
      </c>
      <c r="F1485" s="215">
        <v>4.8159999999999998</v>
      </c>
      <c r="G1485" s="219">
        <f t="shared" ref="G1485:J1485" si="1478">((C1485-C1506)/C1506)*C$6</f>
        <v>23.222326982453325</v>
      </c>
      <c r="H1485" s="220">
        <f t="shared" si="1478"/>
        <v>12.198605619146734</v>
      </c>
      <c r="I1485" s="220">
        <f t="shared" si="1478"/>
        <v>-0.50873699851411691</v>
      </c>
      <c r="J1485" s="221">
        <f t="shared" si="1478"/>
        <v>-2.0076304392658503E-2</v>
      </c>
    </row>
    <row r="1486" spans="2:10">
      <c r="B1486" s="213">
        <v>41194</v>
      </c>
      <c r="C1486" s="214">
        <v>673.45</v>
      </c>
      <c r="D1486" s="214">
        <v>103.17</v>
      </c>
      <c r="E1486" s="214">
        <v>13.51</v>
      </c>
      <c r="F1486" s="215">
        <v>4.8159999999999998</v>
      </c>
      <c r="G1486" s="219">
        <f t="shared" ref="G1486:J1486" si="1479">((C1486-C1507)/C1507)*C$6</f>
        <v>23.851572289156742</v>
      </c>
      <c r="H1486" s="220">
        <f t="shared" si="1479"/>
        <v>16.014473269614552</v>
      </c>
      <c r="I1486" s="220">
        <f t="shared" si="1479"/>
        <v>-1.264996558843771</v>
      </c>
      <c r="J1486" s="221">
        <f t="shared" si="1479"/>
        <v>-1.2807525325614997E-2</v>
      </c>
    </row>
    <row r="1487" spans="2:10">
      <c r="B1487" s="213">
        <v>41193</v>
      </c>
      <c r="C1487" s="214">
        <v>678.45</v>
      </c>
      <c r="D1487" s="214">
        <v>102.21</v>
      </c>
      <c r="E1487" s="214">
        <v>14.22</v>
      </c>
      <c r="F1487" s="215">
        <v>4.8140000000000001</v>
      </c>
      <c r="G1487" s="219">
        <f t="shared" ref="G1487:J1487" si="1480">((C1487-C1508)/C1508)*C$6</f>
        <v>36.987387767400051</v>
      </c>
      <c r="H1487" s="220">
        <f t="shared" si="1480"/>
        <v>16.155553787396538</v>
      </c>
      <c r="I1487" s="220">
        <f t="shared" si="1480"/>
        <v>-0.51696721311475402</v>
      </c>
      <c r="J1487" s="221">
        <f t="shared" si="1480"/>
        <v>-1.8270024772915099E-2</v>
      </c>
    </row>
    <row r="1488" spans="2:10">
      <c r="B1488" s="213">
        <v>41192</v>
      </c>
      <c r="C1488" s="214">
        <v>681.55</v>
      </c>
      <c r="D1488" s="214">
        <v>101.17</v>
      </c>
      <c r="E1488" s="214">
        <v>12.45</v>
      </c>
      <c r="F1488" s="215">
        <v>4.8819999999999997</v>
      </c>
      <c r="G1488" s="219">
        <f t="shared" ref="G1488:J1488" si="1481">((C1488-C1509)/C1509)*C$6</f>
        <v>50.796970521541837</v>
      </c>
      <c r="H1488" s="220">
        <f t="shared" si="1481"/>
        <v>13.368192873004144</v>
      </c>
      <c r="I1488" s="220">
        <f t="shared" si="1481"/>
        <v>-3.2017040951122868</v>
      </c>
      <c r="J1488" s="221">
        <f t="shared" si="1481"/>
        <v>2.3142031379025211E-2</v>
      </c>
    </row>
    <row r="1489" spans="2:10">
      <c r="B1489" s="213">
        <v>41191</v>
      </c>
      <c r="C1489" s="214">
        <v>674.75</v>
      </c>
      <c r="D1489" s="214">
        <v>100.9</v>
      </c>
      <c r="E1489" s="214">
        <v>12.79</v>
      </c>
      <c r="F1489" s="215">
        <v>4.8819999999999997</v>
      </c>
      <c r="G1489" s="219">
        <f t="shared" ref="G1489:J1489" si="1482">((C1489-C1510)/C1510)*C$6</f>
        <v>23.140971212212413</v>
      </c>
      <c r="H1489" s="220">
        <f t="shared" si="1482"/>
        <v>13.493443666454489</v>
      </c>
      <c r="I1489" s="220">
        <f t="shared" si="1482"/>
        <v>-2.6344325767690271</v>
      </c>
      <c r="J1489" s="221">
        <f t="shared" si="1482"/>
        <v>3.0525662251655525E-2</v>
      </c>
    </row>
    <row r="1490" spans="2:10">
      <c r="B1490" s="213">
        <v>41190</v>
      </c>
      <c r="C1490" s="214">
        <v>686.25</v>
      </c>
      <c r="D1490" s="214">
        <v>101.46</v>
      </c>
      <c r="E1490" s="214">
        <v>13.21</v>
      </c>
      <c r="F1490" s="215">
        <v>4.8339999999999996</v>
      </c>
      <c r="G1490" s="219">
        <f t="shared" ref="G1490:J1490" si="1483">((C1490-C1511)/C1511)*C$6</f>
        <v>55.0896175554252</v>
      </c>
      <c r="H1490" s="220">
        <f t="shared" si="1483"/>
        <v>13.608482001477864</v>
      </c>
      <c r="I1490" s="220">
        <f t="shared" si="1483"/>
        <v>-0.36093471810088962</v>
      </c>
      <c r="J1490" s="221">
        <f t="shared" si="1483"/>
        <v>2.1514898937278142E-2</v>
      </c>
    </row>
    <row r="1491" spans="2:10">
      <c r="B1491" s="213">
        <v>41189</v>
      </c>
      <c r="C1491" s="214">
        <v>683.65</v>
      </c>
      <c r="D1491" s="214">
        <v>98.49</v>
      </c>
      <c r="E1491" s="214">
        <v>13.12</v>
      </c>
      <c r="F1491" s="215">
        <v>4.8070000000000004</v>
      </c>
      <c r="G1491" s="219">
        <f t="shared" ref="G1491:J1491" si="1484">((C1491-C1512)/C1512)*C$6</f>
        <v>49.336298750188107</v>
      </c>
      <c r="H1491" s="220">
        <f t="shared" si="1484"/>
        <v>7.0369421052631473</v>
      </c>
      <c r="I1491" s="220">
        <f t="shared" si="1484"/>
        <v>-5.4772036474165398E-2</v>
      </c>
      <c r="J1491" s="221">
        <f t="shared" si="1484"/>
        <v>3.6867319308478796E-3</v>
      </c>
    </row>
    <row r="1492" spans="2:10">
      <c r="B1492" s="213">
        <v>41188</v>
      </c>
      <c r="C1492" s="214">
        <v>689.15</v>
      </c>
      <c r="D1492" s="214">
        <v>95.21</v>
      </c>
      <c r="E1492" s="214">
        <v>13.04</v>
      </c>
      <c r="F1492" s="215">
        <v>4.8230000000000004</v>
      </c>
      <c r="G1492" s="219">
        <f t="shared" ref="G1492:J1492" si="1485">((C1492-C1513)/C1513)*C$6</f>
        <v>80.94076665652571</v>
      </c>
      <c r="H1492" s="220">
        <f t="shared" si="1485"/>
        <v>0.36282226665262113</v>
      </c>
      <c r="I1492" s="220">
        <f t="shared" si="1485"/>
        <v>0.12523552123552104</v>
      </c>
      <c r="J1492" s="221">
        <f t="shared" si="1485"/>
        <v>1.2283989173433556E-2</v>
      </c>
    </row>
    <row r="1493" spans="2:10">
      <c r="B1493" s="213">
        <v>41187</v>
      </c>
      <c r="C1493" s="214">
        <v>691.95</v>
      </c>
      <c r="D1493" s="214">
        <v>94.58</v>
      </c>
      <c r="E1493" s="214">
        <v>12.07</v>
      </c>
      <c r="F1493" s="215">
        <v>4.8460000000000001</v>
      </c>
      <c r="G1493" s="219">
        <f t="shared" ref="G1493:J1493" si="1486">((C1493-C1514)/C1514)*C$6</f>
        <v>70.545126506024218</v>
      </c>
      <c r="H1493" s="220">
        <f t="shared" si="1486"/>
        <v>-1.2274976363063337</v>
      </c>
      <c r="I1493" s="220">
        <f t="shared" si="1486"/>
        <v>-1.1985460170146935</v>
      </c>
      <c r="J1493" s="221">
        <f t="shared" si="1486"/>
        <v>4.3863874345549572E-2</v>
      </c>
    </row>
    <row r="1494" spans="2:10">
      <c r="B1494" s="213">
        <v>41186</v>
      </c>
      <c r="C1494" s="214">
        <v>682.95</v>
      </c>
      <c r="D1494" s="214">
        <v>94.29</v>
      </c>
      <c r="E1494" s="214">
        <v>12.54</v>
      </c>
      <c r="F1494" s="215">
        <v>4.8339999999999996</v>
      </c>
      <c r="G1494" s="219">
        <f t="shared" ref="G1494:J1494" si="1487">((C1494-C1515)/C1515)*C$6</f>
        <v>47.310298102981029</v>
      </c>
      <c r="H1494" s="220">
        <f t="shared" si="1487"/>
        <v>-2.1493131291946175</v>
      </c>
      <c r="I1494" s="220">
        <f t="shared" si="1487"/>
        <v>0.51739130434782554</v>
      </c>
      <c r="J1494" s="221">
        <f t="shared" si="1487"/>
        <v>7.0610040245710368E-2</v>
      </c>
    </row>
    <row r="1495" spans="2:10">
      <c r="B1495" s="213">
        <v>41185</v>
      </c>
      <c r="C1495" s="214">
        <v>690.05</v>
      </c>
      <c r="D1495" s="214">
        <v>94.8</v>
      </c>
      <c r="E1495" s="214">
        <v>12.42</v>
      </c>
      <c r="F1495" s="215">
        <v>4.8159999999999998</v>
      </c>
      <c r="G1495" s="219">
        <f t="shared" ref="G1495:J1495" si="1488">((C1495-C1516)/C1516)*C$6</f>
        <v>79.496812386156648</v>
      </c>
      <c r="H1495" s="220">
        <f t="shared" si="1488"/>
        <v>0.60809523809523236</v>
      </c>
      <c r="I1495" s="220">
        <f t="shared" si="1488"/>
        <v>-1.1542577241899015</v>
      </c>
      <c r="J1495" s="221">
        <f t="shared" si="1488"/>
        <v>6.4470613197538579E-2</v>
      </c>
    </row>
    <row r="1496" spans="2:10">
      <c r="B1496" s="213">
        <v>41184</v>
      </c>
      <c r="C1496" s="214">
        <v>686.55</v>
      </c>
      <c r="D1496" s="214">
        <v>97.12</v>
      </c>
      <c r="E1496" s="214">
        <v>12.14</v>
      </c>
      <c r="F1496" s="215">
        <v>4.8440000000000003</v>
      </c>
      <c r="G1496" s="219">
        <f t="shared" ref="G1496:J1496" si="1489">((C1496-C1517)/C1517)*C$6</f>
        <v>82.873757260776287</v>
      </c>
      <c r="H1496" s="220">
        <f t="shared" si="1489"/>
        <v>6.3788860517076484</v>
      </c>
      <c r="I1496" s="220">
        <f t="shared" si="1489"/>
        <v>-3.025976696367374</v>
      </c>
      <c r="J1496" s="221">
        <f t="shared" si="1489"/>
        <v>8.1353415358506501E-2</v>
      </c>
    </row>
    <row r="1497" spans="2:10">
      <c r="B1497" s="213">
        <v>41183</v>
      </c>
      <c r="C1497" s="214">
        <v>690.21</v>
      </c>
      <c r="D1497" s="214">
        <v>96.18</v>
      </c>
      <c r="E1497" s="214">
        <v>11.98</v>
      </c>
      <c r="F1497" s="215">
        <v>4.891</v>
      </c>
      <c r="G1497" s="219">
        <f t="shared" ref="G1497:J1497" si="1490">((C1497-C1518)/C1518)*C$6</f>
        <v>94.414776859504286</v>
      </c>
      <c r="H1497" s="220">
        <f t="shared" si="1490"/>
        <v>6.0186756032171722</v>
      </c>
      <c r="I1497" s="220">
        <f t="shared" si="1490"/>
        <v>-5.1623704586063113</v>
      </c>
      <c r="J1497" s="221">
        <f t="shared" si="1490"/>
        <v>0.12380698764380065</v>
      </c>
    </row>
    <row r="1498" spans="2:10">
      <c r="B1498" s="213">
        <v>41182</v>
      </c>
      <c r="C1498" s="214">
        <v>685.52</v>
      </c>
      <c r="D1498" s="214">
        <v>94.93</v>
      </c>
      <c r="E1498" s="214">
        <v>12.2</v>
      </c>
      <c r="F1498" s="215">
        <v>4.931</v>
      </c>
      <c r="G1498" s="219">
        <f t="shared" ref="G1498:J1498" si="1491">((C1498-C1519)/C1519)*C$6</f>
        <v>100.87659511289813</v>
      </c>
      <c r="H1498" s="220">
        <f t="shared" si="1491"/>
        <v>3.0336436597110836</v>
      </c>
      <c r="I1498" s="220">
        <f t="shared" si="1491"/>
        <v>-4.6393548387096777</v>
      </c>
      <c r="J1498" s="221">
        <f t="shared" si="1491"/>
        <v>0.14762563884156751</v>
      </c>
    </row>
    <row r="1499" spans="2:10">
      <c r="B1499" s="213">
        <v>41181</v>
      </c>
      <c r="C1499" s="214">
        <v>676.1</v>
      </c>
      <c r="D1499" s="214">
        <v>95.67</v>
      </c>
      <c r="E1499" s="214">
        <v>12.71</v>
      </c>
      <c r="F1499" s="215">
        <v>4.9080000000000004</v>
      </c>
      <c r="G1499" s="219">
        <f t="shared" ref="G1499:J1499" si="1492">((C1499-C1520)/C1520)*C$6</f>
        <v>81.62538855281521</v>
      </c>
      <c r="H1499" s="220">
        <f t="shared" si="1492"/>
        <v>3.9020957764505053</v>
      </c>
      <c r="I1499" s="220">
        <f t="shared" si="1492"/>
        <v>-4.7580312680949612</v>
      </c>
      <c r="J1499" s="221">
        <f t="shared" si="1492"/>
        <v>0.13055319148936181</v>
      </c>
    </row>
    <row r="1500" spans="2:10">
      <c r="B1500" s="213">
        <v>41180</v>
      </c>
      <c r="C1500" s="214">
        <v>677.3</v>
      </c>
      <c r="D1500" s="214">
        <v>95.16</v>
      </c>
      <c r="E1500" s="214">
        <v>13.49</v>
      </c>
      <c r="F1500" s="215">
        <v>4.9089999999999998</v>
      </c>
      <c r="G1500" s="219">
        <f t="shared" ref="G1500:J1500" si="1493">((C1500-C1521)/C1521)*C$6</f>
        <v>87.206150978564779</v>
      </c>
      <c r="H1500" s="220">
        <f t="shared" si="1493"/>
        <v>5.0619943911120764</v>
      </c>
      <c r="I1500" s="220">
        <f t="shared" si="1493"/>
        <v>-4.6118477661334794</v>
      </c>
      <c r="J1500" s="221">
        <f t="shared" si="1493"/>
        <v>0.15963066351728566</v>
      </c>
    </row>
    <row r="1501" spans="2:10">
      <c r="B1501" s="213">
        <v>41179</v>
      </c>
      <c r="C1501" s="214">
        <v>677.9</v>
      </c>
      <c r="D1501" s="214">
        <v>96.46</v>
      </c>
      <c r="E1501" s="214">
        <v>12.68</v>
      </c>
      <c r="F1501" s="215">
        <v>4.9050000000000002</v>
      </c>
      <c r="G1501" s="219">
        <f t="shared" ref="G1501:J1501" si="1494">((C1501-C1522)/C1522)*C$6</f>
        <v>70.592172175249743</v>
      </c>
      <c r="H1501" s="220">
        <f t="shared" si="1494"/>
        <v>4.7831526936563487</v>
      </c>
      <c r="I1501" s="220">
        <f t="shared" si="1494"/>
        <v>-1.6873624017155118</v>
      </c>
      <c r="J1501" s="221">
        <f t="shared" si="1494"/>
        <v>0.12998084291187728</v>
      </c>
    </row>
    <row r="1502" spans="2:10">
      <c r="B1502" s="213">
        <v>41178</v>
      </c>
      <c r="C1502" s="214">
        <v>670.75</v>
      </c>
      <c r="D1502" s="214">
        <v>96.62</v>
      </c>
      <c r="E1502" s="214">
        <v>13.14</v>
      </c>
      <c r="F1502" s="215">
        <v>4.9190000000000005</v>
      </c>
      <c r="G1502" s="219">
        <f t="shared" ref="G1502:J1502" si="1495">((C1502-C1523)/C1523)*C$6</f>
        <v>52.755862705296259</v>
      </c>
      <c r="H1502" s="220">
        <f t="shared" si="1495"/>
        <v>6.8586728130360273</v>
      </c>
      <c r="I1502" s="220">
        <f t="shared" si="1495"/>
        <v>-1.214975159687721</v>
      </c>
      <c r="J1502" s="221">
        <f t="shared" si="1495"/>
        <v>0.12307285048708236</v>
      </c>
    </row>
    <row r="1503" spans="2:10">
      <c r="B1503" s="213">
        <v>41177</v>
      </c>
      <c r="C1503" s="214">
        <v>675</v>
      </c>
      <c r="D1503" s="214">
        <v>96.52</v>
      </c>
      <c r="E1503" s="214">
        <v>13.23</v>
      </c>
      <c r="F1503" s="215">
        <v>4.9210000000000003</v>
      </c>
      <c r="G1503" s="219">
        <f t="shared" ref="G1503:J1503" si="1496">((C1503-C1524)/C1524)*C$6</f>
        <v>59.652261429886586</v>
      </c>
      <c r="H1503" s="220">
        <f t="shared" si="1496"/>
        <v>7.2500645161290249</v>
      </c>
      <c r="I1503" s="220">
        <f t="shared" si="1496"/>
        <v>-1.336682995101468</v>
      </c>
      <c r="J1503" s="221">
        <f t="shared" si="1496"/>
        <v>0.16857142857142857</v>
      </c>
    </row>
    <row r="1504" spans="2:10">
      <c r="B1504" s="213">
        <v>41176</v>
      </c>
      <c r="C1504" s="214">
        <v>674.45</v>
      </c>
      <c r="D1504" s="214">
        <v>96.52</v>
      </c>
      <c r="E1504" s="214">
        <v>13.23</v>
      </c>
      <c r="F1504" s="215">
        <v>4.875</v>
      </c>
      <c r="G1504" s="219">
        <f t="shared" ref="G1504:J1504" si="1497">((C1504-C1525)/C1525)*C$6</f>
        <v>65.719821263482402</v>
      </c>
      <c r="H1504" s="220">
        <f t="shared" si="1497"/>
        <v>5.2607941239088749</v>
      </c>
      <c r="I1504" s="220">
        <f t="shared" si="1497"/>
        <v>-2.3766535433070866</v>
      </c>
      <c r="J1504" s="221">
        <f t="shared" si="1497"/>
        <v>0.15610151187904978</v>
      </c>
    </row>
    <row r="1505" spans="2:10">
      <c r="B1505" s="213">
        <v>41175</v>
      </c>
      <c r="C1505" s="214">
        <v>674.35</v>
      </c>
      <c r="D1505" s="214">
        <v>96.21</v>
      </c>
      <c r="E1505" s="214">
        <v>13.24</v>
      </c>
      <c r="F1505" s="215">
        <v>4.843</v>
      </c>
      <c r="G1505" s="219">
        <f t="shared" ref="G1505:J1505" si="1498">((C1505-C1526)/C1526)*C$6</f>
        <v>72.195470997679877</v>
      </c>
      <c r="H1505" s="220">
        <f t="shared" si="1498"/>
        <v>4.9214872068230218</v>
      </c>
      <c r="I1505" s="220">
        <f t="shared" si="1498"/>
        <v>-3.0710776942355893</v>
      </c>
      <c r="J1505" s="221">
        <f t="shared" si="1498"/>
        <v>0.11650568791586188</v>
      </c>
    </row>
    <row r="1506" spans="2:10">
      <c r="B1506" s="213">
        <v>41174</v>
      </c>
      <c r="C1506" s="214">
        <v>663.95</v>
      </c>
      <c r="D1506" s="214">
        <v>96.1</v>
      </c>
      <c r="E1506" s="214">
        <v>13.46</v>
      </c>
      <c r="F1506" s="215">
        <v>4.8490000000000002</v>
      </c>
      <c r="G1506" s="219">
        <f t="shared" ref="G1506:J1506" si="1499">((C1506-C1527)/C1527)*C$6</f>
        <v>72.001903864279043</v>
      </c>
      <c r="H1506" s="220">
        <f t="shared" si="1499"/>
        <v>8.950544602984408</v>
      </c>
      <c r="I1506" s="220">
        <f t="shared" si="1499"/>
        <v>-5.6639531329597546</v>
      </c>
      <c r="J1506" s="221">
        <f t="shared" si="1499"/>
        <v>0.13620280474649432</v>
      </c>
    </row>
    <row r="1507" spans="2:10">
      <c r="B1507" s="213">
        <v>41173</v>
      </c>
      <c r="C1507" s="214">
        <v>664</v>
      </c>
      <c r="D1507" s="214">
        <v>95.21</v>
      </c>
      <c r="E1507" s="214">
        <v>14.53</v>
      </c>
      <c r="F1507" s="215">
        <v>4.8369999999999997</v>
      </c>
      <c r="G1507" s="219">
        <f t="shared" ref="G1507:J1507" si="1500">((C1507-C1528)/C1528)*C$6</f>
        <v>56.216166238617667</v>
      </c>
      <c r="H1507" s="220">
        <f t="shared" si="1500"/>
        <v>9.0822937293729122</v>
      </c>
      <c r="I1507" s="220">
        <f t="shared" si="1500"/>
        <v>-3.9506501880709299</v>
      </c>
      <c r="J1507" s="221">
        <f t="shared" si="1500"/>
        <v>0.12591075662858342</v>
      </c>
    </row>
    <row r="1508" spans="2:10">
      <c r="B1508" s="213">
        <v>41172</v>
      </c>
      <c r="C1508" s="214">
        <v>663.8</v>
      </c>
      <c r="D1508" s="214">
        <v>94.26</v>
      </c>
      <c r="E1508" s="214">
        <v>14.64</v>
      </c>
      <c r="F1508" s="215">
        <v>4.8440000000000003</v>
      </c>
      <c r="G1508" s="219">
        <f t="shared" ref="G1508:J1508" si="1501">((C1508-C1529)/C1529)*C$6</f>
        <v>-1.6394732485516628</v>
      </c>
      <c r="H1508" s="220">
        <f t="shared" si="1501"/>
        <v>4.1311856508074323</v>
      </c>
      <c r="I1508" s="220">
        <f t="shared" si="1501"/>
        <v>-1.3440960809102398</v>
      </c>
      <c r="J1508" s="221">
        <f t="shared" si="1501"/>
        <v>0.10533461620697075</v>
      </c>
    </row>
    <row r="1509" spans="2:10">
      <c r="B1509" s="213">
        <v>41171</v>
      </c>
      <c r="C1509" s="214">
        <v>661.5</v>
      </c>
      <c r="D1509" s="214">
        <v>94.57</v>
      </c>
      <c r="E1509" s="214">
        <v>15.14</v>
      </c>
      <c r="F1509" s="215">
        <v>4.8440000000000003</v>
      </c>
      <c r="G1509" s="219">
        <f t="shared" ref="G1509:J1509" si="1502">((C1509-C1530)/C1530)*C$6</f>
        <v>-19.65484723985962</v>
      </c>
      <c r="H1509" s="220">
        <f t="shared" si="1502"/>
        <v>3.3594415752098037</v>
      </c>
      <c r="I1509" s="220">
        <f t="shared" si="1502"/>
        <v>-0.32721141374837798</v>
      </c>
      <c r="J1509" s="221">
        <f t="shared" si="1502"/>
        <v>0.10207176420333186</v>
      </c>
    </row>
    <row r="1510" spans="2:10">
      <c r="B1510" s="213">
        <v>41170</v>
      </c>
      <c r="C1510" s="214">
        <v>665.56</v>
      </c>
      <c r="D1510" s="214">
        <v>94.26</v>
      </c>
      <c r="E1510" s="214">
        <v>14.98</v>
      </c>
      <c r="F1510" s="215">
        <v>4.8319999999999999</v>
      </c>
      <c r="G1510" s="219">
        <f t="shared" ref="G1510:J1510" si="1503">((C1510-C1531)/C1531)*C$6</f>
        <v>5.5834524760682456</v>
      </c>
      <c r="H1510" s="220">
        <f t="shared" si="1503"/>
        <v>0.61159003831419945</v>
      </c>
      <c r="I1510" s="220">
        <f t="shared" si="1503"/>
        <v>-3.2772583287820849</v>
      </c>
      <c r="J1510" s="221">
        <f t="shared" si="1503"/>
        <v>0.12671055471616655</v>
      </c>
    </row>
    <row r="1511" spans="2:10">
      <c r="B1511" s="213">
        <v>41169</v>
      </c>
      <c r="C1511" s="214">
        <v>664.41</v>
      </c>
      <c r="D1511" s="214">
        <v>94.73</v>
      </c>
      <c r="E1511" s="214">
        <v>13.48</v>
      </c>
      <c r="F1511" s="215">
        <v>4.7990000000000004</v>
      </c>
      <c r="G1511" s="219">
        <f t="shared" ref="G1511:J1511" si="1504">((C1511-C1532)/C1532)*C$6</f>
        <v>-54.045399169761829</v>
      </c>
      <c r="H1511" s="220">
        <f t="shared" si="1504"/>
        <v>-4.3089361263027408</v>
      </c>
      <c r="I1511" s="220">
        <f t="shared" si="1504"/>
        <v>3.765614349775785</v>
      </c>
      <c r="J1511" s="221">
        <f t="shared" si="1504"/>
        <v>4.2401183682097124E-2</v>
      </c>
    </row>
    <row r="1512" spans="2:10">
      <c r="B1512" s="213">
        <v>41168</v>
      </c>
      <c r="C1512" s="214">
        <v>664.1</v>
      </c>
      <c r="D1512" s="214">
        <v>95</v>
      </c>
      <c r="E1512" s="214">
        <v>13.16</v>
      </c>
      <c r="F1512" s="215">
        <v>4.8010000000000002</v>
      </c>
      <c r="G1512" s="219">
        <f t="shared" ref="G1512:J1512" si="1505">((C1512-C1533)/C1533)*C$6</f>
        <v>-45.301771298805789</v>
      </c>
      <c r="H1512" s="220">
        <f t="shared" si="1505"/>
        <v>-5.3507776527166762</v>
      </c>
      <c r="I1512" s="220">
        <f t="shared" si="1505"/>
        <v>4.3942911153119093</v>
      </c>
      <c r="J1512" s="221">
        <f t="shared" si="1505"/>
        <v>1.4200502302218308E-2</v>
      </c>
    </row>
    <row r="1513" spans="2:10">
      <c r="B1513" s="213">
        <v>41167</v>
      </c>
      <c r="C1513" s="214">
        <v>657.4</v>
      </c>
      <c r="D1513" s="214">
        <v>95.03</v>
      </c>
      <c r="E1513" s="214">
        <v>12.95</v>
      </c>
      <c r="F1513" s="215">
        <v>4.8029999999999999</v>
      </c>
      <c r="G1513" s="219">
        <f t="shared" ref="G1513:J1513" si="1506">((C1513-C1534)/C1534)*C$6</f>
        <v>-49.600997859620804</v>
      </c>
      <c r="H1513" s="220">
        <f t="shared" si="1506"/>
        <v>-6.74800507614213</v>
      </c>
      <c r="I1513" s="220">
        <f t="shared" si="1506"/>
        <v>4.9032809430255391</v>
      </c>
      <c r="J1513" s="221">
        <f t="shared" si="1506"/>
        <v>-1.6490683229813747E-2</v>
      </c>
    </row>
    <row r="1514" spans="2:10">
      <c r="B1514" s="213">
        <v>41166</v>
      </c>
      <c r="C1514" s="214">
        <v>664</v>
      </c>
      <c r="D1514" s="214">
        <v>95.19</v>
      </c>
      <c r="E1514" s="214">
        <v>12.93</v>
      </c>
      <c r="F1514" s="215">
        <v>4.7750000000000004</v>
      </c>
      <c r="G1514" s="219">
        <f t="shared" ref="G1514:J1514" si="1507">((C1514-C1535)/C1535)*C$6</f>
        <v>-36.661135744273459</v>
      </c>
      <c r="H1514" s="220">
        <f t="shared" si="1507"/>
        <v>-7.5390554041780318</v>
      </c>
      <c r="I1514" s="220">
        <f t="shared" si="1507"/>
        <v>4.8230000000000004</v>
      </c>
      <c r="J1514" s="221">
        <f t="shared" si="1507"/>
        <v>-9.8518054685869435E-3</v>
      </c>
    </row>
    <row r="1515" spans="2:10">
      <c r="B1515" s="213">
        <v>41165</v>
      </c>
      <c r="C1515" s="214">
        <v>664.2</v>
      </c>
      <c r="D1515" s="214">
        <v>95.36</v>
      </c>
      <c r="E1515" s="214">
        <v>12.19</v>
      </c>
      <c r="F1515" s="215">
        <v>4.7210000000000001</v>
      </c>
      <c r="G1515" s="219">
        <f t="shared" ref="G1515:J1515" si="1508">((C1515-C1536)/C1536)*C$6</f>
        <v>17.721786230506012</v>
      </c>
      <c r="H1515" s="220">
        <f t="shared" si="1508"/>
        <v>-7.6928485153497643</v>
      </c>
      <c r="I1515" s="220">
        <f t="shared" si="1508"/>
        <v>3.4315429687499983</v>
      </c>
      <c r="J1515" s="221">
        <f t="shared" si="1508"/>
        <v>-3.5192549183759129E-2</v>
      </c>
    </row>
    <row r="1516" spans="2:10">
      <c r="B1516" s="213">
        <v>41164</v>
      </c>
      <c r="C1516" s="214">
        <v>658.8</v>
      </c>
      <c r="D1516" s="214">
        <v>94.5</v>
      </c>
      <c r="E1516" s="214">
        <v>13.27</v>
      </c>
      <c r="F1516" s="215">
        <v>4.7130000000000001</v>
      </c>
      <c r="G1516" s="219">
        <f t="shared" ref="G1516:J1516" si="1509">((C1516-C1537)/C1537)*C$6</f>
        <v>-29.857985836750021</v>
      </c>
      <c r="H1516" s="220">
        <f t="shared" si="1509"/>
        <v>-8.6883473078088613</v>
      </c>
      <c r="I1516" s="220">
        <f t="shared" si="1509"/>
        <v>5.8448103792415171</v>
      </c>
      <c r="J1516" s="221">
        <f t="shared" si="1509"/>
        <v>-4.6209273182957505E-2</v>
      </c>
    </row>
    <row r="1517" spans="2:10">
      <c r="B1517" s="213">
        <v>41163</v>
      </c>
      <c r="C1517" s="214">
        <v>654.20000000000005</v>
      </c>
      <c r="D1517" s="214">
        <v>93.99</v>
      </c>
      <c r="E1517" s="214">
        <v>14.59</v>
      </c>
      <c r="F1517" s="215">
        <v>4.7140000000000004</v>
      </c>
      <c r="G1517" s="219">
        <f t="shared" ref="G1517:J1517" si="1510">((C1517-C1538)/C1538)*C$6</f>
        <v>-37.198134668559675</v>
      </c>
      <c r="H1517" s="220">
        <f t="shared" si="1510"/>
        <v>-9.6752197191635538</v>
      </c>
      <c r="I1517" s="220">
        <f t="shared" si="1510"/>
        <v>8.2187025948103809</v>
      </c>
      <c r="J1517" s="221">
        <f t="shared" si="1510"/>
        <v>-4.5593149540517866E-2</v>
      </c>
    </row>
    <row r="1518" spans="2:10">
      <c r="B1518" s="213">
        <v>41162</v>
      </c>
      <c r="C1518" s="214">
        <v>653.4</v>
      </c>
      <c r="D1518" s="214">
        <v>93.25</v>
      </c>
      <c r="E1518" s="214">
        <v>16.79</v>
      </c>
      <c r="F1518" s="215">
        <v>4.694</v>
      </c>
      <c r="G1518" s="219">
        <f t="shared" ref="G1518:J1518" si="1511">((C1518-C1539)/C1539)*C$6</f>
        <v>-40.912716685330402</v>
      </c>
      <c r="H1518" s="220">
        <f t="shared" si="1511"/>
        <v>-10.979463202587953</v>
      </c>
      <c r="I1518" s="220">
        <f t="shared" si="1511"/>
        <v>11.584285714285711</v>
      </c>
      <c r="J1518" s="221">
        <f t="shared" si="1511"/>
        <v>-6.87473990844778E-2</v>
      </c>
    </row>
    <row r="1519" spans="2:10">
      <c r="B1519" s="213">
        <v>41161</v>
      </c>
      <c r="C1519" s="214">
        <v>646.6</v>
      </c>
      <c r="D1519" s="214">
        <v>93.45</v>
      </c>
      <c r="E1519" s="214">
        <v>16.43</v>
      </c>
      <c r="F1519" s="215">
        <v>4.6959999999999997</v>
      </c>
      <c r="G1519" s="219">
        <f t="shared" ref="G1519:J1519" si="1512">((C1519-C1540)/C1540)*C$6</f>
        <v>-56.42921046732318</v>
      </c>
      <c r="H1519" s="220">
        <f t="shared" si="1512"/>
        <v>-11.102948588709678</v>
      </c>
      <c r="I1519" s="220">
        <f t="shared" si="1512"/>
        <v>10.92121212121212</v>
      </c>
      <c r="J1519" s="221">
        <f t="shared" si="1512"/>
        <v>-8.4215970211005325E-2</v>
      </c>
    </row>
    <row r="1520" spans="2:10">
      <c r="B1520" s="213">
        <v>41160</v>
      </c>
      <c r="C1520" s="214">
        <v>644.70000000000005</v>
      </c>
      <c r="D1520" s="214">
        <v>93.76</v>
      </c>
      <c r="E1520" s="214">
        <v>17.27</v>
      </c>
      <c r="F1520" s="215">
        <v>4.7</v>
      </c>
      <c r="G1520" s="219">
        <f t="shared" ref="G1520:J1520" si="1513">((C1520-C1541)/C1541)*C$6</f>
        <v>-49.325157696650244</v>
      </c>
      <c r="H1520" s="220">
        <f t="shared" si="1513"/>
        <v>-8.8281768236850162</v>
      </c>
      <c r="I1520" s="220">
        <f t="shared" si="1513"/>
        <v>12.077234042553192</v>
      </c>
      <c r="J1520" s="221">
        <f t="shared" si="1513"/>
        <v>-0.12040816326530622</v>
      </c>
    </row>
    <row r="1521" spans="2:10">
      <c r="B1521" s="213">
        <v>41159</v>
      </c>
      <c r="C1521" s="214">
        <v>643.79999999999995</v>
      </c>
      <c r="D1521" s="214">
        <v>92.71</v>
      </c>
      <c r="E1521" s="214">
        <v>18.13</v>
      </c>
      <c r="F1521" s="215">
        <v>4.657</v>
      </c>
      <c r="G1521" s="219">
        <f t="shared" ref="G1521:J1521" si="1514">((C1521-C1542)/C1542)*C$6</f>
        <v>-43.856324307971732</v>
      </c>
      <c r="H1521" s="220">
        <f t="shared" si="1514"/>
        <v>-11.405949482653693</v>
      </c>
      <c r="I1521" s="220">
        <f t="shared" si="1514"/>
        <v>10.119758828596039</v>
      </c>
      <c r="J1521" s="221">
        <f t="shared" si="1514"/>
        <v>-0.13883773276038497</v>
      </c>
    </row>
    <row r="1522" spans="2:10">
      <c r="B1522" s="213">
        <v>41158</v>
      </c>
      <c r="C1522" s="214">
        <v>650.5</v>
      </c>
      <c r="D1522" s="214">
        <v>94.11</v>
      </c>
      <c r="E1522" s="214">
        <v>13.99</v>
      </c>
      <c r="F1522" s="215">
        <v>4.6980000000000004</v>
      </c>
      <c r="G1522" s="219">
        <f t="shared" ref="G1522:J1522" si="1515">((C1522-C1543)/C1543)*C$6</f>
        <v>-41.090638074529565</v>
      </c>
      <c r="H1522" s="220">
        <f t="shared" si="1515"/>
        <v>-8.6299543378995391</v>
      </c>
      <c r="I1522" s="220">
        <f t="shared" si="1515"/>
        <v>4.6916936936936944</v>
      </c>
      <c r="J1522" s="221">
        <f t="shared" si="1515"/>
        <v>-0.10067845394736812</v>
      </c>
    </row>
    <row r="1523" spans="2:10">
      <c r="B1523" s="213">
        <v>41157</v>
      </c>
      <c r="C1523" s="214">
        <v>650.28</v>
      </c>
      <c r="D1523" s="214">
        <v>93.28</v>
      </c>
      <c r="E1523" s="214">
        <v>14.09</v>
      </c>
      <c r="F1523" s="215">
        <v>4.7219999999999995</v>
      </c>
      <c r="G1523" s="219">
        <f t="shared" ref="G1523:J1523" si="1516">((C1523-C1544)/C1544)*C$6</f>
        <v>-25.806808085396504</v>
      </c>
      <c r="H1523" s="220">
        <f t="shared" si="1516"/>
        <v>-12.190594258181095</v>
      </c>
      <c r="I1523" s="220">
        <f t="shared" si="1516"/>
        <v>6.3000957854406137</v>
      </c>
      <c r="J1523" s="221">
        <f t="shared" si="1516"/>
        <v>-7.2516009089031594E-2</v>
      </c>
    </row>
    <row r="1524" spans="2:10">
      <c r="B1524" s="213">
        <v>41156</v>
      </c>
      <c r="C1524" s="214">
        <v>651.79999999999995</v>
      </c>
      <c r="D1524" s="214">
        <v>93</v>
      </c>
      <c r="E1524" s="214">
        <v>14.29</v>
      </c>
      <c r="F1524" s="215">
        <v>4.6550000000000002</v>
      </c>
      <c r="G1524" s="219">
        <f t="shared" ref="G1524:J1524" si="1517">((C1524-C1545)/C1545)*C$6</f>
        <v>0.90040985493874814</v>
      </c>
      <c r="H1524" s="220">
        <f t="shared" si="1517"/>
        <v>-12.585262206148295</v>
      </c>
      <c r="I1524" s="220">
        <f t="shared" si="1517"/>
        <v>6.9321124031007733</v>
      </c>
      <c r="J1524" s="221">
        <f t="shared" si="1517"/>
        <v>-0.12035854110859234</v>
      </c>
    </row>
    <row r="1525" spans="2:10">
      <c r="B1525" s="213">
        <v>41155</v>
      </c>
      <c r="C1525" s="214">
        <v>649</v>
      </c>
      <c r="D1525" s="214">
        <v>93.94</v>
      </c>
      <c r="E1525" s="214">
        <v>15.24</v>
      </c>
      <c r="F1525" s="215">
        <v>4.63</v>
      </c>
      <c r="G1525" s="219">
        <f t="shared" ref="G1525:J1525" si="1518">((C1525-C1546)/C1546)*C$6</f>
        <v>-11.030852594520013</v>
      </c>
      <c r="H1525" s="220">
        <f t="shared" si="1518"/>
        <v>-11.337611417125682</v>
      </c>
      <c r="I1525" s="220">
        <f t="shared" si="1518"/>
        <v>7.766366197183098</v>
      </c>
      <c r="J1525" s="221">
        <f t="shared" si="1518"/>
        <v>-0.1448038611624563</v>
      </c>
    </row>
    <row r="1526" spans="2:10">
      <c r="B1526" s="213">
        <v>41154</v>
      </c>
      <c r="C1526" s="214">
        <v>646.5</v>
      </c>
      <c r="D1526" s="214">
        <v>93.8</v>
      </c>
      <c r="E1526" s="214">
        <v>15.96</v>
      </c>
      <c r="F1526" s="215">
        <v>4.6589999999999998</v>
      </c>
      <c r="G1526" s="219">
        <f t="shared" ref="G1526:J1526" si="1519">((C1526-C1547)/C1547)*C$6</f>
        <v>-5.0397779319917895</v>
      </c>
      <c r="H1526" s="220">
        <f t="shared" si="1519"/>
        <v>-12.556276150627614</v>
      </c>
      <c r="I1526" s="220">
        <f t="shared" si="1519"/>
        <v>9.2405876777251184</v>
      </c>
      <c r="J1526" s="221">
        <f t="shared" si="1519"/>
        <v>-0.14966381418092942</v>
      </c>
    </row>
    <row r="1527" spans="2:10">
      <c r="B1527" s="213">
        <v>41153</v>
      </c>
      <c r="C1527" s="214">
        <v>636.6</v>
      </c>
      <c r="D1527" s="214">
        <v>91.81</v>
      </c>
      <c r="E1527" s="214">
        <v>19.63</v>
      </c>
      <c r="F1527" s="215">
        <v>4.6349999999999998</v>
      </c>
      <c r="G1527" s="219">
        <f t="shared" ref="G1527:J1527" si="1520">((C1527-C1548)/C1548)*C$6</f>
        <v>-29.102570039360963</v>
      </c>
      <c r="H1527" s="220">
        <f t="shared" si="1520"/>
        <v>-14.216073409297167</v>
      </c>
      <c r="I1527" s="220">
        <f t="shared" si="1520"/>
        <v>17.072519841269838</v>
      </c>
      <c r="J1527" s="221">
        <f t="shared" si="1520"/>
        <v>-0.17257769652650837</v>
      </c>
    </row>
    <row r="1528" spans="2:10">
      <c r="B1528" s="213">
        <v>41152</v>
      </c>
      <c r="C1528" s="214">
        <v>642.45000000000005</v>
      </c>
      <c r="D1528" s="214">
        <v>90.9</v>
      </c>
      <c r="E1528" s="214">
        <v>18.61</v>
      </c>
      <c r="F1528" s="215">
        <v>4.6390000000000002</v>
      </c>
      <c r="G1528" s="219">
        <f t="shared" ref="G1528:J1528" si="1521">((C1528-C1549)/C1549)*C$6</f>
        <v>-37.613846622032867</v>
      </c>
      <c r="H1528" s="220">
        <f t="shared" si="1521"/>
        <v>-15.672272727272718</v>
      </c>
      <c r="I1528" s="220">
        <f t="shared" si="1521"/>
        <v>14.506886517943741</v>
      </c>
      <c r="J1528" s="221">
        <f t="shared" si="1521"/>
        <v>-0.17412778904665285</v>
      </c>
    </row>
    <row r="1529" spans="2:10">
      <c r="B1529" s="213">
        <v>41151</v>
      </c>
      <c r="C1529" s="214">
        <v>664.45</v>
      </c>
      <c r="D1529" s="214">
        <v>92.27</v>
      </c>
      <c r="E1529" s="214">
        <v>15.82</v>
      </c>
      <c r="F1529" s="215">
        <v>4.6769999999999996</v>
      </c>
      <c r="G1529" s="219">
        <f t="shared" ref="G1529:J1529" si="1522">((C1529-C1550)/C1550)*C$6</f>
        <v>28.864206981016533</v>
      </c>
      <c r="H1529" s="220">
        <f t="shared" si="1522"/>
        <v>-13.291618759455389</v>
      </c>
      <c r="I1529" s="220">
        <f t="shared" si="1522"/>
        <v>9.338579654510557</v>
      </c>
      <c r="J1529" s="221">
        <f t="shared" si="1522"/>
        <v>-0.13884474327628407</v>
      </c>
    </row>
    <row r="1530" spans="2:10">
      <c r="B1530" s="213">
        <v>41150</v>
      </c>
      <c r="C1530" s="214">
        <v>669.35</v>
      </c>
      <c r="D1530" s="214">
        <v>92.94</v>
      </c>
      <c r="E1530" s="214">
        <v>15.42</v>
      </c>
      <c r="F1530" s="215">
        <v>4.6820000000000004</v>
      </c>
      <c r="G1530" s="219">
        <f t="shared" ref="G1530:J1530" si="1523">((C1530-C1551)/C1551)*C$6</f>
        <v>57.089504093928809</v>
      </c>
      <c r="H1530" s="220">
        <f t="shared" si="1523"/>
        <v>-12.394751937204401</v>
      </c>
      <c r="I1530" s="220">
        <f t="shared" si="1523"/>
        <v>7.3329562043795598</v>
      </c>
      <c r="J1530" s="221">
        <f t="shared" si="1523"/>
        <v>-0.1759690700943963</v>
      </c>
    </row>
    <row r="1531" spans="2:10">
      <c r="B1531" s="213">
        <v>41149</v>
      </c>
      <c r="C1531" s="214">
        <v>663.35</v>
      </c>
      <c r="D1531" s="214">
        <v>93.96</v>
      </c>
      <c r="E1531" s="214">
        <v>18.309999999999999</v>
      </c>
      <c r="F1531" s="215">
        <v>4.633</v>
      </c>
      <c r="G1531" s="219">
        <f t="shared" ref="G1531:J1531" si="1524">((C1531-C1552)/C1552)*C$6</f>
        <v>51.160211278545844</v>
      </c>
      <c r="H1531" s="220">
        <f t="shared" si="1524"/>
        <v>-8.9029734118124857</v>
      </c>
      <c r="I1531" s="220">
        <f t="shared" si="1524"/>
        <v>10.796262008733624</v>
      </c>
      <c r="J1531" s="221">
        <f t="shared" si="1524"/>
        <v>-0.2143414731785431</v>
      </c>
    </row>
    <row r="1532" spans="2:10">
      <c r="B1532" s="213">
        <v>41148</v>
      </c>
      <c r="C1532" s="214">
        <v>686.55</v>
      </c>
      <c r="D1532" s="214">
        <v>96.91</v>
      </c>
      <c r="E1532" s="214">
        <v>11.15</v>
      </c>
      <c r="F1532" s="215">
        <v>4.7309999999999999</v>
      </c>
      <c r="G1532" s="219">
        <f t="shared" ref="G1532:J1532" si="1525">((C1532-C1553)/C1553)*C$6</f>
        <v>105.19900309597512</v>
      </c>
      <c r="H1532" s="220">
        <f t="shared" si="1525"/>
        <v>-1.0614366341713821</v>
      </c>
      <c r="I1532" s="220">
        <f t="shared" si="1525"/>
        <v>3.2380952380951684E-2</v>
      </c>
      <c r="J1532" s="221">
        <f t="shared" si="1525"/>
        <v>-0.14355519806957573</v>
      </c>
    </row>
    <row r="1533" spans="2:10">
      <c r="B1533" s="213">
        <v>41147</v>
      </c>
      <c r="C1533" s="214">
        <v>682.55</v>
      </c>
      <c r="D1533" s="214">
        <v>97.73</v>
      </c>
      <c r="E1533" s="214">
        <v>10.58</v>
      </c>
      <c r="F1533" s="215">
        <v>4.7780000000000005</v>
      </c>
      <c r="G1533" s="219">
        <f t="shared" ref="G1533:J1533" si="1526">((C1533-C1554)/C1554)*C$6</f>
        <v>94.547723262652667</v>
      </c>
      <c r="H1533" s="220">
        <f t="shared" si="1526"/>
        <v>0.43217105937852307</v>
      </c>
      <c r="I1533" s="220">
        <f t="shared" si="1526"/>
        <v>-1.0278787878787887</v>
      </c>
      <c r="J1533" s="221">
        <f t="shared" si="1526"/>
        <v>-0.11282206119162612</v>
      </c>
    </row>
    <row r="1534" spans="2:10">
      <c r="B1534" s="213">
        <v>41146</v>
      </c>
      <c r="C1534" s="214">
        <v>677.45</v>
      </c>
      <c r="D1534" s="214">
        <v>98.5</v>
      </c>
      <c r="E1534" s="214">
        <v>10.18</v>
      </c>
      <c r="F1534" s="215">
        <v>4.83</v>
      </c>
      <c r="G1534" s="219">
        <f t="shared" ref="G1534:J1534" si="1527">((C1534-C1555)/C1555)*C$6</f>
        <v>74.006023427867078</v>
      </c>
      <c r="H1534" s="220">
        <f t="shared" si="1527"/>
        <v>2.1632956878849989</v>
      </c>
      <c r="I1534" s="220">
        <f t="shared" si="1527"/>
        <v>0.52839231547017029</v>
      </c>
      <c r="J1534" s="221">
        <f t="shared" si="1527"/>
        <v>-4.8656078191814014E-2</v>
      </c>
    </row>
    <row r="1535" spans="2:10">
      <c r="B1535" s="213">
        <v>41145</v>
      </c>
      <c r="C1535" s="214">
        <v>678.85</v>
      </c>
      <c r="D1535" s="214">
        <v>99.09</v>
      </c>
      <c r="E1535" s="214">
        <v>10.199999999999999</v>
      </c>
      <c r="F1535" s="215">
        <v>4.7910000000000004</v>
      </c>
      <c r="G1535" s="219">
        <f t="shared" ref="G1535:J1535" si="1528">((C1535-C1556)/C1556)*C$6</f>
        <v>83.316573372506511</v>
      </c>
      <c r="H1535" s="220">
        <f t="shared" si="1528"/>
        <v>3.9659610630408011</v>
      </c>
      <c r="I1535" s="220">
        <f t="shared" si="1528"/>
        <v>-0.24398452611218668</v>
      </c>
      <c r="J1535" s="221">
        <f t="shared" si="1528"/>
        <v>-6.9737110250662121E-2</v>
      </c>
    </row>
    <row r="1536" spans="2:10">
      <c r="B1536" s="213">
        <v>41144</v>
      </c>
      <c r="C1536" s="214">
        <v>657.25</v>
      </c>
      <c r="D1536" s="214">
        <v>99.35</v>
      </c>
      <c r="E1536" s="214">
        <v>10.24</v>
      </c>
      <c r="F1536" s="215">
        <v>4.7780000000000005</v>
      </c>
      <c r="G1536" s="219">
        <f t="shared" ref="G1536:J1536" si="1529">((C1536-C1557)/C1557)*C$6</f>
        <v>63.104976318282354</v>
      </c>
      <c r="H1536" s="220">
        <f t="shared" si="1529"/>
        <v>4.4184121099783651</v>
      </c>
      <c r="I1536" s="220">
        <f t="shared" si="1529"/>
        <v>-0.88677808727947893</v>
      </c>
      <c r="J1536" s="221">
        <f t="shared" si="1529"/>
        <v>-4.3194473087234314E-2</v>
      </c>
    </row>
    <row r="1537" spans="2:10">
      <c r="B1537" s="213">
        <v>41143</v>
      </c>
      <c r="C1537" s="214">
        <v>670.75</v>
      </c>
      <c r="D1537" s="214">
        <v>98.99</v>
      </c>
      <c r="E1537" s="214">
        <v>10.02</v>
      </c>
      <c r="F1537" s="215">
        <v>4.7880000000000003</v>
      </c>
      <c r="G1537" s="219">
        <f t="shared" ref="G1537:J1537" si="1530">((C1537-C1558)/C1558)*C$6</f>
        <v>93.23854579792264</v>
      </c>
      <c r="H1537" s="220">
        <f t="shared" si="1530"/>
        <v>5.6168347717583309</v>
      </c>
      <c r="I1537" s="220">
        <f t="shared" si="1530"/>
        <v>-0.65842307692307822</v>
      </c>
      <c r="J1537" s="221">
        <f t="shared" si="1530"/>
        <v>-4.5496607032695445E-2</v>
      </c>
    </row>
    <row r="1538" spans="2:10">
      <c r="B1538" s="213">
        <v>41142</v>
      </c>
      <c r="C1538" s="214">
        <v>669.05</v>
      </c>
      <c r="D1538" s="214">
        <v>98.99</v>
      </c>
      <c r="E1538" s="214">
        <v>10.02</v>
      </c>
      <c r="F1538" s="215">
        <v>4.7880000000000003</v>
      </c>
      <c r="G1538" s="219">
        <f t="shared" ref="G1538:J1538" si="1531">((C1538-C1559)/C1559)*C$6</f>
        <v>110.40193085869021</v>
      </c>
      <c r="H1538" s="220">
        <f t="shared" si="1531"/>
        <v>-0.88600301659126723</v>
      </c>
      <c r="I1538" s="220">
        <f t="shared" si="1531"/>
        <v>-1.378488479262673</v>
      </c>
      <c r="J1538" s="221">
        <f t="shared" si="1531"/>
        <v>-3.229704606486259E-2</v>
      </c>
    </row>
    <row r="1539" spans="2:10">
      <c r="B1539" s="213">
        <v>41141</v>
      </c>
      <c r="C1539" s="214">
        <v>669.75</v>
      </c>
      <c r="D1539" s="214">
        <v>98.92</v>
      </c>
      <c r="E1539" s="214">
        <v>10.220000000000001</v>
      </c>
      <c r="F1539" s="215">
        <v>4.806</v>
      </c>
      <c r="G1539" s="219">
        <f t="shared" ref="G1539:J1539" si="1532">((C1539-C1560)/C1560)*C$6</f>
        <v>100.66660968660982</v>
      </c>
      <c r="H1539" s="220">
        <f t="shared" si="1532"/>
        <v>-2.1066286742651363</v>
      </c>
      <c r="I1539" s="220">
        <f t="shared" si="1532"/>
        <v>-0.62959395656279382</v>
      </c>
      <c r="J1539" s="221">
        <f t="shared" si="1532"/>
        <v>-3.9963054187192024E-2</v>
      </c>
    </row>
    <row r="1540" spans="2:10">
      <c r="B1540" s="213">
        <v>41140</v>
      </c>
      <c r="C1540" s="214">
        <v>669.13</v>
      </c>
      <c r="D1540" s="214">
        <v>99.2</v>
      </c>
      <c r="E1540" s="214">
        <v>10.23</v>
      </c>
      <c r="F1540" s="215">
        <v>4.8339999999999996</v>
      </c>
      <c r="G1540" s="219">
        <f t="shared" ref="G1540:J1540" si="1533">((C1540-C1561)/C1561)*C$6</f>
        <v>118.90770422535223</v>
      </c>
      <c r="H1540" s="220">
        <f t="shared" si="1533"/>
        <v>-3.0778714540765542</v>
      </c>
      <c r="I1540" s="220">
        <f t="shared" si="1533"/>
        <v>-0.85569832402234591</v>
      </c>
      <c r="J1540" s="221">
        <f t="shared" si="1533"/>
        <v>-4.2656475934727649E-3</v>
      </c>
    </row>
    <row r="1541" spans="2:10">
      <c r="B1541" s="213">
        <v>41139</v>
      </c>
      <c r="C1541" s="214">
        <v>664.25</v>
      </c>
      <c r="D1541" s="214">
        <v>98.29</v>
      </c>
      <c r="E1541" s="214">
        <v>10.34</v>
      </c>
      <c r="F1541" s="215">
        <v>4.9000000000000004</v>
      </c>
      <c r="G1541" s="219">
        <f t="shared" ref="G1541:J1541" si="1534">((C1541-C1562)/C1562)*C$6</f>
        <v>100.41614169459059</v>
      </c>
      <c r="H1541" s="220">
        <f t="shared" si="1534"/>
        <v>-2.0246376082142086</v>
      </c>
      <c r="I1541" s="220">
        <f t="shared" si="1534"/>
        <v>0.33732019704433402</v>
      </c>
      <c r="J1541" s="221">
        <f t="shared" si="1534"/>
        <v>2.366796955359016E-2</v>
      </c>
    </row>
    <row r="1542" spans="2:10">
      <c r="B1542" s="213">
        <v>41138</v>
      </c>
      <c r="C1542" s="214">
        <v>661.1</v>
      </c>
      <c r="D1542" s="214">
        <v>98.58</v>
      </c>
      <c r="E1542" s="214">
        <v>11.61</v>
      </c>
      <c r="F1542" s="215">
        <v>4.8870000000000005</v>
      </c>
      <c r="G1542" s="219">
        <f t="shared" ref="G1542:J1542" si="1535">((C1542-C1563)/C1563)*C$6</f>
        <v>90.583048469387691</v>
      </c>
      <c r="H1542" s="220">
        <f t="shared" si="1535"/>
        <v>-1.4654519830883932</v>
      </c>
      <c r="I1542" s="220">
        <f t="shared" si="1535"/>
        <v>2.5920394088669929</v>
      </c>
      <c r="J1542" s="221">
        <f t="shared" si="1535"/>
        <v>1.5778646369060283E-2</v>
      </c>
    </row>
    <row r="1543" spans="2:10">
      <c r="B1543" s="213">
        <v>41137</v>
      </c>
      <c r="C1543" s="214">
        <v>666.85</v>
      </c>
      <c r="D1543" s="214">
        <v>98.55</v>
      </c>
      <c r="E1543" s="214">
        <v>11.1</v>
      </c>
      <c r="F1543" s="215">
        <v>4.8639999999999999</v>
      </c>
      <c r="G1543" s="219">
        <f t="shared" ref="G1543:J1543" si="1536">((C1543-C1564)/C1564)*C$6</f>
        <v>151.39728580771748</v>
      </c>
      <c r="H1543" s="220">
        <f t="shared" si="1536"/>
        <v>-0.19417131272176008</v>
      </c>
      <c r="I1543" s="220">
        <f t="shared" si="1536"/>
        <v>0.38128794848206143</v>
      </c>
      <c r="J1543" s="221">
        <f t="shared" si="1536"/>
        <v>2.7547208964515419E-2</v>
      </c>
    </row>
    <row r="1544" spans="2:10">
      <c r="B1544" s="213">
        <v>41136</v>
      </c>
      <c r="C1544" s="214">
        <v>660.45</v>
      </c>
      <c r="D1544" s="214">
        <v>99.62</v>
      </c>
      <c r="E1544" s="214">
        <v>10.44</v>
      </c>
      <c r="F1544" s="215">
        <v>4.8410000000000002</v>
      </c>
      <c r="G1544" s="219">
        <f t="shared" ref="G1544:J1544" si="1537">((C1544-C1565)/C1565)*C$6</f>
        <v>134.74802551938518</v>
      </c>
      <c r="H1544" s="220">
        <f t="shared" si="1537"/>
        <v>1.4140105167357748</v>
      </c>
      <c r="I1544" s="220">
        <f t="shared" si="1537"/>
        <v>-1.6181865736704464</v>
      </c>
      <c r="J1544" s="221">
        <f t="shared" si="1537"/>
        <v>4.0148659966499405E-2</v>
      </c>
    </row>
    <row r="1545" spans="2:10">
      <c r="B1545" s="213">
        <v>41135</v>
      </c>
      <c r="C1545" s="214">
        <v>651.45000000000005</v>
      </c>
      <c r="D1545" s="214">
        <v>99.54</v>
      </c>
      <c r="E1545" s="214">
        <v>10.32</v>
      </c>
      <c r="F1545" s="215">
        <v>4.8529999999999998</v>
      </c>
      <c r="G1545" s="219">
        <f t="shared" ref="G1545:J1545" si="1538">((C1545-C1566)/C1566)*C$6</f>
        <v>103.08942480039107</v>
      </c>
      <c r="H1545" s="220">
        <f t="shared" si="1538"/>
        <v>-1.0145048466073499</v>
      </c>
      <c r="I1545" s="220">
        <f t="shared" si="1538"/>
        <v>-2.4056926952141056</v>
      </c>
      <c r="J1545" s="221">
        <f t="shared" si="1538"/>
        <v>7.0964338468031171E-2</v>
      </c>
    </row>
    <row r="1546" spans="2:10">
      <c r="B1546" s="213">
        <v>41134</v>
      </c>
      <c r="C1546" s="214">
        <v>653.29999999999995</v>
      </c>
      <c r="D1546" s="214">
        <v>99.85</v>
      </c>
      <c r="E1546" s="214">
        <v>10.65</v>
      </c>
      <c r="F1546" s="215">
        <v>4.8689999999999998</v>
      </c>
      <c r="G1546" s="219">
        <f t="shared" ref="G1546:J1546" si="1539">((C1546-C1567)/C1567)*C$6</f>
        <v>118.96284590163921</v>
      </c>
      <c r="H1546" s="220">
        <f t="shared" si="1539"/>
        <v>1.8399646107178749</v>
      </c>
      <c r="I1546" s="220">
        <f t="shared" si="1539"/>
        <v>-2.0272499999999996</v>
      </c>
      <c r="J1546" s="221">
        <f t="shared" si="1539"/>
        <v>8.4125475285170975E-2</v>
      </c>
    </row>
    <row r="1547" spans="2:10">
      <c r="B1547" s="213">
        <v>41133</v>
      </c>
      <c r="C1547" s="214">
        <v>648.45000000000005</v>
      </c>
      <c r="D1547" s="214">
        <v>100.38</v>
      </c>
      <c r="E1547" s="214">
        <v>10.55</v>
      </c>
      <c r="F1547" s="215">
        <v>4.9080000000000004</v>
      </c>
      <c r="G1547" s="219">
        <f t="shared" ref="G1547:J1547" si="1540">((C1547-C1568)/C1568)*C$6</f>
        <v>113.26393809680626</v>
      </c>
      <c r="H1547" s="220">
        <f t="shared" si="1540"/>
        <v>5.820036953397647</v>
      </c>
      <c r="I1547" s="220">
        <f t="shared" si="1540"/>
        <v>-2.3601153212520587</v>
      </c>
      <c r="J1547" s="221">
        <f t="shared" si="1540"/>
        <v>0.10455696202531654</v>
      </c>
    </row>
    <row r="1548" spans="2:10">
      <c r="B1548" s="213">
        <v>41132</v>
      </c>
      <c r="C1548" s="214">
        <v>647.85</v>
      </c>
      <c r="D1548" s="214">
        <v>99.17</v>
      </c>
      <c r="E1548" s="214">
        <v>10.08</v>
      </c>
      <c r="F1548" s="215">
        <v>4.923</v>
      </c>
      <c r="G1548" s="219">
        <f t="shared" ref="G1548:J1548" si="1541">((C1548-C1569)/C1569)*C$6</f>
        <v>69.650372990353759</v>
      </c>
      <c r="H1548" s="220">
        <f t="shared" si="1541"/>
        <v>1.6756484589563616</v>
      </c>
      <c r="I1548" s="220">
        <f t="shared" si="1541"/>
        <v>-2.2388010425716764</v>
      </c>
      <c r="J1548" s="221">
        <f t="shared" si="1541"/>
        <v>0.13406243363771528</v>
      </c>
    </row>
    <row r="1549" spans="2:10">
      <c r="B1549" s="213">
        <v>41131</v>
      </c>
      <c r="C1549" s="214">
        <v>657.2</v>
      </c>
      <c r="D1549" s="214">
        <v>99</v>
      </c>
      <c r="E1549" s="214">
        <v>10.31</v>
      </c>
      <c r="F1549" s="215">
        <v>4.93</v>
      </c>
      <c r="G1549" s="219">
        <f t="shared" ref="G1549:J1549" si="1542">((C1549-C1570)/C1570)*C$6</f>
        <v>79.322428685259084</v>
      </c>
      <c r="H1549" s="220">
        <f t="shared" si="1542"/>
        <v>3.4068212192865301</v>
      </c>
      <c r="I1549" s="220">
        <f t="shared" si="1542"/>
        <v>-2.5892524916943502</v>
      </c>
      <c r="J1549" s="221">
        <f t="shared" si="1542"/>
        <v>0.10279177162048668</v>
      </c>
    </row>
    <row r="1550" spans="2:10">
      <c r="B1550" s="213">
        <v>41130</v>
      </c>
      <c r="C1550" s="214">
        <v>653.20000000000005</v>
      </c>
      <c r="D1550" s="214">
        <v>99.15</v>
      </c>
      <c r="E1550" s="214">
        <v>10.42</v>
      </c>
      <c r="F1550" s="215">
        <v>4.9080000000000004</v>
      </c>
      <c r="G1550" s="219">
        <f t="shared" ref="G1550:J1550" si="1543">((C1550-C1571)/C1571)*C$6</f>
        <v>33.230576112412301</v>
      </c>
      <c r="H1550" s="220">
        <f t="shared" si="1543"/>
        <v>3.9433865156973753</v>
      </c>
      <c r="I1550" s="220">
        <f t="shared" si="1543"/>
        <v>-1.7770588235294125</v>
      </c>
      <c r="J1550" s="221">
        <f t="shared" si="1543"/>
        <v>7.5198495612202737E-2</v>
      </c>
    </row>
    <row r="1551" spans="2:10">
      <c r="B1551" s="213">
        <v>41129</v>
      </c>
      <c r="C1551" s="214">
        <v>647.29999999999995</v>
      </c>
      <c r="D1551" s="214">
        <v>99.37</v>
      </c>
      <c r="E1551" s="214">
        <v>10.96</v>
      </c>
      <c r="F1551" s="215">
        <v>4.9790000000000001</v>
      </c>
      <c r="G1551" s="219">
        <f t="shared" ref="G1551:J1551" si="1544">((C1551-C1572)/C1572)*C$6</f>
        <v>27.6337311557789</v>
      </c>
      <c r="H1551" s="220">
        <f t="shared" si="1544"/>
        <v>4.3771590324240846</v>
      </c>
      <c r="I1551" s="220">
        <f t="shared" si="1544"/>
        <v>-0.93529411764705828</v>
      </c>
      <c r="J1551" s="221">
        <f t="shared" si="1544"/>
        <v>0.10301392641862409</v>
      </c>
    </row>
    <row r="1552" spans="2:10">
      <c r="B1552" s="213">
        <v>41128</v>
      </c>
      <c r="C1552" s="214">
        <v>643.70000000000005</v>
      </c>
      <c r="D1552" s="214">
        <v>98.54</v>
      </c>
      <c r="E1552" s="214">
        <v>11.45</v>
      </c>
      <c r="F1552" s="215">
        <v>4.9960000000000004</v>
      </c>
      <c r="G1552" s="219">
        <f t="shared" ref="G1552:J1552" si="1545">((C1552-C1573)/C1573)*C$6</f>
        <v>18.425380870111514</v>
      </c>
      <c r="H1552" s="220">
        <f t="shared" si="1545"/>
        <v>2.7406536284096772</v>
      </c>
      <c r="I1552" s="220">
        <f t="shared" si="1545"/>
        <v>-0.17147058823529598</v>
      </c>
      <c r="J1552" s="221">
        <f t="shared" si="1545"/>
        <v>0.11343795468717555</v>
      </c>
    </row>
    <row r="1553" spans="2:10">
      <c r="B1553" s="213">
        <v>41127</v>
      </c>
      <c r="C1553" s="214">
        <v>646</v>
      </c>
      <c r="D1553" s="214">
        <v>97.45</v>
      </c>
      <c r="E1553" s="214">
        <v>11.13</v>
      </c>
      <c r="F1553" s="215">
        <v>4.9729999999999999</v>
      </c>
      <c r="G1553" s="219">
        <f t="shared" ref="G1553:J1553" si="1546">((C1553-C1574)/C1574)*C$6</f>
        <v>29.300223657268926</v>
      </c>
      <c r="H1553" s="220">
        <f t="shared" si="1546"/>
        <v>0.94816953697020478</v>
      </c>
      <c r="I1553" s="220">
        <f t="shared" si="1546"/>
        <v>0.22955414012738945</v>
      </c>
      <c r="J1553" s="221">
        <f t="shared" si="1546"/>
        <v>0.10187226960682305</v>
      </c>
    </row>
    <row r="1554" spans="2:10">
      <c r="B1554" s="213">
        <v>41126</v>
      </c>
      <c r="C1554" s="214">
        <v>646.1</v>
      </c>
      <c r="D1554" s="214">
        <v>97.51</v>
      </c>
      <c r="E1554" s="214">
        <v>11.22</v>
      </c>
      <c r="F1554" s="215">
        <v>4.968</v>
      </c>
      <c r="G1554" s="219">
        <f t="shared" ref="G1554:J1554" si="1547">((C1554-C1575)/C1575)*C$6</f>
        <v>50.502053571428512</v>
      </c>
      <c r="H1554" s="220">
        <f t="shared" si="1547"/>
        <v>0.610910493827165</v>
      </c>
      <c r="I1554" s="220">
        <f t="shared" si="1547"/>
        <v>0.98229323308270677</v>
      </c>
      <c r="J1554" s="221">
        <f t="shared" si="1547"/>
        <v>0.11795059660875017</v>
      </c>
    </row>
    <row r="1555" spans="2:10">
      <c r="B1555" s="213">
        <v>41125</v>
      </c>
      <c r="C1555" s="214">
        <v>648.79999999999995</v>
      </c>
      <c r="D1555" s="214">
        <v>97.4</v>
      </c>
      <c r="E1555" s="214">
        <v>9.89</v>
      </c>
      <c r="F1555" s="215">
        <v>4.9109999999999996</v>
      </c>
      <c r="G1555" s="219">
        <f t="shared" ref="G1555:J1555" si="1548">((C1555-C1576)/C1576)*C$6</f>
        <v>64.654509364494714</v>
      </c>
      <c r="H1555" s="220">
        <f t="shared" si="1548"/>
        <v>3.4841835667990986</v>
      </c>
      <c r="I1555" s="220">
        <f t="shared" si="1548"/>
        <v>-2.1924866785079917</v>
      </c>
      <c r="J1555" s="221">
        <f t="shared" si="1548"/>
        <v>0.11159129332206216</v>
      </c>
    </row>
    <row r="1556" spans="2:10">
      <c r="B1556" s="213">
        <v>41124</v>
      </c>
      <c r="C1556" s="214">
        <v>646.70000000000005</v>
      </c>
      <c r="D1556" s="214">
        <v>97.08</v>
      </c>
      <c r="E1556" s="214">
        <v>10.34</v>
      </c>
      <c r="F1556" s="215">
        <v>4.907</v>
      </c>
      <c r="G1556" s="219">
        <f t="shared" ref="G1556:J1556" si="1549">((C1556-C1577)/C1577)*C$6</f>
        <v>70.060610551752035</v>
      </c>
      <c r="H1556" s="220">
        <f t="shared" si="1549"/>
        <v>3.6801732283464537</v>
      </c>
      <c r="I1556" s="220">
        <f t="shared" si="1549"/>
        <v>-1.6179929577464782</v>
      </c>
      <c r="J1556" s="221">
        <f t="shared" si="1549"/>
        <v>9.174196259718409E-2</v>
      </c>
    </row>
    <row r="1557" spans="2:10">
      <c r="B1557" s="213">
        <v>41123</v>
      </c>
      <c r="C1557" s="214">
        <v>633.4</v>
      </c>
      <c r="D1557" s="214">
        <v>97.11</v>
      </c>
      <c r="E1557" s="214">
        <v>10.77</v>
      </c>
      <c r="F1557" s="215">
        <v>4.8490000000000002</v>
      </c>
      <c r="G1557" s="219">
        <f t="shared" ref="G1557:J1557" si="1550">((C1557-C1578)/C1578)*C$6</f>
        <v>33.43689924477863</v>
      </c>
      <c r="H1557" s="220">
        <f t="shared" si="1550"/>
        <v>3.740503937007873</v>
      </c>
      <c r="I1557" s="220">
        <f t="shared" si="1550"/>
        <v>-0.93589788732394352</v>
      </c>
      <c r="J1557" s="221">
        <f t="shared" si="1550"/>
        <v>5.5789031309098458E-2</v>
      </c>
    </row>
    <row r="1558" spans="2:10">
      <c r="B1558" s="213">
        <v>41122</v>
      </c>
      <c r="C1558" s="214">
        <v>635.4</v>
      </c>
      <c r="D1558" s="214">
        <v>96.17</v>
      </c>
      <c r="E1558" s="214">
        <v>10.4</v>
      </c>
      <c r="F1558" s="215">
        <v>4.8629999999999995</v>
      </c>
      <c r="G1558" s="219">
        <f t="shared" ref="G1558:J1558" si="1551">((C1558-C1579)/C1579)*C$6</f>
        <v>45.793125303152728</v>
      </c>
      <c r="H1558" s="220">
        <f t="shared" si="1551"/>
        <v>0.51926806380983204</v>
      </c>
      <c r="I1558" s="220">
        <f t="shared" si="1551"/>
        <v>-0.22246913580246744</v>
      </c>
      <c r="J1558" s="221">
        <f t="shared" si="1551"/>
        <v>0.11012158703071663</v>
      </c>
    </row>
    <row r="1559" spans="2:10">
      <c r="B1559" s="213">
        <v>41121</v>
      </c>
      <c r="C1559" s="214">
        <v>627.70000000000005</v>
      </c>
      <c r="D1559" s="214">
        <v>99.45</v>
      </c>
      <c r="E1559" s="214">
        <v>10.85</v>
      </c>
      <c r="F1559" s="215">
        <v>4.8410000000000002</v>
      </c>
      <c r="G1559" s="219">
        <f t="shared" ref="G1559:J1559" si="1552">((C1559-C1580)/C1580)*C$6</f>
        <v>19.58323797243936</v>
      </c>
      <c r="H1559" s="220">
        <f t="shared" si="1552"/>
        <v>6.8838281250000062</v>
      </c>
      <c r="I1559" s="220">
        <f t="shared" si="1552"/>
        <v>1.0362378167641324</v>
      </c>
      <c r="J1559" s="221">
        <f t="shared" si="1552"/>
        <v>6.9866779445971736E-2</v>
      </c>
    </row>
    <row r="1560" spans="2:10">
      <c r="B1560" s="213">
        <v>41120</v>
      </c>
      <c r="C1560" s="214">
        <v>631.79999999999995</v>
      </c>
      <c r="D1560" s="214">
        <v>100.02</v>
      </c>
      <c r="E1560" s="214">
        <v>10.59</v>
      </c>
      <c r="F1560" s="215">
        <v>4.8719999999999999</v>
      </c>
      <c r="G1560" s="219">
        <f t="shared" ref="G1560:J1560" si="1553">((C1560-C1581)/C1581)*C$6</f>
        <v>23.809121117264382</v>
      </c>
      <c r="H1560" s="220">
        <f t="shared" si="1553"/>
        <v>8.0211562499999935</v>
      </c>
      <c r="I1560" s="220">
        <f t="shared" si="1553"/>
        <v>0.50735922330096939</v>
      </c>
      <c r="J1560" s="221">
        <f t="shared" si="1553"/>
        <v>9.5000000000000098E-2</v>
      </c>
    </row>
    <row r="1561" spans="2:10">
      <c r="B1561" s="213">
        <v>41119</v>
      </c>
      <c r="C1561" s="214">
        <v>624.79999999999995</v>
      </c>
      <c r="D1561" s="214">
        <v>100.82</v>
      </c>
      <c r="E1561" s="214">
        <v>10.74</v>
      </c>
      <c r="F1561" s="215">
        <v>4.8410000000000002</v>
      </c>
      <c r="G1561" s="219">
        <f t="shared" ref="G1561:J1561" si="1554">((C1561-C1582)/C1582)*C$6</f>
        <v>23.252115212981622</v>
      </c>
      <c r="H1561" s="220">
        <f t="shared" si="1554"/>
        <v>10.797768231349531</v>
      </c>
      <c r="I1561" s="220">
        <f t="shared" si="1554"/>
        <v>0.23800000000000096</v>
      </c>
      <c r="J1561" s="221">
        <f t="shared" si="1554"/>
        <v>8.3981304440195678E-2</v>
      </c>
    </row>
    <row r="1562" spans="2:10">
      <c r="B1562" s="213">
        <v>41118</v>
      </c>
      <c r="C1562" s="214">
        <v>626.70000000000005</v>
      </c>
      <c r="D1562" s="214">
        <v>99.34</v>
      </c>
      <c r="E1562" s="214">
        <v>10.15</v>
      </c>
      <c r="F1562" s="215">
        <v>4.8609999999999998</v>
      </c>
      <c r="G1562" s="219">
        <f t="shared" ref="G1562:J1562" si="1555">((C1562-C1583)/C1583)*C$6</f>
        <v>30.911988299341903</v>
      </c>
      <c r="H1562" s="220">
        <f t="shared" si="1555"/>
        <v>8.1202728226652816</v>
      </c>
      <c r="I1562" s="220">
        <f t="shared" si="1555"/>
        <v>0.17930348258706402</v>
      </c>
      <c r="J1562" s="221">
        <f t="shared" si="1555"/>
        <v>9.1346765641569405E-2</v>
      </c>
    </row>
    <row r="1563" spans="2:10">
      <c r="B1563" s="213">
        <v>41117</v>
      </c>
      <c r="C1563" s="214">
        <v>627.20000000000005</v>
      </c>
      <c r="D1563" s="214">
        <v>99.34</v>
      </c>
      <c r="E1563" s="214">
        <v>10.15</v>
      </c>
      <c r="F1563" s="215">
        <v>4.8609999999999998</v>
      </c>
      <c r="G1563" s="219">
        <f t="shared" ref="G1563:J1563" si="1556">((C1563-C1584)/C1584)*C$6</f>
        <v>3.6150707038428349</v>
      </c>
      <c r="H1563" s="220">
        <f t="shared" si="1556"/>
        <v>7.9946413590604113</v>
      </c>
      <c r="I1563" s="220">
        <f t="shared" si="1556"/>
        <v>0.32533600802407164</v>
      </c>
      <c r="J1563" s="221">
        <f t="shared" si="1556"/>
        <v>9.1346765641569405E-2</v>
      </c>
    </row>
    <row r="1564" spans="2:10">
      <c r="B1564" s="213">
        <v>41116</v>
      </c>
      <c r="C1564" s="214">
        <v>611.6</v>
      </c>
      <c r="D1564" s="214">
        <v>98.65</v>
      </c>
      <c r="E1564" s="214">
        <v>10.87</v>
      </c>
      <c r="F1564" s="215">
        <v>4.819</v>
      </c>
      <c r="G1564" s="219">
        <f t="shared" ref="G1564:J1564" si="1557">((C1564-C1585)/C1585)*C$6</f>
        <v>-45.712966998011872</v>
      </c>
      <c r="H1564" s="220">
        <f t="shared" si="1557"/>
        <v>7.8422918645141069</v>
      </c>
      <c r="I1564" s="220">
        <f t="shared" si="1557"/>
        <v>1.2213948919449893</v>
      </c>
      <c r="J1564" s="221">
        <f t="shared" si="1557"/>
        <v>7.6623376623376552E-2</v>
      </c>
    </row>
    <row r="1565" spans="2:10">
      <c r="B1565" s="213">
        <v>41115</v>
      </c>
      <c r="C1565" s="214">
        <v>611.29999999999995</v>
      </c>
      <c r="D1565" s="214">
        <v>98.89</v>
      </c>
      <c r="E1565" s="214">
        <v>11.47</v>
      </c>
      <c r="F1565" s="215">
        <v>4.7759999999999998</v>
      </c>
      <c r="G1565" s="219">
        <f t="shared" ref="G1565:J1565" si="1558">((C1565-C1586)/C1586)*C$6</f>
        <v>-49.874613125942389</v>
      </c>
      <c r="H1565" s="220">
        <f t="shared" si="1558"/>
        <v>9.707750743731399</v>
      </c>
      <c r="I1565" s="220">
        <f t="shared" si="1558"/>
        <v>1.3874553990610332</v>
      </c>
      <c r="J1565" s="221">
        <f t="shared" si="1558"/>
        <v>0.10821575862817426</v>
      </c>
    </row>
    <row r="1566" spans="2:10">
      <c r="B1566" s="213">
        <v>41114</v>
      </c>
      <c r="C1566" s="214">
        <v>613.70000000000005</v>
      </c>
      <c r="D1566" s="214">
        <v>100.07</v>
      </c>
      <c r="E1566" s="214">
        <v>11.91</v>
      </c>
      <c r="F1566" s="215">
        <v>4.7389999999999999</v>
      </c>
      <c r="G1566" s="219">
        <f t="shared" ref="G1566:J1566" si="1559">((C1566-C1587)/C1587)*C$6</f>
        <v>-44.52638591482274</v>
      </c>
      <c r="H1566" s="220">
        <f t="shared" si="1559"/>
        <v>13.153209098675765</v>
      </c>
      <c r="I1566" s="220">
        <f t="shared" si="1559"/>
        <v>2.0190476190476176</v>
      </c>
      <c r="J1566" s="221">
        <f t="shared" si="1559"/>
        <v>7.2713513513513447E-2</v>
      </c>
    </row>
    <row r="1567" spans="2:10">
      <c r="B1567" s="213">
        <v>41113</v>
      </c>
      <c r="C1567" s="214">
        <v>610</v>
      </c>
      <c r="D1567" s="214">
        <v>98.9</v>
      </c>
      <c r="E1567" s="214">
        <v>12</v>
      </c>
      <c r="F1567" s="215">
        <v>4.734</v>
      </c>
      <c r="G1567" s="219">
        <f t="shared" ref="G1567:J1567" si="1560">((C1567-C1588)/C1588)*C$6</f>
        <v>-40.614553307206215</v>
      </c>
      <c r="H1567" s="220">
        <f t="shared" si="1560"/>
        <v>10.285659492861722</v>
      </c>
      <c r="I1567" s="220">
        <f t="shared" si="1560"/>
        <v>-0.10450704225352155</v>
      </c>
      <c r="J1567" s="221">
        <f t="shared" si="1560"/>
        <v>5.070906746884405E-2</v>
      </c>
    </row>
    <row r="1568" spans="2:10">
      <c r="B1568" s="213">
        <v>41112</v>
      </c>
      <c r="C1568" s="214">
        <v>607.4</v>
      </c>
      <c r="D1568" s="214">
        <v>97.42</v>
      </c>
      <c r="E1568" s="214">
        <v>12.14</v>
      </c>
      <c r="F1568" s="215">
        <v>4.74</v>
      </c>
      <c r="G1568" s="219">
        <f t="shared" ref="G1568:J1568" si="1561">((C1568-C1589)/C1589)*C$6</f>
        <v>-69.909322226429524</v>
      </c>
      <c r="H1568" s="220">
        <f t="shared" si="1561"/>
        <v>6.4846068131168373</v>
      </c>
      <c r="I1568" s="220">
        <f t="shared" si="1561"/>
        <v>-0.75379636937647898</v>
      </c>
      <c r="J1568" s="221">
        <f t="shared" si="1561"/>
        <v>8.7801433847491062E-2</v>
      </c>
    </row>
    <row r="1569" spans="2:10">
      <c r="B1569" s="213">
        <v>41111</v>
      </c>
      <c r="C1569" s="214">
        <v>622</v>
      </c>
      <c r="D1569" s="214">
        <v>98.31</v>
      </c>
      <c r="E1569" s="214">
        <v>11.51</v>
      </c>
      <c r="F1569" s="215">
        <v>4.7089999999999996</v>
      </c>
      <c r="G1569" s="219">
        <f t="shared" ref="G1569:J1569" si="1562">((C1569-C1590)/C1590)*C$6</f>
        <v>-23.772856803233338</v>
      </c>
      <c r="H1569" s="220">
        <f t="shared" si="1562"/>
        <v>8.5273533786655289</v>
      </c>
      <c r="I1569" s="220">
        <f t="shared" si="1562"/>
        <v>0.28628420123565707</v>
      </c>
      <c r="J1569" s="221">
        <f t="shared" si="1562"/>
        <v>6.9902173913043472E-2</v>
      </c>
    </row>
    <row r="1570" spans="2:10">
      <c r="B1570" s="213">
        <v>41110</v>
      </c>
      <c r="C1570" s="214">
        <v>627.5</v>
      </c>
      <c r="D1570" s="214">
        <v>97.27</v>
      </c>
      <c r="E1570" s="214">
        <v>12.04</v>
      </c>
      <c r="F1570" s="215">
        <v>4.7640000000000002</v>
      </c>
      <c r="G1570" s="219">
        <f t="shared" ref="G1570:J1570" si="1563">((C1570-C1591)/C1591)*C$6</f>
        <v>-40.780763429992945</v>
      </c>
      <c r="H1570" s="220">
        <f t="shared" si="1563"/>
        <v>5.6564828535139551</v>
      </c>
      <c r="I1570" s="220">
        <f t="shared" si="1563"/>
        <v>1.2311801242236018</v>
      </c>
      <c r="J1570" s="221">
        <f t="shared" si="1563"/>
        <v>0.12254044599912575</v>
      </c>
    </row>
    <row r="1571" spans="2:10">
      <c r="B1571" s="213">
        <v>41109</v>
      </c>
      <c r="C1571" s="214">
        <v>640.5</v>
      </c>
      <c r="D1571" s="214">
        <v>97.15</v>
      </c>
      <c r="E1571" s="214">
        <v>11.56</v>
      </c>
      <c r="F1571" s="215">
        <v>4.7859999999999996</v>
      </c>
      <c r="G1571" s="219">
        <f t="shared" ref="G1571:J1571" si="1564">((C1571-C1592)/C1592)*C$6</f>
        <v>-14.782952646239671</v>
      </c>
      <c r="H1571" s="220">
        <f t="shared" si="1564"/>
        <v>7.4563362207250572</v>
      </c>
      <c r="I1571" s="220">
        <f t="shared" si="1564"/>
        <v>0.52952804986642932</v>
      </c>
      <c r="J1571" s="221">
        <f t="shared" si="1564"/>
        <v>0.15916097775820251</v>
      </c>
    </row>
    <row r="1572" spans="2:10">
      <c r="B1572" s="213">
        <v>41108</v>
      </c>
      <c r="C1572" s="214">
        <v>636.79999999999995</v>
      </c>
      <c r="D1572" s="214">
        <v>97.15</v>
      </c>
      <c r="E1572" s="214">
        <v>11.56</v>
      </c>
      <c r="F1572" s="215">
        <v>4.8109999999999999</v>
      </c>
      <c r="G1572" s="219">
        <f t="shared" ref="G1572:J1572" si="1565">((C1572-C1593)/C1593)*C$6</f>
        <v>-22.844014869888653</v>
      </c>
      <c r="H1572" s="220">
        <f t="shared" si="1565"/>
        <v>12.385150684931519</v>
      </c>
      <c r="I1572" s="220">
        <f t="shared" si="1565"/>
        <v>-0.15454545454545399</v>
      </c>
      <c r="J1572" s="221">
        <f t="shared" si="1565"/>
        <v>0.17127776555970989</v>
      </c>
    </row>
    <row r="1573" spans="2:10">
      <c r="B1573" s="213">
        <v>41107</v>
      </c>
      <c r="C1573" s="214">
        <v>636.70000000000005</v>
      </c>
      <c r="D1573" s="214">
        <v>97.15</v>
      </c>
      <c r="E1573" s="214">
        <v>11.56</v>
      </c>
      <c r="F1573" s="215">
        <v>4.8109999999999999</v>
      </c>
      <c r="G1573" s="219">
        <f t="shared" ref="G1573:J1573" si="1566">((C1573-C1594)/C1594)*C$6</f>
        <v>-29.225148148148033</v>
      </c>
      <c r="H1573" s="220">
        <f t="shared" si="1566"/>
        <v>10.89867819843343</v>
      </c>
      <c r="I1573" s="220">
        <f t="shared" si="1566"/>
        <v>1.0736021998166825</v>
      </c>
      <c r="J1573" s="221">
        <f t="shared" si="1566"/>
        <v>0.16033311417926821</v>
      </c>
    </row>
    <row r="1574" spans="2:10">
      <c r="B1574" s="213">
        <v>41106</v>
      </c>
      <c r="C1574" s="214">
        <v>634.9</v>
      </c>
      <c r="D1574" s="214">
        <v>96.97</v>
      </c>
      <c r="E1574" s="214">
        <v>10.99</v>
      </c>
      <c r="F1574" s="215">
        <v>4.8070000000000004</v>
      </c>
      <c r="G1574" s="219">
        <f t="shared" ref="G1574:J1574" si="1567">((C1574-C1595)/C1595)*C$6</f>
        <v>-4.6067069818581636</v>
      </c>
      <c r="H1574" s="220">
        <f t="shared" si="1567"/>
        <v>11.406769012237771</v>
      </c>
      <c r="I1574" s="220">
        <f t="shared" si="1567"/>
        <v>0.26622345337026798</v>
      </c>
      <c r="J1574" s="221">
        <f t="shared" si="1567"/>
        <v>0.12273022751896004</v>
      </c>
    </row>
    <row r="1575" spans="2:10">
      <c r="B1575" s="213">
        <v>41105</v>
      </c>
      <c r="C1575" s="214">
        <v>627.20000000000005</v>
      </c>
      <c r="D1575" s="214">
        <v>97.2</v>
      </c>
      <c r="E1575" s="214">
        <v>10.64</v>
      </c>
      <c r="F1575" s="215">
        <v>4.7770000000000001</v>
      </c>
      <c r="G1575" s="219">
        <f t="shared" ref="G1575:J1575" si="1568">((C1575-C1596)/C1596)*C$6</f>
        <v>-33.518399999999879</v>
      </c>
      <c r="H1575" s="220">
        <f t="shared" si="1568"/>
        <v>12.266748768472926</v>
      </c>
      <c r="I1575" s="220">
        <f t="shared" si="1568"/>
        <v>-1.5197590361445761</v>
      </c>
      <c r="J1575" s="221">
        <f t="shared" si="1568"/>
        <v>0.11884799651567979</v>
      </c>
    </row>
    <row r="1576" spans="2:10">
      <c r="B1576" s="213">
        <v>41104</v>
      </c>
      <c r="C1576" s="214">
        <v>624.70000000000005</v>
      </c>
      <c r="D1576" s="214">
        <v>95.66</v>
      </c>
      <c r="E1576" s="214">
        <v>11.26</v>
      </c>
      <c r="F1576" s="215">
        <v>4.7320000000000002</v>
      </c>
      <c r="G1576" s="219">
        <f t="shared" ref="G1576:J1576" si="1569">((C1576-C1597)/C1597)*C$6</f>
        <v>-41.597140181080178</v>
      </c>
      <c r="H1576" s="220">
        <f t="shared" si="1569"/>
        <v>8.8182121377801952</v>
      </c>
      <c r="I1576" s="220">
        <f t="shared" si="1569"/>
        <v>-1.5236422764227653</v>
      </c>
      <c r="J1576" s="221">
        <f t="shared" si="1569"/>
        <v>7.6756287944492699E-2</v>
      </c>
    </row>
    <row r="1577" spans="2:10">
      <c r="B1577" s="213">
        <v>41103</v>
      </c>
      <c r="C1577" s="214">
        <v>620.75</v>
      </c>
      <c r="D1577" s="214">
        <v>95.25</v>
      </c>
      <c r="E1577" s="214">
        <v>11.36</v>
      </c>
      <c r="F1577" s="215">
        <v>4.7590000000000003</v>
      </c>
      <c r="G1577" s="219">
        <f t="shared" ref="G1577:J1577" si="1570">((C1577-C1598)/C1598)*C$6</f>
        <v>-45.823885929175923</v>
      </c>
      <c r="H1577" s="220">
        <f t="shared" si="1570"/>
        <v>3.8987145152651435</v>
      </c>
      <c r="I1577" s="220">
        <f t="shared" si="1570"/>
        <v>1.0580242311276777</v>
      </c>
      <c r="J1577" s="221">
        <f t="shared" si="1570"/>
        <v>8.0882987910190413E-2</v>
      </c>
    </row>
    <row r="1578" spans="2:10">
      <c r="B1578" s="213">
        <v>41102</v>
      </c>
      <c r="C1578" s="214">
        <v>621.01</v>
      </c>
      <c r="D1578" s="214">
        <v>95.25</v>
      </c>
      <c r="E1578" s="214">
        <v>11.36</v>
      </c>
      <c r="F1578" s="215">
        <v>4.7590000000000003</v>
      </c>
      <c r="G1578" s="219">
        <f t="shared" ref="G1578:J1578" si="1571">((C1578-C1599)/C1599)*C$6</f>
        <v>-27.186409188118837</v>
      </c>
      <c r="H1578" s="220">
        <f t="shared" si="1571"/>
        <v>3.5434292130025749</v>
      </c>
      <c r="I1578" s="220">
        <f t="shared" si="1571"/>
        <v>2.1680867850098595</v>
      </c>
      <c r="J1578" s="221">
        <f t="shared" si="1571"/>
        <v>7.1099634172584525E-2</v>
      </c>
    </row>
    <row r="1579" spans="2:10">
      <c r="B1579" s="213">
        <v>41101</v>
      </c>
      <c r="C1579" s="214">
        <v>618.5</v>
      </c>
      <c r="D1579" s="214">
        <v>95.91</v>
      </c>
      <c r="E1579" s="214">
        <v>10.53</v>
      </c>
      <c r="F1579" s="215">
        <v>4.6879999999999997</v>
      </c>
      <c r="G1579" s="219">
        <f t="shared" ref="G1579:J1579" si="1572">((C1579-C1600)/C1600)*C$6</f>
        <v>-31.375306996668137</v>
      </c>
      <c r="H1579" s="220">
        <f t="shared" si="1572"/>
        <v>4.8952576988879404</v>
      </c>
      <c r="I1579" s="220">
        <f t="shared" si="1572"/>
        <v>0.69307692307692081</v>
      </c>
      <c r="J1579" s="221">
        <f t="shared" si="1572"/>
        <v>2.6027544652463624E-2</v>
      </c>
    </row>
    <row r="1580" spans="2:10">
      <c r="B1580" s="213">
        <v>41100</v>
      </c>
      <c r="C1580" s="214">
        <v>620.45000000000005</v>
      </c>
      <c r="D1580" s="214">
        <v>96</v>
      </c>
      <c r="E1580" s="214">
        <v>10.26</v>
      </c>
      <c r="F1580" s="215">
        <v>4.7290000000000001</v>
      </c>
      <c r="G1580" s="219">
        <f t="shared" ref="G1580:J1580" si="1573">((C1580-C1601)/C1601)*C$6</f>
        <v>-18.829061354581551</v>
      </c>
      <c r="H1580" s="220">
        <f t="shared" si="1573"/>
        <v>6.0090889557370053</v>
      </c>
      <c r="I1580" s="220">
        <f t="shared" si="1573"/>
        <v>0.65527272727272623</v>
      </c>
      <c r="J1580" s="221">
        <f t="shared" si="1573"/>
        <v>4.4965650493773976E-2</v>
      </c>
    </row>
    <row r="1581" spans="2:10">
      <c r="B1581" s="213">
        <v>41099</v>
      </c>
      <c r="C1581" s="214">
        <v>622.95000000000005</v>
      </c>
      <c r="D1581" s="214">
        <v>96</v>
      </c>
      <c r="E1581" s="214">
        <v>10.3</v>
      </c>
      <c r="F1581" s="215">
        <v>4.72</v>
      </c>
      <c r="G1581" s="219">
        <f t="shared" ref="G1581:J1581" si="1574">((C1581-C1602)/C1602)*C$6</f>
        <v>0.13452560603646543</v>
      </c>
      <c r="H1581" s="220">
        <f t="shared" si="1574"/>
        <v>5.6489276139410185</v>
      </c>
      <c r="I1581" s="220">
        <f t="shared" si="1574"/>
        <v>0.59644934804413241</v>
      </c>
      <c r="J1581" s="221">
        <f t="shared" si="1574"/>
        <v>2.5213675213675239E-2</v>
      </c>
    </row>
    <row r="1582" spans="2:10">
      <c r="B1582" s="213">
        <v>41098</v>
      </c>
      <c r="C1582" s="214">
        <v>616.25</v>
      </c>
      <c r="D1582" s="214">
        <v>95.44</v>
      </c>
      <c r="E1582" s="214">
        <v>10.6</v>
      </c>
      <c r="F1582" s="215">
        <v>4.7069999999999999</v>
      </c>
      <c r="G1582" s="219">
        <f t="shared" ref="G1582:J1582" si="1575">((C1582-C1603)/C1603)*C$6</f>
        <v>-14.691594016406748</v>
      </c>
      <c r="H1582" s="220">
        <f t="shared" si="1575"/>
        <v>3.3282858970258942</v>
      </c>
      <c r="I1582" s="220">
        <f t="shared" si="1575"/>
        <v>0.98616915422885376</v>
      </c>
      <c r="J1582" s="221">
        <f t="shared" si="1575"/>
        <v>1.1324376199615994E-2</v>
      </c>
    </row>
    <row r="1583" spans="2:10">
      <c r="B1583" s="213">
        <v>41097</v>
      </c>
      <c r="C1583" s="214">
        <v>615.35</v>
      </c>
      <c r="D1583" s="214">
        <v>95.3</v>
      </c>
      <c r="E1583" s="214">
        <v>10.050000000000001</v>
      </c>
      <c r="F1583" s="215">
        <v>4.7149999999999999</v>
      </c>
      <c r="G1583" s="219">
        <f t="shared" ref="G1583:J1583" si="1576">((C1583-C1604)/C1604)*C$6</f>
        <v>-7.8611694298422359</v>
      </c>
      <c r="H1583" s="220">
        <f t="shared" si="1576"/>
        <v>3.7502567668770697</v>
      </c>
      <c r="I1583" s="220">
        <f t="shared" si="1576"/>
        <v>-0.19509842519684939</v>
      </c>
      <c r="J1583" s="221">
        <f t="shared" si="1576"/>
        <v>-1.7415138098250346E-2</v>
      </c>
    </row>
    <row r="1584" spans="2:10">
      <c r="B1584" s="213">
        <v>41096</v>
      </c>
      <c r="C1584" s="214">
        <v>625.85</v>
      </c>
      <c r="D1584" s="214">
        <v>95.36</v>
      </c>
      <c r="E1584" s="214">
        <v>9.9700000000000006</v>
      </c>
      <c r="F1584" s="215">
        <v>4.7149999999999999</v>
      </c>
      <c r="G1584" s="219">
        <f t="shared" ref="G1584:J1584" si="1577">((C1584-C1605)/C1605)*C$6</f>
        <v>7.3965334617236396</v>
      </c>
      <c r="H1584" s="220">
        <f t="shared" si="1577"/>
        <v>4.6287992696810223</v>
      </c>
      <c r="I1584" s="220">
        <f t="shared" si="1577"/>
        <v>-0.59425800193986389</v>
      </c>
      <c r="J1584" s="221">
        <f t="shared" si="1577"/>
        <v>8.7853648159967462E-3</v>
      </c>
    </row>
    <row r="1585" spans="2:10">
      <c r="B1585" s="213">
        <v>41095</v>
      </c>
      <c r="C1585" s="214">
        <v>628.75</v>
      </c>
      <c r="D1585" s="214">
        <v>94.77</v>
      </c>
      <c r="E1585" s="214">
        <v>10.18</v>
      </c>
      <c r="F1585" s="215">
        <v>4.6970000000000001</v>
      </c>
      <c r="G1585" s="219">
        <f t="shared" ref="G1585:J1585" si="1578">((C1585-C1606)/C1606)*C$6</f>
        <v>21.243219945883276</v>
      </c>
      <c r="H1585" s="220">
        <f t="shared" si="1578"/>
        <v>3.0388466073533928</v>
      </c>
      <c r="I1585" s="220">
        <f t="shared" si="1578"/>
        <v>-0.54918095238095288</v>
      </c>
      <c r="J1585" s="221">
        <f t="shared" si="1578"/>
        <v>2.533820055829936E-2</v>
      </c>
    </row>
    <row r="1586" spans="2:10">
      <c r="B1586" s="213">
        <v>41094</v>
      </c>
      <c r="C1586" s="214">
        <v>630.04999999999995</v>
      </c>
      <c r="D1586" s="214">
        <v>94.12</v>
      </c>
      <c r="E1586" s="214">
        <v>10.65</v>
      </c>
      <c r="F1586" s="215">
        <v>4.6070000000000002</v>
      </c>
      <c r="G1586" s="219">
        <f t="shared" ref="G1586:J1586" si="1579">((C1586-C1607)/C1607)*C$6</f>
        <v>11.651353683873817</v>
      </c>
      <c r="H1586" s="220">
        <f t="shared" si="1579"/>
        <v>4.2649885956337812</v>
      </c>
      <c r="I1586" s="220">
        <f t="shared" si="1579"/>
        <v>-0.3484530386740316</v>
      </c>
      <c r="J1586" s="221">
        <f t="shared" si="1579"/>
        <v>-6.20590735231615E-2</v>
      </c>
    </row>
    <row r="1587" spans="2:10">
      <c r="B1587" s="213">
        <v>41093</v>
      </c>
      <c r="C1587" s="214">
        <v>630.45000000000005</v>
      </c>
      <c r="D1587" s="214">
        <v>93.64</v>
      </c>
      <c r="E1587" s="214">
        <v>10.71</v>
      </c>
      <c r="F1587" s="215">
        <v>4.625</v>
      </c>
      <c r="G1587" s="219">
        <f t="shared" ref="G1587:J1587" si="1580">((C1587-C1608)/C1608)*C$6</f>
        <v>5.0392783505157315</v>
      </c>
      <c r="H1587" s="220">
        <f t="shared" si="1580"/>
        <v>3.9245204882301561</v>
      </c>
      <c r="I1587" s="220">
        <f t="shared" si="1580"/>
        <v>-0.13360518999072932</v>
      </c>
      <c r="J1587" s="221">
        <f t="shared" si="1580"/>
        <v>-4.5838654746700971E-2</v>
      </c>
    </row>
    <row r="1588" spans="2:10">
      <c r="B1588" s="213">
        <v>41092</v>
      </c>
      <c r="C1588" s="214">
        <v>625.15</v>
      </c>
      <c r="D1588" s="214">
        <v>93.86</v>
      </c>
      <c r="E1588" s="214">
        <v>12.07</v>
      </c>
      <c r="F1588" s="215">
        <v>4.6539999999999999</v>
      </c>
      <c r="G1588" s="219">
        <f t="shared" ref="G1588:J1588" si="1581">((C1588-C1609)/C1609)*C$6</f>
        <v>-21.854879461959847</v>
      </c>
      <c r="H1588" s="220">
        <f t="shared" si="1581"/>
        <v>2.9845487989612591</v>
      </c>
      <c r="I1588" s="220">
        <f t="shared" si="1581"/>
        <v>1.734895549500455</v>
      </c>
      <c r="J1588" s="221">
        <f t="shared" si="1581"/>
        <v>-4.8013105051786069E-2</v>
      </c>
    </row>
    <row r="1589" spans="2:10">
      <c r="B1589" s="213">
        <v>41091</v>
      </c>
      <c r="C1589" s="214">
        <v>633.84</v>
      </c>
      <c r="D1589" s="214">
        <v>94.23</v>
      </c>
      <c r="E1589" s="214">
        <v>12.67</v>
      </c>
      <c r="F1589" s="215">
        <v>4.6029999999999998</v>
      </c>
      <c r="G1589" s="219">
        <f t="shared" ref="G1589:J1589" si="1582">((C1589-C1610)/C1610)*C$6</f>
        <v>49.096454693082386</v>
      </c>
      <c r="H1589" s="220">
        <f t="shared" si="1582"/>
        <v>3.3928285992007789</v>
      </c>
      <c r="I1589" s="220">
        <f t="shared" si="1582"/>
        <v>3.2184558139534882</v>
      </c>
      <c r="J1589" s="221">
        <f t="shared" si="1582"/>
        <v>-7.8600126876718329E-2</v>
      </c>
    </row>
    <row r="1590" spans="2:10">
      <c r="B1590" s="213">
        <v>41090</v>
      </c>
      <c r="C1590" s="214">
        <v>630.95000000000005</v>
      </c>
      <c r="D1590" s="214">
        <v>94.12</v>
      </c>
      <c r="E1590" s="214">
        <v>11.33</v>
      </c>
      <c r="F1590" s="215">
        <v>4.5999999999999996</v>
      </c>
      <c r="G1590" s="219">
        <f t="shared" ref="G1590:J1590" si="1583">((C1590-C1611)/C1611)*C$6</f>
        <v>16.496331626120604</v>
      </c>
      <c r="H1590" s="220">
        <f t="shared" si="1583"/>
        <v>2.8293638814016271</v>
      </c>
      <c r="I1590" s="220">
        <f t="shared" si="1583"/>
        <v>0.38997294860234477</v>
      </c>
      <c r="J1590" s="221">
        <f t="shared" si="1583"/>
        <v>-9.6761984861228278E-2</v>
      </c>
    </row>
    <row r="1591" spans="2:10">
      <c r="B1591" s="213">
        <v>41089</v>
      </c>
      <c r="C1591" s="214">
        <v>643.15</v>
      </c>
      <c r="D1591" s="214">
        <v>94.48</v>
      </c>
      <c r="E1591" s="214">
        <v>11.27</v>
      </c>
      <c r="F1591" s="215">
        <v>4.5739999999999998</v>
      </c>
      <c r="G1591" s="219">
        <f t="shared" ref="G1591:J1591" si="1584">((C1591-C1612)/C1612)*C$6</f>
        <v>53.649878048780302</v>
      </c>
      <c r="H1591" s="220">
        <f t="shared" si="1584"/>
        <v>3.8889200863931088</v>
      </c>
      <c r="I1591" s="220">
        <f t="shared" si="1584"/>
        <v>0.1776164874551962</v>
      </c>
      <c r="J1591" s="221">
        <f t="shared" si="1584"/>
        <v>-0.13008359456635338</v>
      </c>
    </row>
    <row r="1592" spans="2:10">
      <c r="B1592" s="213">
        <v>41088</v>
      </c>
      <c r="C1592" s="214">
        <v>646.20000000000005</v>
      </c>
      <c r="D1592" s="214">
        <v>93.51</v>
      </c>
      <c r="E1592" s="214">
        <v>11.23</v>
      </c>
      <c r="F1592" s="215">
        <v>4.5410000000000004</v>
      </c>
      <c r="G1592" s="219">
        <f t="shared" ref="G1592:J1592" si="1585">((C1592-C1613)/C1613)*C$6</f>
        <v>50.218833280204201</v>
      </c>
      <c r="H1592" s="220">
        <f t="shared" si="1585"/>
        <v>4.4005579258287018</v>
      </c>
      <c r="I1592" s="220">
        <f t="shared" si="1585"/>
        <v>0.11302867383512591</v>
      </c>
      <c r="J1592" s="221">
        <f t="shared" si="1585"/>
        <v>-0.16497920997921006</v>
      </c>
    </row>
    <row r="1593" spans="2:10">
      <c r="B1593" s="213">
        <v>41087</v>
      </c>
      <c r="C1593" s="214">
        <v>645.6</v>
      </c>
      <c r="D1593" s="214">
        <v>91.25</v>
      </c>
      <c r="E1593" s="214">
        <v>11.66</v>
      </c>
      <c r="F1593" s="215">
        <v>4.5469999999999997</v>
      </c>
      <c r="G1593" s="219">
        <f t="shared" ref="G1593:J1593" si="1586">((C1593-C1614)/C1614)*C$6</f>
        <v>56.069678245557803</v>
      </c>
      <c r="H1593" s="220">
        <f t="shared" si="1586"/>
        <v>-0.8984129581151975</v>
      </c>
      <c r="I1593" s="220">
        <f t="shared" si="1586"/>
        <v>0.37870402802101605</v>
      </c>
      <c r="J1593" s="221">
        <f t="shared" si="1586"/>
        <v>-0.10571458863443627</v>
      </c>
    </row>
    <row r="1594" spans="2:10">
      <c r="B1594" s="213">
        <v>41086</v>
      </c>
      <c r="C1594" s="214">
        <v>648</v>
      </c>
      <c r="D1594" s="214">
        <v>91.92</v>
      </c>
      <c r="E1594" s="214">
        <v>10.91</v>
      </c>
      <c r="F1594" s="215">
        <v>4.5629999999999997</v>
      </c>
      <c r="G1594" s="219">
        <f t="shared" ref="G1594:J1594" si="1587">((C1594-C1615)/C1615)*C$6</f>
        <v>82.493471502590609</v>
      </c>
      <c r="H1594" s="220">
        <f t="shared" si="1587"/>
        <v>0.25039215686275462</v>
      </c>
      <c r="I1594" s="220">
        <f t="shared" si="1587"/>
        <v>-0.93935708079930436</v>
      </c>
      <c r="J1594" s="221">
        <f t="shared" si="1587"/>
        <v>-7.6819637139808383E-2</v>
      </c>
    </row>
    <row r="1595" spans="2:10">
      <c r="B1595" s="213">
        <v>41085</v>
      </c>
      <c r="C1595" s="214">
        <v>636.65</v>
      </c>
      <c r="D1595" s="214">
        <v>91.52</v>
      </c>
      <c r="E1595" s="214">
        <v>10.83</v>
      </c>
      <c r="F1595" s="215">
        <v>4.6150000000000002</v>
      </c>
      <c r="G1595" s="219">
        <f t="shared" ref="G1595:J1595" si="1588">((C1595-C1616)/C1616)*C$6</f>
        <v>83.022413452027564</v>
      </c>
      <c r="H1595" s="220">
        <f t="shared" si="1588"/>
        <v>-1.6804451424239191</v>
      </c>
      <c r="I1595" s="220">
        <f t="shared" si="1588"/>
        <v>-0.43832432432432367</v>
      </c>
      <c r="J1595" s="221">
        <f t="shared" si="1588"/>
        <v>-6.3178541136556382E-2</v>
      </c>
    </row>
    <row r="1596" spans="2:10">
      <c r="B1596" s="213">
        <v>41084</v>
      </c>
      <c r="C1596" s="214">
        <v>640</v>
      </c>
      <c r="D1596" s="214">
        <v>91.35</v>
      </c>
      <c r="E1596" s="214">
        <v>11.62</v>
      </c>
      <c r="F1596" s="215">
        <v>4.5919999999999996</v>
      </c>
      <c r="G1596" s="219">
        <f t="shared" ref="G1596:J1596" si="1589">((C1596-C1617)/C1617)*C$6</f>
        <v>99.595312034431331</v>
      </c>
      <c r="H1596" s="220">
        <f t="shared" si="1589"/>
        <v>-0.31401639344263488</v>
      </c>
      <c r="I1596" s="220">
        <f t="shared" si="1589"/>
        <v>0.67574999999999996</v>
      </c>
      <c r="J1596" s="221">
        <f t="shared" si="1589"/>
        <v>-0.11839464882943156</v>
      </c>
    </row>
    <row r="1597" spans="2:10">
      <c r="B1597" s="213">
        <v>41083</v>
      </c>
      <c r="C1597" s="214">
        <v>640.6</v>
      </c>
      <c r="D1597" s="214">
        <v>91.45</v>
      </c>
      <c r="E1597" s="214">
        <v>12.3</v>
      </c>
      <c r="F1597" s="215">
        <v>4.6120000000000001</v>
      </c>
      <c r="G1597" s="219">
        <f t="shared" ref="G1597:J1597" si="1590">((C1597-C1618)/C1618)*C$6</f>
        <v>113.55304275356272</v>
      </c>
      <c r="H1597" s="220">
        <f t="shared" si="1590"/>
        <v>1.4562527545174038</v>
      </c>
      <c r="I1597" s="220">
        <f t="shared" si="1590"/>
        <v>2.5027777777777773</v>
      </c>
      <c r="J1597" s="221">
        <f t="shared" si="1590"/>
        <v>-0.11199415936587424</v>
      </c>
    </row>
    <row r="1598" spans="2:10">
      <c r="B1598" s="213">
        <v>41082</v>
      </c>
      <c r="C1598" s="214">
        <v>638.20000000000005</v>
      </c>
      <c r="D1598" s="214">
        <v>93.35</v>
      </c>
      <c r="E1598" s="214">
        <v>10.73</v>
      </c>
      <c r="F1598" s="215">
        <v>4.6319999999999997</v>
      </c>
      <c r="G1598" s="219">
        <f t="shared" ref="G1598:J1598" si="1591">((C1598-C1619)/C1619)*C$6</f>
        <v>115.20809846772188</v>
      </c>
      <c r="H1598" s="220">
        <f t="shared" si="1591"/>
        <v>3.7874754205811416</v>
      </c>
      <c r="I1598" s="220">
        <f t="shared" si="1591"/>
        <v>0.29009469696969681</v>
      </c>
      <c r="J1598" s="221">
        <f t="shared" si="1591"/>
        <v>-0.12560975609756123</v>
      </c>
    </row>
    <row r="1599" spans="2:10">
      <c r="B1599" s="213">
        <v>41081</v>
      </c>
      <c r="C1599" s="214">
        <v>631.25</v>
      </c>
      <c r="D1599" s="214">
        <v>93.52</v>
      </c>
      <c r="E1599" s="214">
        <v>10.14</v>
      </c>
      <c r="F1599" s="215">
        <v>4.6470000000000002</v>
      </c>
      <c r="G1599" s="219">
        <f t="shared" ref="G1599:J1599" si="1592">((C1599-C1620)/C1620)*C$6</f>
        <v>113.98694526689805</v>
      </c>
      <c r="H1599" s="220">
        <f t="shared" si="1592"/>
        <v>3.5252041816399822</v>
      </c>
      <c r="I1599" s="220">
        <f t="shared" si="1592"/>
        <v>-0.87902439024390167</v>
      </c>
      <c r="J1599" s="221">
        <f t="shared" si="1592"/>
        <v>-0.14257628507065315</v>
      </c>
    </row>
    <row r="1600" spans="2:10">
      <c r="B1600" s="213">
        <v>41080</v>
      </c>
      <c r="C1600" s="214">
        <v>630.29999999999995</v>
      </c>
      <c r="D1600" s="214">
        <v>93.52</v>
      </c>
      <c r="E1600" s="214">
        <v>10.14</v>
      </c>
      <c r="F1600" s="215">
        <v>4.6470000000000002</v>
      </c>
      <c r="G1600" s="219">
        <f t="shared" ref="G1600:J1600" si="1593">((C1600-C1621)/C1621)*C$6</f>
        <v>125.31177764515277</v>
      </c>
      <c r="H1600" s="220">
        <f t="shared" si="1593"/>
        <v>4.2501530221882202</v>
      </c>
      <c r="I1600" s="220">
        <f t="shared" si="1593"/>
        <v>-1.0698330241187364</v>
      </c>
      <c r="J1600" s="221">
        <f t="shared" si="1593"/>
        <v>-0.17609267503035203</v>
      </c>
    </row>
    <row r="1601" spans="2:10">
      <c r="B1601" s="213">
        <v>41079</v>
      </c>
      <c r="C1601" s="214">
        <v>627.5</v>
      </c>
      <c r="D1601" s="214">
        <v>93.08</v>
      </c>
      <c r="E1601" s="214">
        <v>9.9</v>
      </c>
      <c r="F1601" s="215">
        <v>4.6580000000000004</v>
      </c>
      <c r="G1601" s="219">
        <f t="shared" ref="G1601:J1601" si="1594">((C1601-C1622)/C1622)*C$6</f>
        <v>131.17648595240129</v>
      </c>
      <c r="H1601" s="220">
        <f t="shared" si="1594"/>
        <v>3.1799475753604116</v>
      </c>
      <c r="I1601" s="220">
        <f t="shared" si="1594"/>
        <v>-1.9190974729241872</v>
      </c>
      <c r="J1601" s="221">
        <f t="shared" si="1594"/>
        <v>-0.17849939491730527</v>
      </c>
    </row>
    <row r="1602" spans="2:10">
      <c r="B1602" s="213">
        <v>41078</v>
      </c>
      <c r="C1602" s="214">
        <v>622.9</v>
      </c>
      <c r="D1602" s="214">
        <v>93.25</v>
      </c>
      <c r="E1602" s="214">
        <v>9.9700000000000006</v>
      </c>
      <c r="F1602" s="215">
        <v>4.68</v>
      </c>
      <c r="G1602" s="219">
        <f t="shared" ref="G1602:J1602" si="1595">((C1602-C1623)/C1623)*C$6</f>
        <v>88.966843617920475</v>
      </c>
      <c r="H1602" s="220">
        <f t="shared" si="1595"/>
        <v>5.8642075596816889</v>
      </c>
      <c r="I1602" s="220">
        <f t="shared" si="1595"/>
        <v>-1.1188334901222956</v>
      </c>
      <c r="J1602" s="221">
        <f t="shared" si="1595"/>
        <v>-0.13761458545528629</v>
      </c>
    </row>
    <row r="1603" spans="2:10">
      <c r="B1603" s="213">
        <v>41077</v>
      </c>
      <c r="C1603" s="214">
        <v>621.70000000000005</v>
      </c>
      <c r="D1603" s="214">
        <v>93.81</v>
      </c>
      <c r="E1603" s="214">
        <v>10.050000000000001</v>
      </c>
      <c r="F1603" s="215">
        <v>4.6890000000000001</v>
      </c>
      <c r="G1603" s="219">
        <f t="shared" ref="G1603:J1603" si="1596">((C1603-C1624)/C1624)*C$6</f>
        <v>62.350710710710899</v>
      </c>
      <c r="H1603" s="220">
        <f t="shared" si="1596"/>
        <v>8.4200144669485937</v>
      </c>
      <c r="I1603" s="220">
        <f t="shared" si="1596"/>
        <v>-1.4052293577981645</v>
      </c>
      <c r="J1603" s="221">
        <f t="shared" si="1596"/>
        <v>-0.13335369578497225</v>
      </c>
    </row>
    <row r="1604" spans="2:10">
      <c r="B1604" s="213">
        <v>41076</v>
      </c>
      <c r="C1604" s="214">
        <v>618.25</v>
      </c>
      <c r="D1604" s="214">
        <v>93.47</v>
      </c>
      <c r="E1604" s="214">
        <v>10.16</v>
      </c>
      <c r="F1604" s="215">
        <v>4.7430000000000003</v>
      </c>
      <c r="G1604" s="219">
        <f t="shared" ref="G1604:J1604" si="1597">((C1604-C1625)/C1625)*C$6</f>
        <v>79.650213486953447</v>
      </c>
      <c r="H1604" s="220">
        <f t="shared" si="1597"/>
        <v>7.7839846359385563</v>
      </c>
      <c r="I1604" s="220">
        <f t="shared" si="1597"/>
        <v>-1.8750970017636681</v>
      </c>
      <c r="J1604" s="221">
        <f t="shared" si="1597"/>
        <v>-8.5752302968269897E-2</v>
      </c>
    </row>
    <row r="1605" spans="2:10">
      <c r="B1605" s="213">
        <v>41075</v>
      </c>
      <c r="C1605" s="214">
        <v>623.1</v>
      </c>
      <c r="D1605" s="214">
        <v>93.11</v>
      </c>
      <c r="E1605" s="214">
        <v>10.31</v>
      </c>
      <c r="F1605" s="215">
        <v>4.7009999999999996</v>
      </c>
      <c r="G1605" s="219">
        <f t="shared" ref="G1605:J1605" si="1598">((C1605-C1626)/C1626)*C$6</f>
        <v>93.722013218098624</v>
      </c>
      <c r="H1605" s="220">
        <f t="shared" si="1598"/>
        <v>13.570419781483604</v>
      </c>
      <c r="I1605" s="220">
        <f t="shared" si="1598"/>
        <v>-2.1814492753623185</v>
      </c>
      <c r="J1605" s="221">
        <f t="shared" si="1598"/>
        <v>-0.11922841396203332</v>
      </c>
    </row>
    <row r="1606" spans="2:10">
      <c r="B1606" s="213">
        <v>41074</v>
      </c>
      <c r="C1606" s="214">
        <v>620.88</v>
      </c>
      <c r="D1606" s="214">
        <v>93.29</v>
      </c>
      <c r="E1606" s="214">
        <v>10.5</v>
      </c>
      <c r="F1606" s="215">
        <v>4.657</v>
      </c>
      <c r="G1606" s="219">
        <f t="shared" ref="G1606:J1606" si="1599">((C1606-C1627)/C1627)*C$6</f>
        <v>69.961224161073815</v>
      </c>
      <c r="H1606" s="220">
        <f t="shared" si="1599"/>
        <v>14.535797485872477</v>
      </c>
      <c r="I1606" s="220">
        <f t="shared" si="1599"/>
        <v>-0.95868349864742985</v>
      </c>
      <c r="J1606" s="221">
        <f t="shared" si="1599"/>
        <v>-0.15143613770625369</v>
      </c>
    </row>
    <row r="1607" spans="2:10">
      <c r="B1607" s="213">
        <v>41073</v>
      </c>
      <c r="C1607" s="214">
        <v>625.70000000000005</v>
      </c>
      <c r="D1607" s="214">
        <v>92.07</v>
      </c>
      <c r="E1607" s="214">
        <v>10.86</v>
      </c>
      <c r="F1607" s="215">
        <v>4.7059999999999995</v>
      </c>
      <c r="G1607" s="219">
        <f t="shared" ref="G1607:J1607" si="1600">((C1607-C1628)/C1628)*C$6</f>
        <v>100.20321138211402</v>
      </c>
      <c r="H1607" s="220">
        <f t="shared" si="1600"/>
        <v>13.329280901486978</v>
      </c>
      <c r="I1607" s="220">
        <f t="shared" si="1600"/>
        <v>0.18439069767441765</v>
      </c>
      <c r="J1607" s="221">
        <f t="shared" si="1600"/>
        <v>-0.13631941629509564</v>
      </c>
    </row>
    <row r="1608" spans="2:10">
      <c r="B1608" s="213">
        <v>41072</v>
      </c>
      <c r="C1608" s="214">
        <v>628.55999999999995</v>
      </c>
      <c r="D1608" s="214">
        <v>91.76</v>
      </c>
      <c r="E1608" s="214">
        <v>10.79</v>
      </c>
      <c r="F1608" s="215">
        <v>4.6980000000000004</v>
      </c>
      <c r="G1608" s="219">
        <f t="shared" ref="G1608:J1608" si="1601">((C1608-C1629)/C1629)*C$6</f>
        <v>142.5096136716727</v>
      </c>
      <c r="H1608" s="220">
        <f t="shared" si="1601"/>
        <v>15.966269185360101</v>
      </c>
      <c r="I1608" s="220">
        <f t="shared" si="1601"/>
        <v>-0.48746618575293171</v>
      </c>
      <c r="J1608" s="221">
        <f t="shared" si="1601"/>
        <v>-0.12564703484817585</v>
      </c>
    </row>
    <row r="1609" spans="2:10">
      <c r="B1609" s="213">
        <v>41071</v>
      </c>
      <c r="C1609" s="214">
        <v>633.41</v>
      </c>
      <c r="D1609" s="214">
        <v>92.42</v>
      </c>
      <c r="E1609" s="214">
        <v>11.01</v>
      </c>
      <c r="F1609" s="215">
        <v>4.7309999999999999</v>
      </c>
      <c r="G1609" s="219">
        <f t="shared" ref="G1609:J1609" si="1602">((C1609-C1630)/C1630)*C$6</f>
        <v>176.68818010471196</v>
      </c>
      <c r="H1609" s="220">
        <f t="shared" si="1602"/>
        <v>18.724985152630964</v>
      </c>
      <c r="I1609" s="220">
        <f t="shared" si="1602"/>
        <v>-0.9459724612736653</v>
      </c>
      <c r="J1609" s="221">
        <f t="shared" si="1602"/>
        <v>-0.1058080293458326</v>
      </c>
    </row>
    <row r="1610" spans="2:10">
      <c r="B1610" s="213">
        <v>41070</v>
      </c>
      <c r="C1610" s="214">
        <v>615.79999999999995</v>
      </c>
      <c r="D1610" s="214">
        <v>92.59</v>
      </c>
      <c r="E1610" s="214">
        <v>10.75</v>
      </c>
      <c r="F1610" s="215">
        <v>4.7290000000000001</v>
      </c>
      <c r="G1610" s="219">
        <f t="shared" ref="G1610:J1610" si="1603">((C1610-C1631)/C1631)*C$6</f>
        <v>125.18215706806269</v>
      </c>
      <c r="H1610" s="220">
        <f t="shared" si="1603"/>
        <v>19.111770994179846</v>
      </c>
      <c r="I1610" s="220">
        <f t="shared" si="1603"/>
        <v>-1.2044618055555549</v>
      </c>
      <c r="J1610" s="221">
        <f t="shared" si="1603"/>
        <v>-9.4206755373592466E-2</v>
      </c>
    </row>
    <row r="1611" spans="2:10">
      <c r="B1611" s="213">
        <v>41069</v>
      </c>
      <c r="C1611" s="214">
        <v>624.79999999999995</v>
      </c>
      <c r="D1611" s="214">
        <v>92.75</v>
      </c>
      <c r="E1611" s="214">
        <v>11.09</v>
      </c>
      <c r="F1611" s="215">
        <v>4.7560000000000002</v>
      </c>
      <c r="G1611" s="219">
        <f t="shared" ref="G1611:J1611" si="1604">((C1611-C1632)/C1632)*C$6</f>
        <v>138.5225853404954</v>
      </c>
      <c r="H1611" s="220">
        <f t="shared" si="1604"/>
        <v>19.953125000000004</v>
      </c>
      <c r="I1611" s="220">
        <f t="shared" si="1604"/>
        <v>-0.91025684931506823</v>
      </c>
      <c r="J1611" s="221">
        <f t="shared" si="1604"/>
        <v>-4.8200620475697876E-2</v>
      </c>
    </row>
    <row r="1612" spans="2:10">
      <c r="B1612" s="213">
        <v>41068</v>
      </c>
      <c r="C1612" s="214">
        <v>623.20000000000005</v>
      </c>
      <c r="D1612" s="214">
        <v>92.6</v>
      </c>
      <c r="E1612" s="214">
        <v>11.16</v>
      </c>
      <c r="F1612" s="215">
        <v>4.7850000000000001</v>
      </c>
      <c r="G1612" s="219">
        <f t="shared" ref="G1612:J1612" si="1605">((C1612-C1633)/C1633)*C$6</f>
        <v>143.33334262323643</v>
      </c>
      <c r="H1612" s="220">
        <f t="shared" si="1605"/>
        <v>21.795321145056519</v>
      </c>
      <c r="I1612" s="220">
        <f t="shared" si="1605"/>
        <v>-0.62352941176470644</v>
      </c>
      <c r="J1612" s="221">
        <f t="shared" si="1605"/>
        <v>-3.0506721820061942E-2</v>
      </c>
    </row>
    <row r="1613" spans="2:10">
      <c r="B1613" s="213">
        <v>41067</v>
      </c>
      <c r="C1613" s="214">
        <v>627.4</v>
      </c>
      <c r="D1613" s="214">
        <v>91.41</v>
      </c>
      <c r="E1613" s="214">
        <v>11.16</v>
      </c>
      <c r="F1613" s="215">
        <v>4.8100000000000005</v>
      </c>
      <c r="G1613" s="219">
        <f t="shared" ref="G1613:J1613" si="1606">((C1613-C1634)/C1634)*C$6</f>
        <v>154.95621103952647</v>
      </c>
      <c r="H1613" s="220">
        <f t="shared" si="1606"/>
        <v>19.612391461649771</v>
      </c>
      <c r="I1613" s="220">
        <f t="shared" si="1606"/>
        <v>-1.2334223706176966</v>
      </c>
      <c r="J1613" s="221">
        <f t="shared" si="1606"/>
        <v>3.0987394957983638E-2</v>
      </c>
    </row>
    <row r="1614" spans="2:10">
      <c r="B1614" s="213">
        <v>41066</v>
      </c>
      <c r="C1614" s="214">
        <v>624.70000000000005</v>
      </c>
      <c r="D1614" s="214">
        <v>91.68</v>
      </c>
      <c r="E1614" s="214">
        <v>11.42</v>
      </c>
      <c r="F1614" s="215">
        <v>4.7160000000000002</v>
      </c>
      <c r="G1614" s="219">
        <f t="shared" ref="G1614:J1614" si="1607">((C1614-C1635)/C1635)*C$6</f>
        <v>170.54776719576734</v>
      </c>
      <c r="H1614" s="220">
        <f t="shared" si="1607"/>
        <v>19.777364620938659</v>
      </c>
      <c r="I1614" s="220">
        <f t="shared" si="1607"/>
        <v>-0.66853288364249508</v>
      </c>
      <c r="J1614" s="221">
        <f t="shared" si="1607"/>
        <v>-3.1243380639694317E-3</v>
      </c>
    </row>
    <row r="1615" spans="2:10">
      <c r="B1615" s="213">
        <v>41065</v>
      </c>
      <c r="C1615" s="214">
        <v>617.6</v>
      </c>
      <c r="D1615" s="214">
        <v>91.8</v>
      </c>
      <c r="E1615" s="214">
        <v>11.51</v>
      </c>
      <c r="F1615" s="215">
        <v>4.6850000000000005</v>
      </c>
      <c r="G1615" s="219">
        <f t="shared" ref="G1615:J1615" si="1608">((C1615-C1636)/C1636)*C$6</f>
        <v>125.73046475195829</v>
      </c>
      <c r="H1615" s="220">
        <f t="shared" si="1608"/>
        <v>23.811788120024474</v>
      </c>
      <c r="I1615" s="220">
        <f t="shared" si="1608"/>
        <v>-1.0747222222222228</v>
      </c>
      <c r="J1615" s="221">
        <f t="shared" si="1608"/>
        <v>-4.3427970557307724E-2</v>
      </c>
    </row>
    <row r="1616" spans="2:10">
      <c r="B1616" s="213">
        <v>41064</v>
      </c>
      <c r="C1616" s="214">
        <v>606.6</v>
      </c>
      <c r="D1616" s="214">
        <v>92.33</v>
      </c>
      <c r="E1616" s="214">
        <v>11.1</v>
      </c>
      <c r="F1616" s="215">
        <v>4.7160000000000002</v>
      </c>
      <c r="G1616" s="219">
        <f t="shared" ref="G1616:J1616" si="1609">((C1616-C1637)/C1637)*C$6</f>
        <v>27.805610859728443</v>
      </c>
      <c r="H1616" s="220">
        <f t="shared" si="1609"/>
        <v>24.473103700989359</v>
      </c>
      <c r="I1616" s="220">
        <f t="shared" si="1609"/>
        <v>-2.1073508353221966</v>
      </c>
      <c r="J1616" s="221">
        <f t="shared" si="1609"/>
        <v>-2.0499052432090641E-2</v>
      </c>
    </row>
    <row r="1617" spans="2:10">
      <c r="B1617" s="213">
        <v>41063</v>
      </c>
      <c r="C1617" s="214">
        <v>604.1</v>
      </c>
      <c r="D1617" s="214">
        <v>91.5</v>
      </c>
      <c r="E1617" s="214">
        <v>11.2</v>
      </c>
      <c r="F1617" s="215">
        <v>4.7839999999999998</v>
      </c>
      <c r="G1617" s="219">
        <f t="shared" ref="G1617:J1617" si="1610">((C1617-C1638)/C1638)*C$6</f>
        <v>16.246592010697167</v>
      </c>
      <c r="H1617" s="220">
        <f t="shared" si="1610"/>
        <v>22.348279228703937</v>
      </c>
      <c r="I1617" s="220">
        <f t="shared" si="1610"/>
        <v>-1.1732554257095174</v>
      </c>
      <c r="J1617" s="221">
        <f t="shared" si="1610"/>
        <v>1.3006508503044245E-2</v>
      </c>
    </row>
    <row r="1618" spans="2:10">
      <c r="B1618" s="213">
        <v>41062</v>
      </c>
      <c r="C1618" s="214">
        <v>599.95000000000005</v>
      </c>
      <c r="D1618" s="214">
        <v>90.76</v>
      </c>
      <c r="E1618" s="214">
        <v>10.8</v>
      </c>
      <c r="F1618" s="215">
        <v>4.7940000000000005</v>
      </c>
      <c r="G1618" s="219">
        <f t="shared" ref="G1618:J1618" si="1611">((C1618-C1639)/C1639)*C$6</f>
        <v>-3.7626675536335403</v>
      </c>
      <c r="H1618" s="220">
        <f t="shared" si="1611"/>
        <v>20.489004756677669</v>
      </c>
      <c r="I1618" s="220">
        <f t="shared" si="1611"/>
        <v>-1.4145392491467574</v>
      </c>
      <c r="J1618" s="221">
        <f t="shared" si="1611"/>
        <v>2.3570227081581321E-2</v>
      </c>
    </row>
    <row r="1619" spans="2:10">
      <c r="B1619" s="213">
        <v>41061</v>
      </c>
      <c r="C1619" s="214">
        <v>597.15</v>
      </c>
      <c r="D1619" s="214">
        <v>91.54</v>
      </c>
      <c r="E1619" s="214">
        <v>10.56</v>
      </c>
      <c r="F1619" s="215">
        <v>4.8380000000000001</v>
      </c>
      <c r="G1619" s="219">
        <f t="shared" ref="G1619:J1619" si="1612">((C1619-C1640)/C1640)*C$6</f>
        <v>-16.534113745647616</v>
      </c>
      <c r="H1619" s="220">
        <f t="shared" si="1612"/>
        <v>22.05076745035937</v>
      </c>
      <c r="I1619" s="220">
        <f t="shared" si="1612"/>
        <v>-1.587253886010362</v>
      </c>
      <c r="J1619" s="221">
        <f t="shared" si="1612"/>
        <v>6.2262558041368002E-2</v>
      </c>
    </row>
    <row r="1620" spans="2:10">
      <c r="B1620" s="213">
        <v>41060</v>
      </c>
      <c r="C1620" s="214">
        <v>591.04999999999995</v>
      </c>
      <c r="D1620" s="214">
        <v>91.83</v>
      </c>
      <c r="E1620" s="214">
        <v>10.66</v>
      </c>
      <c r="F1620" s="215">
        <v>4.883</v>
      </c>
      <c r="G1620" s="219">
        <f t="shared" ref="G1620:J1620" si="1613">((C1620-C1641)/C1641)*C$6</f>
        <v>-2.6893986486487775</v>
      </c>
      <c r="H1620" s="220">
        <f t="shared" si="1613"/>
        <v>21.662563636363636</v>
      </c>
      <c r="I1620" s="220">
        <f t="shared" si="1613"/>
        <v>-1.3597051170858618</v>
      </c>
      <c r="J1620" s="221">
        <f t="shared" si="1613"/>
        <v>0.10511134676564167</v>
      </c>
    </row>
    <row r="1621" spans="2:10">
      <c r="B1621" s="213">
        <v>41059</v>
      </c>
      <c r="C1621" s="214">
        <v>586.45000000000005</v>
      </c>
      <c r="D1621" s="214">
        <v>91.49</v>
      </c>
      <c r="E1621" s="214">
        <v>10.78</v>
      </c>
      <c r="F1621" s="215">
        <v>4.9420000000000002</v>
      </c>
      <c r="G1621" s="219">
        <f t="shared" ref="G1621:J1621" si="1614">((C1621-C1642)/C1642)*C$6</f>
        <v>-12.339627623561016</v>
      </c>
      <c r="H1621" s="220">
        <f t="shared" si="1614"/>
        <v>22.168408536585353</v>
      </c>
      <c r="I1621" s="220">
        <f t="shared" si="1614"/>
        <v>-1.992310231023102</v>
      </c>
      <c r="J1621" s="221">
        <f t="shared" si="1614"/>
        <v>0.15917039880571557</v>
      </c>
    </row>
    <row r="1622" spans="2:10">
      <c r="B1622" s="213">
        <v>41058</v>
      </c>
      <c r="C1622" s="214">
        <v>581.95000000000005</v>
      </c>
      <c r="D1622" s="214">
        <v>91.56</v>
      </c>
      <c r="E1622" s="214">
        <v>11.08</v>
      </c>
      <c r="F1622" s="215">
        <v>4.9580000000000002</v>
      </c>
      <c r="G1622" s="219">
        <f t="shared" ref="G1622:J1622" si="1615">((C1622-C1643)/C1643)*C$6</f>
        <v>-21.744891451831688</v>
      </c>
      <c r="H1622" s="220">
        <f t="shared" si="1615"/>
        <v>24.412541558921337</v>
      </c>
      <c r="I1622" s="220">
        <f t="shared" si="1615"/>
        <v>-2.1612549642573469</v>
      </c>
      <c r="J1622" s="221">
        <f t="shared" si="1615"/>
        <v>0.13893347412882778</v>
      </c>
    </row>
    <row r="1623" spans="2:10">
      <c r="B1623" s="213">
        <v>41057</v>
      </c>
      <c r="C1623" s="214">
        <v>591.5</v>
      </c>
      <c r="D1623" s="214">
        <v>90.48</v>
      </c>
      <c r="E1623" s="214">
        <v>10.63</v>
      </c>
      <c r="F1623" s="215">
        <v>4.9089999999999998</v>
      </c>
      <c r="G1623" s="219">
        <f t="shared" ref="G1623:J1623" si="1616">((C1623-C1644)/C1644)*C$6</f>
        <v>20.941828141047456</v>
      </c>
      <c r="H1623" s="220">
        <f t="shared" si="1616"/>
        <v>20.819121431197168</v>
      </c>
      <c r="I1623" s="220">
        <f t="shared" si="1616"/>
        <v>-2.3830530612244889</v>
      </c>
      <c r="J1623" s="221">
        <f t="shared" si="1616"/>
        <v>8.4056149172428332E-2</v>
      </c>
    </row>
    <row r="1624" spans="2:10">
      <c r="B1624" s="213">
        <v>41056</v>
      </c>
      <c r="C1624" s="214">
        <v>599.4</v>
      </c>
      <c r="D1624" s="214">
        <v>89.86</v>
      </c>
      <c r="E1624" s="214">
        <v>10.9</v>
      </c>
      <c r="F1624" s="215">
        <v>4.9109999999999996</v>
      </c>
      <c r="G1624" s="219">
        <f t="shared" ref="G1624:J1624" si="1617">((C1624-C1645)/C1645)*C$6</f>
        <v>65.665381414701884</v>
      </c>
      <c r="H1624" s="220">
        <f t="shared" si="1617"/>
        <v>14.787604890913446</v>
      </c>
      <c r="I1624" s="220">
        <f t="shared" si="1617"/>
        <v>-0.7752238805970153</v>
      </c>
      <c r="J1624" s="221">
        <f t="shared" si="1617"/>
        <v>3.7719117343781847E-2</v>
      </c>
    </row>
    <row r="1625" spans="2:10">
      <c r="B1625" s="213">
        <v>41055</v>
      </c>
      <c r="C1625" s="214">
        <v>590.20000000000005</v>
      </c>
      <c r="D1625" s="214">
        <v>89.82</v>
      </c>
      <c r="E1625" s="214">
        <v>11.34</v>
      </c>
      <c r="F1625" s="215">
        <v>4.8849999999999998</v>
      </c>
      <c r="G1625" s="219">
        <f t="shared" ref="G1625:J1625" si="1618">((C1625-C1646)/C1646)*C$6</f>
        <v>48.35086899677524</v>
      </c>
      <c r="H1625" s="220">
        <f t="shared" si="1618"/>
        <v>18.600494686698397</v>
      </c>
      <c r="I1625" s="220">
        <f t="shared" si="1618"/>
        <v>-0.96267111853088561</v>
      </c>
      <c r="J1625" s="221">
        <f t="shared" si="1618"/>
        <v>1.5785140975509246E-2</v>
      </c>
    </row>
    <row r="1626" spans="2:10">
      <c r="B1626" s="213">
        <v>41054</v>
      </c>
      <c r="C1626" s="214">
        <v>590.1</v>
      </c>
      <c r="D1626" s="214">
        <v>86.95</v>
      </c>
      <c r="E1626" s="214">
        <v>11.73</v>
      </c>
      <c r="F1626" s="215">
        <v>4.899</v>
      </c>
      <c r="G1626" s="219">
        <f t="shared" ref="G1626:J1626" si="1619">((C1626-C1647)/C1647)*C$6</f>
        <v>8.2768528610353567</v>
      </c>
      <c r="H1626" s="220">
        <f t="shared" si="1619"/>
        <v>10.970336819066167</v>
      </c>
      <c r="I1626" s="220">
        <f t="shared" si="1619"/>
        <v>-7.6485568760609579E-2</v>
      </c>
      <c r="J1626" s="221">
        <f t="shared" si="1619"/>
        <v>-1.5573604060913588E-2</v>
      </c>
    </row>
    <row r="1627" spans="2:10">
      <c r="B1627" s="213">
        <v>41053</v>
      </c>
      <c r="C1627" s="214">
        <v>596</v>
      </c>
      <c r="D1627" s="214">
        <v>86.71</v>
      </c>
      <c r="E1627" s="214">
        <v>11.09</v>
      </c>
      <c r="F1627" s="215">
        <v>4.9089999999999998</v>
      </c>
      <c r="G1627" s="219">
        <f t="shared" ref="G1627:J1627" si="1620">((C1627-C1648)/C1648)*C$6</f>
        <v>48.194198916007778</v>
      </c>
      <c r="H1627" s="220">
        <f t="shared" si="1620"/>
        <v>8.7068181818181731</v>
      </c>
      <c r="I1627" s="220">
        <f t="shared" si="1620"/>
        <v>-1.0266496598639454</v>
      </c>
      <c r="J1627" s="221">
        <f t="shared" si="1620"/>
        <v>-1.2013846467113318E-3</v>
      </c>
    </row>
    <row r="1628" spans="2:10">
      <c r="B1628" s="213">
        <v>41052</v>
      </c>
      <c r="C1628" s="214">
        <v>590.4</v>
      </c>
      <c r="D1628" s="214">
        <v>86.08</v>
      </c>
      <c r="E1628" s="214">
        <v>10.75</v>
      </c>
      <c r="F1628" s="215">
        <v>4.9340000000000002</v>
      </c>
      <c r="G1628" s="219">
        <f t="shared" ref="G1628:J1628" si="1621">((C1628-C1649)/C1649)*C$6</f>
        <v>44.137658409387157</v>
      </c>
      <c r="H1628" s="220">
        <f t="shared" si="1621"/>
        <v>8.3848126591487802</v>
      </c>
      <c r="I1628" s="220">
        <f t="shared" si="1621"/>
        <v>-1.2481385281385291</v>
      </c>
      <c r="J1628" s="221">
        <f t="shared" si="1621"/>
        <v>1.0199308521456382E-2</v>
      </c>
    </row>
    <row r="1629" spans="2:10">
      <c r="B1629" s="213">
        <v>41051</v>
      </c>
      <c r="C1629" s="214">
        <v>579.29999999999995</v>
      </c>
      <c r="D1629" s="214">
        <v>84.7</v>
      </c>
      <c r="E1629" s="214">
        <v>11.09</v>
      </c>
      <c r="F1629" s="215">
        <v>4.907</v>
      </c>
      <c r="G1629" s="219">
        <f t="shared" ref="G1629:J1629" si="1622">((C1629-C1650)/C1650)*C$6</f>
        <v>-30.951419857675621</v>
      </c>
      <c r="H1629" s="220">
        <f t="shared" si="1622"/>
        <v>5.8017212018002899</v>
      </c>
      <c r="I1629" s="220">
        <f t="shared" si="1622"/>
        <v>-0.14506261180679761</v>
      </c>
      <c r="J1629" s="221">
        <f t="shared" si="1622"/>
        <v>7.8361258684102389E-3</v>
      </c>
    </row>
    <row r="1630" spans="2:10">
      <c r="B1630" s="213">
        <v>41050</v>
      </c>
      <c r="C1630" s="214">
        <v>573</v>
      </c>
      <c r="D1630" s="214">
        <v>84.19</v>
      </c>
      <c r="E1630" s="214">
        <v>11.62</v>
      </c>
      <c r="F1630" s="215">
        <v>4.907</v>
      </c>
      <c r="G1630" s="219">
        <f t="shared" ref="G1630:J1630" si="1623">((C1630-C1651)/C1651)*C$6</f>
        <v>-41.224008851817302</v>
      </c>
      <c r="H1630" s="220">
        <f t="shared" si="1623"/>
        <v>4.4465301409820048</v>
      </c>
      <c r="I1630" s="220">
        <f t="shared" si="1623"/>
        <v>-0.45352348993288699</v>
      </c>
      <c r="J1630" s="221">
        <f t="shared" si="1623"/>
        <v>1.8046492659054517E-3</v>
      </c>
    </row>
    <row r="1631" spans="2:10">
      <c r="B1631" s="213">
        <v>41049</v>
      </c>
      <c r="C1631" s="214">
        <v>573</v>
      </c>
      <c r="D1631" s="214">
        <v>84.19</v>
      </c>
      <c r="E1631" s="214">
        <v>11.52</v>
      </c>
      <c r="F1631" s="215">
        <v>4.8849999999999998</v>
      </c>
      <c r="G1631" s="219">
        <f t="shared" ref="G1631:J1631" si="1624">((C1631-C1652)/C1652)*C$6</f>
        <v>-47.599253921153029</v>
      </c>
      <c r="H1631" s="220">
        <f t="shared" si="1624"/>
        <v>7.7159644136908225</v>
      </c>
      <c r="I1631" s="220">
        <f t="shared" si="1624"/>
        <v>-2.0392147806004628</v>
      </c>
      <c r="J1631" s="221">
        <f t="shared" si="1624"/>
        <v>-3.3434527423598495E-2</v>
      </c>
    </row>
    <row r="1632" spans="2:10">
      <c r="B1632" s="213">
        <v>41048</v>
      </c>
      <c r="C1632" s="214">
        <v>577.1</v>
      </c>
      <c r="D1632" s="214">
        <v>84</v>
      </c>
      <c r="E1632" s="214">
        <v>11.68</v>
      </c>
      <c r="F1632" s="215">
        <v>4.835</v>
      </c>
      <c r="G1632" s="219">
        <f t="shared" ref="G1632:J1632" si="1625">((C1632-C1653)/C1653)*C$6</f>
        <v>-92.466444007858371</v>
      </c>
      <c r="H1632" s="220">
        <f t="shared" si="1625"/>
        <v>7.9317753533349951</v>
      </c>
      <c r="I1632" s="220">
        <f t="shared" si="1625"/>
        <v>-2.0265653495440734</v>
      </c>
      <c r="J1632" s="221">
        <f t="shared" si="1625"/>
        <v>-5.037609270176896E-2</v>
      </c>
    </row>
    <row r="1633" spans="2:10">
      <c r="B1633" s="213">
        <v>41047</v>
      </c>
      <c r="C1633" s="214">
        <v>574.1</v>
      </c>
      <c r="D1633" s="214">
        <v>83.14</v>
      </c>
      <c r="E1633" s="214">
        <v>11.56</v>
      </c>
      <c r="F1633" s="215">
        <v>4.835</v>
      </c>
      <c r="G1633" s="219">
        <f t="shared" ref="G1633:J1633" si="1626">((C1633-C1654)/C1654)*C$6</f>
        <v>-116.02105058365741</v>
      </c>
      <c r="H1633" s="220">
        <f t="shared" si="1626"/>
        <v>9.0226322418135894</v>
      </c>
      <c r="I1633" s="220">
        <f t="shared" si="1626"/>
        <v>-3.0119884726224786</v>
      </c>
      <c r="J1633" s="221">
        <f t="shared" si="1626"/>
        <v>-5.9777102330294131E-2</v>
      </c>
    </row>
    <row r="1634" spans="2:10">
      <c r="B1634" s="213">
        <v>41046</v>
      </c>
      <c r="C1634" s="214">
        <v>574.29999999999995</v>
      </c>
      <c r="D1634" s="214">
        <v>82.92</v>
      </c>
      <c r="E1634" s="214">
        <v>11.98</v>
      </c>
      <c r="F1634" s="215">
        <v>4.76</v>
      </c>
      <c r="G1634" s="219">
        <f t="shared" ref="G1634:J1634" si="1627">((C1634-C1655)/C1655)*C$6</f>
        <v>-157.09270632791566</v>
      </c>
      <c r="H1634" s="220">
        <f t="shared" si="1627"/>
        <v>6.2991031390134546</v>
      </c>
      <c r="I1634" s="220">
        <f t="shared" si="1627"/>
        <v>-2.308238719068413</v>
      </c>
      <c r="J1634" s="221">
        <f t="shared" si="1627"/>
        <v>-0.11323232323232348</v>
      </c>
    </row>
    <row r="1635" spans="2:10">
      <c r="B1635" s="213">
        <v>41045</v>
      </c>
      <c r="C1635" s="214">
        <v>567</v>
      </c>
      <c r="D1635" s="214">
        <v>83.1</v>
      </c>
      <c r="E1635" s="214">
        <v>11.86</v>
      </c>
      <c r="F1635" s="215">
        <v>4.7210000000000001</v>
      </c>
      <c r="G1635" s="219">
        <f t="shared" ref="G1635:J1635" si="1628">((C1635-C1656)/C1656)*C$6</f>
        <v>-187.20522638257862</v>
      </c>
      <c r="H1635" s="220">
        <f t="shared" si="1628"/>
        <v>5.3307050092764383</v>
      </c>
      <c r="I1635" s="220">
        <f t="shared" si="1628"/>
        <v>-1.0986064924782284</v>
      </c>
      <c r="J1635" s="221">
        <f t="shared" si="1628"/>
        <v>-0.12563374569052929</v>
      </c>
    </row>
    <row r="1636" spans="2:10">
      <c r="B1636" s="213">
        <v>41044</v>
      </c>
      <c r="C1636" s="214">
        <v>574.5</v>
      </c>
      <c r="D1636" s="214">
        <v>81.650000000000006</v>
      </c>
      <c r="E1636" s="214">
        <v>12.24</v>
      </c>
      <c r="F1636" s="215">
        <v>4.7549999999999999</v>
      </c>
      <c r="G1636" s="219">
        <f t="shared" ref="G1636:J1636" si="1629">((C1636-C1657)/C1657)*C$6</f>
        <v>-139.10269752593777</v>
      </c>
      <c r="H1636" s="220">
        <f t="shared" si="1629"/>
        <v>0.56469721164478248</v>
      </c>
      <c r="I1636" s="220">
        <f t="shared" si="1629"/>
        <v>0.42187290969899566</v>
      </c>
      <c r="J1636" s="221">
        <f t="shared" si="1629"/>
        <v>-7.143443463985244E-2</v>
      </c>
    </row>
    <row r="1637" spans="2:10">
      <c r="B1637" s="213">
        <v>41043</v>
      </c>
      <c r="C1637" s="214">
        <v>596.70000000000005</v>
      </c>
      <c r="D1637" s="214">
        <v>81.87</v>
      </c>
      <c r="E1637" s="214">
        <v>12.57</v>
      </c>
      <c r="F1637" s="215">
        <v>4.7489999999999997</v>
      </c>
      <c r="G1637" s="219">
        <f t="shared" ref="G1637:J1637" si="1630">((C1637-C1658)/C1658)*C$6</f>
        <v>-77.036853465504834</v>
      </c>
      <c r="H1637" s="220">
        <f t="shared" si="1630"/>
        <v>1.0823363223191442</v>
      </c>
      <c r="I1637" s="220">
        <f t="shared" si="1630"/>
        <v>0.91908026755852756</v>
      </c>
      <c r="J1637" s="221">
        <f t="shared" si="1630"/>
        <v>-7.5066694028319642E-2</v>
      </c>
    </row>
    <row r="1638" spans="2:10">
      <c r="B1638" s="213">
        <v>41042</v>
      </c>
      <c r="C1638" s="214">
        <v>598.29999999999995</v>
      </c>
      <c r="D1638" s="214">
        <v>81.94</v>
      </c>
      <c r="E1638" s="214">
        <v>11.98</v>
      </c>
      <c r="F1638" s="215">
        <v>4.7629999999999999</v>
      </c>
      <c r="G1638" s="219">
        <f t="shared" ref="G1638:J1638" si="1631">((C1638-C1659)/C1659)*C$6</f>
        <v>-77.477570540411307</v>
      </c>
      <c r="H1638" s="220">
        <f t="shared" si="1631"/>
        <v>2.294720266765466</v>
      </c>
      <c r="I1638" s="220">
        <f t="shared" si="1631"/>
        <v>-0.48307067424857847</v>
      </c>
      <c r="J1638" s="221">
        <f t="shared" si="1631"/>
        <v>-6.9546945469454821E-2</v>
      </c>
    </row>
    <row r="1639" spans="2:10">
      <c r="B1639" s="213">
        <v>41041</v>
      </c>
      <c r="C1639" s="214">
        <v>601.29999999999995</v>
      </c>
      <c r="D1639" s="214">
        <v>81.99</v>
      </c>
      <c r="E1639" s="214">
        <v>11.72</v>
      </c>
      <c r="F1639" s="215">
        <v>4.7560000000000002</v>
      </c>
      <c r="G1639" s="219">
        <f t="shared" ref="G1639:J1639" si="1632">((C1639-C1660)/C1660)*C$6</f>
        <v>-48.658186280842322</v>
      </c>
      <c r="H1639" s="220">
        <f t="shared" si="1632"/>
        <v>1.8159751292784936</v>
      </c>
      <c r="I1639" s="220">
        <f t="shared" si="1632"/>
        <v>-0.7373158756137479</v>
      </c>
      <c r="J1639" s="221">
        <f t="shared" si="1632"/>
        <v>-8.9612640163098889E-2</v>
      </c>
    </row>
    <row r="1640" spans="2:10">
      <c r="B1640" s="213">
        <v>41040</v>
      </c>
      <c r="C1640" s="214">
        <v>603.1</v>
      </c>
      <c r="D1640" s="214">
        <v>82.09</v>
      </c>
      <c r="E1640" s="214">
        <v>11.58</v>
      </c>
      <c r="F1640" s="215">
        <v>4.7379999999999995</v>
      </c>
      <c r="G1640" s="219">
        <f t="shared" ref="G1640:J1640" si="1633">((C1640-C1661)/C1661)*C$6</f>
        <v>-32.294742662005106</v>
      </c>
      <c r="H1640" s="220">
        <f t="shared" si="1633"/>
        <v>1.6237039312039259</v>
      </c>
      <c r="I1640" s="220">
        <f t="shared" si="1633"/>
        <v>-1.0271986970684028</v>
      </c>
      <c r="J1640" s="221">
        <f t="shared" si="1633"/>
        <v>-0.11143379366368857</v>
      </c>
    </row>
    <row r="1641" spans="2:10">
      <c r="B1641" s="213">
        <v>41039</v>
      </c>
      <c r="C1641" s="214">
        <v>592</v>
      </c>
      <c r="D1641" s="214">
        <v>82.5</v>
      </c>
      <c r="E1641" s="214">
        <v>11.53</v>
      </c>
      <c r="F1641" s="215">
        <v>4.7149999999999999</v>
      </c>
      <c r="G1641" s="219">
        <f t="shared" ref="G1641:J1641" si="1634">((C1641-C1662)/C1662)*C$6</f>
        <v>-62.099381242070272</v>
      </c>
      <c r="H1641" s="220">
        <f t="shared" si="1634"/>
        <v>5.1989417330677457</v>
      </c>
      <c r="I1641" s="220">
        <f t="shared" si="1634"/>
        <v>-0.9616584564860432</v>
      </c>
      <c r="J1641" s="221">
        <f t="shared" si="1634"/>
        <v>-0.12922328128168742</v>
      </c>
    </row>
    <row r="1642" spans="2:10">
      <c r="B1642" s="213">
        <v>41038</v>
      </c>
      <c r="C1642" s="214">
        <v>590.79999999999995</v>
      </c>
      <c r="D1642" s="214">
        <v>82</v>
      </c>
      <c r="E1642" s="214">
        <v>12.12</v>
      </c>
      <c r="F1642" s="215">
        <v>4.6890000000000001</v>
      </c>
      <c r="G1642" s="219">
        <f t="shared" ref="G1642:J1642" si="1635">((C1642-C1663)/C1663)*C$6</f>
        <v>-85.420689123415798</v>
      </c>
      <c r="H1642" s="220">
        <f t="shared" si="1635"/>
        <v>5.0837005508262507</v>
      </c>
      <c r="I1642" s="220">
        <f t="shared" si="1635"/>
        <v>-0.27813160032494094</v>
      </c>
      <c r="J1642" s="221">
        <f t="shared" si="1635"/>
        <v>-0.14136040609137043</v>
      </c>
    </row>
    <row r="1643" spans="2:10">
      <c r="B1643" s="213">
        <v>41037</v>
      </c>
      <c r="C1643" s="214">
        <v>589.6</v>
      </c>
      <c r="D1643" s="214">
        <v>81.209999999999994</v>
      </c>
      <c r="E1643" s="214">
        <v>12.59</v>
      </c>
      <c r="F1643" s="215">
        <v>4.7350000000000003</v>
      </c>
      <c r="G1643" s="219">
        <f t="shared" ref="G1643:J1643" si="1636">((C1643-C1664)/C1664)*C$6</f>
        <v>-85.764814934019839</v>
      </c>
      <c r="H1643" s="220">
        <f t="shared" si="1636"/>
        <v>4.4159297052154161</v>
      </c>
      <c r="I1643" s="220">
        <f t="shared" si="1636"/>
        <v>0.27611290322580573</v>
      </c>
      <c r="J1643" s="221">
        <f t="shared" si="1636"/>
        <v>-0.12184652763717337</v>
      </c>
    </row>
    <row r="1644" spans="2:10">
      <c r="B1644" s="213">
        <v>41036</v>
      </c>
      <c r="C1644" s="214">
        <v>584.20000000000005</v>
      </c>
      <c r="D1644" s="214">
        <v>81.61</v>
      </c>
      <c r="E1644" s="214">
        <v>12.25</v>
      </c>
      <c r="F1644" s="215">
        <v>4.7729999999999997</v>
      </c>
      <c r="G1644" s="219">
        <f t="shared" ref="G1644:J1644" si="1637">((C1644-C1665)/C1665)*C$6</f>
        <v>-102.73374789105803</v>
      </c>
      <c r="H1644" s="220">
        <f t="shared" si="1637"/>
        <v>7.1584720986398827</v>
      </c>
      <c r="I1644" s="220">
        <f t="shared" si="1637"/>
        <v>-0.21798387096774247</v>
      </c>
      <c r="J1644" s="221">
        <f t="shared" si="1637"/>
        <v>-0.10375985445724704</v>
      </c>
    </row>
    <row r="1645" spans="2:10">
      <c r="B1645" s="213">
        <v>41035</v>
      </c>
      <c r="C1645" s="214">
        <v>576.79999999999995</v>
      </c>
      <c r="D1645" s="214">
        <v>83.42</v>
      </c>
      <c r="E1645" s="214">
        <v>11.39</v>
      </c>
      <c r="F1645" s="215">
        <v>4.8490000000000002</v>
      </c>
      <c r="G1645" s="219">
        <f t="shared" ref="G1645:J1645" si="1638">((C1645-C1666)/C1666)*C$6</f>
        <v>-129.24695040000015</v>
      </c>
      <c r="H1645" s="220">
        <f t="shared" si="1638"/>
        <v>10.845199493350218</v>
      </c>
      <c r="I1645" s="220">
        <f t="shared" si="1638"/>
        <v>-1.1826086956521724</v>
      </c>
      <c r="J1645" s="221">
        <f t="shared" si="1638"/>
        <v>-5.6684870550161665E-2</v>
      </c>
    </row>
    <row r="1646" spans="2:10">
      <c r="B1646" s="213">
        <v>41034</v>
      </c>
      <c r="C1646" s="214">
        <v>573.65</v>
      </c>
      <c r="D1646" s="214">
        <v>81.87</v>
      </c>
      <c r="E1646" s="214">
        <v>11.98</v>
      </c>
      <c r="F1646" s="215">
        <v>4.859</v>
      </c>
      <c r="G1646" s="219">
        <f t="shared" ref="G1646:J1646" si="1639">((C1646-C1667)/C1667)*C$6</f>
        <v>-145.28553415061307</v>
      </c>
      <c r="H1646" s="220">
        <f t="shared" si="1639"/>
        <v>6.2577510090817441</v>
      </c>
      <c r="I1646" s="220">
        <f t="shared" si="1639"/>
        <v>-0.35391162029459933</v>
      </c>
      <c r="J1646" s="221">
        <f t="shared" si="1639"/>
        <v>-5.8904800322710893E-2</v>
      </c>
    </row>
    <row r="1647" spans="2:10">
      <c r="B1647" s="213">
        <v>41033</v>
      </c>
      <c r="C1647" s="214">
        <v>587.20000000000005</v>
      </c>
      <c r="D1647" s="214">
        <v>82.24</v>
      </c>
      <c r="E1647" s="214">
        <v>11.78</v>
      </c>
      <c r="F1647" s="215">
        <v>4.9249999999999998</v>
      </c>
      <c r="G1647" s="219">
        <f t="shared" ref="G1647:J1647" si="1640">((C1647-C1668)/C1668)*C$6</f>
        <v>-75.49680273215138</v>
      </c>
      <c r="H1647" s="220">
        <f t="shared" si="1640"/>
        <v>5.6098498122653062</v>
      </c>
      <c r="I1647" s="220">
        <f t="shared" si="1640"/>
        <v>0.21673539518900153</v>
      </c>
      <c r="J1647" s="221">
        <f t="shared" si="1640"/>
        <v>-3.258032128514092E-2</v>
      </c>
    </row>
    <row r="1648" spans="2:10">
      <c r="B1648" s="213">
        <v>41032</v>
      </c>
      <c r="C1648" s="214">
        <v>579.34</v>
      </c>
      <c r="D1648" s="214">
        <v>82.94</v>
      </c>
      <c r="E1648" s="214">
        <v>11.76</v>
      </c>
      <c r="F1648" s="215">
        <v>4.9109999999999996</v>
      </c>
      <c r="G1648" s="219">
        <f t="shared" ref="G1648:J1648" si="1641">((C1648-C1669)/C1669)*C$6</f>
        <v>-94.604865146579726</v>
      </c>
      <c r="H1648" s="220">
        <f t="shared" si="1641"/>
        <v>8.6157679223887946</v>
      </c>
      <c r="I1648" s="220">
        <f t="shared" si="1641"/>
        <v>-0.70666666666666722</v>
      </c>
      <c r="J1648" s="221">
        <f t="shared" si="1641"/>
        <v>-5.1930386077215493E-2</v>
      </c>
    </row>
    <row r="1649" spans="2:10">
      <c r="B1649" s="213">
        <v>41031</v>
      </c>
      <c r="C1649" s="214">
        <v>575.25</v>
      </c>
      <c r="D1649" s="214">
        <v>82.47</v>
      </c>
      <c r="E1649" s="214">
        <v>11.55</v>
      </c>
      <c r="F1649" s="215">
        <v>4.9169999999999998</v>
      </c>
      <c r="G1649" s="219">
        <f t="shared" ref="G1649:J1649" si="1642">((C1649-C1670)/C1670)*C$6</f>
        <v>-143.33438677370629</v>
      </c>
      <c r="H1649" s="220">
        <f t="shared" si="1642"/>
        <v>8.1861044379820349</v>
      </c>
      <c r="I1649" s="220">
        <f t="shared" si="1642"/>
        <v>-1.2487671232876705</v>
      </c>
      <c r="J1649" s="221">
        <f t="shared" si="1642"/>
        <v>-4.4902864009613762E-2</v>
      </c>
    </row>
    <row r="1650" spans="2:10">
      <c r="B1650" s="213">
        <v>41030</v>
      </c>
      <c r="C1650" s="214">
        <v>590.20000000000005</v>
      </c>
      <c r="D1650" s="214">
        <v>82.21</v>
      </c>
      <c r="E1650" s="214">
        <v>11.18</v>
      </c>
      <c r="F1650" s="215">
        <v>4.8940000000000001</v>
      </c>
      <c r="G1650" s="219">
        <f t="shared" ref="G1650:J1650" si="1643">((C1650-C1671)/C1671)*C$6</f>
        <v>-92.808629961587485</v>
      </c>
      <c r="H1650" s="220">
        <f t="shared" si="1643"/>
        <v>12.748462636222097</v>
      </c>
      <c r="I1650" s="220">
        <f t="shared" si="1643"/>
        <v>-3.0078092399403875</v>
      </c>
      <c r="J1650" s="221">
        <f t="shared" si="1643"/>
        <v>-9.0562487621311305E-2</v>
      </c>
    </row>
    <row r="1651" spans="2:10">
      <c r="B1651" s="213">
        <v>41029</v>
      </c>
      <c r="C1651" s="214">
        <v>587.45000000000005</v>
      </c>
      <c r="D1651" s="214">
        <v>82.28</v>
      </c>
      <c r="E1651" s="214">
        <v>11.92</v>
      </c>
      <c r="F1651" s="215">
        <v>4.9039999999999999</v>
      </c>
      <c r="G1651" s="219">
        <f t="shared" ref="G1651:J1651" si="1644">((C1651-C1672)/C1672)*C$6</f>
        <v>-104.96227860220201</v>
      </c>
      <c r="H1651" s="220">
        <f t="shared" si="1644"/>
        <v>13.989045383411566</v>
      </c>
      <c r="I1651" s="220">
        <f t="shared" si="1644"/>
        <v>-2.9569985974754558</v>
      </c>
      <c r="J1651" s="221">
        <f t="shared" si="1644"/>
        <v>-0.1211380524051623</v>
      </c>
    </row>
    <row r="1652" spans="2:10">
      <c r="B1652" s="213">
        <v>41028</v>
      </c>
      <c r="C1652" s="214">
        <v>589.75</v>
      </c>
      <c r="D1652" s="214">
        <v>80.930000000000007</v>
      </c>
      <c r="E1652" s="214">
        <v>12.99</v>
      </c>
      <c r="F1652" s="215">
        <v>4.9409999999999998</v>
      </c>
      <c r="G1652" s="219">
        <f t="shared" ref="G1652:J1652" si="1645">((C1652-C1673)/C1673)*C$6</f>
        <v>-113.39716386056429</v>
      </c>
      <c r="H1652" s="220">
        <f t="shared" si="1645"/>
        <v>13.830782988871229</v>
      </c>
      <c r="I1652" s="220">
        <f t="shared" si="1645"/>
        <v>-1.6507832167832173</v>
      </c>
      <c r="J1652" s="221">
        <f t="shared" si="1645"/>
        <v>-8.9165848871442549E-2</v>
      </c>
    </row>
    <row r="1653" spans="2:10">
      <c r="B1653" s="213">
        <v>41027</v>
      </c>
      <c r="C1653" s="214">
        <v>610.79999999999995</v>
      </c>
      <c r="D1653" s="214">
        <v>80.66</v>
      </c>
      <c r="E1653" s="214">
        <v>13.16</v>
      </c>
      <c r="F1653" s="215">
        <v>4.9190000000000005</v>
      </c>
      <c r="G1653" s="219">
        <f t="shared" ref="G1653:J1653" si="1646">((C1653-C1674)/C1674)*C$6</f>
        <v>-67.036800000000127</v>
      </c>
      <c r="H1653" s="220">
        <f t="shared" si="1646"/>
        <v>12.442909955109592</v>
      </c>
      <c r="I1653" s="220">
        <f t="shared" si="1646"/>
        <v>-1.6200553250345788</v>
      </c>
      <c r="J1653" s="221">
        <f t="shared" si="1646"/>
        <v>-9.0116279069767075E-2</v>
      </c>
    </row>
    <row r="1654" spans="2:10">
      <c r="B1654" s="213">
        <v>41026</v>
      </c>
      <c r="C1654" s="214">
        <v>616.79999999999995</v>
      </c>
      <c r="D1654" s="214">
        <v>79.400000000000006</v>
      </c>
      <c r="E1654" s="214">
        <v>13.88</v>
      </c>
      <c r="F1654" s="215">
        <v>4.9350000000000005</v>
      </c>
      <c r="G1654" s="219">
        <f t="shared" ref="G1654:J1654" si="1647">((C1654-C1675)/C1675)*C$6</f>
        <v>-85.674232881559362</v>
      </c>
      <c r="H1654" s="220">
        <f t="shared" si="1647"/>
        <v>10.18855949064864</v>
      </c>
      <c r="I1654" s="220">
        <f t="shared" si="1647"/>
        <v>-1.5648947368421036</v>
      </c>
      <c r="J1654" s="221">
        <f t="shared" si="1647"/>
        <v>-6.7178217821781794E-2</v>
      </c>
    </row>
    <row r="1655" spans="2:10">
      <c r="B1655" s="213">
        <v>41025</v>
      </c>
      <c r="C1655" s="214">
        <v>633.70000000000005</v>
      </c>
      <c r="D1655" s="214">
        <v>80.28</v>
      </c>
      <c r="E1655" s="214">
        <v>13.74</v>
      </c>
      <c r="F1655" s="215">
        <v>4.95</v>
      </c>
      <c r="G1655" s="219">
        <f t="shared" ref="G1655:J1655" si="1648">((C1655-C1676)/C1676)*C$6</f>
        <v>-23.082860477783594</v>
      </c>
      <c r="H1655" s="220">
        <f t="shared" si="1648"/>
        <v>12.586917562724022</v>
      </c>
      <c r="I1655" s="220">
        <f t="shared" si="1648"/>
        <v>-1.7629546946815497</v>
      </c>
      <c r="J1655" s="221">
        <f t="shared" si="1648"/>
        <v>-4.1135458167330323E-2</v>
      </c>
    </row>
    <row r="1656" spans="2:10">
      <c r="B1656" s="213">
        <v>41024</v>
      </c>
      <c r="C1656" s="214">
        <v>638.29999999999995</v>
      </c>
      <c r="D1656" s="214">
        <v>80.849999999999994</v>
      </c>
      <c r="E1656" s="214">
        <v>12.63</v>
      </c>
      <c r="F1656" s="215">
        <v>4.931</v>
      </c>
      <c r="G1656" s="219">
        <f t="shared" ref="G1656:J1656" si="1649">((C1656-C1677)/C1677)*C$6</f>
        <v>-26.74134278886925</v>
      </c>
      <c r="H1656" s="220">
        <f t="shared" si="1649"/>
        <v>13.519087658898304</v>
      </c>
      <c r="I1656" s="220">
        <f t="shared" si="1649"/>
        <v>-3.076296782665791</v>
      </c>
      <c r="J1656" s="221">
        <f t="shared" si="1649"/>
        <v>-4.1873250699719956E-2</v>
      </c>
    </row>
    <row r="1657" spans="2:10">
      <c r="B1657" s="213">
        <v>41023</v>
      </c>
      <c r="C1657" s="214">
        <v>626.5</v>
      </c>
      <c r="D1657" s="214">
        <v>81.41</v>
      </c>
      <c r="E1657" s="214">
        <v>11.96</v>
      </c>
      <c r="F1657" s="215">
        <v>4.8730000000000002</v>
      </c>
      <c r="G1657" s="219">
        <f t="shared" ref="G1657:J1657" si="1650">((C1657-C1678)/C1678)*C$6</f>
        <v>-51.845939675174016</v>
      </c>
      <c r="H1657" s="220">
        <f t="shared" si="1650"/>
        <v>13.878606244236597</v>
      </c>
      <c r="I1657" s="220">
        <f t="shared" si="1650"/>
        <v>-2.9907670850767074</v>
      </c>
      <c r="J1657" s="221">
        <f t="shared" si="1650"/>
        <v>-6.8590899979955711E-2</v>
      </c>
    </row>
    <row r="1658" spans="2:10">
      <c r="B1658" s="213">
        <v>41022</v>
      </c>
      <c r="C1658" s="214">
        <v>625.45000000000005</v>
      </c>
      <c r="D1658" s="214">
        <v>81.41</v>
      </c>
      <c r="E1658" s="214">
        <v>11.96</v>
      </c>
      <c r="F1658" s="215">
        <v>4.8730000000000002</v>
      </c>
      <c r="G1658" s="219">
        <f t="shared" ref="G1658:J1658" si="1651">((C1658-C1679)/C1679)*C$6</f>
        <v>-50.620876064068732</v>
      </c>
      <c r="H1658" s="220">
        <f t="shared" si="1651"/>
        <v>12.748251015328178</v>
      </c>
      <c r="I1658" s="220">
        <f t="shared" si="1651"/>
        <v>-3.1154910096818811</v>
      </c>
      <c r="J1658" s="221">
        <f t="shared" si="1651"/>
        <v>-0.10057482656095126</v>
      </c>
    </row>
    <row r="1659" spans="2:10">
      <c r="B1659" s="213">
        <v>41021</v>
      </c>
      <c r="C1659" s="214">
        <v>627.29999999999995</v>
      </c>
      <c r="D1659" s="214">
        <v>80.97</v>
      </c>
      <c r="E1659" s="214">
        <v>12.31</v>
      </c>
      <c r="F1659" s="215">
        <v>4.8780000000000001</v>
      </c>
      <c r="G1659" s="219">
        <f t="shared" ref="G1659:J1659" si="1652">((C1659-C1680)/C1680)*C$6</f>
        <v>-61.632681765835052</v>
      </c>
      <c r="H1659" s="220">
        <f t="shared" si="1652"/>
        <v>11.670695754716997</v>
      </c>
      <c r="I1659" s="220">
        <f t="shared" si="1652"/>
        <v>-2.5509483960948387</v>
      </c>
      <c r="J1659" s="221">
        <f t="shared" si="1652"/>
        <v>-0.10273051048674327</v>
      </c>
    </row>
    <row r="1660" spans="2:10">
      <c r="B1660" s="213">
        <v>41020</v>
      </c>
      <c r="C1660" s="214">
        <v>619.28</v>
      </c>
      <c r="D1660" s="214">
        <v>81.22</v>
      </c>
      <c r="E1660" s="214">
        <v>12.22</v>
      </c>
      <c r="F1660" s="215">
        <v>4.9050000000000002</v>
      </c>
      <c r="G1660" s="219">
        <f t="shared" ref="G1660:J1660" si="1653">((C1660-C1681)/C1681)*C$6</f>
        <v>-71.430956790600732</v>
      </c>
      <c r="H1660" s="220">
        <f t="shared" si="1653"/>
        <v>12.780063041765166</v>
      </c>
      <c r="I1660" s="220">
        <f t="shared" si="1653"/>
        <v>-3.3884784053156145</v>
      </c>
      <c r="J1660" s="221">
        <f t="shared" si="1653"/>
        <v>-9.1495456341367062E-2</v>
      </c>
    </row>
    <row r="1661" spans="2:10">
      <c r="B1661" s="213">
        <v>41019</v>
      </c>
      <c r="C1661" s="214">
        <v>614.95000000000005</v>
      </c>
      <c r="D1661" s="214">
        <v>81.400000000000006</v>
      </c>
      <c r="E1661" s="214">
        <v>12.28</v>
      </c>
      <c r="F1661" s="215">
        <v>4.9240000000000004</v>
      </c>
      <c r="G1661" s="219">
        <f t="shared" ref="G1661:J1661" si="1654">((C1661-C1682)/C1682)*C$6</f>
        <v>-57.377394581860898</v>
      </c>
      <c r="H1661" s="220">
        <f t="shared" si="1654"/>
        <v>9.8732011368040542</v>
      </c>
      <c r="I1661" s="220">
        <f t="shared" si="1654"/>
        <v>-3.2182876254180601</v>
      </c>
      <c r="J1661" s="221">
        <f t="shared" si="1654"/>
        <v>-8.2688511646268933E-2</v>
      </c>
    </row>
    <row r="1662" spans="2:10">
      <c r="B1662" s="213">
        <v>41018</v>
      </c>
      <c r="C1662" s="214">
        <v>614.78</v>
      </c>
      <c r="D1662" s="214">
        <v>80.319999999999993</v>
      </c>
      <c r="E1662" s="214">
        <v>12.18</v>
      </c>
      <c r="F1662" s="215">
        <v>4.931</v>
      </c>
      <c r="G1662" s="219">
        <f t="shared" ref="G1662:J1662" si="1655">((C1662-C1683)/C1683)*C$6</f>
        <v>-52.726463016935874</v>
      </c>
      <c r="H1662" s="220">
        <f t="shared" si="1655"/>
        <v>8.3628898128898133</v>
      </c>
      <c r="I1662" s="220">
        <f t="shared" si="1655"/>
        <v>-2.7036287508722965</v>
      </c>
      <c r="J1662" s="221">
        <f t="shared" si="1655"/>
        <v>-8.1443502267797105E-2</v>
      </c>
    </row>
    <row r="1663" spans="2:10">
      <c r="B1663" s="213">
        <v>41017</v>
      </c>
      <c r="C1663" s="214">
        <v>622.53</v>
      </c>
      <c r="D1663" s="214">
        <v>79.88</v>
      </c>
      <c r="E1663" s="214">
        <v>12.31</v>
      </c>
      <c r="F1663" s="215">
        <v>4.9249999999999998</v>
      </c>
      <c r="G1663" s="219">
        <f t="shared" ref="G1663:J1663" si="1656">((C1663-C1684)/C1684)*C$6</f>
        <v>-31.227830692835319</v>
      </c>
      <c r="H1663" s="220">
        <f t="shared" si="1656"/>
        <v>9.3825541694024679</v>
      </c>
      <c r="I1663" s="220">
        <f t="shared" si="1656"/>
        <v>-3.1721954484605077</v>
      </c>
      <c r="J1663" s="221">
        <f t="shared" si="1656"/>
        <v>-0.10401567091087204</v>
      </c>
    </row>
    <row r="1664" spans="2:10">
      <c r="B1664" s="213">
        <v>41016</v>
      </c>
      <c r="C1664" s="214">
        <v>621.4</v>
      </c>
      <c r="D1664" s="214">
        <v>79.38</v>
      </c>
      <c r="E1664" s="214">
        <v>12.4</v>
      </c>
      <c r="F1664" s="215">
        <v>4.9390000000000001</v>
      </c>
      <c r="G1664" s="219">
        <f t="shared" ref="G1664:J1664" si="1657">((C1664-C1685)/C1685)*C$6</f>
        <v>-8.9865258103241921</v>
      </c>
      <c r="H1664" s="220">
        <f t="shared" si="1657"/>
        <v>8.9674601081366152</v>
      </c>
      <c r="I1664" s="220">
        <f t="shared" si="1657"/>
        <v>-2.7362790697674404</v>
      </c>
      <c r="J1664" s="221">
        <f t="shared" si="1657"/>
        <v>-9.0323846908733893E-2</v>
      </c>
    </row>
    <row r="1665" spans="2:10">
      <c r="B1665" s="213">
        <v>41015</v>
      </c>
      <c r="C1665" s="214">
        <v>622.35</v>
      </c>
      <c r="D1665" s="214">
        <v>78.67</v>
      </c>
      <c r="E1665" s="214">
        <v>12.4</v>
      </c>
      <c r="F1665" s="215">
        <v>4.9470000000000001</v>
      </c>
      <c r="G1665" s="219">
        <f t="shared" ref="G1665:J1665" si="1658">((C1665-C1686)/C1686)*C$6</f>
        <v>8.7162024130635665</v>
      </c>
      <c r="H1665" s="220">
        <f t="shared" si="1658"/>
        <v>7.0168533403610525</v>
      </c>
      <c r="I1665" s="220">
        <f t="shared" si="1658"/>
        <v>-2.9729966329966317</v>
      </c>
      <c r="J1665" s="221">
        <f t="shared" si="1658"/>
        <v>-0.10134686707007622</v>
      </c>
    </row>
    <row r="1666" spans="2:10">
      <c r="B1666" s="213">
        <v>41014</v>
      </c>
      <c r="C1666" s="214">
        <v>625</v>
      </c>
      <c r="D1666" s="214">
        <v>78.95</v>
      </c>
      <c r="E1666" s="214">
        <v>12.19</v>
      </c>
      <c r="F1666" s="215">
        <v>4.944</v>
      </c>
      <c r="G1666" s="219">
        <f t="shared" ref="G1666:J1666" si="1659">((C1666-C1687)/C1687)*C$6</f>
        <v>26.558667208451851</v>
      </c>
      <c r="H1666" s="220">
        <f t="shared" si="1659"/>
        <v>7.4613501776549747</v>
      </c>
      <c r="I1666" s="220">
        <f t="shared" si="1659"/>
        <v>-3.3561949265687594</v>
      </c>
      <c r="J1666" s="221">
        <f t="shared" si="1659"/>
        <v>-9.1916519694297372E-2</v>
      </c>
    </row>
    <row r="1667" spans="2:10">
      <c r="B1667" s="213">
        <v>41013</v>
      </c>
      <c r="C1667" s="214">
        <v>628.1</v>
      </c>
      <c r="D1667" s="214">
        <v>79.28</v>
      </c>
      <c r="E1667" s="214">
        <v>12.22</v>
      </c>
      <c r="F1667" s="215">
        <v>4.9580000000000002</v>
      </c>
      <c r="G1667" s="219">
        <f t="shared" ref="G1667:J1667" si="1660">((C1667-C1688)/C1688)*C$6</f>
        <v>22.579962888261459</v>
      </c>
      <c r="H1667" s="220">
        <f t="shared" si="1660"/>
        <v>11.309791611007219</v>
      </c>
      <c r="I1667" s="220">
        <f t="shared" si="1660"/>
        <v>-5.3645747126436758</v>
      </c>
      <c r="J1667" s="221">
        <f t="shared" si="1660"/>
        <v>-7.8759324695720528E-2</v>
      </c>
    </row>
    <row r="1668" spans="2:10">
      <c r="B1668" s="213">
        <v>41012</v>
      </c>
      <c r="C1668" s="214">
        <v>614.9</v>
      </c>
      <c r="D1668" s="214">
        <v>79.900000000000006</v>
      </c>
      <c r="E1668" s="214">
        <v>11.64</v>
      </c>
      <c r="F1668" s="215">
        <v>4.9800000000000004</v>
      </c>
      <c r="G1668" s="219">
        <f t="shared" ref="G1668:J1668" si="1661">((C1668-C1689)/C1689)*C$6</f>
        <v>-35.351333280267454</v>
      </c>
      <c r="H1668" s="220">
        <f t="shared" si="1661"/>
        <v>11.216891891891896</v>
      </c>
      <c r="I1668" s="220">
        <f t="shared" si="1661"/>
        <v>-5.0802837754472545</v>
      </c>
      <c r="J1668" s="221">
        <f t="shared" si="1661"/>
        <v>-5.9777690340350048E-2</v>
      </c>
    </row>
    <row r="1669" spans="2:10">
      <c r="B1669" s="213">
        <v>41011</v>
      </c>
      <c r="C1669" s="214">
        <v>614</v>
      </c>
      <c r="D1669" s="214">
        <v>79.37</v>
      </c>
      <c r="E1669" s="214">
        <v>12.24</v>
      </c>
      <c r="F1669" s="215">
        <v>4.9989999999999997</v>
      </c>
      <c r="G1669" s="219">
        <f t="shared" ref="G1669:J1669" si="1662">((C1669-C1690)/C1690)*C$6</f>
        <v>-74.963360560093349</v>
      </c>
      <c r="H1669" s="220">
        <f t="shared" si="1662"/>
        <v>8.3096490074931282</v>
      </c>
      <c r="I1669" s="220">
        <f t="shared" si="1662"/>
        <v>-3.8357684887459809</v>
      </c>
      <c r="J1669" s="221">
        <f t="shared" si="1662"/>
        <v>-5.842156862745098E-2</v>
      </c>
    </row>
    <row r="1670" spans="2:10">
      <c r="B1670" s="213">
        <v>41010</v>
      </c>
      <c r="C1670" s="214">
        <v>629.04999999999995</v>
      </c>
      <c r="D1670" s="214">
        <v>79.09</v>
      </c>
      <c r="E1670" s="214">
        <v>12.41</v>
      </c>
      <c r="F1670" s="215">
        <v>4.9930000000000003</v>
      </c>
      <c r="G1670" s="219">
        <f t="shared" ref="G1670:J1670" si="1663">((C1670-C1691)/C1691)*C$6</f>
        <v>-10.589495300529185</v>
      </c>
      <c r="H1670" s="220">
        <f t="shared" si="1663"/>
        <v>12.45874629679504</v>
      </c>
      <c r="I1670" s="220">
        <f t="shared" si="1663"/>
        <v>-5.414126268320179</v>
      </c>
      <c r="J1670" s="221">
        <f t="shared" si="1663"/>
        <v>-9.8790166473093327E-2</v>
      </c>
    </row>
    <row r="1671" spans="2:10">
      <c r="B1671" s="213">
        <v>41009</v>
      </c>
      <c r="C1671" s="214">
        <v>624.79999999999995</v>
      </c>
      <c r="D1671" s="214">
        <v>77.08</v>
      </c>
      <c r="E1671" s="214">
        <v>13.42</v>
      </c>
      <c r="F1671" s="215">
        <v>5.0490000000000004</v>
      </c>
      <c r="G1671" s="219">
        <f t="shared" ref="G1671:J1671" si="1664">((C1671-C1692)/C1692)*C$6</f>
        <v>-47.512591325443651</v>
      </c>
      <c r="H1671" s="220">
        <f t="shared" si="1664"/>
        <v>8.7847896879240039</v>
      </c>
      <c r="I1671" s="220">
        <f t="shared" si="1664"/>
        <v>-5.0463733905579407</v>
      </c>
      <c r="J1671" s="221">
        <f t="shared" si="1664"/>
        <v>-2.9499999999999582E-2</v>
      </c>
    </row>
    <row r="1672" spans="2:10">
      <c r="B1672" s="213">
        <v>41008</v>
      </c>
      <c r="C1672" s="214">
        <v>626.70000000000005</v>
      </c>
      <c r="D1672" s="214">
        <v>76.680000000000007</v>
      </c>
      <c r="E1672" s="214">
        <v>14.26</v>
      </c>
      <c r="F1672" s="215">
        <v>5.1139999999999999</v>
      </c>
      <c r="G1672" s="219">
        <f t="shared" ref="G1672:J1672" si="1665">((C1672-C1693)/C1693)*C$6</f>
        <v>-94.501549348791528</v>
      </c>
      <c r="H1672" s="220">
        <f t="shared" si="1665"/>
        <v>8.0973290743509949</v>
      </c>
      <c r="I1672" s="220">
        <f t="shared" si="1665"/>
        <v>-3.7837008310249316</v>
      </c>
      <c r="J1672" s="221">
        <f t="shared" si="1665"/>
        <v>-1.1532447224392789E-3</v>
      </c>
    </row>
    <row r="1673" spans="2:10">
      <c r="B1673" s="213">
        <v>41007</v>
      </c>
      <c r="C1673" s="214">
        <v>632.54999999999995</v>
      </c>
      <c r="D1673" s="214">
        <v>75.48</v>
      </c>
      <c r="E1673" s="214">
        <v>14.3</v>
      </c>
      <c r="F1673" s="215">
        <v>5.0949999999999998</v>
      </c>
      <c r="G1673" s="219">
        <f t="shared" ref="G1673:J1673" si="1666">((C1673-C1694)/C1694)*C$6</f>
        <v>-69.824710249223543</v>
      </c>
      <c r="H1673" s="220">
        <f t="shared" si="1666"/>
        <v>3.1993803879310585</v>
      </c>
      <c r="I1673" s="220">
        <f t="shared" si="1666"/>
        <v>-3.5351208544125896</v>
      </c>
      <c r="J1673" s="221">
        <f t="shared" si="1666"/>
        <v>-1.0960109503324282E-2</v>
      </c>
    </row>
    <row r="1674" spans="2:10">
      <c r="B1674" s="213">
        <v>41006</v>
      </c>
      <c r="C1674" s="214">
        <v>636.25</v>
      </c>
      <c r="D1674" s="214">
        <v>75.739999999999995</v>
      </c>
      <c r="E1674" s="214">
        <v>14.46</v>
      </c>
      <c r="F1674" s="215">
        <v>5.0739999999999998</v>
      </c>
      <c r="G1674" s="219">
        <f t="shared" ref="G1674:J1674" si="1667">((C1674-C1695)/C1695)*C$6</f>
        <v>-39.30449495802182</v>
      </c>
      <c r="H1674" s="220">
        <f t="shared" si="1667"/>
        <v>0.65981717011126473</v>
      </c>
      <c r="I1674" s="220">
        <f t="shared" si="1667"/>
        <v>-3.7308488612835644E-2</v>
      </c>
      <c r="J1674" s="221">
        <f t="shared" si="1667"/>
        <v>-3.6745815492409531E-2</v>
      </c>
    </row>
    <row r="1675" spans="2:10">
      <c r="B1675" s="213">
        <v>41005</v>
      </c>
      <c r="C1675" s="214">
        <v>650.03</v>
      </c>
      <c r="D1675" s="214">
        <v>75.39</v>
      </c>
      <c r="E1675" s="214">
        <v>15.2</v>
      </c>
      <c r="F1675" s="215">
        <v>5.05</v>
      </c>
      <c r="G1675" s="219">
        <f t="shared" ref="G1675:J1675" si="1668">((C1675-C1696)/C1696)*C$6</f>
        <v>22.417013952763082</v>
      </c>
      <c r="H1675" s="220">
        <f t="shared" si="1668"/>
        <v>-2.7052961945861083</v>
      </c>
      <c r="I1675" s="220">
        <f t="shared" si="1668"/>
        <v>2.8250532724505311</v>
      </c>
      <c r="J1675" s="221">
        <f t="shared" si="1668"/>
        <v>-5.559549251991476E-2</v>
      </c>
    </row>
    <row r="1676" spans="2:10">
      <c r="B1676" s="213">
        <v>41004</v>
      </c>
      <c r="C1676" s="214">
        <v>642.54999999999995</v>
      </c>
      <c r="D1676" s="214">
        <v>75.33</v>
      </c>
      <c r="E1676" s="214">
        <v>15.23</v>
      </c>
      <c r="F1676" s="215">
        <v>5.0199999999999996</v>
      </c>
      <c r="G1676" s="219">
        <f t="shared" ref="G1676:J1676" si="1669">((C1676-C1697)/C1697)*C$6</f>
        <v>49.406277337178501</v>
      </c>
      <c r="H1676" s="220">
        <f t="shared" si="1669"/>
        <v>-3.347815312377731</v>
      </c>
      <c r="I1676" s="220">
        <f t="shared" si="1669"/>
        <v>1.5552211126961495</v>
      </c>
      <c r="J1676" s="221">
        <f t="shared" si="1669"/>
        <v>-8.6697602474864743E-2</v>
      </c>
    </row>
    <row r="1677" spans="2:10">
      <c r="B1677" s="213">
        <v>41003</v>
      </c>
      <c r="C1677" s="214">
        <v>648.65</v>
      </c>
      <c r="D1677" s="214">
        <v>75.52</v>
      </c>
      <c r="E1677" s="214">
        <v>15.23</v>
      </c>
      <c r="F1677" s="215">
        <v>5.0019999999999998</v>
      </c>
      <c r="G1677" s="219">
        <f t="shared" ref="G1677:J1677" si="1670">((C1677-C1698)/C1698)*C$6</f>
        <v>51.669206197854528</v>
      </c>
      <c r="H1677" s="220">
        <f t="shared" si="1670"/>
        <v>-2.2558885108610456</v>
      </c>
      <c r="I1677" s="220">
        <f t="shared" si="1670"/>
        <v>1.6252827487473154</v>
      </c>
      <c r="J1677" s="221">
        <f t="shared" si="1670"/>
        <v>-9.8618357487922748E-2</v>
      </c>
    </row>
    <row r="1678" spans="2:10">
      <c r="B1678" s="213">
        <v>41002</v>
      </c>
      <c r="C1678" s="214">
        <v>646.5</v>
      </c>
      <c r="D1678" s="214">
        <v>75.91</v>
      </c>
      <c r="E1678" s="214">
        <v>14.34</v>
      </c>
      <c r="F1678" s="215">
        <v>4.9889999999999999</v>
      </c>
      <c r="G1678" s="219">
        <f t="shared" ref="G1678:J1678" si="1671">((C1678-C1699)/C1699)*C$6</f>
        <v>35.661252073361531</v>
      </c>
      <c r="H1678" s="220">
        <f t="shared" si="1671"/>
        <v>-5.3474068382635584</v>
      </c>
      <c r="I1678" s="220">
        <f t="shared" si="1671"/>
        <v>0.91090109890109816</v>
      </c>
      <c r="J1678" s="221">
        <f t="shared" si="1671"/>
        <v>-0.132165422171166</v>
      </c>
    </row>
    <row r="1679" spans="2:10">
      <c r="B1679" s="213">
        <v>41001</v>
      </c>
      <c r="C1679" s="214">
        <v>644.92999999999995</v>
      </c>
      <c r="D1679" s="214">
        <v>76.33</v>
      </c>
      <c r="E1679" s="214">
        <v>14.46</v>
      </c>
      <c r="F1679" s="215">
        <v>5.0449999999999999</v>
      </c>
      <c r="G1679" s="219">
        <f t="shared" ref="G1679:J1679" si="1672">((C1679-C1700)/C1700)*C$6</f>
        <v>44.769462071161279</v>
      </c>
      <c r="H1679" s="220">
        <f t="shared" si="1672"/>
        <v>-3.5467661051819417</v>
      </c>
      <c r="I1679" s="220">
        <f t="shared" si="1672"/>
        <v>0.39478445229682041</v>
      </c>
      <c r="J1679" s="221">
        <f t="shared" si="1672"/>
        <v>-0.12487661351556562</v>
      </c>
    </row>
    <row r="1680" spans="2:10">
      <c r="B1680" s="213">
        <v>41000</v>
      </c>
      <c r="C1680" s="214">
        <v>651.25</v>
      </c>
      <c r="D1680" s="214">
        <v>76.319999999999993</v>
      </c>
      <c r="E1680" s="214">
        <v>14.34</v>
      </c>
      <c r="F1680" s="215">
        <v>5.0540000000000003</v>
      </c>
      <c r="G1680" s="219">
        <f t="shared" ref="G1680:J1680" si="1673">((C1680-C1701)/C1701)*C$6</f>
        <v>83.76222490931076</v>
      </c>
      <c r="H1680" s="220">
        <f t="shared" si="1673"/>
        <v>-4.1737375032043138</v>
      </c>
      <c r="I1680" s="220">
        <f t="shared" si="1673"/>
        <v>1.7812873563218377</v>
      </c>
      <c r="J1680" s="221">
        <f t="shared" si="1673"/>
        <v>-8.3378196500672588E-2</v>
      </c>
    </row>
    <row r="1681" spans="2:10">
      <c r="B1681" s="213">
        <v>40999</v>
      </c>
      <c r="C1681" s="214">
        <v>646.85</v>
      </c>
      <c r="D1681" s="214">
        <v>76.14</v>
      </c>
      <c r="E1681" s="214">
        <v>15.05</v>
      </c>
      <c r="F1681" s="215">
        <v>5.0620000000000003</v>
      </c>
      <c r="G1681" s="219">
        <f t="shared" ref="G1681:J1681" si="1674">((C1681-C1702)/C1702)*C$6</f>
        <v>62.763002405773918</v>
      </c>
      <c r="H1681" s="220">
        <f t="shared" si="1674"/>
        <v>-4.615662650602399</v>
      </c>
      <c r="I1681" s="220">
        <f t="shared" si="1674"/>
        <v>2.7616858237547892</v>
      </c>
      <c r="J1681" s="221">
        <f t="shared" si="1674"/>
        <v>-7.8840607575465904E-2</v>
      </c>
    </row>
    <row r="1682" spans="2:10">
      <c r="B1682" s="213">
        <v>40998</v>
      </c>
      <c r="C1682" s="214">
        <v>636.75</v>
      </c>
      <c r="D1682" s="214">
        <v>77.41</v>
      </c>
      <c r="E1682" s="214">
        <v>14.95</v>
      </c>
      <c r="F1682" s="215">
        <v>5.0659999999999998</v>
      </c>
      <c r="G1682" s="219">
        <f t="shared" ref="G1682:J1682" si="1675">((C1682-C1703)/C1703)*C$6</f>
        <v>56.875420962896747</v>
      </c>
      <c r="H1682" s="220">
        <f t="shared" si="1675"/>
        <v>1.4711598542046429</v>
      </c>
      <c r="I1682" s="220">
        <f t="shared" si="1675"/>
        <v>2.576253822629968</v>
      </c>
      <c r="J1682" s="221">
        <f t="shared" si="1675"/>
        <v>-6.8816271447850644E-2</v>
      </c>
    </row>
    <row r="1683" spans="2:10">
      <c r="B1683" s="213">
        <v>40997</v>
      </c>
      <c r="C1683" s="214">
        <v>634.75</v>
      </c>
      <c r="D1683" s="214">
        <v>76.959999999999994</v>
      </c>
      <c r="E1683" s="214">
        <v>14.33</v>
      </c>
      <c r="F1683" s="215">
        <v>5.0709999999999997</v>
      </c>
      <c r="G1683" s="219">
        <f t="shared" ref="G1683:J1683" si="1676">((C1683-C1704)/C1704)*C$6</f>
        <v>98.098544150754677</v>
      </c>
      <c r="H1683" s="220">
        <f t="shared" si="1676"/>
        <v>-1.5553099626240732</v>
      </c>
      <c r="I1683" s="220">
        <f t="shared" si="1676"/>
        <v>1.7978511128165782</v>
      </c>
      <c r="J1683" s="221">
        <f t="shared" si="1676"/>
        <v>-9.9495045731707601E-2</v>
      </c>
    </row>
    <row r="1684" spans="2:10">
      <c r="B1684" s="213">
        <v>40996</v>
      </c>
      <c r="C1684" s="214">
        <v>634.35</v>
      </c>
      <c r="D1684" s="214">
        <v>76.150000000000006</v>
      </c>
      <c r="E1684" s="214">
        <v>14.94</v>
      </c>
      <c r="F1684" s="215">
        <v>5.1050000000000004</v>
      </c>
      <c r="G1684" s="219">
        <f t="shared" ref="G1684:J1684" si="1677">((C1684-C1705)/C1705)*C$6</f>
        <v>156.57134189433782</v>
      </c>
      <c r="H1684" s="220">
        <f t="shared" si="1677"/>
        <v>-1.0258032915360418</v>
      </c>
      <c r="I1684" s="220">
        <f t="shared" si="1677"/>
        <v>-0.97004433185560446</v>
      </c>
      <c r="J1684" s="221">
        <f t="shared" si="1677"/>
        <v>-9.8854600530102019E-2</v>
      </c>
    </row>
    <row r="1685" spans="2:10">
      <c r="B1685" s="213">
        <v>40995</v>
      </c>
      <c r="C1685" s="214">
        <v>624.75</v>
      </c>
      <c r="D1685" s="214">
        <v>75.83</v>
      </c>
      <c r="E1685" s="214">
        <v>14.62</v>
      </c>
      <c r="F1685" s="215">
        <v>5.0949999999999998</v>
      </c>
      <c r="G1685" s="219">
        <f t="shared" ref="G1685:J1685" si="1678">((C1685-C1706)/C1706)*C$6</f>
        <v>132.26758311026697</v>
      </c>
      <c r="H1685" s="220">
        <f t="shared" si="1678"/>
        <v>-1.9997390056113726</v>
      </c>
      <c r="I1685" s="220">
        <f t="shared" si="1678"/>
        <v>-1.9558292682926823</v>
      </c>
      <c r="J1685" s="221">
        <f t="shared" si="1678"/>
        <v>-7.7794763997706823E-2</v>
      </c>
    </row>
    <row r="1686" spans="2:10">
      <c r="B1686" s="213">
        <v>40994</v>
      </c>
      <c r="C1686" s="214">
        <v>619.13</v>
      </c>
      <c r="D1686" s="214">
        <v>75.89</v>
      </c>
      <c r="E1686" s="214">
        <v>14.85</v>
      </c>
      <c r="F1686" s="215">
        <v>5.1230000000000002</v>
      </c>
      <c r="G1686" s="219">
        <f t="shared" ref="G1686:J1686" si="1679">((C1686-C1707)/C1707)*C$6</f>
        <v>97.018658009397683</v>
      </c>
      <c r="H1686" s="220">
        <f t="shared" si="1679"/>
        <v>-3.1283603370058453</v>
      </c>
      <c r="I1686" s="220">
        <f t="shared" si="1679"/>
        <v>-0.8883098591549291</v>
      </c>
      <c r="J1686" s="221">
        <f t="shared" si="1679"/>
        <v>-8.39180732031099E-2</v>
      </c>
    </row>
    <row r="1687" spans="2:10">
      <c r="B1687" s="213">
        <v>40993</v>
      </c>
      <c r="C1687" s="214">
        <v>615.25</v>
      </c>
      <c r="D1687" s="214">
        <v>75.989999999999995</v>
      </c>
      <c r="E1687" s="214">
        <v>14.98</v>
      </c>
      <c r="F1687" s="215">
        <v>5.1029999999999998</v>
      </c>
      <c r="G1687" s="219">
        <f t="shared" ref="G1687:J1687" si="1680">((C1687-C1708)/C1708)*C$6</f>
        <v>92.555739644970558</v>
      </c>
      <c r="H1687" s="220">
        <f t="shared" si="1680"/>
        <v>-2.7577237354085593</v>
      </c>
      <c r="I1687" s="220">
        <f t="shared" si="1680"/>
        <v>-1.0319823788546256</v>
      </c>
      <c r="J1687" s="221">
        <f t="shared" si="1680"/>
        <v>-8.5328258801141851E-2</v>
      </c>
    </row>
    <row r="1688" spans="2:10">
      <c r="B1688" s="213">
        <v>40992</v>
      </c>
      <c r="C1688" s="214">
        <v>619.75</v>
      </c>
      <c r="D1688" s="214">
        <v>74.86</v>
      </c>
      <c r="E1688" s="214">
        <v>17.399999999999999</v>
      </c>
      <c r="F1688" s="215">
        <v>5.0940000000000003</v>
      </c>
      <c r="G1688" s="219">
        <f t="shared" ref="G1688:J1688" si="1681">((C1688-C1709)/C1709)*C$6</f>
        <v>112.85365021958157</v>
      </c>
      <c r="H1688" s="220">
        <f t="shared" si="1681"/>
        <v>-5.7819860085503265</v>
      </c>
      <c r="I1688" s="220">
        <f t="shared" si="1681"/>
        <v>1.7248362720402997</v>
      </c>
      <c r="J1688" s="221">
        <f t="shared" si="1681"/>
        <v>-8.4382151029747998E-2</v>
      </c>
    </row>
    <row r="1689" spans="2:10">
      <c r="B1689" s="213">
        <v>40991</v>
      </c>
      <c r="C1689" s="214">
        <v>628.15</v>
      </c>
      <c r="D1689" s="214">
        <v>75.48</v>
      </c>
      <c r="E1689" s="214">
        <v>16.21</v>
      </c>
      <c r="F1689" s="215">
        <v>5.0830000000000002</v>
      </c>
      <c r="G1689" s="219">
        <f t="shared" ref="G1689:J1689" si="1682">((C1689-C1710)/C1710)*C$6</f>
        <v>115.80691345417419</v>
      </c>
      <c r="H1689" s="220">
        <f t="shared" si="1682"/>
        <v>-6.8987356321838922</v>
      </c>
      <c r="I1689" s="220">
        <f t="shared" si="1682"/>
        <v>0.8011469072164964</v>
      </c>
      <c r="J1689" s="221">
        <f t="shared" si="1682"/>
        <v>-6.248796456768696E-2</v>
      </c>
    </row>
    <row r="1690" spans="2:10">
      <c r="B1690" s="213">
        <v>40990</v>
      </c>
      <c r="C1690" s="214">
        <v>642.75</v>
      </c>
      <c r="D1690" s="214">
        <v>76.069999999999993</v>
      </c>
      <c r="E1690" s="214">
        <v>15.55</v>
      </c>
      <c r="F1690" s="215">
        <v>5.0999999999999996</v>
      </c>
      <c r="G1690" s="219">
        <f t="shared" ref="G1690:J1690" si="1683">((C1690-C1711)/C1711)*C$6</f>
        <v>194.70182860119817</v>
      </c>
      <c r="H1690" s="220">
        <f t="shared" si="1683"/>
        <v>-4.715681497627906</v>
      </c>
      <c r="I1690" s="220">
        <f t="shared" si="1683"/>
        <v>-1.2308448172558424</v>
      </c>
      <c r="J1690" s="221">
        <f t="shared" si="1683"/>
        <v>-5.2272727272727575E-2</v>
      </c>
    </row>
    <row r="1691" spans="2:10">
      <c r="B1691" s="213">
        <v>40989</v>
      </c>
      <c r="C1691" s="214">
        <v>633.04999999999995</v>
      </c>
      <c r="D1691" s="214">
        <v>74.260000000000005</v>
      </c>
      <c r="E1691" s="214">
        <v>17.739999999999998</v>
      </c>
      <c r="F1691" s="215">
        <v>5.1660000000000004</v>
      </c>
      <c r="G1691" s="219">
        <f t="shared" ref="G1691:J1691" si="1684">((C1691-C1712)/C1712)*C$6</f>
        <v>201.02145245466593</v>
      </c>
      <c r="H1691" s="220">
        <f t="shared" si="1684"/>
        <v>-8.4097528003089916</v>
      </c>
      <c r="I1691" s="220">
        <f t="shared" si="1684"/>
        <v>-9.0959057767806925E-2</v>
      </c>
      <c r="J1691" s="221">
        <f t="shared" si="1684"/>
        <v>-5.130434782608384E-3</v>
      </c>
    </row>
    <row r="1692" spans="2:10">
      <c r="B1692" s="213">
        <v>40988</v>
      </c>
      <c r="C1692" s="214">
        <v>643.03</v>
      </c>
      <c r="D1692" s="214">
        <v>73.7</v>
      </c>
      <c r="E1692" s="214">
        <v>18.64</v>
      </c>
      <c r="F1692" s="215">
        <v>5.0999999999999996</v>
      </c>
      <c r="G1692" s="219">
        <f t="shared" ref="G1692:J1692" si="1685">((C1692-C1713)/C1713)*C$6</f>
        <v>178.44950460294243</v>
      </c>
      <c r="H1692" s="220">
        <f t="shared" si="1685"/>
        <v>-10.443713919178961</v>
      </c>
      <c r="I1692" s="220">
        <f t="shared" si="1685"/>
        <v>1.4520463768115948</v>
      </c>
      <c r="J1692" s="221">
        <f t="shared" si="1685"/>
        <v>-3.994197292069649E-2</v>
      </c>
    </row>
    <row r="1693" spans="2:10">
      <c r="B1693" s="213">
        <v>40987</v>
      </c>
      <c r="C1693" s="214">
        <v>664.15</v>
      </c>
      <c r="D1693" s="214">
        <v>73.569999999999993</v>
      </c>
      <c r="E1693" s="214">
        <v>18.05</v>
      </c>
      <c r="F1693" s="215">
        <v>5.1159999999999997</v>
      </c>
      <c r="G1693" s="219">
        <f t="shared" ref="G1693:J1693" si="1686">((C1693-C1714)/C1714)*C$6</f>
        <v>252.96357681310121</v>
      </c>
      <c r="H1693" s="220">
        <f t="shared" si="1686"/>
        <v>-12.166936099796356</v>
      </c>
      <c r="I1693" s="220">
        <f t="shared" si="1686"/>
        <v>2.436666666666667</v>
      </c>
      <c r="J1693" s="221">
        <f t="shared" si="1686"/>
        <v>-1.205956784115288E-2</v>
      </c>
    </row>
    <row r="1694" spans="2:10">
      <c r="B1694" s="213">
        <v>40986</v>
      </c>
      <c r="C1694" s="214">
        <v>660.05</v>
      </c>
      <c r="D1694" s="214">
        <v>74.239999999999995</v>
      </c>
      <c r="E1694" s="214">
        <v>17.79</v>
      </c>
      <c r="F1694" s="215">
        <v>5.1139999999999999</v>
      </c>
      <c r="G1694" s="219">
        <f t="shared" ref="G1694:J1694" si="1687">((C1694-C1715)/C1715)*C$6</f>
        <v>300.30330683340765</v>
      </c>
      <c r="H1694" s="220">
        <f t="shared" si="1687"/>
        <v>-8.5533200360313959</v>
      </c>
      <c r="I1694" s="220">
        <f t="shared" si="1687"/>
        <v>-3.0817054986020516</v>
      </c>
      <c r="J1694" s="221">
        <f t="shared" si="1687"/>
        <v>1.2163754172393428E-2</v>
      </c>
    </row>
    <row r="1695" spans="2:10">
      <c r="B1695" s="213">
        <v>40985</v>
      </c>
      <c r="C1695" s="214">
        <v>651.53</v>
      </c>
      <c r="D1695" s="214">
        <v>75.48</v>
      </c>
      <c r="E1695" s="214">
        <v>14.49</v>
      </c>
      <c r="F1695" s="215">
        <v>5.1379999999999999</v>
      </c>
      <c r="G1695" s="219">
        <f t="shared" ref="G1695:J1695" si="1688">((C1695-C1716)/C1716)*C$6</f>
        <v>266.8113541499867</v>
      </c>
      <c r="H1695" s="220">
        <f t="shared" si="1688"/>
        <v>-3.610392564669187</v>
      </c>
      <c r="I1695" s="220">
        <f t="shared" si="1688"/>
        <v>-7.0536077278454421</v>
      </c>
      <c r="J1695" s="221">
        <f t="shared" si="1688"/>
        <v>7.175039872408287E-2</v>
      </c>
    </row>
    <row r="1696" spans="2:10">
      <c r="B1696" s="213">
        <v>40984</v>
      </c>
      <c r="C1696" s="214">
        <v>641.45000000000005</v>
      </c>
      <c r="D1696" s="214">
        <v>76.47</v>
      </c>
      <c r="E1696" s="214">
        <v>13.14</v>
      </c>
      <c r="F1696" s="215">
        <v>5.1470000000000002</v>
      </c>
      <c r="G1696" s="219">
        <f t="shared" ref="G1696:J1696" si="1689">((C1696-C1717)/C1717)*C$6</f>
        <v>103.17620852296248</v>
      </c>
      <c r="H1696" s="220">
        <f t="shared" si="1689"/>
        <v>-1.3678589976629378</v>
      </c>
      <c r="I1696" s="220">
        <f t="shared" si="1689"/>
        <v>-6.7231106870229009</v>
      </c>
      <c r="J1696" s="221">
        <f t="shared" si="1689"/>
        <v>7.2223328025477845E-2</v>
      </c>
    </row>
    <row r="1697" spans="2:10">
      <c r="B1697" s="213">
        <v>40983</v>
      </c>
      <c r="C1697" s="214">
        <v>624.15</v>
      </c>
      <c r="D1697" s="214">
        <v>76.67</v>
      </c>
      <c r="E1697" s="214">
        <v>14.02</v>
      </c>
      <c r="F1697" s="215">
        <v>5.1719999999999997</v>
      </c>
      <c r="G1697" s="219">
        <f t="shared" ref="G1697:J1697" si="1690">((C1697-C1718)/C1718)*C$6</f>
        <v>46.074350152275713</v>
      </c>
      <c r="H1697" s="220">
        <f t="shared" si="1690"/>
        <v>-2.3687749581347264</v>
      </c>
      <c r="I1697" s="220">
        <f t="shared" si="1690"/>
        <v>-4.0773730684326726</v>
      </c>
      <c r="J1697" s="221">
        <f t="shared" si="1690"/>
        <v>8.8717386974706117E-2</v>
      </c>
    </row>
    <row r="1698" spans="2:10">
      <c r="B1698" s="213">
        <v>40982</v>
      </c>
      <c r="C1698" s="214">
        <v>629.25</v>
      </c>
      <c r="D1698" s="214">
        <v>76.42</v>
      </c>
      <c r="E1698" s="214">
        <v>13.97</v>
      </c>
      <c r="F1698" s="215">
        <v>5.1749999999999998</v>
      </c>
      <c r="G1698" s="219">
        <f t="shared" ref="G1698:J1698" si="1691">((C1698-C1719)/C1719)*C$6</f>
        <v>43.72559315124338</v>
      </c>
      <c r="H1698" s="220">
        <f t="shared" si="1691"/>
        <v>-1.5168830325847058</v>
      </c>
      <c r="I1698" s="220">
        <f t="shared" si="1691"/>
        <v>-4.3012316076294281</v>
      </c>
      <c r="J1698" s="221">
        <f t="shared" si="1691"/>
        <v>6.4662322274881376E-2</v>
      </c>
    </row>
    <row r="1699" spans="2:10">
      <c r="B1699" s="213">
        <v>40981</v>
      </c>
      <c r="C1699" s="214">
        <v>633.03</v>
      </c>
      <c r="D1699" s="214">
        <v>78.09</v>
      </c>
      <c r="E1699" s="214">
        <v>13.65</v>
      </c>
      <c r="F1699" s="215">
        <v>5.2229999999999999</v>
      </c>
      <c r="G1699" s="219">
        <f t="shared" ref="G1699:J1699" si="1692">((C1699-C1720)/C1720)*C$6</f>
        <v>17.603246228749104</v>
      </c>
      <c r="H1699" s="220">
        <f t="shared" si="1692"/>
        <v>-2.5652937460518062</v>
      </c>
      <c r="I1699" s="220">
        <f t="shared" si="1692"/>
        <v>-4.2012921348314611</v>
      </c>
      <c r="J1699" s="221">
        <f t="shared" si="1692"/>
        <v>7.8272405660377242E-2</v>
      </c>
    </row>
    <row r="1700" spans="2:10">
      <c r="B1700" s="213">
        <v>40980</v>
      </c>
      <c r="C1700" s="214">
        <v>628.15</v>
      </c>
      <c r="D1700" s="214">
        <v>77.77</v>
      </c>
      <c r="E1700" s="214">
        <v>14.15</v>
      </c>
      <c r="F1700" s="215">
        <v>5.2679999999999998</v>
      </c>
      <c r="G1700" s="219">
        <f t="shared" ref="G1700:J1700" si="1693">((C1700-C1721)/C1721)*C$6</f>
        <v>-6.643621660191867</v>
      </c>
      <c r="H1700" s="220">
        <f t="shared" si="1693"/>
        <v>-4.7791436810431511</v>
      </c>
      <c r="I1700" s="220">
        <f t="shared" si="1693"/>
        <v>-3.3150980392156857</v>
      </c>
      <c r="J1700" s="221">
        <f t="shared" si="1693"/>
        <v>0.11098089422887522</v>
      </c>
    </row>
    <row r="1701" spans="2:10">
      <c r="B1701" s="213">
        <v>40979</v>
      </c>
      <c r="C1701" s="214">
        <v>620.25</v>
      </c>
      <c r="D1701" s="214">
        <v>78.02</v>
      </c>
      <c r="E1701" s="214">
        <v>13.05</v>
      </c>
      <c r="F1701" s="215">
        <v>5.2009999999999996</v>
      </c>
      <c r="G1701" s="219">
        <f t="shared" ref="G1701:J1701" si="1694">((C1701-C1722)/C1722)*C$6</f>
        <v>-44.452716000941635</v>
      </c>
      <c r="H1701" s="220">
        <f t="shared" si="1694"/>
        <v>-2.5197571464710498</v>
      </c>
      <c r="I1701" s="220">
        <f t="shared" si="1694"/>
        <v>-3.8962162162162142</v>
      </c>
      <c r="J1701" s="221">
        <f t="shared" si="1694"/>
        <v>5.4298022322302388E-2</v>
      </c>
    </row>
    <row r="1702" spans="2:10">
      <c r="B1702" s="213">
        <v>40978</v>
      </c>
      <c r="C1702" s="214">
        <v>623.5</v>
      </c>
      <c r="D1702" s="214">
        <v>78.02</v>
      </c>
      <c r="E1702" s="214">
        <v>13.05</v>
      </c>
      <c r="F1702" s="215">
        <v>5.2009999999999996</v>
      </c>
      <c r="G1702" s="219">
        <f t="shared" ref="G1702:J1702" si="1695">((C1702-C1723)/C1723)*C$6</f>
        <v>-38.602356628016416</v>
      </c>
      <c r="H1702" s="220">
        <f t="shared" si="1695"/>
        <v>-3.6132419517102621</v>
      </c>
      <c r="I1702" s="220">
        <f t="shared" si="1695"/>
        <v>-1.5981424581005581</v>
      </c>
      <c r="J1702" s="221">
        <f t="shared" si="1695"/>
        <v>6.0782967032966768E-2</v>
      </c>
    </row>
    <row r="1703" spans="2:10">
      <c r="B1703" s="213">
        <v>40977</v>
      </c>
      <c r="C1703" s="214">
        <v>615.85</v>
      </c>
      <c r="D1703" s="214">
        <v>76.819999999999993</v>
      </c>
      <c r="E1703" s="214">
        <v>13.08</v>
      </c>
      <c r="F1703" s="215">
        <v>5.1870000000000003</v>
      </c>
      <c r="G1703" s="219">
        <f t="shared" ref="G1703:J1703" si="1696">((C1703-C1724)/C1724)*C$6</f>
        <v>-36.600857687420586</v>
      </c>
      <c r="H1703" s="220">
        <f t="shared" si="1696"/>
        <v>-9.186993431652013</v>
      </c>
      <c r="I1703" s="220">
        <f t="shared" si="1696"/>
        <v>-1.7871074380165284</v>
      </c>
      <c r="J1703" s="221">
        <f t="shared" si="1696"/>
        <v>-3.9757412398919983E-3</v>
      </c>
    </row>
    <row r="1704" spans="2:10">
      <c r="B1704" s="213">
        <v>40976</v>
      </c>
      <c r="C1704" s="214">
        <v>599.65</v>
      </c>
      <c r="D1704" s="214">
        <v>77.59</v>
      </c>
      <c r="E1704" s="214">
        <v>13.03</v>
      </c>
      <c r="F1704" s="215">
        <v>5.2480000000000002</v>
      </c>
      <c r="G1704" s="219">
        <f t="shared" ref="G1704:J1704" si="1697">((C1704-C1725)/C1725)*C$6</f>
        <v>-118.31704277743351</v>
      </c>
      <c r="H1704" s="220">
        <f t="shared" si="1697"/>
        <v>-5.5379286608260374</v>
      </c>
      <c r="I1704" s="220">
        <f t="shared" si="1697"/>
        <v>-3.7377250608272523</v>
      </c>
      <c r="J1704" s="221">
        <f t="shared" si="1697"/>
        <v>1.07190667431632E-2</v>
      </c>
    </row>
    <row r="1705" spans="2:10">
      <c r="B1705" s="213">
        <v>40975</v>
      </c>
      <c r="C1705" s="214">
        <v>580.15</v>
      </c>
      <c r="D1705" s="214">
        <v>76.56</v>
      </c>
      <c r="E1705" s="214">
        <v>15.79</v>
      </c>
      <c r="F1705" s="215">
        <v>5.282</v>
      </c>
      <c r="G1705" s="219">
        <f t="shared" ref="G1705:J1705" si="1698">((C1705-C1726)/C1726)*C$6</f>
        <v>-186.74097105222853</v>
      </c>
      <c r="H1705" s="220">
        <f t="shared" si="1698"/>
        <v>-8.6025449101796276</v>
      </c>
      <c r="I1705" s="220">
        <f t="shared" si="1698"/>
        <v>-2.7715648445873535</v>
      </c>
      <c r="J1705" s="221">
        <f t="shared" si="1698"/>
        <v>5.5188042430087035E-2</v>
      </c>
    </row>
    <row r="1706" spans="2:10">
      <c r="B1706" s="213">
        <v>40974</v>
      </c>
      <c r="C1706" s="214">
        <v>579.04999999999995</v>
      </c>
      <c r="D1706" s="214">
        <v>76.63</v>
      </c>
      <c r="E1706" s="214">
        <v>16.399999999999999</v>
      </c>
      <c r="F1706" s="215">
        <v>5.2329999999999997</v>
      </c>
      <c r="G1706" s="219">
        <f t="shared" ref="G1706:J1706" si="1699">((C1706-C1727)/C1727)*C$6</f>
        <v>-177.79338715902259</v>
      </c>
      <c r="H1706" s="220">
        <f t="shared" si="1699"/>
        <v>-9.7732012383901044</v>
      </c>
      <c r="I1706" s="220">
        <f t="shared" si="1699"/>
        <v>2.7042636746143041</v>
      </c>
      <c r="J1706" s="221">
        <f t="shared" si="1699"/>
        <v>4.4055469356089977E-2</v>
      </c>
    </row>
    <row r="1707" spans="2:10">
      <c r="B1707" s="213">
        <v>40973</v>
      </c>
      <c r="C1707" s="214">
        <v>585.25</v>
      </c>
      <c r="D1707" s="214">
        <v>77.150000000000006</v>
      </c>
      <c r="E1707" s="214">
        <v>15.62</v>
      </c>
      <c r="F1707" s="215">
        <v>5.2729999999999997</v>
      </c>
      <c r="G1707" s="219">
        <f t="shared" ref="G1707:J1707" si="1700">((C1707-C1728)/C1728)*C$6</f>
        <v>-175.48833409821029</v>
      </c>
      <c r="H1707" s="220">
        <f t="shared" si="1700"/>
        <v>-8.5396904024767668</v>
      </c>
      <c r="I1707" s="220">
        <f t="shared" si="1700"/>
        <v>1.7185974754558195</v>
      </c>
      <c r="J1707" s="221">
        <f t="shared" si="1700"/>
        <v>6.6941427463149725E-2</v>
      </c>
    </row>
    <row r="1708" spans="2:10">
      <c r="B1708" s="213">
        <v>40972</v>
      </c>
      <c r="C1708" s="214">
        <v>583.04999999999995</v>
      </c>
      <c r="D1708" s="214">
        <v>77.099999999999994</v>
      </c>
      <c r="E1708" s="214">
        <v>15.89</v>
      </c>
      <c r="F1708" s="215">
        <v>5.2549999999999999</v>
      </c>
      <c r="G1708" s="219">
        <f t="shared" ref="G1708:J1708" si="1701">((C1708-C1729)/C1729)*C$6</f>
        <v>-174.69837455830395</v>
      </c>
      <c r="H1708" s="220">
        <f t="shared" si="1701"/>
        <v>-7.266184177689059</v>
      </c>
      <c r="I1708" s="220">
        <f t="shared" si="1701"/>
        <v>0.45340645161290383</v>
      </c>
      <c r="J1708" s="221">
        <f t="shared" si="1701"/>
        <v>4.8500967117988375E-2</v>
      </c>
    </row>
    <row r="1709" spans="2:10">
      <c r="B1709" s="213">
        <v>40971</v>
      </c>
      <c r="C1709" s="214">
        <v>580.65</v>
      </c>
      <c r="D1709" s="214">
        <v>77.19</v>
      </c>
      <c r="E1709" s="214">
        <v>15.88</v>
      </c>
      <c r="F1709" s="215">
        <v>5.2439999999999998</v>
      </c>
      <c r="G1709" s="219">
        <f t="shared" ref="G1709:J1709" si="1702">((C1709-C1730)/C1730)*C$6</f>
        <v>-157.07662868737336</v>
      </c>
      <c r="H1709" s="220">
        <f t="shared" si="1702"/>
        <v>-6.2185322135873742</v>
      </c>
      <c r="I1709" s="220">
        <f t="shared" si="1702"/>
        <v>-1.5362672811059894</v>
      </c>
      <c r="J1709" s="221">
        <f t="shared" si="1702"/>
        <v>6.3206077132839558E-2</v>
      </c>
    </row>
    <row r="1710" spans="2:10">
      <c r="B1710" s="213">
        <v>40970</v>
      </c>
      <c r="C1710" s="214">
        <v>587.54999999999995</v>
      </c>
      <c r="D1710" s="214">
        <v>78.3</v>
      </c>
      <c r="E1710" s="214">
        <v>15.52</v>
      </c>
      <c r="F1710" s="215">
        <v>5.1929999999999996</v>
      </c>
      <c r="G1710" s="219">
        <f t="shared" ref="G1710:J1710" si="1703">((C1710-C1731)/C1731)*C$6</f>
        <v>-198.52045611402863</v>
      </c>
      <c r="H1710" s="220">
        <f t="shared" si="1703"/>
        <v>-3.6711950394588526</v>
      </c>
      <c r="I1710" s="220">
        <f t="shared" si="1703"/>
        <v>-2.7039868565169787</v>
      </c>
      <c r="J1710" s="221">
        <f t="shared" si="1703"/>
        <v>4.3814735196403928E-2</v>
      </c>
    </row>
    <row r="1711" spans="2:10">
      <c r="B1711" s="213">
        <v>40969</v>
      </c>
      <c r="C1711" s="214">
        <v>575.85</v>
      </c>
      <c r="D1711" s="214">
        <v>77.989999999999995</v>
      </c>
      <c r="E1711" s="214">
        <v>16.690000000000001</v>
      </c>
      <c r="F1711" s="215">
        <v>5.1920000000000002</v>
      </c>
      <c r="G1711" s="219">
        <f t="shared" ref="G1711:J1711" si="1704">((C1711-C1732)/C1732)*C$6</f>
        <v>-204.87582348906318</v>
      </c>
      <c r="H1711" s="220">
        <f t="shared" si="1704"/>
        <v>-4.8593664083979036</v>
      </c>
      <c r="I1711" s="220">
        <f t="shared" si="1704"/>
        <v>-1.047437923250562</v>
      </c>
      <c r="J1711" s="221">
        <f t="shared" si="1704"/>
        <v>3.4489477786438329E-2</v>
      </c>
    </row>
    <row r="1712" spans="2:10">
      <c r="B1712" s="213">
        <v>40968</v>
      </c>
      <c r="C1712" s="214">
        <v>565.25</v>
      </c>
      <c r="D1712" s="214">
        <v>77.67</v>
      </c>
      <c r="E1712" s="214">
        <v>17.829999999999998</v>
      </c>
      <c r="F1712" s="215">
        <v>5.1749999999999998</v>
      </c>
      <c r="G1712" s="219">
        <f t="shared" ref="G1712:J1712" si="1705">((C1712-C1733)/C1733)*C$6</f>
        <v>-235.35768248175188</v>
      </c>
      <c r="H1712" s="220">
        <f t="shared" si="1705"/>
        <v>-6.2275224215246618</v>
      </c>
      <c r="I1712" s="220">
        <f t="shared" si="1705"/>
        <v>0.68178114086146535</v>
      </c>
      <c r="J1712" s="221">
        <f t="shared" si="1705"/>
        <v>2.0665499124343022E-2</v>
      </c>
    </row>
    <row r="1713" spans="2:10">
      <c r="B1713" s="213">
        <v>40967</v>
      </c>
      <c r="C1713" s="214">
        <v>581.15</v>
      </c>
      <c r="D1713" s="214">
        <v>77.95</v>
      </c>
      <c r="E1713" s="214">
        <v>17.25</v>
      </c>
      <c r="F1713" s="215">
        <v>5.17</v>
      </c>
      <c r="G1713" s="219">
        <f t="shared" ref="G1713:J1713" si="1706">((C1713-C1734)/C1734)*C$6</f>
        <v>-248.45274512677705</v>
      </c>
      <c r="H1713" s="220">
        <f t="shared" si="1706"/>
        <v>-6.4356620381849599</v>
      </c>
      <c r="I1713" s="220">
        <f t="shared" si="1706"/>
        <v>0.27576221306651139</v>
      </c>
      <c r="J1713" s="221">
        <f t="shared" si="1706"/>
        <v>1.712792723050191E-3</v>
      </c>
    </row>
    <row r="1714" spans="2:10">
      <c r="B1714" s="213">
        <v>40966</v>
      </c>
      <c r="C1714" s="214">
        <v>577.04999999999995</v>
      </c>
      <c r="D1714" s="214">
        <v>78.56</v>
      </c>
      <c r="E1714" s="214">
        <v>15.9</v>
      </c>
      <c r="F1714" s="215">
        <v>5.1370000000000005</v>
      </c>
      <c r="G1714" s="219">
        <f t="shared" ref="G1714:J1714" si="1707">((C1714-C1735)/C1735)*C$6</f>
        <v>-268.42525978751291</v>
      </c>
      <c r="H1714" s="220">
        <f t="shared" si="1707"/>
        <v>-6.3873569582871763</v>
      </c>
      <c r="I1714" s="220">
        <f t="shared" si="1707"/>
        <v>-0.39896678966789795</v>
      </c>
      <c r="J1714" s="221">
        <f t="shared" si="1707"/>
        <v>-7.2811847351433395E-2</v>
      </c>
    </row>
    <row r="1715" spans="2:10">
      <c r="B1715" s="213">
        <v>40965</v>
      </c>
      <c r="C1715" s="214">
        <v>559.75</v>
      </c>
      <c r="D1715" s="214">
        <v>77.709999999999994</v>
      </c>
      <c r="E1715" s="214">
        <v>21.46</v>
      </c>
      <c r="F1715" s="215">
        <v>5.093</v>
      </c>
      <c r="G1715" s="219">
        <f t="shared" ref="G1715:J1715" si="1708">((C1715-C1736)/C1736)*C$6</f>
        <v>-317.1479548088065</v>
      </c>
      <c r="H1715" s="220">
        <f t="shared" si="1708"/>
        <v>-10.374847857838372</v>
      </c>
      <c r="I1715" s="220">
        <f t="shared" si="1708"/>
        <v>10.946981273408241</v>
      </c>
      <c r="J1715" s="221">
        <f t="shared" si="1708"/>
        <v>-6.6247600767754322E-2</v>
      </c>
    </row>
    <row r="1716" spans="2:10">
      <c r="B1716" s="213">
        <v>40964</v>
      </c>
      <c r="C1716" s="214">
        <v>562.04999999999995</v>
      </c>
      <c r="D1716" s="214">
        <v>76.930000000000007</v>
      </c>
      <c r="E1716" s="214">
        <v>23.81</v>
      </c>
      <c r="F1716" s="215">
        <v>5.016</v>
      </c>
      <c r="G1716" s="219">
        <f t="shared" ref="G1716:J1716" si="1709">((C1716-C1737)/C1737)*C$6</f>
        <v>-285.38141718334816</v>
      </c>
      <c r="H1716" s="220">
        <f t="shared" si="1709"/>
        <v>-13.772927976836758</v>
      </c>
      <c r="I1716" s="220">
        <f t="shared" si="1709"/>
        <v>13.597995578481944</v>
      </c>
      <c r="J1716" s="221">
        <f t="shared" si="1709"/>
        <v>-0.1437796320879953</v>
      </c>
    </row>
    <row r="1717" spans="2:10">
      <c r="B1717" s="213">
        <v>40963</v>
      </c>
      <c r="C1717" s="214">
        <v>604.25</v>
      </c>
      <c r="D1717" s="214">
        <v>77.02</v>
      </c>
      <c r="E1717" s="214">
        <v>20.96</v>
      </c>
      <c r="F1717" s="215">
        <v>5.024</v>
      </c>
      <c r="G1717" s="219">
        <f t="shared" ref="G1717:J1717" si="1710">((C1717-C1738)/C1738)*C$6</f>
        <v>-259.19551762730822</v>
      </c>
      <c r="H1717" s="220">
        <f t="shared" si="1710"/>
        <v>-12.484810049763333</v>
      </c>
      <c r="I1717" s="220">
        <f t="shared" si="1710"/>
        <v>8.5972797744890794</v>
      </c>
      <c r="J1717" s="221">
        <f t="shared" si="1710"/>
        <v>-0.15993975903614471</v>
      </c>
    </row>
    <row r="1718" spans="2:10">
      <c r="B1718" s="213">
        <v>40962</v>
      </c>
      <c r="C1718" s="214">
        <v>607.45000000000005</v>
      </c>
      <c r="D1718" s="214">
        <v>77.63</v>
      </c>
      <c r="E1718" s="214">
        <v>18.12</v>
      </c>
      <c r="F1718" s="215">
        <v>5.0209999999999999</v>
      </c>
      <c r="G1718" s="219">
        <f t="shared" ref="G1718:J1718" si="1711">((C1718-C1739)/C1739)*C$6</f>
        <v>-250.69585888282214</v>
      </c>
      <c r="H1718" s="220">
        <f t="shared" si="1711"/>
        <v>-11.219821731748723</v>
      </c>
      <c r="I1718" s="220">
        <f t="shared" si="1711"/>
        <v>8.1227061649319463</v>
      </c>
      <c r="J1718" s="221">
        <f t="shared" si="1711"/>
        <v>-0.11896980122324177</v>
      </c>
    </row>
    <row r="1719" spans="2:10">
      <c r="B1719" s="213">
        <v>40961</v>
      </c>
      <c r="C1719" s="214">
        <v>613.25</v>
      </c>
      <c r="D1719" s="214">
        <v>77.03</v>
      </c>
      <c r="E1719" s="214">
        <v>18.350000000000001</v>
      </c>
      <c r="F1719" s="215">
        <v>5.0640000000000001</v>
      </c>
      <c r="G1719" s="219">
        <f t="shared" ref="G1719:J1719" si="1712">((C1719-C1740)/C1740)*C$6</f>
        <v>-224.07942929792338</v>
      </c>
      <c r="H1719" s="220">
        <f t="shared" si="1712"/>
        <v>-13.563311218335354</v>
      </c>
      <c r="I1719" s="220">
        <f t="shared" si="1712"/>
        <v>10.050203735144317</v>
      </c>
      <c r="J1719" s="221">
        <f t="shared" si="1712"/>
        <v>-7.3281340265742109E-2</v>
      </c>
    </row>
    <row r="1720" spans="2:10">
      <c r="B1720" s="213">
        <v>40960</v>
      </c>
      <c r="C1720" s="214">
        <v>626.45000000000005</v>
      </c>
      <c r="D1720" s="214">
        <v>79.150000000000006</v>
      </c>
      <c r="E1720" s="214">
        <v>17.8</v>
      </c>
      <c r="F1720" s="215">
        <v>5.0880000000000001</v>
      </c>
      <c r="G1720" s="219">
        <f t="shared" ref="G1720:J1720" si="1713">((C1720-C1741)/C1741)*C$6</f>
        <v>-178.01718362105848</v>
      </c>
      <c r="H1720" s="220">
        <f t="shared" si="1713"/>
        <v>-9.3899315150786933</v>
      </c>
      <c r="I1720" s="220">
        <f t="shared" si="1713"/>
        <v>8.7319599666388665</v>
      </c>
      <c r="J1720" s="221">
        <f t="shared" si="1713"/>
        <v>-6.2983266012694619E-2</v>
      </c>
    </row>
    <row r="1721" spans="2:10">
      <c r="B1721" s="213">
        <v>40959</v>
      </c>
      <c r="C1721" s="214">
        <v>630.65</v>
      </c>
      <c r="D1721" s="214">
        <v>79.760000000000005</v>
      </c>
      <c r="E1721" s="214">
        <v>17.34</v>
      </c>
      <c r="F1721" s="215">
        <v>5.077</v>
      </c>
      <c r="G1721" s="219">
        <f t="shared" ref="G1721:J1721" si="1714">((C1721-C1742)/C1742)*C$6</f>
        <v>-118.65029615441301</v>
      </c>
      <c r="H1721" s="220">
        <f t="shared" si="1714"/>
        <v>-7.2330980817951396</v>
      </c>
      <c r="I1721" s="220">
        <f t="shared" si="1714"/>
        <v>8.0189000000000004</v>
      </c>
      <c r="J1721" s="221">
        <f t="shared" si="1714"/>
        <v>-6.033185413852974E-2</v>
      </c>
    </row>
    <row r="1722" spans="2:10">
      <c r="B1722" s="213">
        <v>40958</v>
      </c>
      <c r="C1722" s="214">
        <v>637.15</v>
      </c>
      <c r="D1722" s="214">
        <v>79.06</v>
      </c>
      <c r="E1722" s="214">
        <v>16.649999999999999</v>
      </c>
      <c r="F1722" s="215">
        <v>5.1070000000000002</v>
      </c>
      <c r="G1722" s="219">
        <f t="shared" ref="G1722:J1722" si="1715">((C1722-C1743)/C1743)*C$6</f>
        <v>-114.33411523837374</v>
      </c>
      <c r="H1722" s="220">
        <f t="shared" si="1715"/>
        <v>-9.7063040345821303</v>
      </c>
      <c r="I1722" s="220">
        <f t="shared" si="1715"/>
        <v>7.8003958691910489</v>
      </c>
      <c r="J1722" s="221">
        <f t="shared" si="1715"/>
        <v>-4.6617845442281675E-2</v>
      </c>
    </row>
    <row r="1723" spans="2:10">
      <c r="B1723" s="213">
        <v>40957</v>
      </c>
      <c r="C1723" s="214">
        <v>638.20000000000005</v>
      </c>
      <c r="D1723" s="214">
        <v>79.52</v>
      </c>
      <c r="E1723" s="214">
        <v>14.32</v>
      </c>
      <c r="F1723" s="215">
        <v>5.0960000000000001</v>
      </c>
      <c r="G1723" s="219">
        <f t="shared" ref="G1723:J1723" si="1716">((C1723-C1744)/C1744)*C$6</f>
        <v>-102.32555539208474</v>
      </c>
      <c r="H1723" s="220">
        <f t="shared" si="1716"/>
        <v>-6.7622285575640184</v>
      </c>
      <c r="I1723" s="220">
        <f t="shared" si="1716"/>
        <v>3.7377065767285007</v>
      </c>
      <c r="J1723" s="221">
        <f t="shared" si="1716"/>
        <v>-8.0521091811414286E-2</v>
      </c>
    </row>
    <row r="1724" spans="2:10">
      <c r="B1724" s="213">
        <v>40956</v>
      </c>
      <c r="C1724" s="214">
        <v>629.6</v>
      </c>
      <c r="D1724" s="214">
        <v>80.69</v>
      </c>
      <c r="E1724" s="214">
        <v>14.52</v>
      </c>
      <c r="F1724" s="215">
        <v>5.194</v>
      </c>
      <c r="G1724" s="219">
        <f t="shared" ref="G1724:J1724" si="1717">((C1724-C1745)/C1745)*C$6</f>
        <v>-93.972125937031436</v>
      </c>
      <c r="H1724" s="220">
        <f t="shared" si="1717"/>
        <v>-4.6555683192261306</v>
      </c>
      <c r="I1724" s="220">
        <f t="shared" si="1717"/>
        <v>3.8023853211009166</v>
      </c>
      <c r="J1724" s="221">
        <f t="shared" si="1717"/>
        <v>-2.3104106972302023E-2</v>
      </c>
    </row>
    <row r="1725" spans="2:10">
      <c r="B1725" s="213">
        <v>40955</v>
      </c>
      <c r="C1725" s="214">
        <v>645.20000000000005</v>
      </c>
      <c r="D1725" s="214">
        <v>79.900000000000006</v>
      </c>
      <c r="E1725" s="214">
        <v>16.440000000000001</v>
      </c>
      <c r="F1725" s="215">
        <v>5.2290000000000001</v>
      </c>
      <c r="G1725" s="219">
        <f t="shared" ref="G1725:J1725" si="1718">((C1725-C1746)/C1746)*C$6</f>
        <v>-59.138325358851453</v>
      </c>
      <c r="H1725" s="220">
        <f t="shared" si="1718"/>
        <v>-5.8566610046105225</v>
      </c>
      <c r="I1725" s="220">
        <f t="shared" si="1718"/>
        <v>6.687989991659717</v>
      </c>
      <c r="J1725" s="221">
        <f t="shared" si="1718"/>
        <v>1.1326550201574461E-2</v>
      </c>
    </row>
    <row r="1726" spans="2:10">
      <c r="B1726" s="213">
        <v>40954</v>
      </c>
      <c r="C1726" s="214">
        <v>652.9</v>
      </c>
      <c r="D1726" s="214">
        <v>80.16</v>
      </c>
      <c r="E1726" s="214">
        <v>18.66</v>
      </c>
      <c r="F1726" s="215">
        <v>5.1849999999999996</v>
      </c>
      <c r="G1726" s="219">
        <f t="shared" ref="G1726:J1726" si="1719">((C1726-C1747)/C1747)*C$6</f>
        <v>-5.6281850099222659</v>
      </c>
      <c r="H1726" s="220">
        <f t="shared" si="1719"/>
        <v>-4.8219445457862271</v>
      </c>
      <c r="I1726" s="220">
        <f t="shared" si="1719"/>
        <v>8.7944497607655521</v>
      </c>
      <c r="J1726" s="221">
        <f t="shared" si="1719"/>
        <v>-2.4263580719204373E-2</v>
      </c>
    </row>
    <row r="1727" spans="2:10">
      <c r="B1727" s="213">
        <v>40953</v>
      </c>
      <c r="C1727" s="214">
        <v>647.77</v>
      </c>
      <c r="D1727" s="214">
        <v>80.75</v>
      </c>
      <c r="E1727" s="214">
        <v>14.26</v>
      </c>
      <c r="F1727" s="215">
        <v>5.1559999999999997</v>
      </c>
      <c r="G1727" s="219">
        <f t="shared" ref="G1727:J1727" si="1720">((C1727-C1748)/C1748)*C$6</f>
        <v>-17.055494399706536</v>
      </c>
      <c r="H1727" s="220">
        <f t="shared" si="1720"/>
        <v>-3.6988644644158444</v>
      </c>
      <c r="I1727" s="220">
        <f t="shared" si="1720"/>
        <v>4.1512855910267472</v>
      </c>
      <c r="J1727" s="221">
        <f t="shared" si="1720"/>
        <v>-3.9996126283171904E-3</v>
      </c>
    </row>
    <row r="1728" spans="2:10">
      <c r="B1728" s="213">
        <v>40952</v>
      </c>
      <c r="C1728" s="214">
        <v>653.70000000000005</v>
      </c>
      <c r="D1728" s="214">
        <v>80.75</v>
      </c>
      <c r="E1728" s="214">
        <v>14.26</v>
      </c>
      <c r="F1728" s="215">
        <v>5.1559999999999997</v>
      </c>
      <c r="G1728" s="219">
        <f t="shared" ref="G1728:J1728" si="1721">((C1728-C1749)/C1749)*C$6</f>
        <v>53.084157000142177</v>
      </c>
      <c r="H1728" s="220">
        <f t="shared" si="1721"/>
        <v>-7.1477288984263136</v>
      </c>
      <c r="I1728" s="220">
        <f t="shared" si="1721"/>
        <v>3.6831418918918919</v>
      </c>
      <c r="J1728" s="221">
        <f t="shared" si="1721"/>
        <v>-9.1260634184068146E-3</v>
      </c>
    </row>
    <row r="1729" spans="2:10">
      <c r="B1729" s="213">
        <v>40951</v>
      </c>
      <c r="C1729" s="214">
        <v>650.9</v>
      </c>
      <c r="D1729" s="214">
        <v>80.14</v>
      </c>
      <c r="E1729" s="214">
        <v>15.5</v>
      </c>
      <c r="F1729" s="215">
        <v>5.17</v>
      </c>
      <c r="G1729" s="219">
        <f t="shared" ref="G1729:J1729" si="1722">((C1729-C1750)/C1750)*C$6</f>
        <v>32.199455709878912</v>
      </c>
      <c r="H1729" s="220">
        <f t="shared" si="1722"/>
        <v>-7.3770305938812095</v>
      </c>
      <c r="I1729" s="220">
        <f t="shared" si="1722"/>
        <v>5.7308503401360547</v>
      </c>
      <c r="J1729" s="221">
        <f t="shared" si="1722"/>
        <v>-7.9668209876544542E-3</v>
      </c>
    </row>
    <row r="1730" spans="2:10">
      <c r="B1730" s="213">
        <v>40950</v>
      </c>
      <c r="C1730" s="214">
        <v>640.70000000000005</v>
      </c>
      <c r="D1730" s="214">
        <v>79.78</v>
      </c>
      <c r="E1730" s="214">
        <v>17.36</v>
      </c>
      <c r="F1730" s="215">
        <v>5.1340000000000003</v>
      </c>
      <c r="G1730" s="219">
        <f t="shared" ref="G1730:J1730" si="1723">((C1730-C1751)/C1751)*C$6</f>
        <v>27.652812946216333</v>
      </c>
      <c r="H1730" s="220">
        <f t="shared" si="1723"/>
        <v>-6.6962561993468022</v>
      </c>
      <c r="I1730" s="220">
        <f t="shared" si="1723"/>
        <v>8.6035914893617012</v>
      </c>
      <c r="J1730" s="221">
        <f t="shared" si="1723"/>
        <v>-1.2587276958882487E-2</v>
      </c>
    </row>
    <row r="1731" spans="2:10">
      <c r="B1731" s="213">
        <v>40949</v>
      </c>
      <c r="C1731" s="214">
        <v>666.5</v>
      </c>
      <c r="D1731" s="214">
        <v>79.83</v>
      </c>
      <c r="E1731" s="214">
        <v>18.260000000000002</v>
      </c>
      <c r="F1731" s="215">
        <v>5.117</v>
      </c>
      <c r="G1731" s="219">
        <f t="shared" ref="G1731:J1731" si="1724">((C1731-C1752)/C1752)*C$6</f>
        <v>123.66221362977271</v>
      </c>
      <c r="H1731" s="220">
        <f t="shared" si="1724"/>
        <v>-5.3188892948483772</v>
      </c>
      <c r="I1731" s="220">
        <f t="shared" si="1724"/>
        <v>9.9838468085106413</v>
      </c>
      <c r="J1731" s="221">
        <f t="shared" si="1724"/>
        <v>3.3820913223957208E-2</v>
      </c>
    </row>
    <row r="1732" spans="2:10">
      <c r="B1732" s="213">
        <v>40948</v>
      </c>
      <c r="C1732" s="214">
        <v>656.05</v>
      </c>
      <c r="D1732" s="214">
        <v>80.02</v>
      </c>
      <c r="E1732" s="214">
        <v>17.72</v>
      </c>
      <c r="F1732" s="215">
        <v>5.1319999999999997</v>
      </c>
      <c r="G1732" s="219">
        <f t="shared" ref="G1732:J1732" si="1725">((C1732-C1753)/C1753)*C$6</f>
        <v>58.341831603520454</v>
      </c>
      <c r="H1732" s="220">
        <f t="shared" si="1725"/>
        <v>-3.8469507714915521</v>
      </c>
      <c r="I1732" s="220">
        <f t="shared" si="1725"/>
        <v>9.5308541846419299</v>
      </c>
      <c r="J1732" s="221">
        <f t="shared" si="1725"/>
        <v>2.2006281900274469E-2</v>
      </c>
    </row>
    <row r="1733" spans="2:10">
      <c r="B1733" s="213">
        <v>40947</v>
      </c>
      <c r="C1733" s="214">
        <v>657.6</v>
      </c>
      <c r="D1733" s="214">
        <v>80.28</v>
      </c>
      <c r="E1733" s="214">
        <v>17.18</v>
      </c>
      <c r="F1733" s="215">
        <v>5.1390000000000002</v>
      </c>
      <c r="G1733" s="219">
        <f t="shared" ref="G1733:J1733" si="1726">((C1733-C1754)/C1754)*C$6</f>
        <v>123.40243591836742</v>
      </c>
      <c r="H1733" s="220">
        <f t="shared" si="1726"/>
        <v>-4.0636064374542675</v>
      </c>
      <c r="I1733" s="220">
        <f t="shared" si="1726"/>
        <v>8.5765292096219916</v>
      </c>
      <c r="J1733" s="221">
        <f t="shared" si="1726"/>
        <v>0</v>
      </c>
    </row>
    <row r="1734" spans="2:10">
      <c r="B1734" s="213">
        <v>40946</v>
      </c>
      <c r="C1734" s="214">
        <v>682.3</v>
      </c>
      <c r="D1734" s="214">
        <v>80.66</v>
      </c>
      <c r="E1734" s="214">
        <v>16.989999999999998</v>
      </c>
      <c r="F1734" s="215">
        <v>5.1669999999999998</v>
      </c>
      <c r="G1734" s="219">
        <f t="shared" ref="G1734:J1734" si="1727">((C1734-C1755)/C1755)*C$6</f>
        <v>110.2096719775068</v>
      </c>
      <c r="H1734" s="220">
        <f t="shared" si="1727"/>
        <v>-2.8079648179819272</v>
      </c>
      <c r="I1734" s="220">
        <f t="shared" si="1727"/>
        <v>9.0259187279151902</v>
      </c>
      <c r="J1734" s="221">
        <f t="shared" si="1727"/>
        <v>2.6498730716656541E-2</v>
      </c>
    </row>
    <row r="1735" spans="2:10">
      <c r="B1735" s="213">
        <v>40945</v>
      </c>
      <c r="C1735" s="214">
        <v>687.1</v>
      </c>
      <c r="D1735" s="214">
        <v>81.27</v>
      </c>
      <c r="E1735" s="214">
        <v>16.260000000000002</v>
      </c>
      <c r="F1735" s="215">
        <v>5.2670000000000003</v>
      </c>
      <c r="G1735" s="219">
        <f t="shared" ref="G1735:J1735" si="1728">((C1735-C1756)/C1756)*C$6</f>
        <v>178.14812648934108</v>
      </c>
      <c r="H1735" s="220">
        <f t="shared" si="1728"/>
        <v>-4.6904573280518695</v>
      </c>
      <c r="I1735" s="220">
        <f t="shared" si="1728"/>
        <v>7.6822105263157914</v>
      </c>
      <c r="J1735" s="221">
        <f t="shared" si="1728"/>
        <v>0.11039984242663015</v>
      </c>
    </row>
    <row r="1736" spans="2:10">
      <c r="B1736" s="213">
        <v>40944</v>
      </c>
      <c r="C1736" s="214">
        <v>690.4</v>
      </c>
      <c r="D1736" s="214">
        <v>82.16</v>
      </c>
      <c r="E1736" s="214">
        <v>13.35</v>
      </c>
      <c r="F1736" s="215">
        <v>5.21</v>
      </c>
      <c r="G1736" s="219">
        <f t="shared" ref="G1736:J1736" si="1729">((C1736-C1757)/C1757)*C$6</f>
        <v>210.13197887461683</v>
      </c>
      <c r="H1736" s="220">
        <f t="shared" si="1729"/>
        <v>1.2200636942675065</v>
      </c>
      <c r="I1736" s="220">
        <f t="shared" si="1729"/>
        <v>1.1029729729729723</v>
      </c>
      <c r="J1736" s="221">
        <f t="shared" si="1729"/>
        <v>7.4896673883093623E-2</v>
      </c>
    </row>
    <row r="1737" spans="2:10">
      <c r="B1737" s="213">
        <v>40943</v>
      </c>
      <c r="C1737" s="214">
        <v>677.4</v>
      </c>
      <c r="D1737" s="214">
        <v>82.89</v>
      </c>
      <c r="E1737" s="214">
        <v>13.57</v>
      </c>
      <c r="F1737" s="215">
        <v>5.2729999999999997</v>
      </c>
      <c r="G1737" s="219">
        <f t="shared" ref="G1737:J1737" si="1730">((C1737-C1758)/C1758)*C$6</f>
        <v>206.78017910447755</v>
      </c>
      <c r="H1737" s="220">
        <f t="shared" si="1730"/>
        <v>2.1262564040009679</v>
      </c>
      <c r="I1737" s="220">
        <f t="shared" si="1730"/>
        <v>1.7321324717285937</v>
      </c>
      <c r="J1737" s="221">
        <f t="shared" si="1730"/>
        <v>9.1718811106765635E-2</v>
      </c>
    </row>
    <row r="1738" spans="2:10">
      <c r="B1738" s="213">
        <v>40942</v>
      </c>
      <c r="C1738" s="214">
        <v>714.8</v>
      </c>
      <c r="D1738" s="214">
        <v>82.39</v>
      </c>
      <c r="E1738" s="214">
        <v>14.19</v>
      </c>
      <c r="F1738" s="215">
        <v>5.3120000000000003</v>
      </c>
      <c r="G1738" s="219">
        <f t="shared" ref="G1738:J1738" si="1731">((C1738-C1759)/C1759)*C$6</f>
        <v>332.44174892703847</v>
      </c>
      <c r="H1738" s="220">
        <f t="shared" si="1731"/>
        <v>0.95798365454988221</v>
      </c>
      <c r="I1738" s="220">
        <f t="shared" si="1731"/>
        <v>2.6345880452342469</v>
      </c>
      <c r="J1738" s="221">
        <f t="shared" si="1731"/>
        <v>0.11421587798201041</v>
      </c>
    </row>
    <row r="1739" spans="2:10">
      <c r="B1739" s="213">
        <v>40941</v>
      </c>
      <c r="C1739" s="214">
        <v>714.3</v>
      </c>
      <c r="D1739" s="214">
        <v>82.46</v>
      </c>
      <c r="E1739" s="214">
        <v>12.49</v>
      </c>
      <c r="F1739" s="215">
        <v>5.2320000000000002</v>
      </c>
      <c r="G1739" s="219">
        <f t="shared" ref="G1739:J1739" si="1732">((C1739-C1760)/C1760)*C$6</f>
        <v>324.66433771182182</v>
      </c>
      <c r="H1739" s="220">
        <f t="shared" si="1732"/>
        <v>4.0563529411764563</v>
      </c>
      <c r="I1739" s="220">
        <f t="shared" si="1732"/>
        <v>-0.38130094043887092</v>
      </c>
      <c r="J1739" s="221">
        <f t="shared" si="1732"/>
        <v>0.10087962047835544</v>
      </c>
    </row>
    <row r="1740" spans="2:10">
      <c r="B1740" s="213">
        <v>40940</v>
      </c>
      <c r="C1740" s="214">
        <v>707.9</v>
      </c>
      <c r="D1740" s="214">
        <v>82.9</v>
      </c>
      <c r="E1740" s="214">
        <v>11.78</v>
      </c>
      <c r="F1740" s="215">
        <v>5.1929999999999996</v>
      </c>
      <c r="G1740" s="219">
        <f t="shared" ref="G1740:J1740" si="1733">((C1740-C1761)/C1761)*C$6</f>
        <v>323.31118196218534</v>
      </c>
      <c r="H1740" s="220">
        <f t="shared" si="1733"/>
        <v>4.1066658452439846</v>
      </c>
      <c r="I1740" s="220">
        <f t="shared" si="1733"/>
        <v>-1.6911076923076933</v>
      </c>
      <c r="J1740" s="221">
        <f t="shared" si="1733"/>
        <v>0.11570942565539308</v>
      </c>
    </row>
    <row r="1741" spans="2:10">
      <c r="B1741" s="213">
        <v>40939</v>
      </c>
      <c r="C1741" s="214">
        <v>700.9</v>
      </c>
      <c r="D1741" s="214">
        <v>83.23</v>
      </c>
      <c r="E1741" s="214">
        <v>11.99</v>
      </c>
      <c r="F1741" s="215">
        <v>5.1989999999999998</v>
      </c>
      <c r="G1741" s="219">
        <f t="shared" ref="G1741:J1741" si="1734">((C1741-C1762)/C1762)*C$6</f>
        <v>282.64995081283865</v>
      </c>
      <c r="H1741" s="220">
        <f t="shared" si="1734"/>
        <v>2.6364372716199984</v>
      </c>
      <c r="I1741" s="220">
        <f t="shared" si="1734"/>
        <v>-0.29565217391304238</v>
      </c>
      <c r="J1741" s="221">
        <f t="shared" si="1734"/>
        <v>0.10154198169518507</v>
      </c>
    </row>
    <row r="1742" spans="2:10">
      <c r="B1742" s="213">
        <v>40938</v>
      </c>
      <c r="C1742" s="214">
        <v>678.7</v>
      </c>
      <c r="D1742" s="214">
        <v>82.89</v>
      </c>
      <c r="E1742" s="214">
        <v>12</v>
      </c>
      <c r="F1742" s="215">
        <v>5.1829999999999998</v>
      </c>
      <c r="G1742" s="219">
        <f t="shared" ref="G1742:J1742" si="1735">((C1742-C1763)/C1763)*C$6</f>
        <v>255.7211717754947</v>
      </c>
      <c r="H1742" s="220">
        <f t="shared" si="1735"/>
        <v>0.95217628516003083</v>
      </c>
      <c r="I1742" s="220">
        <f t="shared" si="1735"/>
        <v>-0.38215334420880887</v>
      </c>
      <c r="J1742" s="221">
        <f t="shared" si="1735"/>
        <v>7.4100079113923925E-2</v>
      </c>
    </row>
    <row r="1743" spans="2:10">
      <c r="B1743" s="213">
        <v>40937</v>
      </c>
      <c r="C1743" s="214">
        <v>683.8</v>
      </c>
      <c r="D1743" s="214">
        <v>83.28</v>
      </c>
      <c r="E1743" s="214">
        <v>11.62</v>
      </c>
      <c r="F1743" s="215">
        <v>5.1890000000000001</v>
      </c>
      <c r="G1743" s="219">
        <f t="shared" ref="G1743:J1743" si="1736">((C1743-C1764)/C1764)*C$6</f>
        <v>249.14987401310268</v>
      </c>
      <c r="H1743" s="220">
        <f t="shared" si="1736"/>
        <v>-1.2113291969932016</v>
      </c>
      <c r="I1743" s="220">
        <f t="shared" si="1736"/>
        <v>0.26754585152838417</v>
      </c>
      <c r="J1743" s="221">
        <f t="shared" si="1736"/>
        <v>0.12751306795335737</v>
      </c>
    </row>
    <row r="1744" spans="2:10">
      <c r="B1744" s="213">
        <v>40936</v>
      </c>
      <c r="C1744" s="214">
        <v>679.7</v>
      </c>
      <c r="D1744" s="214">
        <v>82.43</v>
      </c>
      <c r="E1744" s="214">
        <v>11.86</v>
      </c>
      <c r="F1744" s="215">
        <v>5.2389999999999999</v>
      </c>
      <c r="G1744" s="219">
        <f t="shared" ref="G1744:J1744" si="1737">((C1744-C1765)/C1765)*C$6</f>
        <v>259.71776380628728</v>
      </c>
      <c r="H1744" s="220">
        <f t="shared" si="1737"/>
        <v>-3.9598075323749442</v>
      </c>
      <c r="I1744" s="220">
        <f t="shared" si="1737"/>
        <v>1.1819047619047598</v>
      </c>
      <c r="J1744" s="221">
        <f t="shared" si="1737"/>
        <v>0.20216194166836596</v>
      </c>
    </row>
    <row r="1745" spans="2:10">
      <c r="B1745" s="213">
        <v>40935</v>
      </c>
      <c r="C1745" s="214">
        <v>667</v>
      </c>
      <c r="D1745" s="214">
        <v>82.7</v>
      </c>
      <c r="E1745" s="214">
        <v>11.99</v>
      </c>
      <c r="F1745" s="215">
        <v>5.2350000000000003</v>
      </c>
      <c r="G1745" s="219">
        <f t="shared" ref="G1745:J1745" si="1738">((C1745-C1766)/C1766)*C$6</f>
        <v>229.37851712970843</v>
      </c>
      <c r="H1745" s="220">
        <f t="shared" si="1738"/>
        <v>-1.7215398442180947</v>
      </c>
      <c r="I1745" s="220">
        <f t="shared" si="1738"/>
        <v>1.3749551166965881</v>
      </c>
      <c r="J1745" s="221">
        <f t="shared" si="1738"/>
        <v>0.19526476578411417</v>
      </c>
    </row>
    <row r="1746" spans="2:10">
      <c r="B1746" s="213">
        <v>40934</v>
      </c>
      <c r="C1746" s="214">
        <v>668.8</v>
      </c>
      <c r="D1746" s="214">
        <v>82.42</v>
      </c>
      <c r="E1746" s="214">
        <v>11.99</v>
      </c>
      <c r="F1746" s="215">
        <v>5.2089999999999996</v>
      </c>
      <c r="G1746" s="219">
        <f t="shared" ref="G1746:J1746" si="1739">((C1746-C1767)/C1767)*C$6</f>
        <v>230.78289359530473</v>
      </c>
      <c r="H1746" s="220">
        <f t="shared" si="1739"/>
        <v>-1.4759450999277643</v>
      </c>
      <c r="I1746" s="220">
        <f t="shared" si="1739"/>
        <v>0.65414001728608462</v>
      </c>
      <c r="J1746" s="221">
        <f t="shared" si="1739"/>
        <v>0.18923391215526056</v>
      </c>
    </row>
    <row r="1747" spans="2:10">
      <c r="B1747" s="213">
        <v>40933</v>
      </c>
      <c r="C1747" s="214">
        <v>655.1</v>
      </c>
      <c r="D1747" s="214">
        <v>82.23</v>
      </c>
      <c r="E1747" s="214">
        <v>12.54</v>
      </c>
      <c r="F1747" s="215">
        <v>5.2279999999999998</v>
      </c>
      <c r="G1747" s="219">
        <f t="shared" ref="G1747:J1747" si="1740">((C1747-C1768)/C1768)*C$6</f>
        <v>205.16488306347998</v>
      </c>
      <c r="H1747" s="220">
        <f t="shared" si="1740"/>
        <v>-0.55743906875226168</v>
      </c>
      <c r="I1747" s="220">
        <f t="shared" si="1740"/>
        <v>1.8194029850746245</v>
      </c>
      <c r="J1747" s="221">
        <f t="shared" si="1740"/>
        <v>0.20326109180126747</v>
      </c>
    </row>
    <row r="1748" spans="2:10">
      <c r="B1748" s="213">
        <v>40932</v>
      </c>
      <c r="C1748" s="214">
        <v>654.42999999999995</v>
      </c>
      <c r="D1748" s="214">
        <v>82.34</v>
      </c>
      <c r="E1748" s="214">
        <v>11.59</v>
      </c>
      <c r="F1748" s="215">
        <v>5.1630000000000003</v>
      </c>
      <c r="G1748" s="219">
        <f t="shared" ref="G1748:J1748" si="1741">((C1748-C1769)/C1769)*C$6</f>
        <v>187.2793979444491</v>
      </c>
      <c r="H1748" s="220">
        <f t="shared" si="1741"/>
        <v>-1.9799639423076911</v>
      </c>
      <c r="I1748" s="220">
        <f t="shared" si="1741"/>
        <v>3.1149524632670036E-2</v>
      </c>
      <c r="J1748" s="221">
        <f t="shared" si="1741"/>
        <v>0.16024096385542169</v>
      </c>
    </row>
    <row r="1749" spans="2:10">
      <c r="B1749" s="213">
        <v>40931</v>
      </c>
      <c r="C1749" s="214">
        <v>633.63</v>
      </c>
      <c r="D1749" s="214">
        <v>83.88</v>
      </c>
      <c r="E1749" s="214">
        <v>11.84</v>
      </c>
      <c r="F1749" s="215">
        <v>5.1719999999999997</v>
      </c>
      <c r="G1749" s="219">
        <f t="shared" ref="G1749:J1749" si="1742">((C1749-C1770)/C1770)*C$6</f>
        <v>175.39309205020913</v>
      </c>
      <c r="H1749" s="220">
        <f t="shared" si="1742"/>
        <v>1.7281667268134249</v>
      </c>
      <c r="I1749" s="220">
        <f t="shared" si="1742"/>
        <v>1.4646392694063937</v>
      </c>
      <c r="J1749" s="221">
        <f t="shared" si="1742"/>
        <v>0.20170419334848141</v>
      </c>
    </row>
    <row r="1750" spans="2:10">
      <c r="B1750" s="213">
        <v>40930</v>
      </c>
      <c r="C1750" s="214">
        <v>638.63</v>
      </c>
      <c r="D1750" s="214">
        <v>83.35</v>
      </c>
      <c r="E1750" s="214">
        <v>11.76</v>
      </c>
      <c r="F1750" s="215">
        <v>5.1840000000000002</v>
      </c>
      <c r="G1750" s="219">
        <f t="shared" ref="G1750:J1750" si="1743">((C1750-C1771)/C1771)*C$6</f>
        <v>223.10908019872241</v>
      </c>
      <c r="H1750" s="220">
        <f t="shared" si="1743"/>
        <v>2.1378866917384154</v>
      </c>
      <c r="I1750" s="220">
        <f t="shared" si="1743"/>
        <v>0.28010362694300472</v>
      </c>
      <c r="J1750" s="221">
        <f t="shared" si="1743"/>
        <v>0.23799249530956879</v>
      </c>
    </row>
    <row r="1751" spans="2:10">
      <c r="B1751" s="213">
        <v>40929</v>
      </c>
      <c r="C1751" s="214">
        <v>630.29999999999995</v>
      </c>
      <c r="D1751" s="214">
        <v>82.67</v>
      </c>
      <c r="E1751" s="214">
        <v>11.75</v>
      </c>
      <c r="F1751" s="215">
        <v>5.1559999999999997</v>
      </c>
      <c r="G1751" s="219">
        <f t="shared" ref="G1751:J1751" si="1744">((C1751-C1772)/C1772)*C$6</f>
        <v>186.11485986250662</v>
      </c>
      <c r="H1751" s="220">
        <f t="shared" si="1744"/>
        <v>-0.94529971112180255</v>
      </c>
      <c r="I1751" s="220">
        <f t="shared" si="1744"/>
        <v>0.45600349040139482</v>
      </c>
      <c r="J1751" s="221">
        <f t="shared" si="1744"/>
        <v>0.26704737732656514</v>
      </c>
    </row>
    <row r="1752" spans="2:10">
      <c r="B1752" s="213">
        <v>40928</v>
      </c>
      <c r="C1752" s="214">
        <v>620.70000000000005</v>
      </c>
      <c r="D1752" s="214">
        <v>82.11</v>
      </c>
      <c r="E1752" s="214">
        <v>11.75</v>
      </c>
      <c r="F1752" s="215">
        <v>5.0590000000000002</v>
      </c>
      <c r="G1752" s="219">
        <f t="shared" ref="G1752:J1752" si="1745">((C1752-C1773)/C1773)*C$6</f>
        <v>181.22663381714975</v>
      </c>
      <c r="H1752" s="220">
        <f t="shared" si="1745"/>
        <v>-2.8723308541266794</v>
      </c>
      <c r="I1752" s="220">
        <f t="shared" si="1745"/>
        <v>0.90180518319928582</v>
      </c>
      <c r="J1752" s="221">
        <f t="shared" si="1745"/>
        <v>0.23210021321961666</v>
      </c>
    </row>
    <row r="1753" spans="2:10">
      <c r="B1753" s="213">
        <v>40927</v>
      </c>
      <c r="C1753" s="214">
        <v>633.98</v>
      </c>
      <c r="D1753" s="214">
        <v>81.66</v>
      </c>
      <c r="E1753" s="214">
        <v>11.59</v>
      </c>
      <c r="F1753" s="215">
        <v>5.0940000000000003</v>
      </c>
      <c r="G1753" s="219">
        <f t="shared" ref="G1753:J1753" si="1746">((C1753-C1774)/C1774)*C$6</f>
        <v>256.60048308475831</v>
      </c>
      <c r="H1753" s="220">
        <f t="shared" si="1746"/>
        <v>-3.545516826923091</v>
      </c>
      <c r="I1753" s="220">
        <f t="shared" si="1746"/>
        <v>0.67756490599820929</v>
      </c>
      <c r="J1753" s="221">
        <f t="shared" si="1746"/>
        <v>0.2103154574132495</v>
      </c>
    </row>
    <row r="1754" spans="2:10">
      <c r="B1754" s="213">
        <v>40926</v>
      </c>
      <c r="C1754" s="214">
        <v>612.5</v>
      </c>
      <c r="D1754" s="214">
        <v>82.02</v>
      </c>
      <c r="E1754" s="214">
        <v>11.64</v>
      </c>
      <c r="F1754" s="215">
        <v>5.1390000000000002</v>
      </c>
      <c r="G1754" s="219">
        <f t="shared" ref="G1754:J1754" si="1747">((C1754-C1775)/C1775)*C$6</f>
        <v>187.73468409586073</v>
      </c>
      <c r="H1754" s="220">
        <f t="shared" si="1747"/>
        <v>-5.5117406749556102</v>
      </c>
      <c r="I1754" s="220">
        <f t="shared" si="1747"/>
        <v>0.69122212310437059</v>
      </c>
      <c r="J1754" s="221">
        <f t="shared" si="1747"/>
        <v>0.25983485073046819</v>
      </c>
    </row>
    <row r="1755" spans="2:10">
      <c r="B1755" s="213">
        <v>40925</v>
      </c>
      <c r="C1755" s="214">
        <v>640.20000000000005</v>
      </c>
      <c r="D1755" s="214">
        <v>81.86</v>
      </c>
      <c r="E1755" s="214">
        <v>11.32</v>
      </c>
      <c r="F1755" s="215">
        <v>5.1210000000000004</v>
      </c>
      <c r="G1755" s="219">
        <f t="shared" ref="G1755:J1755" si="1748">((C1755-C1776)/C1776)*C$6</f>
        <v>267.43081325846771</v>
      </c>
      <c r="H1755" s="220">
        <f t="shared" si="1748"/>
        <v>-4.4567772342202669</v>
      </c>
      <c r="I1755" s="220">
        <f t="shared" si="1748"/>
        <v>-0.4652323580034407</v>
      </c>
      <c r="J1755" s="221">
        <f t="shared" si="1748"/>
        <v>0.23309102402022755</v>
      </c>
    </row>
    <row r="1756" spans="2:10">
      <c r="B1756" s="213">
        <v>40924</v>
      </c>
      <c r="C1756" s="214">
        <v>621.08000000000004</v>
      </c>
      <c r="D1756" s="214">
        <v>83.31</v>
      </c>
      <c r="E1756" s="214">
        <v>11.4</v>
      </c>
      <c r="F1756" s="215">
        <v>5.077</v>
      </c>
      <c r="G1756" s="219">
        <f t="shared" ref="G1756:J1756" si="1749">((C1756-C1777)/C1777)*C$6</f>
        <v>199.87815029735108</v>
      </c>
      <c r="H1756" s="220">
        <f t="shared" si="1749"/>
        <v>-0.61879038047378854</v>
      </c>
      <c r="I1756" s="220">
        <f t="shared" si="1749"/>
        <v>-0.59608142493638494</v>
      </c>
      <c r="J1756" s="221">
        <f t="shared" si="1749"/>
        <v>0.23662765957446794</v>
      </c>
    </row>
    <row r="1757" spans="2:10">
      <c r="B1757" s="213">
        <v>40923</v>
      </c>
      <c r="C1757" s="214">
        <v>613.48</v>
      </c>
      <c r="D1757" s="214">
        <v>81.64</v>
      </c>
      <c r="E1757" s="214">
        <v>12.58</v>
      </c>
      <c r="F1757" s="215">
        <v>5.0810000000000004</v>
      </c>
      <c r="G1757" s="219">
        <f t="shared" ref="G1757:J1757" si="1750">((C1757-C1778)/C1778)*C$6</f>
        <v>179.59958419057929</v>
      </c>
      <c r="H1757" s="220">
        <f t="shared" si="1750"/>
        <v>-3.8172028811524532</v>
      </c>
      <c r="I1757" s="220">
        <f t="shared" si="1750"/>
        <v>0.68392739273927516</v>
      </c>
      <c r="J1757" s="221">
        <f t="shared" si="1750"/>
        <v>0.22697117422636739</v>
      </c>
    </row>
    <row r="1758" spans="2:10">
      <c r="B1758" s="213">
        <v>40922</v>
      </c>
      <c r="C1758" s="214">
        <v>603</v>
      </c>
      <c r="D1758" s="214">
        <v>81.98</v>
      </c>
      <c r="E1758" s="214">
        <v>12.38</v>
      </c>
      <c r="F1758" s="215">
        <v>5.1139999999999999</v>
      </c>
      <c r="G1758" s="219">
        <f t="shared" ref="G1758:J1758" si="1751">((C1758-C1779)/C1779)*C$6</f>
        <v>143.63304285199865</v>
      </c>
      <c r="H1758" s="220">
        <f t="shared" si="1751"/>
        <v>-2.0571919874502247</v>
      </c>
      <c r="I1758" s="220">
        <f t="shared" si="1751"/>
        <v>0.60166944908180342</v>
      </c>
      <c r="J1758" s="221">
        <f t="shared" si="1751"/>
        <v>0.26463882378009823</v>
      </c>
    </row>
    <row r="1759" spans="2:10">
      <c r="B1759" s="213">
        <v>40921</v>
      </c>
      <c r="C1759" s="214">
        <v>596.48</v>
      </c>
      <c r="D1759" s="214">
        <v>81.98</v>
      </c>
      <c r="E1759" s="214">
        <v>12.38</v>
      </c>
      <c r="F1759" s="215">
        <v>5.1139999999999999</v>
      </c>
      <c r="G1759" s="219">
        <f t="shared" ref="G1759:J1759" si="1752">((C1759-C1780)/C1780)*C$6</f>
        <v>131.93380522651228</v>
      </c>
      <c r="H1759" s="220">
        <f t="shared" si="1752"/>
        <v>-3.2162389062125021</v>
      </c>
      <c r="I1759" s="220">
        <f t="shared" si="1752"/>
        <v>1.6352951541850238</v>
      </c>
      <c r="J1759" s="221">
        <f t="shared" si="1752"/>
        <v>0.22539465375710349</v>
      </c>
    </row>
    <row r="1760" spans="2:10">
      <c r="B1760" s="213">
        <v>40920</v>
      </c>
      <c r="C1760" s="214">
        <v>598.38</v>
      </c>
      <c r="D1760" s="214">
        <v>80.75</v>
      </c>
      <c r="E1760" s="214">
        <v>12.76</v>
      </c>
      <c r="F1760" s="215">
        <v>5.0590000000000002</v>
      </c>
      <c r="G1760" s="219">
        <f t="shared" ref="G1760:J1760" si="1753">((C1760-C1781)/C1781)*C$6</f>
        <v>143.94572833681167</v>
      </c>
      <c r="H1760" s="220">
        <f t="shared" si="1753"/>
        <v>-4.9227980212355114</v>
      </c>
      <c r="I1760" s="220">
        <f t="shared" si="1753"/>
        <v>3.3892364990689008</v>
      </c>
      <c r="J1760" s="221">
        <f t="shared" si="1753"/>
        <v>0.22532978723404254</v>
      </c>
    </row>
    <row r="1761" spans="2:10">
      <c r="B1761" s="213">
        <v>40919</v>
      </c>
      <c r="C1761" s="214">
        <v>593.41999999999996</v>
      </c>
      <c r="D1761" s="214">
        <v>81.16</v>
      </c>
      <c r="E1761" s="214">
        <v>13</v>
      </c>
      <c r="F1761" s="215">
        <v>4.9969999999999999</v>
      </c>
      <c r="G1761" s="219">
        <f t="shared" ref="G1761:J1761" si="1754">((C1761-C1782)/C1782)*C$6</f>
        <v>145.88700934237036</v>
      </c>
      <c r="H1761" s="220">
        <f t="shared" si="1754"/>
        <v>-1.8002380080556812</v>
      </c>
      <c r="I1761" s="220">
        <f t="shared" si="1754"/>
        <v>2.5833421284080926</v>
      </c>
      <c r="J1761" s="221">
        <f t="shared" si="1754"/>
        <v>0.14622978365889505</v>
      </c>
    </row>
    <row r="1762" spans="2:10">
      <c r="B1762" s="213">
        <v>40918</v>
      </c>
      <c r="C1762" s="214">
        <v>599.75</v>
      </c>
      <c r="D1762" s="214">
        <v>82.1</v>
      </c>
      <c r="E1762" s="214">
        <v>12.19</v>
      </c>
      <c r="F1762" s="215">
        <v>5.0259999999999998</v>
      </c>
      <c r="G1762" s="219">
        <f t="shared" ref="G1762:J1762" si="1755">((C1762-C1783)/C1783)*C$6</f>
        <v>181.82516218464116</v>
      </c>
      <c r="H1762" s="220">
        <f t="shared" si="1755"/>
        <v>1.2445936005884544</v>
      </c>
      <c r="I1762" s="220">
        <f t="shared" si="1755"/>
        <v>0.51702953586497868</v>
      </c>
      <c r="J1762" s="221">
        <f t="shared" si="1755"/>
        <v>0.17206780374815761</v>
      </c>
    </row>
    <row r="1763" spans="2:10">
      <c r="B1763" s="213">
        <v>40917</v>
      </c>
      <c r="C1763" s="214">
        <v>588.85</v>
      </c>
      <c r="D1763" s="214">
        <v>82.48</v>
      </c>
      <c r="E1763" s="214">
        <v>12.26</v>
      </c>
      <c r="F1763" s="215">
        <v>5.056</v>
      </c>
      <c r="G1763" s="219">
        <f t="shared" ref="G1763:J1763" si="1756">((C1763-C1784)/C1784)*C$6</f>
        <v>131.3604541708637</v>
      </c>
      <c r="H1763" s="220">
        <f t="shared" si="1756"/>
        <v>3.4517773389286788</v>
      </c>
      <c r="I1763" s="220">
        <f t="shared" si="1756"/>
        <v>-0.59687697160883268</v>
      </c>
      <c r="J1763" s="221">
        <f t="shared" si="1756"/>
        <v>0.21133955065705815</v>
      </c>
    </row>
    <row r="1764" spans="2:10">
      <c r="B1764" s="213">
        <v>40916</v>
      </c>
      <c r="C1764" s="214">
        <v>595.29999999999995</v>
      </c>
      <c r="D1764" s="214">
        <v>83.81</v>
      </c>
      <c r="E1764" s="214">
        <v>11.45</v>
      </c>
      <c r="F1764" s="215">
        <v>4.9740000000000002</v>
      </c>
      <c r="G1764" s="219">
        <f t="shared" ref="G1764:J1764" si="1757">((C1764-C1785)/C1785)*C$6</f>
        <v>159.56004047465737</v>
      </c>
      <c r="H1764" s="220">
        <f t="shared" si="1757"/>
        <v>6.3031612028592594</v>
      </c>
      <c r="I1764" s="220">
        <f t="shared" si="1757"/>
        <v>-1.2725162337662352</v>
      </c>
      <c r="J1764" s="221">
        <f t="shared" si="1757"/>
        <v>0.16138676844783714</v>
      </c>
    </row>
    <row r="1765" spans="2:10">
      <c r="B1765" s="213">
        <v>40915</v>
      </c>
      <c r="C1765" s="214">
        <v>588.5</v>
      </c>
      <c r="D1765" s="214">
        <v>84.17</v>
      </c>
      <c r="E1765" s="214">
        <v>11.13</v>
      </c>
      <c r="F1765" s="215">
        <v>4.9030000000000005</v>
      </c>
      <c r="G1765" s="219">
        <f t="shared" ref="G1765:J1765" si="1758">((C1765-C1786)/C1786)*C$6</f>
        <v>108.55425366383194</v>
      </c>
      <c r="H1765" s="220">
        <f t="shared" si="1758"/>
        <v>9.2566197533939363</v>
      </c>
      <c r="I1765" s="220">
        <f t="shared" si="1758"/>
        <v>-2.1777725118483402</v>
      </c>
      <c r="J1765" s="221">
        <f t="shared" si="1758"/>
        <v>0.12088110403397061</v>
      </c>
    </row>
    <row r="1766" spans="2:10">
      <c r="B1766" s="213">
        <v>40914</v>
      </c>
      <c r="C1766" s="214">
        <v>586.70000000000005</v>
      </c>
      <c r="D1766" s="214">
        <v>83.45</v>
      </c>
      <c r="E1766" s="214">
        <v>11.14</v>
      </c>
      <c r="F1766" s="215">
        <v>4.91</v>
      </c>
      <c r="G1766" s="219">
        <f t="shared" ref="G1766:J1766" si="1759">((C1766-C1787)/C1787)*C$6</f>
        <v>94.607170252993683</v>
      </c>
      <c r="H1766" s="220">
        <f t="shared" si="1759"/>
        <v>8.2605937500000071</v>
      </c>
      <c r="I1766" s="220">
        <f t="shared" si="1759"/>
        <v>-2.2631083202511766</v>
      </c>
      <c r="J1766" s="221">
        <f t="shared" si="1759"/>
        <v>0.1083826013513516</v>
      </c>
    </row>
    <row r="1767" spans="2:10">
      <c r="B1767" s="213">
        <v>40913</v>
      </c>
      <c r="C1767" s="214">
        <v>587.85</v>
      </c>
      <c r="D1767" s="214">
        <v>83.06</v>
      </c>
      <c r="E1767" s="214">
        <v>11.57</v>
      </c>
      <c r="F1767" s="215">
        <v>4.8949999999999996</v>
      </c>
      <c r="G1767" s="219">
        <f t="shared" ref="G1767:J1767" si="1760">((C1767-C1788)/C1788)*C$6</f>
        <v>66.54475415634964</v>
      </c>
      <c r="H1767" s="220">
        <f t="shared" si="1760"/>
        <v>7.4262756378189305</v>
      </c>
      <c r="I1767" s="220">
        <f t="shared" si="1760"/>
        <v>-0.58760869565217477</v>
      </c>
      <c r="J1767" s="221">
        <f t="shared" si="1760"/>
        <v>0.14876609442060049</v>
      </c>
    </row>
    <row r="1768" spans="2:10">
      <c r="B1768" s="213">
        <v>40912</v>
      </c>
      <c r="C1768" s="214">
        <v>583.65</v>
      </c>
      <c r="D1768" s="214">
        <v>82.47</v>
      </c>
      <c r="E1768" s="214">
        <v>11.39</v>
      </c>
      <c r="F1768" s="215">
        <v>4.891</v>
      </c>
      <c r="G1768" s="219">
        <f t="shared" ref="G1768:J1768" si="1761">((C1768-C1789)/C1789)*C$6</f>
        <v>40.585585680442087</v>
      </c>
      <c r="H1768" s="220">
        <f t="shared" si="1761"/>
        <v>6.0623154866149642</v>
      </c>
      <c r="I1768" s="220">
        <f t="shared" si="1761"/>
        <v>-0.50738907849829362</v>
      </c>
      <c r="J1768" s="221">
        <f t="shared" si="1761"/>
        <v>0.17845836947094532</v>
      </c>
    </row>
    <row r="1769" spans="2:10">
      <c r="B1769" s="213">
        <v>40911</v>
      </c>
      <c r="C1769" s="214">
        <v>588.65</v>
      </c>
      <c r="D1769" s="214">
        <v>83.2</v>
      </c>
      <c r="E1769" s="214">
        <v>11.57</v>
      </c>
      <c r="F1769" s="215">
        <v>4.8970000000000002</v>
      </c>
      <c r="G1769" s="219">
        <f t="shared" ref="G1769:J1769" si="1762">((C1769-C1790)/C1790)*C$6</f>
        <v>76.509714894750658</v>
      </c>
      <c r="H1769" s="220">
        <f t="shared" si="1762"/>
        <v>7.9113266583228965</v>
      </c>
      <c r="I1769" s="220">
        <f t="shared" si="1762"/>
        <v>4.6845753899481847E-2</v>
      </c>
      <c r="J1769" s="221">
        <f t="shared" si="1762"/>
        <v>0.2187102434744462</v>
      </c>
    </row>
    <row r="1770" spans="2:10">
      <c r="B1770" s="213">
        <v>40910</v>
      </c>
      <c r="C1770" s="214">
        <v>573.6</v>
      </c>
      <c r="D1770" s="214">
        <v>83.13</v>
      </c>
      <c r="E1770" s="214">
        <v>10.95</v>
      </c>
      <c r="F1770" s="215">
        <v>4.8410000000000002</v>
      </c>
      <c r="G1770" s="219">
        <f t="shared" ref="G1770:J1770" si="1763">((C1770-C1791)/C1791)*C$6</f>
        <v>35.962667616419047</v>
      </c>
      <c r="H1770" s="220">
        <f t="shared" si="1763"/>
        <v>6.8990466101694938</v>
      </c>
      <c r="I1770" s="220">
        <f t="shared" si="1763"/>
        <v>-2.0298055105348469</v>
      </c>
      <c r="J1770" s="221">
        <f t="shared" si="1763"/>
        <v>0.21791259982253783</v>
      </c>
    </row>
    <row r="1771" spans="2:10">
      <c r="B1771" s="213">
        <v>40909</v>
      </c>
      <c r="C1771" s="214">
        <v>563.6</v>
      </c>
      <c r="D1771" s="214">
        <v>82.43</v>
      </c>
      <c r="E1771" s="214">
        <v>11.58</v>
      </c>
      <c r="F1771" s="215">
        <v>4.7969999999999997</v>
      </c>
      <c r="G1771" s="219">
        <f t="shared" ref="G1771:J1771" si="1764">((C1771-C1792)/C1792)*C$6</f>
        <v>29.195104251286146</v>
      </c>
      <c r="H1771" s="220">
        <f t="shared" si="1764"/>
        <v>4.2761999255860381</v>
      </c>
      <c r="I1771" s="220">
        <f t="shared" si="1764"/>
        <v>-1.5547886108714078E-2</v>
      </c>
      <c r="J1771" s="221">
        <f t="shared" si="1764"/>
        <v>0.15945945945945916</v>
      </c>
    </row>
    <row r="1772" spans="2:10">
      <c r="B1772" s="213">
        <v>40908</v>
      </c>
      <c r="C1772" s="214">
        <v>567.29999999999995</v>
      </c>
      <c r="D1772" s="214">
        <v>83.08</v>
      </c>
      <c r="E1772" s="214">
        <v>11.46</v>
      </c>
      <c r="F1772" s="215">
        <v>4.7279999999999998</v>
      </c>
      <c r="G1772" s="219">
        <f t="shared" ref="G1772:J1772" si="1765">((C1772-C1793)/C1793)*C$6</f>
        <v>24.731848671854042</v>
      </c>
      <c r="H1772" s="220">
        <f t="shared" si="1765"/>
        <v>7.1263295880149924</v>
      </c>
      <c r="I1772" s="220">
        <f t="shared" si="1765"/>
        <v>0</v>
      </c>
      <c r="J1772" s="221">
        <f t="shared" si="1765"/>
        <v>0.13098078197481752</v>
      </c>
    </row>
    <row r="1773" spans="2:10">
      <c r="B1773" s="213">
        <v>40907</v>
      </c>
      <c r="C1773" s="214">
        <v>560.13</v>
      </c>
      <c r="D1773" s="214">
        <v>83.36</v>
      </c>
      <c r="E1773" s="214">
        <v>11.19</v>
      </c>
      <c r="F1773" s="215">
        <v>4.6899999999999995</v>
      </c>
      <c r="G1773" s="219">
        <f t="shared" ref="G1773:J1773" si="1766">((C1773-C1794)/C1794)*C$6</f>
        <v>34.443614102213637</v>
      </c>
      <c r="H1773" s="220">
        <f t="shared" si="1766"/>
        <v>7.5473566084787951</v>
      </c>
      <c r="I1773" s="220">
        <f t="shared" si="1766"/>
        <v>-1.0323167649536642</v>
      </c>
      <c r="J1773" s="221">
        <f t="shared" si="1766"/>
        <v>0.12318969346956891</v>
      </c>
    </row>
    <row r="1774" spans="2:10">
      <c r="B1774" s="213">
        <v>40906</v>
      </c>
      <c r="C1774" s="214">
        <v>549.79999999999995</v>
      </c>
      <c r="D1774" s="214">
        <v>83.2</v>
      </c>
      <c r="E1774" s="214">
        <v>11.17</v>
      </c>
      <c r="F1774" s="215">
        <v>4.7549999999999999</v>
      </c>
      <c r="G1774" s="219">
        <f t="shared" ref="G1774:J1774" si="1767">((C1774-C1795)/C1795)*C$6</f>
        <v>-16.300374639769728</v>
      </c>
      <c r="H1774" s="220">
        <f t="shared" si="1767"/>
        <v>4.3560848186847165</v>
      </c>
      <c r="I1774" s="220">
        <f t="shared" si="1767"/>
        <v>-1.0769528619528632</v>
      </c>
      <c r="J1774" s="221">
        <f t="shared" si="1767"/>
        <v>0.18038384289221157</v>
      </c>
    </row>
    <row r="1775" spans="2:10">
      <c r="B1775" s="213">
        <v>40905</v>
      </c>
      <c r="C1775" s="214">
        <v>550.79999999999995</v>
      </c>
      <c r="D1775" s="214">
        <v>84.45</v>
      </c>
      <c r="E1775" s="214">
        <v>11.21</v>
      </c>
      <c r="F1775" s="215">
        <v>4.7229999999999999</v>
      </c>
      <c r="G1775" s="219">
        <f t="shared" ref="G1775:J1775" si="1768">((C1775-C1796)/C1796)*C$6</f>
        <v>-10.73241814738002</v>
      </c>
      <c r="H1775" s="220">
        <f t="shared" si="1768"/>
        <v>9.399037267080752</v>
      </c>
      <c r="I1775" s="220">
        <f t="shared" si="1768"/>
        <v>-1.7424657534246564</v>
      </c>
      <c r="J1775" s="221">
        <f t="shared" si="1768"/>
        <v>0.1243270079435127</v>
      </c>
    </row>
    <row r="1776" spans="2:10">
      <c r="B1776" s="213">
        <v>40904</v>
      </c>
      <c r="C1776" s="214">
        <v>552.1</v>
      </c>
      <c r="D1776" s="214">
        <v>83.81</v>
      </c>
      <c r="E1776" s="214">
        <v>11.62</v>
      </c>
      <c r="F1776" s="215">
        <v>4.7460000000000004</v>
      </c>
      <c r="G1776" s="219">
        <f t="shared" ref="G1776:J1776" si="1769">((C1776-C1797)/C1797)*C$6</f>
        <v>-11.306467572186742</v>
      </c>
      <c r="H1776" s="220">
        <f t="shared" si="1769"/>
        <v>7.3572667575269701</v>
      </c>
      <c r="I1776" s="220">
        <f t="shared" si="1769"/>
        <v>-0.5851623646960874</v>
      </c>
      <c r="J1776" s="221">
        <f t="shared" si="1769"/>
        <v>0.15643443532283166</v>
      </c>
    </row>
    <row r="1777" spans="2:10">
      <c r="B1777" s="213">
        <v>40903</v>
      </c>
      <c r="C1777" s="214">
        <v>554.9</v>
      </c>
      <c r="D1777" s="214">
        <v>83.58</v>
      </c>
      <c r="E1777" s="214">
        <v>11.79</v>
      </c>
      <c r="F1777" s="215">
        <v>4.7</v>
      </c>
      <c r="G1777" s="219">
        <f t="shared" ref="G1777:J1777" si="1770">((C1777-C1798)/C1798)*C$6</f>
        <v>8.499503713095315</v>
      </c>
      <c r="H1777" s="220">
        <f t="shared" si="1770"/>
        <v>6.8114050303556057</v>
      </c>
      <c r="I1777" s="220">
        <f t="shared" si="1770"/>
        <v>-0.33009159034138313</v>
      </c>
      <c r="J1777" s="221">
        <f t="shared" si="1770"/>
        <v>0.12632571555358366</v>
      </c>
    </row>
    <row r="1778" spans="2:10">
      <c r="B1778" s="213">
        <v>40902</v>
      </c>
      <c r="C1778" s="214">
        <v>554.1</v>
      </c>
      <c r="D1778" s="214">
        <v>83.3</v>
      </c>
      <c r="E1778" s="214">
        <v>12.12</v>
      </c>
      <c r="F1778" s="215">
        <v>4.718</v>
      </c>
      <c r="G1778" s="219">
        <f t="shared" ref="G1778:J1778" si="1771">((C1778-C1799)/C1799)*C$6</f>
        <v>18.191597190550173</v>
      </c>
      <c r="H1778" s="220">
        <f t="shared" si="1771"/>
        <v>5.6581942899518003</v>
      </c>
      <c r="I1778" s="220">
        <f t="shared" si="1771"/>
        <v>1.0045993031358866</v>
      </c>
      <c r="J1778" s="221">
        <f t="shared" si="1771"/>
        <v>9.820411738940002E-2</v>
      </c>
    </row>
    <row r="1779" spans="2:10">
      <c r="B1779" s="213">
        <v>40901</v>
      </c>
      <c r="C1779" s="214">
        <v>555.4</v>
      </c>
      <c r="D1779" s="214">
        <v>82.87</v>
      </c>
      <c r="E1779" s="214">
        <v>11.98</v>
      </c>
      <c r="F1779" s="215">
        <v>4.6929999999999996</v>
      </c>
      <c r="G1779" s="219">
        <f t="shared" ref="G1779:J1779" si="1772">((C1779-C1800)/C1800)*C$6</f>
        <v>47.954373553106556</v>
      </c>
      <c r="H1779" s="220">
        <f t="shared" si="1772"/>
        <v>4.7857884972170934</v>
      </c>
      <c r="I1779" s="220">
        <f t="shared" si="1772"/>
        <v>-0.48307067424857847</v>
      </c>
      <c r="J1779" s="221">
        <f t="shared" si="1772"/>
        <v>7.7410890006559735E-2</v>
      </c>
    </row>
    <row r="1780" spans="2:10">
      <c r="B1780" s="213">
        <v>40900</v>
      </c>
      <c r="C1780" s="214">
        <v>552.95000000000005</v>
      </c>
      <c r="D1780" s="214">
        <v>83.38</v>
      </c>
      <c r="E1780" s="214">
        <v>11.35</v>
      </c>
      <c r="F1780" s="215">
        <v>4.7510000000000003</v>
      </c>
      <c r="G1780" s="219">
        <f t="shared" ref="G1780:J1780" si="1773">((C1780-C1801)/C1801)*C$6</f>
        <v>16.528112501141727</v>
      </c>
      <c r="H1780" s="220">
        <f t="shared" si="1773"/>
        <v>5.4094154642989087</v>
      </c>
      <c r="I1780" s="220">
        <f t="shared" si="1773"/>
        <v>-1.3239183673469395</v>
      </c>
      <c r="J1780" s="221">
        <f t="shared" si="1773"/>
        <v>0.10347494553376937</v>
      </c>
    </row>
    <row r="1781" spans="2:10">
      <c r="B1781" s="213">
        <v>40899</v>
      </c>
      <c r="C1781" s="214">
        <v>551.04999999999995</v>
      </c>
      <c r="D1781" s="214">
        <v>82.88</v>
      </c>
      <c r="E1781" s="214">
        <v>10.74</v>
      </c>
      <c r="F1781" s="215">
        <v>4.7</v>
      </c>
      <c r="G1781" s="219">
        <f t="shared" ref="G1781:J1781" si="1774">((C1781-C1802)/C1802)*C$6</f>
        <v>33.186534653465131</v>
      </c>
      <c r="H1781" s="220">
        <f t="shared" si="1774"/>
        <v>5.8103182496270467</v>
      </c>
      <c r="I1781" s="220">
        <f t="shared" si="1774"/>
        <v>-3.5230112359550554</v>
      </c>
      <c r="J1781" s="221">
        <f t="shared" si="1774"/>
        <v>9.2571867456659948E-2</v>
      </c>
    </row>
    <row r="1782" spans="2:10">
      <c r="B1782" s="213">
        <v>40898</v>
      </c>
      <c r="C1782" s="214">
        <v>545.9</v>
      </c>
      <c r="D1782" s="214">
        <v>81.93</v>
      </c>
      <c r="E1782" s="214">
        <v>11.37</v>
      </c>
      <c r="F1782" s="215">
        <v>4.7610000000000001</v>
      </c>
      <c r="G1782" s="219">
        <f t="shared" ref="G1782:J1782" si="1775">((C1782-C1803)/C1803)*C$6</f>
        <v>-15.512145190562684</v>
      </c>
      <c r="H1782" s="220">
        <f t="shared" si="1775"/>
        <v>1.413131685724845</v>
      </c>
      <c r="I1782" s="220">
        <f t="shared" si="1775"/>
        <v>-2.1002331002331003</v>
      </c>
      <c r="J1782" s="221">
        <f t="shared" si="1775"/>
        <v>0.1347682846474853</v>
      </c>
    </row>
    <row r="1783" spans="2:10">
      <c r="B1783" s="213">
        <v>40897</v>
      </c>
      <c r="C1783" s="214">
        <v>541.04999999999995</v>
      </c>
      <c r="D1783" s="214">
        <v>81.569999999999993</v>
      </c>
      <c r="E1783" s="214">
        <v>11.85</v>
      </c>
      <c r="F1783" s="215">
        <v>4.7489999999999997</v>
      </c>
      <c r="G1783" s="219">
        <f t="shared" ref="G1783:J1783" si="1776">((C1783-C1804)/C1804)*C$6</f>
        <v>-69.335102763997241</v>
      </c>
      <c r="H1783" s="220">
        <f t="shared" si="1776"/>
        <v>2.7874813432835523</v>
      </c>
      <c r="I1783" s="220">
        <f t="shared" si="1776"/>
        <v>-1.7443140243902433</v>
      </c>
      <c r="J1783" s="221">
        <f t="shared" si="1776"/>
        <v>6.1511177987961872E-2</v>
      </c>
    </row>
    <row r="1784" spans="2:10">
      <c r="B1784" s="213">
        <v>40896</v>
      </c>
      <c r="C1784" s="214">
        <v>546.04999999999995</v>
      </c>
      <c r="D1784" s="214">
        <v>81.02</v>
      </c>
      <c r="E1784" s="214">
        <v>12.68</v>
      </c>
      <c r="F1784" s="215">
        <v>4.718</v>
      </c>
      <c r="G1784" s="219">
        <f t="shared" ref="G1784:J1784" si="1777">((C1784-C1805)/C1805)*C$6</f>
        <v>-16.411221325596433</v>
      </c>
      <c r="H1784" s="220">
        <f t="shared" si="1777"/>
        <v>0.52154702970296762</v>
      </c>
      <c r="I1784" s="220">
        <f t="shared" si="1777"/>
        <v>-0.21067809820732708</v>
      </c>
      <c r="J1784" s="221">
        <f t="shared" si="1777"/>
        <v>2.6497005988023833E-2</v>
      </c>
    </row>
    <row r="1785" spans="2:10">
      <c r="B1785" s="213">
        <v>40895</v>
      </c>
      <c r="C1785" s="214">
        <v>543.54999999999995</v>
      </c>
      <c r="D1785" s="214">
        <v>81.14</v>
      </c>
      <c r="E1785" s="214">
        <v>12.32</v>
      </c>
      <c r="F1785" s="215">
        <v>4.7160000000000002</v>
      </c>
      <c r="G1785" s="219">
        <f t="shared" ref="G1785:J1785" si="1778">((C1785-C1806)/C1806)*C$6</f>
        <v>-14.973120612635887</v>
      </c>
      <c r="H1785" s="220">
        <f t="shared" si="1778"/>
        <v>3.0945460237946305</v>
      </c>
      <c r="I1785" s="220">
        <f t="shared" si="1778"/>
        <v>-1.6839882266372328</v>
      </c>
      <c r="J1785" s="221">
        <f t="shared" si="1778"/>
        <v>3.8657357679914038E-2</v>
      </c>
    </row>
    <row r="1786" spans="2:10">
      <c r="B1786" s="213">
        <v>40894</v>
      </c>
      <c r="C1786" s="214">
        <v>552.70000000000005</v>
      </c>
      <c r="D1786" s="214">
        <v>80.290000000000006</v>
      </c>
      <c r="E1786" s="214">
        <v>12.66</v>
      </c>
      <c r="F1786" s="215">
        <v>4.71</v>
      </c>
      <c r="G1786" s="219">
        <f t="shared" ref="G1786:J1786" si="1779">((C1786-C1807)/C1807)*C$6</f>
        <v>-50.580494823653076</v>
      </c>
      <c r="H1786" s="220">
        <f t="shared" si="1779"/>
        <v>1.8791221230033988</v>
      </c>
      <c r="I1786" s="220">
        <f t="shared" si="1779"/>
        <v>-0.52512269938650169</v>
      </c>
      <c r="J1786" s="221">
        <f t="shared" si="1779"/>
        <v>5.5515898767034236E-2</v>
      </c>
    </row>
    <row r="1787" spans="2:10">
      <c r="B1787" s="213">
        <v>40893</v>
      </c>
      <c r="C1787" s="214">
        <v>555.35</v>
      </c>
      <c r="D1787" s="214">
        <v>80</v>
      </c>
      <c r="E1787" s="214">
        <v>12.74</v>
      </c>
      <c r="F1787" s="215">
        <v>4.7359999999999998</v>
      </c>
      <c r="G1787" s="219">
        <f t="shared" ref="G1787:J1787" si="1780">((C1787-C1808)/C1808)*C$6</f>
        <v>-39.916885217085472</v>
      </c>
      <c r="H1787" s="220">
        <f t="shared" si="1780"/>
        <v>7.1858196823811657E-2</v>
      </c>
      <c r="I1787" s="220">
        <f t="shared" si="1780"/>
        <v>-0.30589506172839592</v>
      </c>
      <c r="J1787" s="221">
        <f t="shared" si="1780"/>
        <v>7.0799999999999849E-2</v>
      </c>
    </row>
    <row r="1788" spans="2:10">
      <c r="B1788" s="213">
        <v>40892</v>
      </c>
      <c r="C1788" s="214">
        <v>565.4</v>
      </c>
      <c r="D1788" s="214">
        <v>79.959999999999994</v>
      </c>
      <c r="E1788" s="214">
        <v>11.96</v>
      </c>
      <c r="F1788" s="215">
        <v>4.66</v>
      </c>
      <c r="G1788" s="219">
        <f t="shared" ref="G1788:J1788" si="1781">((C1788-C1809)/C1809)*C$6</f>
        <v>-19.916560643131973</v>
      </c>
      <c r="H1788" s="220">
        <f t="shared" si="1781"/>
        <v>-2.9948110304075093</v>
      </c>
      <c r="I1788" s="220">
        <f t="shared" si="1781"/>
        <v>-1.7298110355253207</v>
      </c>
      <c r="J1788" s="221">
        <f t="shared" si="1781"/>
        <v>-2.2614991482112178E-2</v>
      </c>
    </row>
    <row r="1789" spans="2:10">
      <c r="B1789" s="213">
        <v>40891</v>
      </c>
      <c r="C1789" s="214">
        <v>569.85</v>
      </c>
      <c r="D1789" s="214">
        <v>79.94</v>
      </c>
      <c r="E1789" s="214">
        <v>11.72</v>
      </c>
      <c r="F1789" s="215">
        <v>4.6120000000000001</v>
      </c>
      <c r="G1789" s="219">
        <f t="shared" ref="G1789:J1789" si="1782">((C1789-C1810)/C1810)*C$6</f>
        <v>1.4717836128918942</v>
      </c>
      <c r="H1789" s="220">
        <f t="shared" si="1782"/>
        <v>-4.6753722235782282</v>
      </c>
      <c r="I1789" s="220">
        <f t="shared" si="1782"/>
        <v>-0.93307443365695619</v>
      </c>
      <c r="J1789" s="221">
        <f t="shared" si="1782"/>
        <v>-5.9538984491183188E-2</v>
      </c>
    </row>
    <row r="1790" spans="2:10">
      <c r="B1790" s="213">
        <v>40890</v>
      </c>
      <c r="C1790" s="214">
        <v>562.95000000000005</v>
      </c>
      <c r="D1790" s="214">
        <v>79.900000000000006</v>
      </c>
      <c r="E1790" s="214">
        <v>11.54</v>
      </c>
      <c r="F1790" s="215">
        <v>4.5590000000000002</v>
      </c>
      <c r="G1790" s="219">
        <f t="shared" ref="G1790:J1790" si="1783">((C1790-C1811)/C1811)*C$6</f>
        <v>-17.528078748461745</v>
      </c>
      <c r="H1790" s="220">
        <f t="shared" si="1783"/>
        <v>-3.2985239852398327</v>
      </c>
      <c r="I1790" s="220">
        <f t="shared" si="1783"/>
        <v>-1.9620231660231662</v>
      </c>
      <c r="J1790" s="221">
        <f t="shared" si="1783"/>
        <v>-7.5042753313381658E-2</v>
      </c>
    </row>
    <row r="1791" spans="2:10">
      <c r="B1791" s="213">
        <v>40889</v>
      </c>
      <c r="C1791" s="214">
        <v>561.54999999999995</v>
      </c>
      <c r="D1791" s="214">
        <v>80.239999999999995</v>
      </c>
      <c r="E1791" s="214">
        <v>12.34</v>
      </c>
      <c r="F1791" s="215">
        <v>4.508</v>
      </c>
      <c r="G1791" s="219">
        <f t="shared" ref="G1791:J1791" si="1784">((C1791-C1812)/C1812)*C$6</f>
        <v>-20.051475323304501</v>
      </c>
      <c r="H1791" s="220">
        <f t="shared" si="1784"/>
        <v>-3.2617236310180098</v>
      </c>
      <c r="I1791" s="220">
        <f t="shared" si="1784"/>
        <v>-7.2719935431800858E-2</v>
      </c>
      <c r="J1791" s="221">
        <f t="shared" si="1784"/>
        <v>-0.12231554327025321</v>
      </c>
    </row>
    <row r="1792" spans="2:10">
      <c r="B1792" s="213">
        <v>40888</v>
      </c>
      <c r="C1792" s="214">
        <v>553.95000000000005</v>
      </c>
      <c r="D1792" s="214">
        <v>80.63</v>
      </c>
      <c r="E1792" s="214">
        <v>11.59</v>
      </c>
      <c r="F1792" s="215">
        <v>4.5510000000000002</v>
      </c>
      <c r="G1792" s="219">
        <f t="shared" ref="G1792:J1792" si="1785">((C1792-C1813)/C1813)*C$6</f>
        <v>-16.624407506702276</v>
      </c>
      <c r="H1792" s="220">
        <f t="shared" si="1785"/>
        <v>-0.9220501110836844</v>
      </c>
      <c r="I1792" s="220">
        <f t="shared" si="1785"/>
        <v>-0.57206349206349316</v>
      </c>
      <c r="J1792" s="221">
        <f t="shared" si="1785"/>
        <v>-8.926060089494961E-2</v>
      </c>
    </row>
    <row r="1793" spans="2:10">
      <c r="B1793" s="213">
        <v>40887</v>
      </c>
      <c r="C1793" s="214">
        <v>559.04999999999995</v>
      </c>
      <c r="D1793" s="214">
        <v>80.099999999999994</v>
      </c>
      <c r="E1793" s="214">
        <v>11.46</v>
      </c>
      <c r="F1793" s="215">
        <v>4.5270000000000001</v>
      </c>
      <c r="G1793" s="219">
        <f t="shared" ref="G1793:J1793" si="1786">((C1793-C1814)/C1814)*C$6</f>
        <v>-4.7827914028360619</v>
      </c>
      <c r="H1793" s="220">
        <f t="shared" si="1786"/>
        <v>-1.4712710604559078</v>
      </c>
      <c r="I1793" s="220">
        <f t="shared" si="1786"/>
        <v>-1.3928502415458923</v>
      </c>
      <c r="J1793" s="221">
        <f t="shared" si="1786"/>
        <v>-0.10555910543131</v>
      </c>
    </row>
    <row r="1794" spans="2:10">
      <c r="B1794" s="213">
        <v>40886</v>
      </c>
      <c r="C1794" s="214">
        <v>548.85</v>
      </c>
      <c r="D1794" s="214">
        <v>80.2</v>
      </c>
      <c r="E1794" s="214">
        <v>11.87</v>
      </c>
      <c r="F1794" s="215">
        <v>4.5019999999999998</v>
      </c>
      <c r="G1794" s="219">
        <f t="shared" ref="G1794:J1794" si="1787">((C1794-C1815)/C1815)*C$6</f>
        <v>-43.28121405750786</v>
      </c>
      <c r="H1794" s="220">
        <f t="shared" si="1787"/>
        <v>-1.680886169818302</v>
      </c>
      <c r="I1794" s="220">
        <f t="shared" si="1787"/>
        <v>-1.4001554001554004</v>
      </c>
      <c r="J1794" s="221">
        <f t="shared" si="1787"/>
        <v>-9.757302405498279E-2</v>
      </c>
    </row>
    <row r="1795" spans="2:10">
      <c r="B1795" s="213">
        <v>40885</v>
      </c>
      <c r="C1795" s="214">
        <v>555.20000000000005</v>
      </c>
      <c r="D1795" s="214">
        <v>81.349999999999994</v>
      </c>
      <c r="E1795" s="214">
        <v>11.88</v>
      </c>
      <c r="F1795" s="215">
        <v>4.4809999999999999</v>
      </c>
      <c r="G1795" s="219">
        <f t="shared" ref="G1795:J1795" si="1788">((C1795-C1816)/C1816)*C$6</f>
        <v>-10.200730397422058</v>
      </c>
      <c r="H1795" s="220">
        <f t="shared" si="1788"/>
        <v>1.1846011131725418</v>
      </c>
      <c r="I1795" s="220">
        <f t="shared" si="1788"/>
        <v>-1.9360330578512392</v>
      </c>
      <c r="J1795" s="221">
        <f t="shared" si="1788"/>
        <v>-5.9348349005029853E-2</v>
      </c>
    </row>
    <row r="1796" spans="2:10">
      <c r="B1796" s="213">
        <v>40884</v>
      </c>
      <c r="C1796" s="214">
        <v>554.35</v>
      </c>
      <c r="D1796" s="214">
        <v>80.5</v>
      </c>
      <c r="E1796" s="214">
        <v>12.41</v>
      </c>
      <c r="F1796" s="215">
        <v>4.532</v>
      </c>
      <c r="G1796" s="219">
        <f t="shared" ref="G1796:J1796" si="1789">((C1796-C1817)/C1817)*C$6</f>
        <v>-15.12941723274924</v>
      </c>
      <c r="H1796" s="220">
        <f t="shared" si="1789"/>
        <v>-2.1411435941530446</v>
      </c>
      <c r="I1796" s="220">
        <f t="shared" si="1789"/>
        <v>-1.9662885857860726</v>
      </c>
      <c r="J1796" s="221">
        <f t="shared" si="1789"/>
        <v>6.5107040388456968E-4</v>
      </c>
    </row>
    <row r="1797" spans="2:10">
      <c r="B1797" s="213">
        <v>40883</v>
      </c>
      <c r="C1797" s="214">
        <v>555.85</v>
      </c>
      <c r="D1797" s="214">
        <v>80.709999999999994</v>
      </c>
      <c r="E1797" s="214">
        <v>12.01</v>
      </c>
      <c r="F1797" s="215">
        <v>4.5069999999999997</v>
      </c>
      <c r="G1797" s="219">
        <f t="shared" ref="G1797:J1797" si="1790">((C1797-C1818)/C1818)*C$6</f>
        <v>4.0802380522994373</v>
      </c>
      <c r="H1797" s="220">
        <f t="shared" si="1790"/>
        <v>-1.5303281710914589</v>
      </c>
      <c r="I1797" s="220">
        <f t="shared" si="1790"/>
        <v>-3.1559752747252756</v>
      </c>
      <c r="J1797" s="221">
        <f t="shared" si="1790"/>
        <v>-9.7854931446266433E-3</v>
      </c>
    </row>
    <row r="1798" spans="2:10">
      <c r="B1798" s="213">
        <v>40882</v>
      </c>
      <c r="C1798" s="214">
        <v>552.1</v>
      </c>
      <c r="D1798" s="214">
        <v>80.709999999999994</v>
      </c>
      <c r="E1798" s="214">
        <v>12.01</v>
      </c>
      <c r="F1798" s="215">
        <v>4.5069999999999997</v>
      </c>
      <c r="G1798" s="219">
        <f t="shared" ref="G1798:J1798" si="1791">((C1798-C1819)/C1819)*C$6</f>
        <v>-17.125751165292016</v>
      </c>
      <c r="H1798" s="220">
        <f t="shared" si="1791"/>
        <v>-5.4866891322662399</v>
      </c>
      <c r="I1798" s="220">
        <f t="shared" si="1791"/>
        <v>4.512520868113426E-2</v>
      </c>
      <c r="J1798" s="221">
        <f t="shared" si="1791"/>
        <v>-2.6594107299912292E-2</v>
      </c>
    </row>
    <row r="1799" spans="2:10">
      <c r="B1799" s="213">
        <v>40881</v>
      </c>
      <c r="C1799" s="214">
        <v>548.15</v>
      </c>
      <c r="D1799" s="214">
        <v>80.91</v>
      </c>
      <c r="E1799" s="214">
        <v>11.48</v>
      </c>
      <c r="F1799" s="215">
        <v>4.5659999999999998</v>
      </c>
      <c r="G1799" s="219">
        <f t="shared" ref="G1799:J1799" si="1792">((C1799-C1820)/C1820)*C$6</f>
        <v>16.050803941430861</v>
      </c>
      <c r="H1799" s="220">
        <f t="shared" si="1792"/>
        <v>-6.6059606205250612</v>
      </c>
      <c r="I1799" s="220">
        <f t="shared" si="1792"/>
        <v>-1.1326857142857136</v>
      </c>
      <c r="J1799" s="221">
        <f t="shared" si="1792"/>
        <v>3.5305851063829378E-2</v>
      </c>
    </row>
    <row r="1800" spans="2:10">
      <c r="B1800" s="213">
        <v>40880</v>
      </c>
      <c r="C1800" s="214">
        <v>539.95000000000005</v>
      </c>
      <c r="D1800" s="214">
        <v>80.849999999999994</v>
      </c>
      <c r="E1800" s="214">
        <v>12.31</v>
      </c>
      <c r="F1800" s="215">
        <v>4.5730000000000004</v>
      </c>
      <c r="G1800" s="219">
        <f t="shared" ref="G1800:J1800" si="1793">((C1800-C1821)/C1821)*C$6</f>
        <v>-44.858348954577956</v>
      </c>
      <c r="H1800" s="220">
        <f t="shared" si="1793"/>
        <v>-4.9618373493976033</v>
      </c>
      <c r="I1800" s="220">
        <f t="shared" si="1793"/>
        <v>0.60520570948782582</v>
      </c>
      <c r="J1800" s="221">
        <f t="shared" si="1793"/>
        <v>4.5858316677770558E-2</v>
      </c>
    </row>
    <row r="1801" spans="2:10">
      <c r="B1801" s="213">
        <v>40879</v>
      </c>
      <c r="C1801" s="214">
        <v>547.54999999999995</v>
      </c>
      <c r="D1801" s="214">
        <v>81.09</v>
      </c>
      <c r="E1801" s="214">
        <v>12.25</v>
      </c>
      <c r="F1801" s="215">
        <v>4.59</v>
      </c>
      <c r="G1801" s="219">
        <f t="shared" ref="G1801:J1801" si="1794">((C1801-C1822)/C1822)*C$6</f>
        <v>-43.671696905016276</v>
      </c>
      <c r="H1801" s="220">
        <f t="shared" si="1794"/>
        <v>-4.7904773355777284</v>
      </c>
      <c r="I1801" s="220">
        <f t="shared" si="1794"/>
        <v>1.6367230632235077</v>
      </c>
      <c r="J1801" s="221">
        <f t="shared" si="1794"/>
        <v>3.9732832854934834E-2</v>
      </c>
    </row>
    <row r="1802" spans="2:10">
      <c r="B1802" s="213">
        <v>40878</v>
      </c>
      <c r="C1802" s="214">
        <v>540.35</v>
      </c>
      <c r="D1802" s="214">
        <v>80.44</v>
      </c>
      <c r="E1802" s="214">
        <v>13.35</v>
      </c>
      <c r="F1802" s="215">
        <v>4.5570000000000004</v>
      </c>
      <c r="G1802" s="219">
        <f t="shared" ref="G1802:J1802" si="1795">((C1802-C1823)/C1823)*C$6</f>
        <v>-51.118040728447113</v>
      </c>
      <c r="H1802" s="220">
        <f t="shared" si="1795"/>
        <v>-6.2875015029457826</v>
      </c>
      <c r="I1802" s="220">
        <f t="shared" si="1795"/>
        <v>3.4018165627782713</v>
      </c>
      <c r="J1802" s="221">
        <f t="shared" si="1795"/>
        <v>1.8238021638331065E-2</v>
      </c>
    </row>
    <row r="1803" spans="2:10">
      <c r="B1803" s="213">
        <v>40877</v>
      </c>
      <c r="C1803" s="214">
        <v>551</v>
      </c>
      <c r="D1803" s="214">
        <v>81.33</v>
      </c>
      <c r="E1803" s="214">
        <v>12.87</v>
      </c>
      <c r="F1803" s="215">
        <v>4.5529999999999999</v>
      </c>
      <c r="G1803" s="219">
        <f t="shared" ref="G1803:J1803" si="1796">((C1803-C1824)/C1824)*C$6</f>
        <v>14.109136163982502</v>
      </c>
      <c r="H1803" s="220">
        <f t="shared" si="1796"/>
        <v>-5.1342826373100285</v>
      </c>
      <c r="I1803" s="220">
        <f t="shared" si="1796"/>
        <v>2.6869107142857143</v>
      </c>
      <c r="J1803" s="221">
        <f t="shared" si="1796"/>
        <v>-2.0588876772082897E-2</v>
      </c>
    </row>
    <row r="1804" spans="2:10">
      <c r="B1804" s="213">
        <v>40876</v>
      </c>
      <c r="C1804" s="214">
        <v>564.4</v>
      </c>
      <c r="D1804" s="214">
        <v>80.400000000000006</v>
      </c>
      <c r="E1804" s="214">
        <v>13.12</v>
      </c>
      <c r="F1804" s="215">
        <v>4.6520000000000001</v>
      </c>
      <c r="G1804" s="219">
        <f t="shared" ref="G1804:J1804" si="1797">((C1804-C1825)/C1825)*C$6</f>
        <v>51.73159452054788</v>
      </c>
      <c r="H1804" s="220">
        <f t="shared" si="1797"/>
        <v>-8.5795829868123938</v>
      </c>
      <c r="I1804" s="220">
        <f t="shared" si="1797"/>
        <v>3.5908226691042042</v>
      </c>
      <c r="J1804" s="221">
        <f t="shared" si="1797"/>
        <v>1.2097992661342625E-2</v>
      </c>
    </row>
    <row r="1805" spans="2:10">
      <c r="B1805" s="213">
        <v>40875</v>
      </c>
      <c r="C1805" s="214">
        <v>551.45000000000005</v>
      </c>
      <c r="D1805" s="214">
        <v>80.8</v>
      </c>
      <c r="E1805" s="214">
        <v>12.83</v>
      </c>
      <c r="F1805" s="215">
        <v>4.6760000000000002</v>
      </c>
      <c r="G1805" s="219">
        <f t="shared" ref="G1805:J1805" si="1798">((C1805-C1826)/C1826)*C$6</f>
        <v>27.648818433179866</v>
      </c>
      <c r="H1805" s="220">
        <f t="shared" si="1798"/>
        <v>-7.4505590579279088</v>
      </c>
      <c r="I1805" s="220">
        <f t="shared" si="1798"/>
        <v>3.2688213627992644</v>
      </c>
      <c r="J1805" s="221">
        <f t="shared" si="1798"/>
        <v>4.0936686903729438E-2</v>
      </c>
    </row>
    <row r="1806" spans="2:10">
      <c r="B1806" s="213">
        <v>40874</v>
      </c>
      <c r="C1806" s="214">
        <v>548.45000000000005</v>
      </c>
      <c r="D1806" s="214">
        <v>79.849999999999994</v>
      </c>
      <c r="E1806" s="214">
        <v>13.59</v>
      </c>
      <c r="F1806" s="215">
        <v>4.6550000000000002</v>
      </c>
      <c r="G1806" s="219">
        <f t="shared" ref="G1806:J1806" si="1799">((C1806-C1827)/C1827)*C$6</f>
        <v>-1.5264778212951999</v>
      </c>
      <c r="H1806" s="220">
        <f t="shared" si="1799"/>
        <v>-8.8763167323540184</v>
      </c>
      <c r="I1806" s="220">
        <f t="shared" si="1799"/>
        <v>3.9828571428571413</v>
      </c>
      <c r="J1806" s="221">
        <f t="shared" si="1799"/>
        <v>6.6750878734622571E-2</v>
      </c>
    </row>
    <row r="1807" spans="2:10">
      <c r="B1807" s="213">
        <v>40873</v>
      </c>
      <c r="C1807" s="214">
        <v>569.9</v>
      </c>
      <c r="D1807" s="214">
        <v>79.510000000000005</v>
      </c>
      <c r="E1807" s="214">
        <v>13.04</v>
      </c>
      <c r="F1807" s="215">
        <v>4.6230000000000002</v>
      </c>
      <c r="G1807" s="219">
        <f t="shared" ref="G1807:J1807" si="1800">((C1807-C1828)/C1828)*C$6</f>
        <v>92.960096305213227</v>
      </c>
      <c r="H1807" s="220">
        <f t="shared" si="1800"/>
        <v>-12.266415538552085</v>
      </c>
      <c r="I1807" s="220">
        <f t="shared" si="1800"/>
        <v>3.3418909090909077</v>
      </c>
      <c r="J1807" s="221">
        <f t="shared" si="1800"/>
        <v>3.9445418676019257E-2</v>
      </c>
    </row>
    <row r="1808" spans="2:10">
      <c r="B1808" s="213">
        <v>40872</v>
      </c>
      <c r="C1808" s="214">
        <v>568.9</v>
      </c>
      <c r="D1808" s="214">
        <v>79.97</v>
      </c>
      <c r="E1808" s="214">
        <v>12.96</v>
      </c>
      <c r="F1808" s="215">
        <v>4.625</v>
      </c>
      <c r="G1808" s="219">
        <f t="shared" ref="G1808:J1808" si="1801">((C1808-C1829)/C1829)*C$6</f>
        <v>140.83092987804886</v>
      </c>
      <c r="H1808" s="220">
        <f t="shared" si="1801"/>
        <v>-5.8742000000000028</v>
      </c>
      <c r="I1808" s="220">
        <f t="shared" si="1801"/>
        <v>2.6289124668435018</v>
      </c>
      <c r="J1808" s="221">
        <f t="shared" si="1801"/>
        <v>5.126484821821365E-2</v>
      </c>
    </row>
    <row r="1809" spans="2:10">
      <c r="B1809" s="213">
        <v>40871</v>
      </c>
      <c r="C1809" s="214">
        <v>572.20000000000005</v>
      </c>
      <c r="D1809" s="214">
        <v>81.23</v>
      </c>
      <c r="E1809" s="214">
        <v>13.23</v>
      </c>
      <c r="F1809" s="215">
        <v>4.6959999999999997</v>
      </c>
      <c r="G1809" s="219">
        <f t="shared" ref="G1809:J1809" si="1802">((C1809-C1830)/C1830)*C$6</f>
        <v>118.54374251497029</v>
      </c>
      <c r="H1809" s="220">
        <f t="shared" si="1802"/>
        <v>-1.6829286150091494</v>
      </c>
      <c r="I1809" s="220">
        <f t="shared" si="1802"/>
        <v>2.9478627968337752</v>
      </c>
      <c r="J1809" s="221">
        <f t="shared" si="1802"/>
        <v>0.10271044513001287</v>
      </c>
    </row>
    <row r="1810" spans="2:10">
      <c r="B1810" s="213">
        <v>40870</v>
      </c>
      <c r="C1810" s="214">
        <v>569.35</v>
      </c>
      <c r="D1810" s="214">
        <v>81.94</v>
      </c>
      <c r="E1810" s="214">
        <v>12.36</v>
      </c>
      <c r="F1810" s="215">
        <v>4.7069999999999999</v>
      </c>
      <c r="G1810" s="219">
        <f t="shared" ref="G1810:J1810" si="1803">((C1810-C1831)/C1831)*C$6</f>
        <v>110.44160629036804</v>
      </c>
      <c r="H1810" s="220">
        <f t="shared" si="1803"/>
        <v>-0.280112113087995</v>
      </c>
      <c r="I1810" s="220">
        <f t="shared" si="1803"/>
        <v>1.9734649910233375</v>
      </c>
      <c r="J1810" s="221">
        <f t="shared" si="1803"/>
        <v>0.10380470639982417</v>
      </c>
    </row>
    <row r="1811" spans="2:10">
      <c r="B1811" s="213">
        <v>40869</v>
      </c>
      <c r="C1811" s="214">
        <v>568.9</v>
      </c>
      <c r="D1811" s="214">
        <v>81.3</v>
      </c>
      <c r="E1811" s="214">
        <v>12.95</v>
      </c>
      <c r="F1811" s="215">
        <v>4.6779999999999999</v>
      </c>
      <c r="G1811" s="219">
        <f t="shared" ref="G1811:J1811" si="1804">((C1811-C1832)/C1832)*C$6</f>
        <v>168.66846927720161</v>
      </c>
      <c r="H1811" s="220">
        <f t="shared" si="1804"/>
        <v>-2.0972627737226408</v>
      </c>
      <c r="I1811" s="220">
        <f t="shared" si="1804"/>
        <v>1.3138028169014069</v>
      </c>
      <c r="J1811" s="221">
        <f t="shared" si="1804"/>
        <v>9.2350088183421761E-2</v>
      </c>
    </row>
    <row r="1812" spans="2:10">
      <c r="B1812" s="213">
        <v>40868</v>
      </c>
      <c r="C1812" s="214">
        <v>568.35</v>
      </c>
      <c r="D1812" s="214">
        <v>81.63</v>
      </c>
      <c r="E1812" s="214">
        <v>12.39</v>
      </c>
      <c r="F1812" s="215">
        <v>4.7030000000000003</v>
      </c>
      <c r="G1812" s="219">
        <f t="shared" ref="G1812:J1812" si="1805">((C1812-C1833)/C1833)*C$6</f>
        <v>166.45743133462292</v>
      </c>
      <c r="H1812" s="220">
        <f t="shared" si="1805"/>
        <v>-1.3282664233576815</v>
      </c>
      <c r="I1812" s="220">
        <f t="shared" si="1805"/>
        <v>0.47774647887323984</v>
      </c>
      <c r="J1812" s="221">
        <f t="shared" si="1805"/>
        <v>0.10860890652557366</v>
      </c>
    </row>
    <row r="1813" spans="2:10">
      <c r="B1813" s="213">
        <v>40867</v>
      </c>
      <c r="C1813" s="214">
        <v>559.5</v>
      </c>
      <c r="D1813" s="214">
        <v>81.02</v>
      </c>
      <c r="E1813" s="214">
        <v>11.97</v>
      </c>
      <c r="F1813" s="215">
        <v>4.6929999999999996</v>
      </c>
      <c r="G1813" s="219">
        <f t="shared" ref="G1813:J1813" si="1806">((C1813-C1834)/C1834)*C$6</f>
        <v>138.11993035403376</v>
      </c>
      <c r="H1813" s="220">
        <f t="shared" si="1806"/>
        <v>-3.2079975728155565</v>
      </c>
      <c r="I1813" s="220">
        <f t="shared" si="1806"/>
        <v>0.55875968992248248</v>
      </c>
      <c r="J1813" s="221">
        <f t="shared" si="1806"/>
        <v>0.11698050509525879</v>
      </c>
    </row>
    <row r="1814" spans="2:10">
      <c r="B1814" s="213">
        <v>40866</v>
      </c>
      <c r="C1814" s="214">
        <v>560.65</v>
      </c>
      <c r="D1814" s="214">
        <v>80.72</v>
      </c>
      <c r="E1814" s="214">
        <v>12.42</v>
      </c>
      <c r="F1814" s="215">
        <v>4.6950000000000003</v>
      </c>
      <c r="G1814" s="219">
        <f t="shared" ref="G1814:J1814" si="1807">((C1814-C1835)/C1835)*C$6</f>
        <v>142.90413472706143</v>
      </c>
      <c r="H1814" s="220">
        <f t="shared" si="1807"/>
        <v>-5.3515895953757395</v>
      </c>
      <c r="I1814" s="220">
        <f t="shared" si="1807"/>
        <v>1.6988017621145377</v>
      </c>
      <c r="J1814" s="221">
        <f t="shared" si="1807"/>
        <v>0.10610105913503989</v>
      </c>
    </row>
    <row r="1815" spans="2:10">
      <c r="B1815" s="213">
        <v>40865</v>
      </c>
      <c r="C1815" s="214">
        <v>563.4</v>
      </c>
      <c r="D1815" s="214">
        <v>80.91</v>
      </c>
      <c r="E1815" s="214">
        <v>12.87</v>
      </c>
      <c r="F1815" s="215">
        <v>4.6559999999999997</v>
      </c>
      <c r="G1815" s="219">
        <f t="shared" ref="G1815:J1815" si="1808">((C1815-C1836)/C1836)*C$6</f>
        <v>183.13360897814533</v>
      </c>
      <c r="H1815" s="220">
        <f t="shared" si="1808"/>
        <v>-4.8008675744065519</v>
      </c>
      <c r="I1815" s="220">
        <f t="shared" si="1808"/>
        <v>2.0247191011235937</v>
      </c>
      <c r="J1815" s="221">
        <f t="shared" si="1808"/>
        <v>9.8879023307436059E-2</v>
      </c>
    </row>
    <row r="1816" spans="2:10">
      <c r="B1816" s="213">
        <v>40864</v>
      </c>
      <c r="C1816" s="214">
        <v>558.6</v>
      </c>
      <c r="D1816" s="214">
        <v>80.849999999999994</v>
      </c>
      <c r="E1816" s="214">
        <v>13.31</v>
      </c>
      <c r="F1816" s="215">
        <v>4.5730000000000004</v>
      </c>
      <c r="G1816" s="219">
        <f t="shared" ref="G1816:J1816" si="1809">((C1816-C1837)/C1837)*C$6</f>
        <v>177.40273276186338</v>
      </c>
      <c r="H1816" s="220">
        <f t="shared" si="1809"/>
        <v>-6.0346969333972433</v>
      </c>
      <c r="I1816" s="220">
        <f t="shared" si="1809"/>
        <v>5.3340603700097384</v>
      </c>
      <c r="J1816" s="221">
        <f t="shared" si="1809"/>
        <v>1.752089749230101E-2</v>
      </c>
    </row>
    <row r="1817" spans="2:10">
      <c r="B1817" s="213">
        <v>40863</v>
      </c>
      <c r="C1817" s="214">
        <v>559.4</v>
      </c>
      <c r="D1817" s="214">
        <v>81.41</v>
      </c>
      <c r="E1817" s="214">
        <v>13.93</v>
      </c>
      <c r="F1817" s="215">
        <v>4.5309999999999997</v>
      </c>
      <c r="G1817" s="219">
        <f t="shared" ref="G1817:J1817" si="1810">((C1817-C1838)/C1838)*C$6</f>
        <v>188.65766109785193</v>
      </c>
      <c r="H1817" s="220">
        <f t="shared" si="1810"/>
        <v>-4.7497424532822405</v>
      </c>
      <c r="I1817" s="220">
        <f t="shared" si="1810"/>
        <v>6.42192794547225</v>
      </c>
      <c r="J1817" s="221">
        <f t="shared" si="1810"/>
        <v>-9.7338319401675498E-3</v>
      </c>
    </row>
    <row r="1818" spans="2:10">
      <c r="B1818" s="213">
        <v>40862</v>
      </c>
      <c r="C1818" s="214">
        <v>554.5</v>
      </c>
      <c r="D1818" s="214">
        <v>81.36</v>
      </c>
      <c r="E1818" s="214">
        <v>14.56</v>
      </c>
      <c r="F1818" s="215">
        <v>4.5220000000000002</v>
      </c>
      <c r="G1818" s="219">
        <f t="shared" ref="G1818:J1818" si="1811">((C1818-C1839)/C1839)*C$6</f>
        <v>166.71803462018923</v>
      </c>
      <c r="H1818" s="220">
        <f t="shared" si="1811"/>
        <v>-4.2812184571016569</v>
      </c>
      <c r="I1818" s="220">
        <f t="shared" si="1811"/>
        <v>7.4776870748299347</v>
      </c>
      <c r="J1818" s="221">
        <f t="shared" si="1811"/>
        <v>-5.4428044280442789E-2</v>
      </c>
    </row>
    <row r="1819" spans="2:10">
      <c r="B1819" s="213">
        <v>40861</v>
      </c>
      <c r="C1819" s="214">
        <v>557.79999999999995</v>
      </c>
      <c r="D1819" s="214">
        <v>83.09</v>
      </c>
      <c r="E1819" s="214">
        <v>11.98</v>
      </c>
      <c r="F1819" s="215">
        <v>4.548</v>
      </c>
      <c r="G1819" s="219">
        <f t="shared" ref="G1819:J1819" si="1812">((C1819-C1840)/C1840)*C$6</f>
        <v>211.36358064320748</v>
      </c>
      <c r="H1819" s="220">
        <f t="shared" si="1812"/>
        <v>-6.9134985563043996E-2</v>
      </c>
      <c r="I1819" s="220">
        <f t="shared" si="1812"/>
        <v>1.9503607770582791</v>
      </c>
      <c r="J1819" s="221">
        <f t="shared" si="1812"/>
        <v>-8.0752780153977827E-2</v>
      </c>
    </row>
    <row r="1820" spans="2:10">
      <c r="B1820" s="213">
        <v>40860</v>
      </c>
      <c r="C1820" s="214">
        <v>542.95000000000005</v>
      </c>
      <c r="D1820" s="214">
        <v>83.8</v>
      </c>
      <c r="E1820" s="214">
        <v>12.25</v>
      </c>
      <c r="F1820" s="215">
        <v>4.5120000000000005</v>
      </c>
      <c r="G1820" s="219">
        <f t="shared" ref="G1820:J1820" si="1813">((C1820-C1841)/C1841)*C$6</f>
        <v>172.61380192991382</v>
      </c>
      <c r="H1820" s="220">
        <f t="shared" si="1813"/>
        <v>3.065543161978646</v>
      </c>
      <c r="I1820" s="220">
        <f t="shared" si="1813"/>
        <v>1.7069883824843619</v>
      </c>
      <c r="J1820" s="221">
        <f t="shared" si="1813"/>
        <v>-9.0008594757197774E-2</v>
      </c>
    </row>
    <row r="1821" spans="2:10">
      <c r="B1821" s="213">
        <v>40859</v>
      </c>
      <c r="C1821" s="214">
        <v>554.79999999999995</v>
      </c>
      <c r="D1821" s="214">
        <v>83</v>
      </c>
      <c r="E1821" s="214">
        <v>11.91</v>
      </c>
      <c r="F1821" s="215">
        <v>4.5030000000000001</v>
      </c>
      <c r="G1821" s="219">
        <f t="shared" ref="G1821:J1821" si="1814">((C1821-C1842)/C1842)*C$6</f>
        <v>169.65446605795933</v>
      </c>
      <c r="H1821" s="220">
        <f t="shared" si="1814"/>
        <v>0.55548574190428979</v>
      </c>
      <c r="I1821" s="220">
        <f t="shared" si="1814"/>
        <v>0.839244288224955</v>
      </c>
      <c r="J1821" s="221">
        <f t="shared" si="1814"/>
        <v>-8.710129310344801E-2</v>
      </c>
    </row>
    <row r="1822" spans="2:10">
      <c r="B1822" s="213">
        <v>40858</v>
      </c>
      <c r="C1822" s="214">
        <v>562.20000000000005</v>
      </c>
      <c r="D1822" s="214">
        <v>83.17</v>
      </c>
      <c r="E1822" s="214">
        <v>11.23</v>
      </c>
      <c r="F1822" s="215">
        <v>4.5289999999999999</v>
      </c>
      <c r="G1822" s="219">
        <f t="shared" ref="G1822:J1822" si="1815">((C1822-C1843)/C1843)*C$6</f>
        <v>196.31492101341297</v>
      </c>
      <c r="H1822" s="220">
        <f t="shared" si="1815"/>
        <v>-0.45951781216265497</v>
      </c>
      <c r="I1822" s="220">
        <f t="shared" si="1815"/>
        <v>0.92799625468164915</v>
      </c>
      <c r="J1822" s="221">
        <f t="shared" si="1815"/>
        <v>-7.3051248923342083E-2</v>
      </c>
    </row>
    <row r="1823" spans="2:10">
      <c r="B1823" s="213">
        <v>40857</v>
      </c>
      <c r="C1823" s="214">
        <v>557.35</v>
      </c>
      <c r="D1823" s="214">
        <v>83.17</v>
      </c>
      <c r="E1823" s="214">
        <v>11.23</v>
      </c>
      <c r="F1823" s="215">
        <v>4.5289999999999999</v>
      </c>
      <c r="G1823" s="219">
        <f t="shared" ref="G1823:J1823" si="1816">((C1823-C1844)/C1844)*C$6</f>
        <v>181.15982822378626</v>
      </c>
      <c r="H1823" s="220">
        <f t="shared" si="1816"/>
        <v>-0.82554770741050998</v>
      </c>
      <c r="I1823" s="220">
        <f t="shared" si="1816"/>
        <v>0.83970177073625341</v>
      </c>
      <c r="J1823" s="221">
        <f t="shared" si="1816"/>
        <v>-9.0905200085598201E-2</v>
      </c>
    </row>
    <row r="1824" spans="2:10">
      <c r="B1824" s="213">
        <v>40856</v>
      </c>
      <c r="C1824" s="214">
        <v>546.4</v>
      </c>
      <c r="D1824" s="214">
        <v>83.57</v>
      </c>
      <c r="E1824" s="214">
        <v>11.2</v>
      </c>
      <c r="F1824" s="215">
        <v>4.585</v>
      </c>
      <c r="G1824" s="219">
        <f t="shared" ref="G1824:J1824" si="1817">((C1824-C1845)/C1845)*C$6</f>
        <v>132.02212833168798</v>
      </c>
      <c r="H1824" s="220">
        <f t="shared" si="1817"/>
        <v>1.0138578130638707</v>
      </c>
      <c r="I1824" s="220">
        <f t="shared" si="1817"/>
        <v>1.2380152671755706</v>
      </c>
      <c r="J1824" s="221">
        <f t="shared" si="1817"/>
        <v>-4.8723723723723703E-2</v>
      </c>
    </row>
    <row r="1825" spans="2:10">
      <c r="B1825" s="213">
        <v>40855</v>
      </c>
      <c r="C1825" s="214">
        <v>547.5</v>
      </c>
      <c r="D1825" s="214">
        <v>84.17</v>
      </c>
      <c r="E1825" s="214">
        <v>10.94</v>
      </c>
      <c r="F1825" s="215">
        <v>4.633</v>
      </c>
      <c r="G1825" s="219">
        <f t="shared" ref="G1825:J1825" si="1818">((C1825-C1846)/C1846)*C$6</f>
        <v>93.052816657027037</v>
      </c>
      <c r="H1825" s="220">
        <f t="shared" si="1818"/>
        <v>1.0525982558834255</v>
      </c>
      <c r="I1825" s="220">
        <f t="shared" si="1818"/>
        <v>-0.27573357335733562</v>
      </c>
      <c r="J1825" s="221">
        <f t="shared" si="1818"/>
        <v>-5.743915343915322E-2</v>
      </c>
    </row>
    <row r="1826" spans="2:10">
      <c r="B1826" s="213">
        <v>40854</v>
      </c>
      <c r="C1826" s="214">
        <v>542.5</v>
      </c>
      <c r="D1826" s="214">
        <v>84.07</v>
      </c>
      <c r="E1826" s="214">
        <v>10.86</v>
      </c>
      <c r="F1826" s="215">
        <v>4.6120000000000001</v>
      </c>
      <c r="G1826" s="219">
        <f t="shared" ref="G1826:J1826" si="1819">((C1826-C1847)/C1847)*C$6</f>
        <v>46.024318181818181</v>
      </c>
      <c r="H1826" s="220">
        <f t="shared" si="1819"/>
        <v>-4.2116042345276892</v>
      </c>
      <c r="I1826" s="220">
        <f t="shared" si="1819"/>
        <v>-0.95834350479511954</v>
      </c>
      <c r="J1826" s="221">
        <f t="shared" si="1819"/>
        <v>-8.3291192583228188E-2</v>
      </c>
    </row>
    <row r="1827" spans="2:10">
      <c r="B1827" s="213">
        <v>40853</v>
      </c>
      <c r="C1827" s="214">
        <v>548.95000000000005</v>
      </c>
      <c r="D1827" s="214">
        <v>83.73</v>
      </c>
      <c r="E1827" s="214">
        <v>11.13</v>
      </c>
      <c r="F1827" s="215">
        <v>4.5519999999999996</v>
      </c>
      <c r="G1827" s="219">
        <f t="shared" ref="G1827:J1827" si="1820">((C1827-C1848)/C1848)*C$6</f>
        <v>71.793305471124839</v>
      </c>
      <c r="H1827" s="220">
        <f t="shared" si="1820"/>
        <v>-7.1360469127285162</v>
      </c>
      <c r="I1827" s="220">
        <f t="shared" si="1820"/>
        <v>-0.86323353293412974</v>
      </c>
      <c r="J1827" s="221">
        <f t="shared" si="1820"/>
        <v>-0.10981387478849418</v>
      </c>
    </row>
    <row r="1828" spans="2:10">
      <c r="B1828" s="213">
        <v>40852</v>
      </c>
      <c r="C1828" s="214">
        <v>539.95000000000005</v>
      </c>
      <c r="D1828" s="214">
        <v>84.95</v>
      </c>
      <c r="E1828" s="214">
        <v>11</v>
      </c>
      <c r="F1828" s="215">
        <v>4.5620000000000003</v>
      </c>
      <c r="G1828" s="219">
        <f t="shared" ref="G1828:J1828" si="1821">((C1828-C1849)/C1849)*C$6</f>
        <v>60.523889240688668</v>
      </c>
      <c r="H1828" s="220">
        <f t="shared" si="1821"/>
        <v>-5.58231428571428</v>
      </c>
      <c r="I1828" s="220">
        <f t="shared" si="1821"/>
        <v>-1.7857657657657668</v>
      </c>
      <c r="J1828" s="221">
        <f t="shared" si="1821"/>
        <v>-6.7605482972799447E-2</v>
      </c>
    </row>
    <row r="1829" spans="2:10">
      <c r="B1829" s="213">
        <v>40851</v>
      </c>
      <c r="C1829" s="214">
        <v>524.79999999999995</v>
      </c>
      <c r="D1829" s="214">
        <v>82.5</v>
      </c>
      <c r="E1829" s="214">
        <v>11.31</v>
      </c>
      <c r="F1829" s="215">
        <v>4.5460000000000003</v>
      </c>
      <c r="G1829" s="219">
        <f t="shared" ref="G1829:J1829" si="1822">((C1829-C1850)/C1850)*C$6</f>
        <v>31.228322981366166</v>
      </c>
      <c r="H1829" s="220">
        <f t="shared" si="1822"/>
        <v>-13.429226780883678</v>
      </c>
      <c r="I1829" s="220">
        <f t="shared" si="1822"/>
        <v>-1.287142857142856</v>
      </c>
      <c r="J1829" s="221">
        <f t="shared" si="1822"/>
        <v>-0.1051336444633009</v>
      </c>
    </row>
    <row r="1830" spans="2:10">
      <c r="B1830" s="213">
        <v>40850</v>
      </c>
      <c r="C1830" s="214">
        <v>534.4</v>
      </c>
      <c r="D1830" s="214">
        <v>81.95</v>
      </c>
      <c r="E1830" s="214">
        <v>11.37</v>
      </c>
      <c r="F1830" s="215">
        <v>4.5380000000000003</v>
      </c>
      <c r="G1830" s="219">
        <f t="shared" ref="G1830:J1830" si="1823">((C1830-C1851)/C1851)*C$6</f>
        <v>75.373797418850216</v>
      </c>
      <c r="H1830" s="220">
        <f t="shared" si="1823"/>
        <v>-15.450353376710787</v>
      </c>
      <c r="I1830" s="220">
        <f t="shared" si="1823"/>
        <v>-0.23463541666666723</v>
      </c>
      <c r="J1830" s="221">
        <f t="shared" si="1823"/>
        <v>-8.8897200256465067E-2</v>
      </c>
    </row>
    <row r="1831" spans="2:10">
      <c r="B1831" s="213">
        <v>40849</v>
      </c>
      <c r="C1831" s="214">
        <v>534.15</v>
      </c>
      <c r="D1831" s="214">
        <v>82.06</v>
      </c>
      <c r="E1831" s="214">
        <v>11.14</v>
      </c>
      <c r="F1831" s="215">
        <v>4.5469999999999997</v>
      </c>
      <c r="G1831" s="219">
        <f t="shared" ref="G1831:J1831" si="1824">((C1831-C1852)/C1852)*C$6</f>
        <v>81.427208480565383</v>
      </c>
      <c r="H1831" s="220">
        <f t="shared" si="1824"/>
        <v>-13.798185005088781</v>
      </c>
      <c r="I1831" s="220">
        <f t="shared" si="1824"/>
        <v>-0.71458620689655028</v>
      </c>
      <c r="J1831" s="221">
        <f t="shared" si="1824"/>
        <v>-0.13318983620327637</v>
      </c>
    </row>
    <row r="1832" spans="2:10">
      <c r="B1832" s="213">
        <v>40848</v>
      </c>
      <c r="C1832" s="214">
        <v>516.88</v>
      </c>
      <c r="D1832" s="214">
        <v>82.2</v>
      </c>
      <c r="E1832" s="214">
        <v>12.07</v>
      </c>
      <c r="F1832" s="215">
        <v>4.5359999999999996</v>
      </c>
      <c r="G1832" s="219">
        <f t="shared" ref="G1832:J1832" si="1825">((C1832-C1853)/C1853)*C$6</f>
        <v>44.946005006158373</v>
      </c>
      <c r="H1832" s="220">
        <f t="shared" si="1825"/>
        <v>-13.936802030456859</v>
      </c>
      <c r="I1832" s="220">
        <f t="shared" si="1825"/>
        <v>1.734895549500455</v>
      </c>
      <c r="J1832" s="221">
        <f t="shared" si="1825"/>
        <v>-0.11199363732767781</v>
      </c>
    </row>
    <row r="1833" spans="2:10">
      <c r="B1833" s="213">
        <v>40847</v>
      </c>
      <c r="C1833" s="214">
        <v>517</v>
      </c>
      <c r="D1833" s="214">
        <v>82.2</v>
      </c>
      <c r="E1833" s="214">
        <v>12.07</v>
      </c>
      <c r="F1833" s="215">
        <v>4.5359999999999996</v>
      </c>
      <c r="G1833" s="219">
        <f t="shared" ref="G1833:J1833" si="1826">((C1833-C1854)/C1854)*C$6</f>
        <v>43.569263742806193</v>
      </c>
      <c r="H1833" s="220">
        <f t="shared" si="1826"/>
        <v>-15.051737473377408</v>
      </c>
      <c r="I1833" s="220">
        <f t="shared" si="1826"/>
        <v>1.3306583629893238</v>
      </c>
      <c r="J1833" s="221">
        <f t="shared" si="1826"/>
        <v>-0.11259541984732863</v>
      </c>
    </row>
    <row r="1834" spans="2:10">
      <c r="B1834" s="213">
        <v>40846</v>
      </c>
      <c r="C1834" s="214">
        <v>516.9</v>
      </c>
      <c r="D1834" s="214">
        <v>82.4</v>
      </c>
      <c r="E1834" s="214">
        <v>11.61</v>
      </c>
      <c r="F1834" s="215">
        <v>4.5140000000000002</v>
      </c>
      <c r="G1834" s="219">
        <f t="shared" ref="G1834:J1834" si="1827">((C1834-C1855)/C1855)*C$6</f>
        <v>80.961333657824269</v>
      </c>
      <c r="H1834" s="220">
        <f t="shared" si="1827"/>
        <v>-14.005343082114736</v>
      </c>
      <c r="I1834" s="220">
        <f t="shared" si="1827"/>
        <v>-0.67238805970149407</v>
      </c>
      <c r="J1834" s="221">
        <f t="shared" si="1827"/>
        <v>-0.11312313591819326</v>
      </c>
    </row>
    <row r="1835" spans="2:10">
      <c r="B1835" s="213">
        <v>40845</v>
      </c>
      <c r="C1835" s="214">
        <v>516.6</v>
      </c>
      <c r="D1835" s="214">
        <v>83.04</v>
      </c>
      <c r="E1835" s="214">
        <v>11.35</v>
      </c>
      <c r="F1835" s="215">
        <v>4.532</v>
      </c>
      <c r="G1835" s="219">
        <f t="shared" ref="G1835:J1835" si="1828">((C1835-C1856)/C1856)*C$6</f>
        <v>56.333445378151296</v>
      </c>
      <c r="H1835" s="220">
        <f t="shared" si="1828"/>
        <v>-13.027979797979775</v>
      </c>
      <c r="I1835" s="220">
        <f t="shared" si="1828"/>
        <v>-0.81840201850294492</v>
      </c>
      <c r="J1835" s="221">
        <f t="shared" si="1828"/>
        <v>-0.10059676044330786</v>
      </c>
    </row>
    <row r="1836" spans="2:10">
      <c r="B1836" s="213">
        <v>40844</v>
      </c>
      <c r="C1836" s="214">
        <v>507.9</v>
      </c>
      <c r="D1836" s="214">
        <v>82.99</v>
      </c>
      <c r="E1836" s="214">
        <v>11.57</v>
      </c>
      <c r="F1836" s="215">
        <v>4.5049999999999999</v>
      </c>
      <c r="G1836" s="219">
        <f t="shared" ref="G1836:J1836" si="1829">((C1836-C1857)/C1857)*C$6</f>
        <v>30.917313013835933</v>
      </c>
      <c r="H1836" s="220">
        <f t="shared" si="1829"/>
        <v>-13.155493210638546</v>
      </c>
      <c r="I1836" s="220">
        <f t="shared" si="1829"/>
        <v>-0.41092905405405339</v>
      </c>
      <c r="J1836" s="221">
        <f t="shared" si="1829"/>
        <v>-7.3430735930736069E-2</v>
      </c>
    </row>
    <row r="1837" spans="2:10">
      <c r="B1837" s="213">
        <v>40843</v>
      </c>
      <c r="C1837" s="214">
        <v>505.13</v>
      </c>
      <c r="D1837" s="214">
        <v>83.48</v>
      </c>
      <c r="E1837" s="214">
        <v>10.27</v>
      </c>
      <c r="F1837" s="215">
        <v>4.5460000000000003</v>
      </c>
      <c r="G1837" s="219">
        <f t="shared" ref="G1837:J1837" si="1830">((C1837-C1858)/C1858)*C$6</f>
        <v>30.573850991775561</v>
      </c>
      <c r="H1837" s="220">
        <f t="shared" si="1830"/>
        <v>-11.47574324324323</v>
      </c>
      <c r="I1837" s="220">
        <f t="shared" si="1830"/>
        <v>-1.0103125000000019</v>
      </c>
      <c r="J1837" s="221">
        <f t="shared" si="1830"/>
        <v>-7.1549688774414824E-2</v>
      </c>
    </row>
    <row r="1838" spans="2:10">
      <c r="B1838" s="213">
        <v>40842</v>
      </c>
      <c r="C1838" s="214">
        <v>502.8</v>
      </c>
      <c r="D1838" s="214">
        <v>83.48</v>
      </c>
      <c r="E1838" s="214">
        <v>10.27</v>
      </c>
      <c r="F1838" s="215">
        <v>4.5460000000000003</v>
      </c>
      <c r="G1838" s="219">
        <f t="shared" ref="G1838:J1838" si="1831">((C1838-C1859)/C1859)*C$6</f>
        <v>31.582686930091224</v>
      </c>
      <c r="H1838" s="220">
        <f t="shared" si="1831"/>
        <v>-11.47574324324323</v>
      </c>
      <c r="I1838" s="220">
        <f t="shared" si="1831"/>
        <v>-1.1344708029197101</v>
      </c>
      <c r="J1838" s="221">
        <f t="shared" si="1831"/>
        <v>-9.7266539034247659E-2</v>
      </c>
    </row>
    <row r="1839" spans="2:10">
      <c r="B1839" s="213">
        <v>40841</v>
      </c>
      <c r="C1839" s="214">
        <v>504.33</v>
      </c>
      <c r="D1839" s="214">
        <v>83.22</v>
      </c>
      <c r="E1839" s="214">
        <v>10.29</v>
      </c>
      <c r="F1839" s="215">
        <v>4.6070000000000002</v>
      </c>
      <c r="G1839" s="219">
        <f t="shared" ref="G1839:J1839" si="1832">((C1839-C1860)/C1860)*C$6</f>
        <v>40.256108832487257</v>
      </c>
      <c r="H1839" s="220">
        <f t="shared" si="1832"/>
        <v>-12.036587837837835</v>
      </c>
      <c r="I1839" s="220">
        <f t="shared" si="1832"/>
        <v>-1.1015875912408786</v>
      </c>
      <c r="J1839" s="221">
        <f t="shared" si="1832"/>
        <v>-5.9602296894938171E-2</v>
      </c>
    </row>
    <row r="1840" spans="2:10">
      <c r="B1840" s="213">
        <v>40840</v>
      </c>
      <c r="C1840" s="214">
        <v>495.33</v>
      </c>
      <c r="D1840" s="214">
        <v>83.12</v>
      </c>
      <c r="E1840" s="214">
        <v>10.81</v>
      </c>
      <c r="F1840" s="215">
        <v>4.6760000000000002</v>
      </c>
      <c r="G1840" s="219">
        <f t="shared" ref="G1840:J1840" si="1833">((C1840-C1861)/C1861)*C$6</f>
        <v>2.5414290913502371</v>
      </c>
      <c r="H1840" s="220">
        <f t="shared" si="1833"/>
        <v>-10.601755881350135</v>
      </c>
      <c r="I1840" s="220">
        <f t="shared" si="1833"/>
        <v>0.35700000000000148</v>
      </c>
      <c r="J1840" s="221">
        <f t="shared" si="1833"/>
        <v>1.3308270676691672E-2</v>
      </c>
    </row>
    <row r="1841" spans="2:10">
      <c r="B1841" s="213">
        <v>40839</v>
      </c>
      <c r="C1841" s="214">
        <v>492.25</v>
      </c>
      <c r="D1841" s="214">
        <v>82.48</v>
      </c>
      <c r="E1841" s="214">
        <v>11.19</v>
      </c>
      <c r="F1841" s="215">
        <v>4.6539999999999999</v>
      </c>
      <c r="G1841" s="219">
        <f t="shared" ref="G1841:J1841" si="1834">((C1841-C1862)/C1862)*C$6</f>
        <v>1.6699219131283864</v>
      </c>
      <c r="H1841" s="220">
        <f t="shared" si="1834"/>
        <v>-10.55510940543018</v>
      </c>
      <c r="I1841" s="220">
        <f t="shared" si="1834"/>
        <v>0.61621072088724449</v>
      </c>
      <c r="J1841" s="221">
        <f t="shared" si="1834"/>
        <v>-3.7982832618027192E-3</v>
      </c>
    </row>
    <row r="1842" spans="2:10">
      <c r="B1842" s="213">
        <v>40838</v>
      </c>
      <c r="C1842" s="214">
        <v>503.8</v>
      </c>
      <c r="D1842" s="214">
        <v>82.76</v>
      </c>
      <c r="E1842" s="214">
        <v>11.38</v>
      </c>
      <c r="F1842" s="215">
        <v>4.6399999999999997</v>
      </c>
      <c r="G1842" s="219">
        <f t="shared" ref="G1842:J1842" si="1835">((C1842-C1863)/C1863)*C$6</f>
        <v>62.096665294359823</v>
      </c>
      <c r="H1842" s="220">
        <f t="shared" si="1835"/>
        <v>-10.933866924917378</v>
      </c>
      <c r="I1842" s="220">
        <f t="shared" si="1835"/>
        <v>0.4213309352518011</v>
      </c>
      <c r="J1842" s="221">
        <f t="shared" si="1835"/>
        <v>-2.7711357813834638E-2</v>
      </c>
    </row>
    <row r="1843" spans="2:10">
      <c r="B1843" s="213">
        <v>40837</v>
      </c>
      <c r="C1843" s="214">
        <v>503.25</v>
      </c>
      <c r="D1843" s="214">
        <v>83.37</v>
      </c>
      <c r="E1843" s="214">
        <v>10.68</v>
      </c>
      <c r="F1843" s="215">
        <v>4.6440000000000001</v>
      </c>
      <c r="G1843" s="219">
        <f t="shared" ref="G1843:J1843" si="1836">((C1843-C1864)/C1864)*C$6</f>
        <v>59.484814814814811</v>
      </c>
      <c r="H1843" s="220">
        <f t="shared" si="1836"/>
        <v>-7.7598803084359451</v>
      </c>
      <c r="I1843" s="220">
        <f t="shared" si="1836"/>
        <v>-0.91301333333333379</v>
      </c>
      <c r="J1843" s="221">
        <f t="shared" si="1836"/>
        <v>-3.8064516129033702E-3</v>
      </c>
    </row>
    <row r="1844" spans="2:10">
      <c r="B1844" s="213">
        <v>40836</v>
      </c>
      <c r="C1844" s="214">
        <v>502.98</v>
      </c>
      <c r="D1844" s="214">
        <v>83.53</v>
      </c>
      <c r="E1844" s="214">
        <v>10.73</v>
      </c>
      <c r="F1844" s="215">
        <v>4.673</v>
      </c>
      <c r="G1844" s="219">
        <f t="shared" ref="G1844:J1844" si="1837">((C1844-C1865)/C1865)*C$6</f>
        <v>82.799469225954553</v>
      </c>
      <c r="H1844" s="220">
        <f t="shared" si="1837"/>
        <v>-6.6624162237115891</v>
      </c>
      <c r="I1844" s="220">
        <f t="shared" si="1837"/>
        <v>-2.2488254486133759</v>
      </c>
      <c r="J1844" s="221">
        <f t="shared" si="1837"/>
        <v>5.6925385934822065E-3</v>
      </c>
    </row>
    <row r="1845" spans="2:10">
      <c r="B1845" s="213">
        <v>40835</v>
      </c>
      <c r="C1845" s="214">
        <v>506.5</v>
      </c>
      <c r="D1845" s="214">
        <v>83.13</v>
      </c>
      <c r="E1845" s="214">
        <v>10.48</v>
      </c>
      <c r="F1845" s="215">
        <v>4.6619999999999999</v>
      </c>
      <c r="G1845" s="219">
        <f t="shared" ref="G1845:J1845" si="1838">((C1845-C1866)/C1866)*C$6</f>
        <v>135.81773290931221</v>
      </c>
      <c r="H1845" s="220">
        <f t="shared" si="1838"/>
        <v>-5.3749561557348429</v>
      </c>
      <c r="I1845" s="220">
        <f t="shared" si="1838"/>
        <v>-2.5784955028618155</v>
      </c>
      <c r="J1845" s="221">
        <f t="shared" si="1838"/>
        <v>-5.4042956411876029E-2</v>
      </c>
    </row>
    <row r="1846" spans="2:10">
      <c r="B1846" s="213">
        <v>40834</v>
      </c>
      <c r="C1846" s="214">
        <v>518.70000000000005</v>
      </c>
      <c r="D1846" s="214">
        <v>83.71</v>
      </c>
      <c r="E1846" s="214">
        <v>11.11</v>
      </c>
      <c r="F1846" s="215">
        <v>4.7249999999999996</v>
      </c>
      <c r="G1846" s="219">
        <f t="shared" ref="G1846:J1846" si="1839">((C1846-C1867)/C1867)*C$6</f>
        <v>183.54460748663118</v>
      </c>
      <c r="H1846" s="220">
        <f t="shared" si="1839"/>
        <v>-1.475906827880525</v>
      </c>
      <c r="I1846" s="220">
        <f t="shared" si="1839"/>
        <v>-1.5830377668308708</v>
      </c>
      <c r="J1846" s="221">
        <f t="shared" si="1839"/>
        <v>-4.4277673545966276E-2</v>
      </c>
    </row>
    <row r="1847" spans="2:10">
      <c r="B1847" s="213">
        <v>40833</v>
      </c>
      <c r="C1847" s="214">
        <v>528</v>
      </c>
      <c r="D1847" s="214">
        <v>85.96</v>
      </c>
      <c r="E1847" s="214">
        <v>11.47</v>
      </c>
      <c r="F1847" s="215">
        <v>4.7460000000000004</v>
      </c>
      <c r="G1847" s="219">
        <f t="shared" ref="G1847:J1847" si="1840">((C1847-C1868)/C1868)*C$6</f>
        <v>212.03767015148287</v>
      </c>
      <c r="H1847" s="220">
        <f t="shared" si="1840"/>
        <v>3.1943879361324585</v>
      </c>
      <c r="I1847" s="220">
        <f t="shared" si="1840"/>
        <v>-0.24791057609630285</v>
      </c>
      <c r="J1847" s="221">
        <f t="shared" si="1840"/>
        <v>2.4884015183469677E-3</v>
      </c>
    </row>
    <row r="1848" spans="2:10">
      <c r="B1848" s="213">
        <v>40832</v>
      </c>
      <c r="C1848" s="214">
        <v>526.4</v>
      </c>
      <c r="D1848" s="214">
        <v>86.97</v>
      </c>
      <c r="E1848" s="214">
        <v>11.69</v>
      </c>
      <c r="F1848" s="215">
        <v>4.7279999999999998</v>
      </c>
      <c r="G1848" s="219">
        <f t="shared" ref="G1848:J1848" si="1841">((C1848-C1869)/C1869)*C$6</f>
        <v>213.77537967227144</v>
      </c>
      <c r="H1848" s="220">
        <f t="shared" si="1841"/>
        <v>6.7962733658768997</v>
      </c>
      <c r="I1848" s="220">
        <f t="shared" si="1841"/>
        <v>-0.31800000000000128</v>
      </c>
      <c r="J1848" s="221">
        <f t="shared" si="1841"/>
        <v>-6.2262558041366349E-3</v>
      </c>
    </row>
    <row r="1849" spans="2:10">
      <c r="B1849" s="213">
        <v>40831</v>
      </c>
      <c r="C1849" s="214">
        <v>521.13</v>
      </c>
      <c r="D1849" s="214">
        <v>87.5</v>
      </c>
      <c r="E1849" s="214">
        <v>12.21</v>
      </c>
      <c r="F1849" s="215">
        <v>4.6690000000000005</v>
      </c>
      <c r="G1849" s="219">
        <f t="shared" ref="G1849:J1849" si="1842">((C1849-C1870)/C1870)*C$6</f>
        <v>193.85561464354518</v>
      </c>
      <c r="H1849" s="220">
        <f t="shared" si="1842"/>
        <v>10.775265572187342</v>
      </c>
      <c r="I1849" s="220">
        <f t="shared" si="1842"/>
        <v>-0.83060937499999976</v>
      </c>
      <c r="J1849" s="221">
        <f t="shared" si="1842"/>
        <v>-0.10363711510642691</v>
      </c>
    </row>
    <row r="1850" spans="2:10">
      <c r="B1850" s="213">
        <v>40830</v>
      </c>
      <c r="C1850" s="214">
        <v>515.20000000000005</v>
      </c>
      <c r="D1850" s="214">
        <v>88.72</v>
      </c>
      <c r="E1850" s="214">
        <v>12.18</v>
      </c>
      <c r="F1850" s="215">
        <v>4.7140000000000004</v>
      </c>
      <c r="G1850" s="219">
        <f t="shared" ref="G1850:J1850" si="1843">((C1850-C1871)/C1871)*C$6</f>
        <v>197.85166666666677</v>
      </c>
      <c r="H1850" s="220">
        <f t="shared" si="1843"/>
        <v>12.831431148526743</v>
      </c>
      <c r="I1850" s="220">
        <f t="shared" si="1843"/>
        <v>-1.2399082568807345</v>
      </c>
      <c r="J1850" s="221">
        <f t="shared" si="1843"/>
        <v>-2.7894515654549229E-2</v>
      </c>
    </row>
    <row r="1851" spans="2:10">
      <c r="B1851" s="213">
        <v>40829</v>
      </c>
      <c r="C1851" s="214">
        <v>511.4</v>
      </c>
      <c r="D1851" s="214">
        <v>89.14</v>
      </c>
      <c r="E1851" s="214">
        <v>11.52</v>
      </c>
      <c r="F1851" s="215">
        <v>4.6790000000000003</v>
      </c>
      <c r="G1851" s="219">
        <f t="shared" ref="G1851:J1851" si="1844">((C1851-C1872)/C1872)*C$6</f>
        <v>188.88741514360296</v>
      </c>
      <c r="H1851" s="220">
        <f t="shared" si="1844"/>
        <v>12.669196268388951</v>
      </c>
      <c r="I1851" s="220">
        <f t="shared" si="1844"/>
        <v>-2.1734045801526718</v>
      </c>
      <c r="J1851" s="221">
        <f t="shared" si="1844"/>
        <v>-8.3918189368770504E-2</v>
      </c>
    </row>
    <row r="1852" spans="2:10">
      <c r="B1852" s="213">
        <v>40828</v>
      </c>
      <c r="C1852" s="214">
        <v>509.4</v>
      </c>
      <c r="D1852" s="214">
        <v>88.43</v>
      </c>
      <c r="E1852" s="214">
        <v>11.6</v>
      </c>
      <c r="F1852" s="215">
        <v>4.7620000000000005</v>
      </c>
      <c r="G1852" s="219">
        <f t="shared" ref="G1852:J1852" si="1845">((C1852-C1873)/C1873)*C$6</f>
        <v>192.57124097176626</v>
      </c>
      <c r="H1852" s="220">
        <f t="shared" si="1845"/>
        <v>12.531524096385558</v>
      </c>
      <c r="I1852" s="220">
        <f t="shared" si="1845"/>
        <v>-2.148170083523159</v>
      </c>
      <c r="J1852" s="221">
        <f t="shared" si="1845"/>
        <v>-5.8295594895018052E-2</v>
      </c>
    </row>
    <row r="1853" spans="2:10">
      <c r="B1853" s="213">
        <v>40827</v>
      </c>
      <c r="C1853" s="214">
        <v>503.38</v>
      </c>
      <c r="D1853" s="214">
        <v>88.65</v>
      </c>
      <c r="E1853" s="214">
        <v>11.01</v>
      </c>
      <c r="F1853" s="215">
        <v>4.7149999999999999</v>
      </c>
      <c r="G1853" s="219">
        <f t="shared" ref="G1853:J1853" si="1846">((C1853-C1874)/C1874)*C$6</f>
        <v>153.67143266102786</v>
      </c>
      <c r="H1853" s="220">
        <f t="shared" si="1846"/>
        <v>13.360190660069991</v>
      </c>
      <c r="I1853" s="220">
        <f t="shared" si="1846"/>
        <v>-2.7584461538461538</v>
      </c>
      <c r="J1853" s="221">
        <f t="shared" si="1846"/>
        <v>-7.9153766769865783E-2</v>
      </c>
    </row>
    <row r="1854" spans="2:10">
      <c r="B1854" s="213">
        <v>40826</v>
      </c>
      <c r="C1854" s="214">
        <v>503.9</v>
      </c>
      <c r="D1854" s="214">
        <v>89.21</v>
      </c>
      <c r="E1854" s="214">
        <v>11.24</v>
      </c>
      <c r="F1854" s="215">
        <v>4.7160000000000002</v>
      </c>
      <c r="G1854" s="219">
        <f t="shared" ref="G1854:J1854" si="1847">((C1854-C1875)/C1875)*C$6</f>
        <v>147.25808290155439</v>
      </c>
      <c r="H1854" s="220">
        <f t="shared" si="1847"/>
        <v>19.25897483345668</v>
      </c>
      <c r="I1854" s="220">
        <f t="shared" si="1847"/>
        <v>-2.9944213649851634</v>
      </c>
      <c r="J1854" s="221">
        <f t="shared" si="1847"/>
        <v>-5.1624999999999782E-2</v>
      </c>
    </row>
    <row r="1855" spans="2:10">
      <c r="B1855" s="213">
        <v>40825</v>
      </c>
      <c r="C1855" s="214">
        <v>493.08</v>
      </c>
      <c r="D1855" s="214">
        <v>88.9</v>
      </c>
      <c r="E1855" s="214">
        <v>12.06</v>
      </c>
      <c r="F1855" s="215">
        <v>4.694</v>
      </c>
      <c r="G1855" s="219">
        <f t="shared" ref="G1855:J1855" si="1848">((C1855-C1876)/C1876)*C$6</f>
        <v>123.84616269193077</v>
      </c>
      <c r="H1855" s="220">
        <f t="shared" si="1848"/>
        <v>17.161790660620181</v>
      </c>
      <c r="I1855" s="220">
        <f t="shared" si="1848"/>
        <v>-3.3855757575757566</v>
      </c>
      <c r="J1855" s="221">
        <f t="shared" si="1848"/>
        <v>-4.0903361344537717E-2</v>
      </c>
    </row>
    <row r="1856" spans="2:10">
      <c r="B1856" s="213">
        <v>40824</v>
      </c>
      <c r="C1856" s="214">
        <v>499.8</v>
      </c>
      <c r="D1856" s="214">
        <v>89.1</v>
      </c>
      <c r="E1856" s="214">
        <v>11.89</v>
      </c>
      <c r="F1856" s="215">
        <v>4.6920000000000002</v>
      </c>
      <c r="G1856" s="219">
        <f t="shared" ref="G1856:J1856" si="1849">((C1856-C1877)/C1877)*C$6</f>
        <v>124.68795803865093</v>
      </c>
      <c r="H1856" s="220">
        <f t="shared" si="1849"/>
        <v>16.890461651196873</v>
      </c>
      <c r="I1856" s="220">
        <f t="shared" si="1849"/>
        <v>-4.0345039164490855</v>
      </c>
      <c r="J1856" s="221">
        <f t="shared" si="1849"/>
        <v>-3.9085173501577114E-2</v>
      </c>
    </row>
    <row r="1857" spans="2:10">
      <c r="B1857" s="213">
        <v>40823</v>
      </c>
      <c r="C1857" s="214">
        <v>498.7</v>
      </c>
      <c r="D1857" s="214">
        <v>89.11</v>
      </c>
      <c r="E1857" s="214">
        <v>11.84</v>
      </c>
      <c r="F1857" s="215">
        <v>4.62</v>
      </c>
      <c r="G1857" s="219">
        <f t="shared" ref="G1857:J1857" si="1850">((C1857-C1878)/C1878)*C$6</f>
        <v>89.193630411826788</v>
      </c>
      <c r="H1857" s="220">
        <f t="shared" si="1850"/>
        <v>18.091617538688279</v>
      </c>
      <c r="I1857" s="220">
        <f t="shared" si="1850"/>
        <v>-3.0475929824561403</v>
      </c>
      <c r="J1857" s="221">
        <f t="shared" si="1850"/>
        <v>-9.4563167818981511E-2</v>
      </c>
    </row>
    <row r="1858" spans="2:10">
      <c r="B1858" s="213">
        <v>40822</v>
      </c>
      <c r="C1858" s="214">
        <v>496.08</v>
      </c>
      <c r="D1858" s="214">
        <v>88.8</v>
      </c>
      <c r="E1858" s="214">
        <v>10.88</v>
      </c>
      <c r="F1858" s="215">
        <v>4.6589999999999998</v>
      </c>
      <c r="G1858" s="219">
        <f t="shared" ref="G1858:J1858" si="1851">((C1858-C1879)/C1879)*C$6</f>
        <v>79.36426813047612</v>
      </c>
      <c r="H1858" s="220">
        <f t="shared" si="1851"/>
        <v>15.103383549993914</v>
      </c>
      <c r="I1858" s="220">
        <f t="shared" si="1851"/>
        <v>-5.7816978776529329</v>
      </c>
      <c r="J1858" s="221">
        <f t="shared" si="1851"/>
        <v>-6.6834487098804615E-2</v>
      </c>
    </row>
    <row r="1859" spans="2:10">
      <c r="B1859" s="213">
        <v>40821</v>
      </c>
      <c r="C1859" s="214">
        <v>493.5</v>
      </c>
      <c r="D1859" s="214">
        <v>88.8</v>
      </c>
      <c r="E1859" s="214">
        <v>10.96</v>
      </c>
      <c r="F1859" s="215">
        <v>4.7009999999999996</v>
      </c>
      <c r="G1859" s="219">
        <f t="shared" ref="G1859:J1859" si="1852">((C1859-C1880)/C1880)*C$6</f>
        <v>80.246302155218217</v>
      </c>
      <c r="H1859" s="220">
        <f t="shared" si="1852"/>
        <v>13.65738327904451</v>
      </c>
      <c r="I1859" s="220">
        <f t="shared" si="1852"/>
        <v>-4.483385880740232</v>
      </c>
      <c r="J1859" s="221">
        <f t="shared" si="1852"/>
        <v>-5.7227784730914173E-2</v>
      </c>
    </row>
    <row r="1860" spans="2:10">
      <c r="B1860" s="213">
        <v>40820</v>
      </c>
      <c r="C1860" s="214">
        <v>492.5</v>
      </c>
      <c r="D1860" s="214">
        <v>88.8</v>
      </c>
      <c r="E1860" s="214">
        <v>10.96</v>
      </c>
      <c r="F1860" s="215">
        <v>4.702</v>
      </c>
      <c r="G1860" s="219">
        <f t="shared" ref="G1860:J1860" si="1853">((C1860-C1881)/C1881)*C$6</f>
        <v>70.568785442234358</v>
      </c>
      <c r="H1860" s="220">
        <f t="shared" si="1853"/>
        <v>12.500383877159306</v>
      </c>
      <c r="I1860" s="220">
        <f t="shared" si="1853"/>
        <v>-4.4274879559531986</v>
      </c>
      <c r="J1860" s="221">
        <f t="shared" si="1853"/>
        <v>-2.1178209459459342E-2</v>
      </c>
    </row>
    <row r="1861" spans="2:10">
      <c r="B1861" s="213">
        <v>40819</v>
      </c>
      <c r="C1861" s="214">
        <v>494.58</v>
      </c>
      <c r="D1861" s="214">
        <v>87.99</v>
      </c>
      <c r="E1861" s="214">
        <v>10.6</v>
      </c>
      <c r="F1861" s="215">
        <v>4.6550000000000002</v>
      </c>
      <c r="G1861" s="219">
        <f t="shared" ref="G1861:J1861" si="1854">((C1861-C1882)/C1882)*C$6</f>
        <v>105.65230220311656</v>
      </c>
      <c r="H1861" s="220">
        <f t="shared" si="1854"/>
        <v>10.372660836228578</v>
      </c>
      <c r="I1861" s="220">
        <f t="shared" si="1854"/>
        <v>-5.0612483039348719</v>
      </c>
      <c r="J1861" s="221">
        <f t="shared" si="1854"/>
        <v>-4.4294294294292234E-3</v>
      </c>
    </row>
    <row r="1862" spans="2:10">
      <c r="B1862" s="213">
        <v>40818</v>
      </c>
      <c r="C1862" s="214">
        <v>491.76</v>
      </c>
      <c r="D1862" s="214">
        <v>87.29</v>
      </c>
      <c r="E1862" s="214">
        <v>10.82</v>
      </c>
      <c r="F1862" s="215">
        <v>4.66</v>
      </c>
      <c r="G1862" s="219">
        <f t="shared" ref="G1862:J1862" si="1855">((C1862-C1883)/C1883)*C$6</f>
        <v>89.234035553651808</v>
      </c>
      <c r="H1862" s="220">
        <f t="shared" si="1855"/>
        <v>9.1028201128045314</v>
      </c>
      <c r="I1862" s="220">
        <f t="shared" si="1855"/>
        <v>-5.9321884686918773</v>
      </c>
      <c r="J1862" s="221">
        <f t="shared" si="1855"/>
        <v>3.6530523571584005E-2</v>
      </c>
    </row>
    <row r="1863" spans="2:10">
      <c r="B1863" s="213">
        <v>40817</v>
      </c>
      <c r="C1863" s="214">
        <v>485.8</v>
      </c>
      <c r="D1863" s="214">
        <v>87.77</v>
      </c>
      <c r="E1863" s="214">
        <v>11.12</v>
      </c>
      <c r="F1863" s="215">
        <v>4.6840000000000002</v>
      </c>
      <c r="G1863" s="219">
        <f t="shared" ref="G1863:J1863" si="1856">((C1863-C1884)/C1884)*C$6</f>
        <v>89.392090199479711</v>
      </c>
      <c r="H1863" s="220">
        <f t="shared" si="1856"/>
        <v>10.594324876758433</v>
      </c>
      <c r="I1863" s="220">
        <f t="shared" si="1856"/>
        <v>-5.5816139044072006</v>
      </c>
      <c r="J1863" s="221">
        <f t="shared" si="1856"/>
        <v>1.3285438558867622E-2</v>
      </c>
    </row>
    <row r="1864" spans="2:10">
      <c r="B1864" s="213">
        <v>40816</v>
      </c>
      <c r="C1864" s="214">
        <v>486</v>
      </c>
      <c r="D1864" s="214">
        <v>86.89</v>
      </c>
      <c r="E1864" s="214">
        <v>11.25</v>
      </c>
      <c r="F1864" s="215">
        <v>4.6500000000000004</v>
      </c>
      <c r="G1864" s="219">
        <f t="shared" ref="G1864:J1864" si="1857">((C1864-C1885)/C1885)*C$6</f>
        <v>77.383454956409395</v>
      </c>
      <c r="H1864" s="220">
        <f t="shared" si="1857"/>
        <v>6.1900439586551004</v>
      </c>
      <c r="I1864" s="220">
        <f t="shared" si="1857"/>
        <v>-3.003333333333333</v>
      </c>
      <c r="J1864" s="221">
        <f t="shared" si="1857"/>
        <v>-2.5159914712152988E-2</v>
      </c>
    </row>
    <row r="1865" spans="2:10">
      <c r="B1865" s="213">
        <v>40815</v>
      </c>
      <c r="C1865" s="214">
        <v>479.3</v>
      </c>
      <c r="D1865" s="214">
        <v>86.54</v>
      </c>
      <c r="E1865" s="214">
        <v>12.26</v>
      </c>
      <c r="F1865" s="215">
        <v>4.6639999999999997</v>
      </c>
      <c r="G1865" s="219">
        <f t="shared" ref="G1865:J1865" si="1858">((C1865-C1886)/C1886)*C$6</f>
        <v>25.199135959339344</v>
      </c>
      <c r="H1865" s="220">
        <f t="shared" si="1858"/>
        <v>7.0213584091998138</v>
      </c>
      <c r="I1865" s="220">
        <f t="shared" si="1858"/>
        <v>-3.6087018917155906</v>
      </c>
      <c r="J1865" s="221">
        <f t="shared" si="1858"/>
        <v>-1.8853855986365731E-2</v>
      </c>
    </row>
    <row r="1866" spans="2:10">
      <c r="B1866" s="213">
        <v>40814</v>
      </c>
      <c r="C1866" s="214">
        <v>468.53</v>
      </c>
      <c r="D1866" s="214">
        <v>85.53</v>
      </c>
      <c r="E1866" s="214">
        <v>12.23</v>
      </c>
      <c r="F1866" s="215">
        <v>4.7489999999999997</v>
      </c>
      <c r="G1866" s="219">
        <f t="shared" ref="G1866:J1866" si="1859">((C1866-C1887)/C1887)*C$6</f>
        <v>-19.340258227848199</v>
      </c>
      <c r="H1866" s="220">
        <f t="shared" si="1859"/>
        <v>6.8187068652379166</v>
      </c>
      <c r="I1866" s="220">
        <f t="shared" si="1859"/>
        <v>-2.9971915473755959</v>
      </c>
      <c r="J1866" s="221">
        <f t="shared" si="1859"/>
        <v>2.1272534464474961E-2</v>
      </c>
    </row>
    <row r="1867" spans="2:10">
      <c r="B1867" s="213">
        <v>40813</v>
      </c>
      <c r="C1867" s="214">
        <v>467.5</v>
      </c>
      <c r="D1867" s="214">
        <v>84.36</v>
      </c>
      <c r="E1867" s="214">
        <v>12.18</v>
      </c>
      <c r="F1867" s="215">
        <v>4.7969999999999997</v>
      </c>
      <c r="G1867" s="219">
        <f t="shared" ref="G1867:J1867" si="1860">((C1867-C1888)/C1888)*C$6</f>
        <v>-7.8497423887587416</v>
      </c>
      <c r="H1867" s="220">
        <f t="shared" si="1860"/>
        <v>4.675355191256843</v>
      </c>
      <c r="I1867" s="220">
        <f t="shared" si="1860"/>
        <v>-3.2598386012104905</v>
      </c>
      <c r="J1867" s="221">
        <f t="shared" si="1860"/>
        <v>5.8962364448224169E-2</v>
      </c>
    </row>
    <row r="1868" spans="2:10">
      <c r="B1868" s="213">
        <v>40812</v>
      </c>
      <c r="C1868" s="214">
        <v>468.7</v>
      </c>
      <c r="D1868" s="214">
        <v>84.55</v>
      </c>
      <c r="E1868" s="214">
        <v>11.63</v>
      </c>
      <c r="F1868" s="215">
        <v>4.742</v>
      </c>
      <c r="G1868" s="219">
        <f t="shared" ref="G1868:J1868" si="1861">((C1868-C1889)/C1889)*C$6</f>
        <v>-10.305699745547196</v>
      </c>
      <c r="H1868" s="220">
        <f t="shared" si="1861"/>
        <v>5.4761861313868483</v>
      </c>
      <c r="I1868" s="220">
        <f t="shared" si="1861"/>
        <v>-5.2954948391013943</v>
      </c>
      <c r="J1868" s="221">
        <f t="shared" si="1861"/>
        <v>3.0801193266567467E-2</v>
      </c>
    </row>
    <row r="1869" spans="2:10">
      <c r="B1869" s="213">
        <v>40811</v>
      </c>
      <c r="C1869" s="214">
        <v>466.85</v>
      </c>
      <c r="D1869" s="214">
        <v>83.99</v>
      </c>
      <c r="E1869" s="214">
        <v>11.9</v>
      </c>
      <c r="F1869" s="215">
        <v>4.7379999999999995</v>
      </c>
      <c r="G1869" s="219">
        <f t="shared" ref="G1869:J1869" si="1862">((C1869-C1890)/C1890)*C$6</f>
        <v>-14.413837332766882</v>
      </c>
      <c r="H1869" s="220">
        <f t="shared" si="1862"/>
        <v>4.1950358924443298</v>
      </c>
      <c r="I1869" s="220">
        <f t="shared" si="1862"/>
        <v>-4.799408138101108</v>
      </c>
      <c r="J1869" s="221">
        <f t="shared" si="1862"/>
        <v>4.8734177215189849E-2</v>
      </c>
    </row>
    <row r="1870" spans="2:10">
      <c r="B1870" s="213">
        <v>40810</v>
      </c>
      <c r="C1870" s="214">
        <v>467.1</v>
      </c>
      <c r="D1870" s="214">
        <v>82.84</v>
      </c>
      <c r="E1870" s="214">
        <v>12.8</v>
      </c>
      <c r="F1870" s="215">
        <v>4.8390000000000004</v>
      </c>
      <c r="G1870" s="219">
        <f t="shared" ref="G1870:J1870" si="1863">((C1870-C1891)/C1891)*C$6</f>
        <v>-29.606157728706542</v>
      </c>
      <c r="H1870" s="220">
        <f t="shared" si="1863"/>
        <v>-0.80589614136313159</v>
      </c>
      <c r="I1870" s="220">
        <f t="shared" si="1863"/>
        <v>-3.2627383237364045</v>
      </c>
      <c r="J1870" s="221">
        <f t="shared" si="1863"/>
        <v>0.15462157459765152</v>
      </c>
    </row>
    <row r="1871" spans="2:10">
      <c r="B1871" s="213">
        <v>40809</v>
      </c>
      <c r="C1871" s="214">
        <v>460.8</v>
      </c>
      <c r="D1871" s="214">
        <v>83.15</v>
      </c>
      <c r="E1871" s="214">
        <v>13.08</v>
      </c>
      <c r="F1871" s="215">
        <v>4.7590000000000003</v>
      </c>
      <c r="G1871" s="219">
        <f t="shared" ref="G1871:J1871" si="1864">((C1871-C1892)/C1892)*C$6</f>
        <v>-50.956431351920003</v>
      </c>
      <c r="H1871" s="220">
        <f t="shared" si="1864"/>
        <v>4.479323076923091</v>
      </c>
      <c r="I1871" s="220">
        <f t="shared" si="1864"/>
        <v>-2.8623408360128626</v>
      </c>
      <c r="J1871" s="221">
        <f t="shared" si="1864"/>
        <v>0.1233471978984243</v>
      </c>
    </row>
    <row r="1872" spans="2:10">
      <c r="B1872" s="213">
        <v>40808</v>
      </c>
      <c r="C1872" s="214">
        <v>459.6</v>
      </c>
      <c r="D1872" s="214">
        <v>83.61</v>
      </c>
      <c r="E1872" s="214">
        <v>13.1</v>
      </c>
      <c r="F1872" s="215">
        <v>4.8159999999999998</v>
      </c>
      <c r="G1872" s="219">
        <f t="shared" ref="G1872:J1872" si="1865">((C1872-C1893)/C1893)*C$6</f>
        <v>-53.822849320838166</v>
      </c>
      <c r="H1872" s="220">
        <f t="shared" si="1865"/>
        <v>7.4002546583850917</v>
      </c>
      <c r="I1872" s="220">
        <f t="shared" si="1865"/>
        <v>-1.8402878684030159</v>
      </c>
      <c r="J1872" s="221">
        <f t="shared" si="1865"/>
        <v>0.16220153340635293</v>
      </c>
    </row>
    <row r="1873" spans="2:10">
      <c r="B1873" s="213">
        <v>40807</v>
      </c>
      <c r="C1873" s="214">
        <v>456.9</v>
      </c>
      <c r="D1873" s="214">
        <v>83</v>
      </c>
      <c r="E1873" s="214">
        <v>13.17</v>
      </c>
      <c r="F1873" s="215">
        <v>4.8579999999999997</v>
      </c>
      <c r="G1873" s="219">
        <f t="shared" ref="G1873:J1873" si="1866">((C1873-C1894)/C1894)*C$6</f>
        <v>-58.583749075932033</v>
      </c>
      <c r="H1873" s="220">
        <f t="shared" si="1866"/>
        <v>7.9311794228356272</v>
      </c>
      <c r="I1873" s="220">
        <f t="shared" si="1866"/>
        <v>-2.1561363636363646</v>
      </c>
      <c r="J1873" s="221">
        <f t="shared" si="1866"/>
        <v>0.15667678300455246</v>
      </c>
    </row>
    <row r="1874" spans="2:10">
      <c r="B1874" s="213">
        <v>40806</v>
      </c>
      <c r="C1874" s="214">
        <v>461.1</v>
      </c>
      <c r="D1874" s="214">
        <v>82.87</v>
      </c>
      <c r="E1874" s="214">
        <v>13</v>
      </c>
      <c r="F1874" s="215">
        <v>4.8449999999999998</v>
      </c>
      <c r="G1874" s="219">
        <f t="shared" ref="G1874:J1874" si="1867">((C1874-C1895)/C1895)*C$6</f>
        <v>-13.162147391070388</v>
      </c>
      <c r="H1874" s="220">
        <f t="shared" si="1867"/>
        <v>7.3193122024555528</v>
      </c>
      <c r="I1874" s="220">
        <f t="shared" si="1867"/>
        <v>-1.9196563573883167</v>
      </c>
      <c r="J1874" s="221">
        <f t="shared" si="1867"/>
        <v>0.18025624178712218</v>
      </c>
    </row>
    <row r="1875" spans="2:10">
      <c r="B1875" s="213">
        <v>40805</v>
      </c>
      <c r="C1875" s="214">
        <v>463.2</v>
      </c>
      <c r="D1875" s="214">
        <v>81.06</v>
      </c>
      <c r="E1875" s="214">
        <v>13.48</v>
      </c>
      <c r="F1875" s="215">
        <v>4.8</v>
      </c>
      <c r="G1875" s="219">
        <f t="shared" ref="G1875:J1875" si="1868">((C1875-C1896)/C1896)*C$6</f>
        <v>-10.963122788203794</v>
      </c>
      <c r="H1875" s="220">
        <f t="shared" si="1868"/>
        <v>2.2715328922731315</v>
      </c>
      <c r="I1875" s="220">
        <f t="shared" si="1868"/>
        <v>0.38224242424242583</v>
      </c>
      <c r="J1875" s="221">
        <f t="shared" si="1868"/>
        <v>0.12692307692307661</v>
      </c>
    </row>
    <row r="1876" spans="2:10">
      <c r="B1876" s="213">
        <v>40804</v>
      </c>
      <c r="C1876" s="214">
        <v>459.15</v>
      </c>
      <c r="D1876" s="214">
        <v>81.59</v>
      </c>
      <c r="E1876" s="214">
        <v>14.85</v>
      </c>
      <c r="F1876" s="215">
        <v>4.76</v>
      </c>
      <c r="G1876" s="219">
        <f t="shared" ref="G1876:J1876" si="1869">((C1876-C1897)/C1897)*C$6</f>
        <v>-24.458109239188797</v>
      </c>
      <c r="H1876" s="220">
        <f t="shared" si="1869"/>
        <v>2.7143194530764463</v>
      </c>
      <c r="I1876" s="220">
        <f t="shared" si="1869"/>
        <v>3.4564847512038499</v>
      </c>
      <c r="J1876" s="221">
        <f t="shared" si="1869"/>
        <v>8.8078753786239666E-2</v>
      </c>
    </row>
    <row r="1877" spans="2:10">
      <c r="B1877" s="213">
        <v>40803</v>
      </c>
      <c r="C1877" s="214">
        <v>465.19</v>
      </c>
      <c r="D1877" s="214">
        <v>81.88</v>
      </c>
      <c r="E1877" s="214">
        <v>15.32</v>
      </c>
      <c r="F1877" s="215">
        <v>4.7549999999999999</v>
      </c>
      <c r="G1877" s="219">
        <f t="shared" ref="G1877:J1877" si="1870">((C1877-C1898)/C1898)*C$6</f>
        <v>-14.677245258896276</v>
      </c>
      <c r="H1877" s="220">
        <f t="shared" si="1870"/>
        <v>3.9637621540762824</v>
      </c>
      <c r="I1877" s="220">
        <f t="shared" si="1870"/>
        <v>5.1399328859060409</v>
      </c>
      <c r="J1877" s="221">
        <f t="shared" si="1870"/>
        <v>0.1207640105078811</v>
      </c>
    </row>
    <row r="1878" spans="2:10">
      <c r="B1878" s="213">
        <v>40802</v>
      </c>
      <c r="C1878" s="214">
        <v>473.5</v>
      </c>
      <c r="D1878" s="214">
        <v>81.42</v>
      </c>
      <c r="E1878" s="214">
        <v>14.25</v>
      </c>
      <c r="F1878" s="215">
        <v>4.7729999999999997</v>
      </c>
      <c r="G1878" s="219">
        <f t="shared" ref="G1878:J1878" si="1871">((C1878-C1899)/C1899)*C$6</f>
        <v>4.791892407074104</v>
      </c>
      <c r="H1878" s="220">
        <f t="shared" si="1871"/>
        <v>2.5266674962668048</v>
      </c>
      <c r="I1878" s="220">
        <f t="shared" si="1871"/>
        <v>2.9591666666666661</v>
      </c>
      <c r="J1878" s="221">
        <f t="shared" si="1871"/>
        <v>0.14730532336119628</v>
      </c>
    </row>
    <row r="1879" spans="2:10">
      <c r="B1879" s="213">
        <v>40801</v>
      </c>
      <c r="C1879" s="214">
        <v>473.65</v>
      </c>
      <c r="D1879" s="214">
        <v>82.31</v>
      </c>
      <c r="E1879" s="214">
        <v>16.02</v>
      </c>
      <c r="F1879" s="215">
        <v>4.7670000000000003</v>
      </c>
      <c r="G1879" s="219">
        <f t="shared" ref="G1879:J1879" si="1872">((C1879-C1900)/C1900)*C$6</f>
        <v>16.616264392324016</v>
      </c>
      <c r="H1879" s="220">
        <f t="shared" si="1872"/>
        <v>6.7705094339622693</v>
      </c>
      <c r="I1879" s="220">
        <f t="shared" si="1872"/>
        <v>4.8367220902612811</v>
      </c>
      <c r="J1879" s="221">
        <f t="shared" si="1872"/>
        <v>0.1722579928952048</v>
      </c>
    </row>
    <row r="1880" spans="2:10">
      <c r="B1880" s="213">
        <v>40800</v>
      </c>
      <c r="C1880" s="214">
        <v>470.95</v>
      </c>
      <c r="D1880" s="214">
        <v>82.89</v>
      </c>
      <c r="E1880" s="214">
        <v>14.59</v>
      </c>
      <c r="F1880" s="215">
        <v>4.7940000000000005</v>
      </c>
      <c r="G1880" s="219">
        <f t="shared" ref="G1880:J1880" si="1873">((C1880-C1901)/C1901)*C$6</f>
        <v>30.61951135135131</v>
      </c>
      <c r="H1880" s="220">
        <f t="shared" si="1873"/>
        <v>12.034812155404556</v>
      </c>
      <c r="I1880" s="220">
        <f t="shared" si="1873"/>
        <v>2.5843730407523511</v>
      </c>
      <c r="J1880" s="221">
        <f t="shared" si="1873"/>
        <v>0.16573033707865223</v>
      </c>
    </row>
    <row r="1881" spans="2:10">
      <c r="B1881" s="213">
        <v>40799</v>
      </c>
      <c r="C1881" s="214">
        <v>472.6</v>
      </c>
      <c r="D1881" s="214">
        <v>83.36</v>
      </c>
      <c r="E1881" s="214">
        <v>14.53</v>
      </c>
      <c r="F1881" s="215">
        <v>4.7359999999999998</v>
      </c>
      <c r="G1881" s="219">
        <f t="shared" ref="G1881:J1881" si="1874">((C1881-C1902)/C1902)*C$6</f>
        <v>21.368743169399071</v>
      </c>
      <c r="H1881" s="220">
        <f t="shared" si="1874"/>
        <v>14.72319467769023</v>
      </c>
      <c r="I1881" s="220">
        <f t="shared" si="1874"/>
        <v>2.0590337423312888</v>
      </c>
      <c r="J1881" s="221">
        <f t="shared" si="1874"/>
        <v>0.11385964912280654</v>
      </c>
    </row>
    <row r="1882" spans="2:10">
      <c r="B1882" s="213">
        <v>40798</v>
      </c>
      <c r="C1882" s="214">
        <v>465.25</v>
      </c>
      <c r="D1882" s="214">
        <v>83.47</v>
      </c>
      <c r="E1882" s="214">
        <v>14.74</v>
      </c>
      <c r="F1882" s="215">
        <v>4.6619999999999999</v>
      </c>
      <c r="G1882" s="219">
        <f t="shared" ref="G1882:J1882" si="1875">((C1882-C1903)/C1903)*C$6</f>
        <v>7.2354883971937403</v>
      </c>
      <c r="H1882" s="220">
        <f t="shared" si="1875"/>
        <v>13.43305769230769</v>
      </c>
      <c r="I1882" s="220">
        <f t="shared" si="1875"/>
        <v>2.4749691358024681</v>
      </c>
      <c r="J1882" s="221">
        <f t="shared" si="1875"/>
        <v>9.2676991150442714E-2</v>
      </c>
    </row>
    <row r="1883" spans="2:10">
      <c r="B1883" s="213">
        <v>40797</v>
      </c>
      <c r="C1883" s="214">
        <v>466.9</v>
      </c>
      <c r="D1883" s="214">
        <v>83.33</v>
      </c>
      <c r="E1883" s="214">
        <v>16.13</v>
      </c>
      <c r="F1883" s="215">
        <v>4.6029999999999998</v>
      </c>
      <c r="G1883" s="219">
        <f t="shared" ref="G1883:J1883" si="1876">((C1883-C1904)/C1904)*C$6</f>
        <v>3.0566076601221819</v>
      </c>
      <c r="H1883" s="220">
        <f t="shared" si="1876"/>
        <v>12.539777522056015</v>
      </c>
      <c r="I1883" s="220">
        <f t="shared" si="1876"/>
        <v>3.7851462865716412</v>
      </c>
      <c r="J1883" s="221">
        <f t="shared" si="1876"/>
        <v>9.2538651131525665E-2</v>
      </c>
    </row>
    <row r="1884" spans="2:10">
      <c r="B1884" s="213">
        <v>40796</v>
      </c>
      <c r="C1884" s="214">
        <v>461.2</v>
      </c>
      <c r="D1884" s="214">
        <v>83.17</v>
      </c>
      <c r="E1884" s="214">
        <v>16.11</v>
      </c>
      <c r="F1884" s="215">
        <v>4.6630000000000003</v>
      </c>
      <c r="G1884" s="219">
        <f t="shared" ref="G1884:J1884" si="1877">((C1884-C1905)/C1905)*C$6</f>
        <v>-39.560724039377703</v>
      </c>
      <c r="H1884" s="220">
        <f t="shared" si="1877"/>
        <v>13.855021918514698</v>
      </c>
      <c r="I1884" s="220">
        <f t="shared" si="1877"/>
        <v>3.0316461203770855</v>
      </c>
      <c r="J1884" s="221">
        <f t="shared" si="1877"/>
        <v>0.13565500224315841</v>
      </c>
    </row>
    <row r="1885" spans="2:10">
      <c r="B1885" s="213">
        <v>40795</v>
      </c>
      <c r="C1885" s="214">
        <v>464.55</v>
      </c>
      <c r="D1885" s="214">
        <v>84.17</v>
      </c>
      <c r="E1885" s="214">
        <v>13.5</v>
      </c>
      <c r="F1885" s="215">
        <v>4.6899999999999995</v>
      </c>
      <c r="G1885" s="219">
        <f t="shared" ref="G1885:J1885" si="1878">((C1885-C1906)/C1906)*C$6</f>
        <v>2.5291451978009722</v>
      </c>
      <c r="H1885" s="220">
        <f t="shared" si="1878"/>
        <v>13.313576874205841</v>
      </c>
      <c r="I1885" s="220">
        <f t="shared" si="1878"/>
        <v>1.2260443037974673</v>
      </c>
      <c r="J1885" s="221">
        <f t="shared" si="1878"/>
        <v>0.10756906077348009</v>
      </c>
    </row>
    <row r="1886" spans="2:10">
      <c r="B1886" s="213">
        <v>40794</v>
      </c>
      <c r="C1886" s="214">
        <v>472.2</v>
      </c>
      <c r="D1886" s="214">
        <v>83.48</v>
      </c>
      <c r="E1886" s="214">
        <v>15.33</v>
      </c>
      <c r="F1886" s="215">
        <v>4.694</v>
      </c>
      <c r="G1886" s="219">
        <f t="shared" ref="G1886:J1886" si="1879">((C1886-C1907)/C1907)*C$6</f>
        <v>26.865204948897215</v>
      </c>
      <c r="H1886" s="220">
        <f t="shared" si="1879"/>
        <v>9.7668072516681281</v>
      </c>
      <c r="I1886" s="220">
        <f t="shared" si="1879"/>
        <v>4.7350741350906089</v>
      </c>
      <c r="J1886" s="221">
        <f t="shared" si="1879"/>
        <v>9.5370574004838532E-2</v>
      </c>
    </row>
    <row r="1887" spans="2:10">
      <c r="B1887" s="213">
        <v>40793</v>
      </c>
      <c r="C1887" s="214">
        <v>474</v>
      </c>
      <c r="D1887" s="214">
        <v>82.59</v>
      </c>
      <c r="E1887" s="214">
        <v>14.67</v>
      </c>
      <c r="F1887" s="215">
        <v>4.7149999999999999</v>
      </c>
      <c r="G1887" s="219">
        <f t="shared" ref="G1887:J1887" si="1880">((C1887-C1908)/C1908)*C$6</f>
        <v>51.945318107667212</v>
      </c>
      <c r="H1887" s="220">
        <f t="shared" si="1880"/>
        <v>5.3890576372463714</v>
      </c>
      <c r="I1887" s="220">
        <f t="shared" si="1880"/>
        <v>5.5409090909090892</v>
      </c>
      <c r="J1887" s="221">
        <f t="shared" si="1880"/>
        <v>9.6265878230398616E-2</v>
      </c>
    </row>
    <row r="1888" spans="2:10">
      <c r="B1888" s="213">
        <v>40792</v>
      </c>
      <c r="C1888" s="214">
        <v>469.7</v>
      </c>
      <c r="D1888" s="214">
        <v>82.35</v>
      </c>
      <c r="E1888" s="214">
        <v>14.87</v>
      </c>
      <c r="F1888" s="215">
        <v>4.7030000000000003</v>
      </c>
      <c r="G1888" s="219">
        <f t="shared" ref="G1888:J1888" si="1881">((C1888-C1909)/C1909)*C$6</f>
        <v>51.298044980800839</v>
      </c>
      <c r="H1888" s="220">
        <f t="shared" si="1881"/>
        <v>5.6021372328458678</v>
      </c>
      <c r="I1888" s="220">
        <f t="shared" si="1881"/>
        <v>3.433755004003201</v>
      </c>
      <c r="J1888" s="221">
        <f t="shared" si="1881"/>
        <v>0.12215456155890188</v>
      </c>
    </row>
    <row r="1889" spans="2:10">
      <c r="B1889" s="213">
        <v>40791</v>
      </c>
      <c r="C1889" s="214">
        <v>471.6</v>
      </c>
      <c r="D1889" s="214">
        <v>82.2</v>
      </c>
      <c r="E1889" s="214">
        <v>16.47</v>
      </c>
      <c r="F1889" s="215">
        <v>4.6929999999999996</v>
      </c>
      <c r="G1889" s="219">
        <f t="shared" ref="G1889:J1889" si="1882">((C1889-C1910)/C1910)*C$6</f>
        <v>79.274030646235886</v>
      </c>
      <c r="H1889" s="220">
        <f t="shared" si="1882"/>
        <v>4.0937624254473137</v>
      </c>
      <c r="I1889" s="220">
        <f t="shared" si="1882"/>
        <v>4.9691092176607263</v>
      </c>
      <c r="J1889" s="221">
        <f t="shared" si="1882"/>
        <v>0.1617891661047425</v>
      </c>
    </row>
    <row r="1890" spans="2:10">
      <c r="B1890" s="213">
        <v>40790</v>
      </c>
      <c r="C1890" s="214">
        <v>470.9</v>
      </c>
      <c r="D1890" s="214">
        <v>82.19</v>
      </c>
      <c r="E1890" s="214">
        <v>16.22</v>
      </c>
      <c r="F1890" s="215">
        <v>4.6609999999999996</v>
      </c>
      <c r="G1890" s="219">
        <f t="shared" ref="G1890:J1890" si="1883">((C1890-C1911)/C1911)*C$6</f>
        <v>91.584430011198123</v>
      </c>
      <c r="H1890" s="220">
        <f t="shared" si="1883"/>
        <v>3.4158761609907069</v>
      </c>
      <c r="I1890" s="220">
        <f t="shared" si="1883"/>
        <v>5.5703470540758646</v>
      </c>
      <c r="J1890" s="221">
        <f t="shared" si="1883"/>
        <v>0.16366621376811541</v>
      </c>
    </row>
    <row r="1891" spans="2:10">
      <c r="B1891" s="213">
        <v>40789</v>
      </c>
      <c r="C1891" s="214">
        <v>475.5</v>
      </c>
      <c r="D1891" s="214">
        <v>83.19</v>
      </c>
      <c r="E1891" s="214">
        <v>15.63</v>
      </c>
      <c r="F1891" s="215">
        <v>4.5979999999999999</v>
      </c>
      <c r="G1891" s="219">
        <f t="shared" ref="G1891:J1891" si="1884">((C1891-C1912)/C1912)*C$6</f>
        <v>95.953173985547522</v>
      </c>
      <c r="H1891" s="220">
        <f t="shared" si="1884"/>
        <v>4.0200110456553606</v>
      </c>
      <c r="I1891" s="220">
        <f t="shared" si="1884"/>
        <v>6.1561888412017174</v>
      </c>
      <c r="J1891" s="221">
        <f t="shared" si="1884"/>
        <v>9.9482913669064407E-2</v>
      </c>
    </row>
    <row r="1892" spans="2:10">
      <c r="B1892" s="213">
        <v>40788</v>
      </c>
      <c r="C1892" s="214">
        <v>475.25</v>
      </c>
      <c r="D1892" s="214">
        <v>81.25</v>
      </c>
      <c r="E1892" s="214">
        <v>15.55</v>
      </c>
      <c r="F1892" s="215">
        <v>4.5679999999999996</v>
      </c>
      <c r="G1892" s="219">
        <f t="shared" ref="G1892:J1892" si="1885">((C1892-C1913)/C1913)*C$6</f>
        <v>97.189928762244037</v>
      </c>
      <c r="H1892" s="220">
        <f t="shared" si="1885"/>
        <v>-0.44688727897838365</v>
      </c>
      <c r="I1892" s="220">
        <f t="shared" si="1885"/>
        <v>5.3698998330550927</v>
      </c>
      <c r="J1892" s="221">
        <f t="shared" si="1885"/>
        <v>0.11263636363636315</v>
      </c>
    </row>
    <row r="1893" spans="2:10">
      <c r="B1893" s="213">
        <v>40787</v>
      </c>
      <c r="C1893" s="214">
        <v>474.85</v>
      </c>
      <c r="D1893" s="214">
        <v>80.5</v>
      </c>
      <c r="E1893" s="214">
        <v>14.59</v>
      </c>
      <c r="F1893" s="215">
        <v>4.5649999999999995</v>
      </c>
      <c r="G1893" s="219">
        <f t="shared" ref="G1893:J1893" si="1886">((C1893-C1914)/C1914)*C$6</f>
        <v>102.82522127849816</v>
      </c>
      <c r="H1893" s="220">
        <f t="shared" si="1886"/>
        <v>-0.71120049504949834</v>
      </c>
      <c r="I1893" s="220">
        <f t="shared" si="1886"/>
        <v>2.3134725444702244</v>
      </c>
      <c r="J1893" s="221">
        <f t="shared" si="1886"/>
        <v>8.784119106699731E-2</v>
      </c>
    </row>
    <row r="1894" spans="2:10">
      <c r="B1894" s="213">
        <v>40786</v>
      </c>
      <c r="C1894" s="214">
        <v>473.45</v>
      </c>
      <c r="D1894" s="214">
        <v>79.7</v>
      </c>
      <c r="E1894" s="214">
        <v>14.96</v>
      </c>
      <c r="F1894" s="215">
        <v>4.6129999999999995</v>
      </c>
      <c r="G1894" s="219">
        <f t="shared" ref="G1894:J1894" si="1887">((C1894-C1915)/C1915)*C$6</f>
        <v>108.34877445468857</v>
      </c>
      <c r="H1894" s="220">
        <f t="shared" si="1887"/>
        <v>-3.0277105458137838</v>
      </c>
      <c r="I1894" s="220">
        <f t="shared" si="1887"/>
        <v>3.5118849840255613</v>
      </c>
      <c r="J1894" s="221">
        <f t="shared" si="1887"/>
        <v>0.12672394302509576</v>
      </c>
    </row>
    <row r="1895" spans="2:10">
      <c r="B1895" s="213">
        <v>40785</v>
      </c>
      <c r="C1895" s="214">
        <v>464.75</v>
      </c>
      <c r="D1895" s="214">
        <v>79.819999999999993</v>
      </c>
      <c r="E1895" s="214">
        <v>14.55</v>
      </c>
      <c r="F1895" s="215">
        <v>4.5659999999999998</v>
      </c>
      <c r="G1895" s="219">
        <f t="shared" ref="G1895:J1895" si="1888">((C1895-C1916)/C1916)*C$6</f>
        <v>78.322837837837838</v>
      </c>
      <c r="H1895" s="220">
        <f t="shared" si="1888"/>
        <v>-2.8370772648728777</v>
      </c>
      <c r="I1895" s="220">
        <f t="shared" si="1888"/>
        <v>2.2577262180974493</v>
      </c>
      <c r="J1895" s="221">
        <f t="shared" si="1888"/>
        <v>0.14008947006194072</v>
      </c>
    </row>
    <row r="1896" spans="2:10">
      <c r="B1896" s="213">
        <v>40784</v>
      </c>
      <c r="C1896" s="214">
        <v>466.25</v>
      </c>
      <c r="D1896" s="214">
        <v>80.11</v>
      </c>
      <c r="E1896" s="214">
        <v>13.2</v>
      </c>
      <c r="F1896" s="215">
        <v>4.6020000000000003</v>
      </c>
      <c r="G1896" s="219">
        <f t="shared" ref="G1896:J1896" si="1889">((C1896-C1917)/C1917)*C$6</f>
        <v>78.64988885146505</v>
      </c>
      <c r="H1896" s="220">
        <f t="shared" si="1889"/>
        <v>1.5669204631261149</v>
      </c>
      <c r="I1896" s="220">
        <f t="shared" si="1889"/>
        <v>-0.49133382461311847</v>
      </c>
      <c r="J1896" s="221">
        <f t="shared" si="1889"/>
        <v>0.2086551884597489</v>
      </c>
    </row>
    <row r="1897" spans="2:10">
      <c r="B1897" s="213">
        <v>40783</v>
      </c>
      <c r="C1897" s="214">
        <v>465.95</v>
      </c>
      <c r="D1897" s="214">
        <v>80.45</v>
      </c>
      <c r="E1897" s="214">
        <v>12.46</v>
      </c>
      <c r="F1897" s="215">
        <v>4.6219999999999999</v>
      </c>
      <c r="G1897" s="219">
        <f t="shared" ref="G1897:J1897" si="1890">((C1897-C1918)/C1918)*C$6</f>
        <v>81.269297929793026</v>
      </c>
      <c r="H1897" s="220">
        <f t="shared" si="1890"/>
        <v>2.3865403976843917</v>
      </c>
      <c r="I1897" s="220">
        <f t="shared" si="1890"/>
        <v>-1.4740014738393505</v>
      </c>
      <c r="J1897" s="221">
        <f t="shared" si="1890"/>
        <v>0.22312078194088913</v>
      </c>
    </row>
    <row r="1898" spans="2:10">
      <c r="B1898" s="213">
        <v>40782</v>
      </c>
      <c r="C1898" s="214">
        <v>469.3</v>
      </c>
      <c r="D1898" s="214">
        <v>80.22</v>
      </c>
      <c r="E1898" s="214">
        <v>11.92</v>
      </c>
      <c r="F1898" s="215">
        <v>4.5679999999999996</v>
      </c>
      <c r="G1898" s="219">
        <f t="shared" ref="G1898:J1898" si="1891">((C1898-C1919)/C1919)*C$6</f>
        <v>98.494565143824076</v>
      </c>
      <c r="H1898" s="220">
        <f t="shared" si="1891"/>
        <v>1.6375911491073494</v>
      </c>
      <c r="I1898" s="220">
        <f t="shared" si="1891"/>
        <v>-1.685520912547529</v>
      </c>
      <c r="J1898" s="221">
        <f t="shared" si="1891"/>
        <v>0.17586406866156323</v>
      </c>
    </row>
    <row r="1899" spans="2:10">
      <c r="B1899" s="213">
        <v>40781</v>
      </c>
      <c r="C1899" s="214">
        <v>472.15</v>
      </c>
      <c r="D1899" s="214">
        <v>80.36</v>
      </c>
      <c r="E1899" s="214">
        <v>12.24</v>
      </c>
      <c r="F1899" s="215">
        <v>4.5460000000000003</v>
      </c>
      <c r="G1899" s="219">
        <f t="shared" ref="G1899:J1899" si="1892">((C1899-C1920)/C1920)*C$6</f>
        <v>142.29146139705881</v>
      </c>
      <c r="H1899" s="220">
        <f t="shared" si="1892"/>
        <v>-0.61774993798066213</v>
      </c>
      <c r="I1899" s="220">
        <f t="shared" si="1892"/>
        <v>-0.51485714285714201</v>
      </c>
      <c r="J1899" s="221">
        <f t="shared" si="1892"/>
        <v>0.20175088131609897</v>
      </c>
    </row>
    <row r="1900" spans="2:10">
      <c r="B1900" s="213">
        <v>40780</v>
      </c>
      <c r="C1900" s="214">
        <v>469</v>
      </c>
      <c r="D1900" s="214">
        <v>79.5</v>
      </c>
      <c r="E1900" s="214">
        <v>12.63</v>
      </c>
      <c r="F1900" s="215">
        <v>4.5039999999999996</v>
      </c>
      <c r="G1900" s="219">
        <f t="shared" ref="G1900:J1900" si="1893">((C1900-C1921)/C1921)*C$6</f>
        <v>145.22569045412411</v>
      </c>
      <c r="H1900" s="220">
        <f t="shared" si="1893"/>
        <v>-2.4734541842562852</v>
      </c>
      <c r="I1900" s="220">
        <f t="shared" si="1893"/>
        <v>-1.34654945054945</v>
      </c>
      <c r="J1900" s="221">
        <f t="shared" si="1893"/>
        <v>0.13135435992578801</v>
      </c>
    </row>
    <row r="1901" spans="2:10">
      <c r="B1901" s="213">
        <v>40779</v>
      </c>
      <c r="C1901" s="214">
        <v>462.5</v>
      </c>
      <c r="D1901" s="214">
        <v>77.989999999999995</v>
      </c>
      <c r="E1901" s="214">
        <v>12.76</v>
      </c>
      <c r="F1901" s="215">
        <v>4.5389999999999997</v>
      </c>
      <c r="G1901" s="219">
        <f t="shared" ref="G1901:J1901" si="1894">((C1901-C1922)/C1922)*C$6</f>
        <v>98.199935912108131</v>
      </c>
      <c r="H1901" s="220">
        <f t="shared" si="1894"/>
        <v>-7.8890152446520974</v>
      </c>
      <c r="I1901" s="220">
        <f t="shared" si="1894"/>
        <v>-1.0129585798816565</v>
      </c>
      <c r="J1901" s="221">
        <f t="shared" si="1894"/>
        <v>0.1211123853211005</v>
      </c>
    </row>
    <row r="1902" spans="2:10">
      <c r="B1902" s="213">
        <v>40778</v>
      </c>
      <c r="C1902" s="214">
        <v>466.65</v>
      </c>
      <c r="D1902" s="214">
        <v>77.41</v>
      </c>
      <c r="E1902" s="214">
        <v>13.04</v>
      </c>
      <c r="F1902" s="215">
        <v>4.5600000000000005</v>
      </c>
      <c r="G1902" s="219">
        <f t="shared" ref="G1902:J1902" si="1895">((C1902-C1923)/C1923)*C$6</f>
        <v>110.84734749828645</v>
      </c>
      <c r="H1902" s="220">
        <f t="shared" si="1895"/>
        <v>-7.0776747947250547</v>
      </c>
      <c r="I1902" s="220">
        <f t="shared" si="1895"/>
        <v>-0.89311953352769868</v>
      </c>
      <c r="J1902" s="221">
        <f t="shared" si="1895"/>
        <v>0.12614909672993388</v>
      </c>
    </row>
    <row r="1903" spans="2:10">
      <c r="B1903" s="213">
        <v>40777</v>
      </c>
      <c r="C1903" s="214">
        <v>463.25</v>
      </c>
      <c r="D1903" s="214">
        <v>78</v>
      </c>
      <c r="E1903" s="214">
        <v>12.96</v>
      </c>
      <c r="F1903" s="215">
        <v>4.5199999999999996</v>
      </c>
      <c r="G1903" s="219">
        <f t="shared" ref="G1903:J1903" si="1896">((C1903-C1924)/C1924)*C$6</f>
        <v>93.785812628219787</v>
      </c>
      <c r="H1903" s="220">
        <f t="shared" si="1896"/>
        <v>-7.3218865598027012</v>
      </c>
      <c r="I1903" s="220">
        <f t="shared" si="1896"/>
        <v>-1.0105899490167509</v>
      </c>
      <c r="J1903" s="221">
        <f t="shared" si="1896"/>
        <v>0.104054054054054</v>
      </c>
    </row>
    <row r="1904" spans="2:10">
      <c r="B1904" s="213">
        <v>40776</v>
      </c>
      <c r="C1904" s="214">
        <v>466.05</v>
      </c>
      <c r="D1904" s="214">
        <v>78.209999999999994</v>
      </c>
      <c r="E1904" s="214">
        <v>13.33</v>
      </c>
      <c r="F1904" s="215">
        <v>4.4630000000000001</v>
      </c>
      <c r="G1904" s="219">
        <f t="shared" ref="G1904:J1904" si="1897">((C1904-C1925)/C1925)*C$6</f>
        <v>108.63153536830565</v>
      </c>
      <c r="H1904" s="220">
        <f t="shared" si="1897"/>
        <v>-7.3256333005410728</v>
      </c>
      <c r="I1904" s="220">
        <f t="shared" si="1897"/>
        <v>-1.0682286520818629</v>
      </c>
      <c r="J1904" s="221">
        <f t="shared" si="1897"/>
        <v>4.9054669703872705E-2</v>
      </c>
    </row>
    <row r="1905" spans="2:10">
      <c r="B1905" s="213">
        <v>40775</v>
      </c>
      <c r="C1905" s="214">
        <v>472.35</v>
      </c>
      <c r="D1905" s="214">
        <v>77.56</v>
      </c>
      <c r="E1905" s="214">
        <v>13.79</v>
      </c>
      <c r="F1905" s="215">
        <v>4.4580000000000002</v>
      </c>
      <c r="G1905" s="219">
        <f t="shared" ref="G1905:J1905" si="1898">((C1905-C1926)/C1926)*C$6</f>
        <v>126.4953278688526</v>
      </c>
      <c r="H1905" s="220">
        <f t="shared" si="1898"/>
        <v>-10.437992197976348</v>
      </c>
      <c r="I1905" s="220">
        <f t="shared" si="1898"/>
        <v>0.60787106446776507</v>
      </c>
      <c r="J1905" s="221">
        <f t="shared" si="1898"/>
        <v>3.9565810411457257E-2</v>
      </c>
    </row>
    <row r="1906" spans="2:10">
      <c r="B1906" s="213">
        <v>40774</v>
      </c>
      <c r="C1906" s="214">
        <v>463.85</v>
      </c>
      <c r="D1906" s="214">
        <v>78.7</v>
      </c>
      <c r="E1906" s="214">
        <v>12.64</v>
      </c>
      <c r="F1906" s="215">
        <v>4.5250000000000004</v>
      </c>
      <c r="G1906" s="219">
        <f t="shared" ref="G1906:J1906" si="1899">((C1906-C1927)/C1927)*C$6</f>
        <v>98.099835691465231</v>
      </c>
      <c r="H1906" s="220">
        <f t="shared" si="1899"/>
        <v>-9.0441283292978021</v>
      </c>
      <c r="I1906" s="220">
        <f t="shared" si="1899"/>
        <v>-1.0473621460506697</v>
      </c>
      <c r="J1906" s="221">
        <f t="shared" si="1899"/>
        <v>6.4622854561879231E-2</v>
      </c>
    </row>
    <row r="1907" spans="2:10">
      <c r="B1907" s="213">
        <v>40773</v>
      </c>
      <c r="C1907" s="214">
        <v>464.75</v>
      </c>
      <c r="D1907" s="214">
        <v>79.430000000000007</v>
      </c>
      <c r="E1907" s="214">
        <v>12.14</v>
      </c>
      <c r="F1907" s="215">
        <v>4.5469999999999997</v>
      </c>
      <c r="G1907" s="219">
        <f t="shared" ref="G1907:J1907" si="1900">((C1907-C1928)/C1928)*C$6</f>
        <v>109.28242952097177</v>
      </c>
      <c r="H1907" s="220">
        <f t="shared" si="1900"/>
        <v>-7.7073646689221809</v>
      </c>
      <c r="I1907" s="220">
        <f t="shared" si="1900"/>
        <v>-1.718748137108792</v>
      </c>
      <c r="J1907" s="221">
        <f t="shared" si="1900"/>
        <v>8.4762443438913884E-2</v>
      </c>
    </row>
    <row r="1908" spans="2:10">
      <c r="B1908" s="213">
        <v>40772</v>
      </c>
      <c r="C1908" s="214">
        <v>459.75</v>
      </c>
      <c r="D1908" s="214">
        <v>80.33</v>
      </c>
      <c r="E1908" s="214">
        <v>11.22</v>
      </c>
      <c r="F1908" s="215">
        <v>4.5659999999999998</v>
      </c>
      <c r="G1908" s="219">
        <f t="shared" ref="G1908:J1908" si="1901">((C1908-C1929)/C1929)*C$6</f>
        <v>76.420732317489239</v>
      </c>
      <c r="H1908" s="220">
        <f t="shared" si="1901"/>
        <v>-1.9355637707948419</v>
      </c>
      <c r="I1908" s="220">
        <f t="shared" si="1901"/>
        <v>-2.9540983606557369</v>
      </c>
      <c r="J1908" s="221">
        <f t="shared" si="1901"/>
        <v>9.8133061778683139E-2</v>
      </c>
    </row>
    <row r="1909" spans="2:10">
      <c r="B1909" s="213">
        <v>40771</v>
      </c>
      <c r="C1909" s="214">
        <v>455.75</v>
      </c>
      <c r="D1909" s="214">
        <v>80.010000000000005</v>
      </c>
      <c r="E1909" s="214">
        <v>12.49</v>
      </c>
      <c r="F1909" s="215">
        <v>4.516</v>
      </c>
      <c r="G1909" s="219">
        <f t="shared" ref="G1909:J1909" si="1902">((C1909-C1930)/C1930)*C$6</f>
        <v>59.595882753919483</v>
      </c>
      <c r="H1909" s="220">
        <f t="shared" si="1902"/>
        <v>-3.0393542435424172</v>
      </c>
      <c r="I1909" s="220">
        <f t="shared" si="1902"/>
        <v>-1.0974586466165419</v>
      </c>
      <c r="J1909" s="221">
        <f t="shared" si="1902"/>
        <v>2.6362823949955344E-2</v>
      </c>
    </row>
    <row r="1910" spans="2:10">
      <c r="B1910" s="213">
        <v>40770</v>
      </c>
      <c r="C1910" s="214">
        <v>450.3</v>
      </c>
      <c r="D1910" s="214">
        <v>80.48</v>
      </c>
      <c r="E1910" s="214">
        <v>12.91</v>
      </c>
      <c r="F1910" s="215">
        <v>4.4489999999999998</v>
      </c>
      <c r="G1910" s="219">
        <f t="shared" ref="G1910:J1910" si="1903">((C1910-C1931)/C1931)*C$6</f>
        <v>15.589079905861388</v>
      </c>
      <c r="H1910" s="220">
        <f t="shared" si="1903"/>
        <v>-1.9319926199261834</v>
      </c>
      <c r="I1910" s="220">
        <f t="shared" si="1903"/>
        <v>-0.81303254437869743</v>
      </c>
      <c r="J1910" s="221">
        <f t="shared" si="1903"/>
        <v>2.002715546503751E-2</v>
      </c>
    </row>
    <row r="1911" spans="2:10">
      <c r="B1911" s="213">
        <v>40769</v>
      </c>
      <c r="C1911" s="214">
        <v>446.5</v>
      </c>
      <c r="D1911" s="214">
        <v>80.75</v>
      </c>
      <c r="E1911" s="214">
        <v>12.39</v>
      </c>
      <c r="F1911" s="215">
        <v>4.4160000000000004</v>
      </c>
      <c r="G1911" s="219">
        <f t="shared" ref="G1911:J1911" si="1904">((C1911-C1932)/C1932)*C$6</f>
        <v>15.531808318264103</v>
      </c>
      <c r="H1911" s="220">
        <f t="shared" si="1904"/>
        <v>-4.0631818181818184</v>
      </c>
      <c r="I1911" s="220">
        <f t="shared" si="1904"/>
        <v>0.19107667210440571</v>
      </c>
      <c r="J1911" s="221">
        <f t="shared" si="1904"/>
        <v>-4.2791787547422126E-2</v>
      </c>
    </row>
    <row r="1912" spans="2:10">
      <c r="B1912" s="213">
        <v>40768</v>
      </c>
      <c r="C1912" s="214">
        <v>449.75</v>
      </c>
      <c r="D1912" s="214">
        <v>81.48</v>
      </c>
      <c r="E1912" s="214">
        <v>11.65</v>
      </c>
      <c r="F1912" s="215">
        <v>4.4480000000000004</v>
      </c>
      <c r="G1912" s="219">
        <f t="shared" ref="G1912:J1912" si="1905">((C1912-C1933)/C1933)*C$6</f>
        <v>13.333742716270775</v>
      </c>
      <c r="H1912" s="220">
        <f t="shared" si="1905"/>
        <v>-1.6547086020196959</v>
      </c>
      <c r="I1912" s="220">
        <f t="shared" si="1905"/>
        <v>-1.5417425431711145</v>
      </c>
      <c r="J1912" s="221">
        <f t="shared" si="1905"/>
        <v>-6.6307035288792199E-4</v>
      </c>
    </row>
    <row r="1913" spans="2:10">
      <c r="B1913" s="213">
        <v>40767</v>
      </c>
      <c r="C1913" s="214">
        <v>449.2</v>
      </c>
      <c r="D1913" s="214">
        <v>81.44</v>
      </c>
      <c r="E1913" s="214">
        <v>11.98</v>
      </c>
      <c r="F1913" s="215">
        <v>4.4000000000000004</v>
      </c>
      <c r="G1913" s="219">
        <f t="shared" ref="G1913:J1913" si="1906">((C1913-C1934)/C1934)*C$6</f>
        <v>12.403085893698183</v>
      </c>
      <c r="H1913" s="220">
        <f t="shared" si="1906"/>
        <v>-2.827135252842969</v>
      </c>
      <c r="I1913" s="220">
        <f t="shared" si="1906"/>
        <v>-0.63838969404186729</v>
      </c>
      <c r="J1913" s="221">
        <f t="shared" si="1906"/>
        <v>-7.5138427464008437E-2</v>
      </c>
    </row>
    <row r="1914" spans="2:10">
      <c r="B1914" s="213">
        <v>40766</v>
      </c>
      <c r="C1914" s="214">
        <v>447.4</v>
      </c>
      <c r="D1914" s="214">
        <v>80.8</v>
      </c>
      <c r="E1914" s="214">
        <v>12.93</v>
      </c>
      <c r="F1914" s="215">
        <v>4.4329999999999998</v>
      </c>
      <c r="G1914" s="219">
        <f t="shared" ref="G1914:J1914" si="1907">((C1914-C1935)/C1935)*C$6</f>
        <v>37.532029250456858</v>
      </c>
      <c r="H1914" s="220">
        <f t="shared" si="1907"/>
        <v>-2.8491953182150671</v>
      </c>
      <c r="I1914" s="220">
        <f t="shared" si="1907"/>
        <v>0.80056542810985298</v>
      </c>
      <c r="J1914" s="221">
        <f t="shared" si="1907"/>
        <v>-9.3435998252512309E-2</v>
      </c>
    </row>
    <row r="1915" spans="2:10">
      <c r="B1915" s="213">
        <v>40765</v>
      </c>
      <c r="C1915" s="214">
        <v>444.7</v>
      </c>
      <c r="D1915" s="214">
        <v>80.98</v>
      </c>
      <c r="E1915" s="214">
        <v>12.52</v>
      </c>
      <c r="F1915" s="215">
        <v>4.423</v>
      </c>
      <c r="G1915" s="219">
        <f t="shared" ref="G1915:J1915" si="1908">((C1915-C1936)/C1936)*C$6</f>
        <v>38.159172033118587</v>
      </c>
      <c r="H1915" s="220">
        <f t="shared" si="1908"/>
        <v>-5.7809101796407099</v>
      </c>
      <c r="I1915" s="220">
        <f t="shared" si="1908"/>
        <v>0.1743870967741924</v>
      </c>
      <c r="J1915" s="221">
        <f t="shared" si="1908"/>
        <v>-9.6763612508200536E-2</v>
      </c>
    </row>
    <row r="1916" spans="2:10">
      <c r="B1916" s="213">
        <v>40764</v>
      </c>
      <c r="C1916" s="214">
        <v>444</v>
      </c>
      <c r="D1916" s="214">
        <v>81.02</v>
      </c>
      <c r="E1916" s="214">
        <v>12.93</v>
      </c>
      <c r="F1916" s="215">
        <v>4.359</v>
      </c>
      <c r="G1916" s="219">
        <f t="shared" ref="G1916:J1916" si="1909">((C1916-C1937)/C1937)*C$6</f>
        <v>34.674206896551723</v>
      </c>
      <c r="H1916" s="220">
        <f t="shared" si="1909"/>
        <v>-5.377003358925152</v>
      </c>
      <c r="I1916" s="220">
        <f t="shared" si="1909"/>
        <v>-0.38195306585919908</v>
      </c>
      <c r="J1916" s="221">
        <f t="shared" si="1909"/>
        <v>-0.15455434782608676</v>
      </c>
    </row>
    <row r="1917" spans="2:10">
      <c r="B1917" s="213">
        <v>40763</v>
      </c>
      <c r="C1917" s="214">
        <v>445.35</v>
      </c>
      <c r="D1917" s="214">
        <v>79.459999999999994</v>
      </c>
      <c r="E1917" s="214">
        <v>13.57</v>
      </c>
      <c r="F1917" s="215">
        <v>4.298</v>
      </c>
      <c r="G1917" s="219">
        <f t="shared" ref="G1917:J1917" si="1910">((C1917-C1938)/C1938)*C$6</f>
        <v>30.851031328607409</v>
      </c>
      <c r="H1917" s="220">
        <f t="shared" si="1910"/>
        <v>-8.9616722648752543</v>
      </c>
      <c r="I1917" s="220">
        <f t="shared" si="1910"/>
        <v>1.5738621794871792</v>
      </c>
      <c r="J1917" s="221">
        <f t="shared" si="1910"/>
        <v>-0.1834497054331225</v>
      </c>
    </row>
    <row r="1918" spans="2:10">
      <c r="B1918" s="213">
        <v>40762</v>
      </c>
      <c r="C1918" s="214">
        <v>444.4</v>
      </c>
      <c r="D1918" s="214">
        <v>79.459999999999994</v>
      </c>
      <c r="E1918" s="214">
        <v>13.57</v>
      </c>
      <c r="F1918" s="215">
        <v>4.2969999999999997</v>
      </c>
      <c r="G1918" s="219">
        <f t="shared" ref="G1918:J1918" si="1911">((C1918-C1939)/C1939)*C$6</f>
        <v>26.04263254113328</v>
      </c>
      <c r="H1918" s="220">
        <f t="shared" si="1911"/>
        <v>-8.4344682386910748</v>
      </c>
      <c r="I1918" s="220">
        <f t="shared" si="1911"/>
        <v>1.511261980830672</v>
      </c>
      <c r="J1918" s="221">
        <f t="shared" si="1911"/>
        <v>-0.14678239716939442</v>
      </c>
    </row>
    <row r="1919" spans="2:10">
      <c r="B1919" s="213">
        <v>40761</v>
      </c>
      <c r="C1919" s="214">
        <v>443.25</v>
      </c>
      <c r="D1919" s="214">
        <v>79.540000000000006</v>
      </c>
      <c r="E1919" s="214">
        <v>13.15</v>
      </c>
      <c r="F1919" s="215">
        <v>4.3109999999999999</v>
      </c>
      <c r="G1919" s="219">
        <f t="shared" ref="G1919:J1919" si="1912">((C1919-C1940)/C1940)*C$6</f>
        <v>24.747445054945011</v>
      </c>
      <c r="H1919" s="220">
        <f t="shared" si="1912"/>
        <v>-10.299857244825116</v>
      </c>
      <c r="I1919" s="220">
        <f t="shared" si="1912"/>
        <v>2.0106846999154695</v>
      </c>
      <c r="J1919" s="221">
        <f t="shared" si="1912"/>
        <v>-0.12452788269273521</v>
      </c>
    </row>
    <row r="1920" spans="2:10">
      <c r="B1920" s="213">
        <v>40760</v>
      </c>
      <c r="C1920" s="214">
        <v>435.2</v>
      </c>
      <c r="D1920" s="214">
        <v>80.62</v>
      </c>
      <c r="E1920" s="214">
        <v>12.6</v>
      </c>
      <c r="F1920" s="215">
        <v>4.2549999999999999</v>
      </c>
      <c r="G1920" s="219">
        <f t="shared" ref="G1920:J1920" si="1913">((C1920-C1941)/C1941)*C$6</f>
        <v>11.242581540596719</v>
      </c>
      <c r="H1920" s="220">
        <f t="shared" si="1913"/>
        <v>-6.1849657904213133</v>
      </c>
      <c r="I1920" s="220">
        <f t="shared" si="1913"/>
        <v>1.3035744680851058</v>
      </c>
      <c r="J1920" s="221">
        <f t="shared" si="1913"/>
        <v>-0.18822882288228829</v>
      </c>
    </row>
    <row r="1921" spans="2:10">
      <c r="B1921" s="213">
        <v>40759</v>
      </c>
      <c r="C1921" s="214">
        <v>431.6</v>
      </c>
      <c r="D1921" s="214">
        <v>80.540000000000006</v>
      </c>
      <c r="E1921" s="214">
        <v>13.65</v>
      </c>
      <c r="F1921" s="215">
        <v>4.3120000000000003</v>
      </c>
      <c r="G1921" s="219">
        <f t="shared" ref="G1921:J1921" si="1914">((C1921-C1942)/C1942)*C$6</f>
        <v>-2.3265895418786275</v>
      </c>
      <c r="H1921" s="220">
        <f t="shared" si="1914"/>
        <v>-6.6352571017619582</v>
      </c>
      <c r="I1921" s="220">
        <f t="shared" si="1914"/>
        <v>2.3420033112582788</v>
      </c>
      <c r="J1921" s="221">
        <f t="shared" si="1914"/>
        <v>-0.12888667110224</v>
      </c>
    </row>
    <row r="1922" spans="2:10">
      <c r="B1922" s="213">
        <v>40758</v>
      </c>
      <c r="C1922" s="214">
        <v>436.9</v>
      </c>
      <c r="D1922" s="214">
        <v>81.34</v>
      </c>
      <c r="E1922" s="214">
        <v>13.52</v>
      </c>
      <c r="F1922" s="215">
        <v>4.3600000000000003</v>
      </c>
      <c r="G1922" s="219">
        <f t="shared" ref="G1922:J1922" si="1915">((C1922-C1943)/C1943)*C$6</f>
        <v>27.685044206607593</v>
      </c>
      <c r="H1922" s="220">
        <f t="shared" si="1915"/>
        <v>-4.8656362329259313</v>
      </c>
      <c r="I1922" s="220">
        <f t="shared" si="1915"/>
        <v>3.037078651685392</v>
      </c>
      <c r="J1922" s="221">
        <f t="shared" si="1915"/>
        <v>-7.3881932021466395E-2</v>
      </c>
    </row>
    <row r="1923" spans="2:10">
      <c r="B1923" s="213">
        <v>40757</v>
      </c>
      <c r="C1923" s="214">
        <v>437.7</v>
      </c>
      <c r="D1923" s="214">
        <v>80.38</v>
      </c>
      <c r="E1923" s="214">
        <v>13.72</v>
      </c>
      <c r="F1923" s="215">
        <v>4.3730000000000002</v>
      </c>
      <c r="G1923" s="219">
        <f t="shared" ref="G1923:J1923" si="1916">((C1923-C1944)/C1944)*C$6</f>
        <v>37.98229906542052</v>
      </c>
      <c r="H1923" s="220">
        <f t="shared" si="1916"/>
        <v>-7.8174343675417717</v>
      </c>
      <c r="I1923" s="220">
        <f t="shared" si="1916"/>
        <v>5.4813688212927776</v>
      </c>
      <c r="J1923" s="221">
        <f t="shared" si="1916"/>
        <v>-1.7435780859286071E-2</v>
      </c>
    </row>
    <row r="1924" spans="2:10">
      <c r="B1924" s="213">
        <v>40756</v>
      </c>
      <c r="C1924" s="214">
        <v>438.7</v>
      </c>
      <c r="D1924" s="214">
        <v>81.099999999999994</v>
      </c>
      <c r="E1924" s="214">
        <v>13.73</v>
      </c>
      <c r="F1924" s="215">
        <v>4.3659999999999997</v>
      </c>
      <c r="G1924" s="219">
        <f t="shared" ref="G1924:J1924" si="1917">((C1924-C1945)/C1945)*C$6</f>
        <v>51.990937720328986</v>
      </c>
      <c r="H1924" s="220">
        <f t="shared" si="1917"/>
        <v>-6.3263801120782404</v>
      </c>
      <c r="I1924" s="220">
        <f t="shared" si="1917"/>
        <v>5.8617181467181485</v>
      </c>
      <c r="J1924" s="221">
        <f t="shared" si="1917"/>
        <v>-6.8635346756152196E-2</v>
      </c>
    </row>
    <row r="1925" spans="2:10">
      <c r="B1925" s="213">
        <v>40755</v>
      </c>
      <c r="C1925" s="214">
        <v>437.68</v>
      </c>
      <c r="D1925" s="214">
        <v>81.319999999999993</v>
      </c>
      <c r="E1925" s="214">
        <v>14.17</v>
      </c>
      <c r="F1925" s="215">
        <v>4.3899999999999997</v>
      </c>
      <c r="G1925" s="219">
        <f t="shared" ref="G1925:J1925" si="1918">((C1925-C1946)/C1946)*C$6</f>
        <v>56.114629515938631</v>
      </c>
      <c r="H1925" s="220">
        <f t="shared" si="1918"/>
        <v>-6.3758915834522369</v>
      </c>
      <c r="I1925" s="220">
        <f t="shared" si="1918"/>
        <v>5.2141583257506818</v>
      </c>
      <c r="J1925" s="221">
        <f t="shared" si="1918"/>
        <v>-3.846672661870551E-2</v>
      </c>
    </row>
    <row r="1926" spans="2:10">
      <c r="B1926" s="213">
        <v>40754</v>
      </c>
      <c r="C1926" s="214">
        <v>439.2</v>
      </c>
      <c r="D1926" s="214">
        <v>82.03</v>
      </c>
      <c r="E1926" s="214">
        <v>13.34</v>
      </c>
      <c r="F1926" s="215">
        <v>4.399</v>
      </c>
      <c r="G1926" s="219">
        <f t="shared" ref="G1926:J1926" si="1919">((C1926-C1947)/C1947)*C$6</f>
        <v>52.538527650581052</v>
      </c>
      <c r="H1926" s="220">
        <f t="shared" si="1919"/>
        <v>-4.9366211401425213</v>
      </c>
      <c r="I1926" s="220">
        <f t="shared" si="1919"/>
        <v>3.6364684684684687</v>
      </c>
      <c r="J1926" s="221">
        <f t="shared" si="1919"/>
        <v>-4.4907096485336667E-2</v>
      </c>
    </row>
    <row r="1927" spans="2:10">
      <c r="B1927" s="213">
        <v>40753</v>
      </c>
      <c r="C1927" s="214">
        <v>438.2</v>
      </c>
      <c r="D1927" s="214">
        <v>82.6</v>
      </c>
      <c r="E1927" s="214">
        <v>13.42</v>
      </c>
      <c r="F1927" s="215">
        <v>4.4279999999999999</v>
      </c>
      <c r="G1927" s="219">
        <f t="shared" ref="G1927:J1927" si="1920">((C1927-C1948)/C1948)*C$6</f>
        <v>52.052103529411724</v>
      </c>
      <c r="H1927" s="220">
        <f t="shared" si="1920"/>
        <v>-4.1739933680720123</v>
      </c>
      <c r="I1927" s="220">
        <f t="shared" si="1920"/>
        <v>4.9674904942965785</v>
      </c>
      <c r="J1927" s="221">
        <f t="shared" si="1920"/>
        <v>-8.6354424679125682E-3</v>
      </c>
    </row>
    <row r="1928" spans="2:10">
      <c r="B1928" s="213">
        <v>40752</v>
      </c>
      <c r="C1928" s="214">
        <v>436.3</v>
      </c>
      <c r="D1928" s="214">
        <v>82.76</v>
      </c>
      <c r="E1928" s="214">
        <v>13.42</v>
      </c>
      <c r="F1928" s="215">
        <v>4.42</v>
      </c>
      <c r="G1928" s="219">
        <f t="shared" ref="G1928:J1928" si="1921">((C1928-C1949)/C1949)*C$6</f>
        <v>42.134266917293189</v>
      </c>
      <c r="H1928" s="220">
        <f t="shared" si="1921"/>
        <v>-3.7220616113744089</v>
      </c>
      <c r="I1928" s="220">
        <f t="shared" si="1921"/>
        <v>4.0245214220601628</v>
      </c>
      <c r="J1928" s="221">
        <f t="shared" si="1921"/>
        <v>-5.30882026216399E-2</v>
      </c>
    </row>
    <row r="1929" spans="2:10">
      <c r="B1929" s="213">
        <v>40751</v>
      </c>
      <c r="C1929" s="214">
        <v>439.7</v>
      </c>
      <c r="D1929" s="214">
        <v>81.150000000000006</v>
      </c>
      <c r="E1929" s="214">
        <v>13.42</v>
      </c>
      <c r="F1929" s="215">
        <v>4.4189999999999996</v>
      </c>
      <c r="G1929" s="219">
        <f t="shared" ref="G1929:J1929" si="1922">((C1929-C1950)/C1950)*C$6</f>
        <v>65.54762141084727</v>
      </c>
      <c r="H1929" s="220">
        <f t="shared" si="1922"/>
        <v>-7.8114361702127422</v>
      </c>
      <c r="I1929" s="220">
        <f t="shared" si="1922"/>
        <v>5.6191397849462357</v>
      </c>
      <c r="J1929" s="221">
        <f t="shared" si="1922"/>
        <v>1.6784251251706517E-2</v>
      </c>
    </row>
    <row r="1930" spans="2:10">
      <c r="B1930" s="213">
        <v>40750</v>
      </c>
      <c r="C1930" s="214">
        <v>440.1</v>
      </c>
      <c r="D1930" s="214">
        <v>81.3</v>
      </c>
      <c r="E1930" s="214">
        <v>13.3</v>
      </c>
      <c r="F1930" s="215">
        <v>4.476</v>
      </c>
      <c r="G1930" s="219">
        <f t="shared" ref="G1930:J1930" si="1923">((C1930-C1951)/C1951)*C$6</f>
        <v>79.786717448226611</v>
      </c>
      <c r="H1930" s="220">
        <f t="shared" si="1923"/>
        <v>-5.492473118279583</v>
      </c>
      <c r="I1930" s="220">
        <f t="shared" si="1923"/>
        <v>4.9145454545454568</v>
      </c>
      <c r="J1930" s="221">
        <f t="shared" si="1923"/>
        <v>3.4674502712477129E-2</v>
      </c>
    </row>
    <row r="1931" spans="2:10">
      <c r="B1931" s="213">
        <v>40749</v>
      </c>
      <c r="C1931" s="214">
        <v>446.15</v>
      </c>
      <c r="D1931" s="214">
        <v>81.3</v>
      </c>
      <c r="E1931" s="214">
        <v>13.52</v>
      </c>
      <c r="F1931" s="215">
        <v>4.4189999999999996</v>
      </c>
      <c r="G1931" s="219">
        <f t="shared" ref="G1931:J1931" si="1924">((C1931-C1952)/C1952)*C$6</f>
        <v>99.906405415033703</v>
      </c>
      <c r="H1931" s="220">
        <f t="shared" si="1924"/>
        <v>-1.1941144114411562</v>
      </c>
      <c r="I1931" s="220">
        <f t="shared" si="1924"/>
        <v>4.6012070566388115</v>
      </c>
      <c r="J1931" s="221">
        <f t="shared" si="1924"/>
        <v>-3.0391937290033769E-2</v>
      </c>
    </row>
    <row r="1932" spans="2:10">
      <c r="B1932" s="213">
        <v>40748</v>
      </c>
      <c r="C1932" s="214">
        <v>442.4</v>
      </c>
      <c r="D1932" s="214">
        <v>82.5</v>
      </c>
      <c r="E1932" s="214">
        <v>12.26</v>
      </c>
      <c r="F1932" s="215">
        <v>4.4809999999999999</v>
      </c>
      <c r="G1932" s="219">
        <f t="shared" ref="G1932:J1932" si="1925">((C1932-C1953)/C1953)*C$6</f>
        <v>82.891547859091318</v>
      </c>
      <c r="H1932" s="220">
        <f t="shared" si="1925"/>
        <v>0.27902403495995237</v>
      </c>
      <c r="I1932" s="220">
        <f t="shared" si="1925"/>
        <v>3.3667570183930295</v>
      </c>
      <c r="J1932" s="221">
        <f t="shared" si="1925"/>
        <v>5.635660677734794E-2</v>
      </c>
    </row>
    <row r="1933" spans="2:10">
      <c r="B1933" s="213">
        <v>40747</v>
      </c>
      <c r="C1933" s="214">
        <v>446.2</v>
      </c>
      <c r="D1933" s="214">
        <v>82.19</v>
      </c>
      <c r="E1933" s="214">
        <v>12.74</v>
      </c>
      <c r="F1933" s="215">
        <v>4.4489999999999998</v>
      </c>
      <c r="G1933" s="219">
        <f t="shared" ref="G1933:J1933" si="1926">((C1933-C1954)/C1954)*C$6</f>
        <v>106.2427836034317</v>
      </c>
      <c r="H1933" s="220">
        <f t="shared" si="1926"/>
        <v>-0.53453652026208165</v>
      </c>
      <c r="I1933" s="220">
        <f t="shared" si="1926"/>
        <v>3.2172617946345969</v>
      </c>
      <c r="J1933" s="221">
        <f t="shared" si="1926"/>
        <v>2.271800679501686E-2</v>
      </c>
    </row>
    <row r="1934" spans="2:10">
      <c r="B1934" s="213">
        <v>40746</v>
      </c>
      <c r="C1934" s="214">
        <v>445.9</v>
      </c>
      <c r="D1934" s="214">
        <v>82.66</v>
      </c>
      <c r="E1934" s="214">
        <v>12.42</v>
      </c>
      <c r="F1934" s="215">
        <v>4.5149999999999997</v>
      </c>
      <c r="G1934" s="219">
        <f t="shared" ref="G1934:J1934" si="1927">((C1934-C1955)/C1955)*C$6</f>
        <v>86.147267153972948</v>
      </c>
      <c r="H1934" s="220">
        <f t="shared" si="1927"/>
        <v>2.845616942909746</v>
      </c>
      <c r="I1934" s="220">
        <f t="shared" si="1927"/>
        <v>2.6265313653136531</v>
      </c>
      <c r="J1934" s="221">
        <f t="shared" si="1927"/>
        <v>7.9856687898089029E-2</v>
      </c>
    </row>
    <row r="1935" spans="2:10">
      <c r="B1935" s="213">
        <v>40745</v>
      </c>
      <c r="C1935" s="214">
        <v>437.6</v>
      </c>
      <c r="D1935" s="214">
        <v>82.02</v>
      </c>
      <c r="E1935" s="214">
        <v>12.38</v>
      </c>
      <c r="F1935" s="215">
        <v>4.5780000000000003</v>
      </c>
      <c r="G1935" s="219">
        <f t="shared" ref="G1935:J1935" si="1928">((C1935-C1956)/C1956)*C$6</f>
        <v>41.80477339266907</v>
      </c>
      <c r="H1935" s="220">
        <f t="shared" si="1928"/>
        <v>4.7384932533732886</v>
      </c>
      <c r="I1935" s="220">
        <f t="shared" si="1928"/>
        <v>2.3532968036529707</v>
      </c>
      <c r="J1935" s="221">
        <f t="shared" si="1928"/>
        <v>0.12913816689466498</v>
      </c>
    </row>
    <row r="1936" spans="2:10">
      <c r="B1936" s="213">
        <v>40744</v>
      </c>
      <c r="C1936" s="214">
        <v>434.8</v>
      </c>
      <c r="D1936" s="214">
        <v>83.5</v>
      </c>
      <c r="E1936" s="214">
        <v>12.4</v>
      </c>
      <c r="F1936" s="215">
        <v>4.5730000000000004</v>
      </c>
      <c r="G1936" s="219">
        <f t="shared" ref="G1936:J1936" si="1929">((C1936-C1957)/C1957)*C$6</f>
        <v>35.021573139234697</v>
      </c>
      <c r="H1936" s="220">
        <f t="shared" si="1929"/>
        <v>11.013639817629196</v>
      </c>
      <c r="I1936" s="220">
        <f t="shared" si="1929"/>
        <v>1.7892198581560299</v>
      </c>
      <c r="J1936" s="221">
        <f t="shared" si="1929"/>
        <v>0.15837557603686672</v>
      </c>
    </row>
    <row r="1937" spans="2:10">
      <c r="B1937" s="213">
        <v>40743</v>
      </c>
      <c r="C1937" s="214">
        <v>435</v>
      </c>
      <c r="D1937" s="214">
        <v>83.36</v>
      </c>
      <c r="E1937" s="214">
        <v>13.21</v>
      </c>
      <c r="F1937" s="215">
        <v>4.5999999999999996</v>
      </c>
      <c r="G1937" s="219">
        <f t="shared" ref="G1937:J1937" si="1930">((C1937-C1958)/C1958)*C$6</f>
        <v>47.13648782793657</v>
      </c>
      <c r="H1937" s="220">
        <f t="shared" si="1930"/>
        <v>9.806973518285</v>
      </c>
      <c r="I1937" s="220">
        <f t="shared" si="1930"/>
        <v>2.7698864628820985</v>
      </c>
      <c r="J1937" s="221">
        <f t="shared" si="1930"/>
        <v>0.17528788576692772</v>
      </c>
    </row>
    <row r="1938" spans="2:10">
      <c r="B1938" s="213">
        <v>40742</v>
      </c>
      <c r="C1938" s="214">
        <v>437.3</v>
      </c>
      <c r="D1938" s="214">
        <v>83.36</v>
      </c>
      <c r="E1938" s="214">
        <v>12.48</v>
      </c>
      <c r="F1938" s="215">
        <v>4.5830000000000002</v>
      </c>
      <c r="G1938" s="219">
        <f t="shared" ref="G1938:J1938" si="1931">((C1938-C1959)/C1959)*C$6</f>
        <v>51.755190947666293</v>
      </c>
      <c r="H1938" s="220">
        <f t="shared" si="1931"/>
        <v>14.803166192814693</v>
      </c>
      <c r="I1938" s="220">
        <f t="shared" si="1931"/>
        <v>-1.4427542033626593E-2</v>
      </c>
      <c r="J1938" s="221">
        <f t="shared" si="1931"/>
        <v>0.18031951840703886</v>
      </c>
    </row>
    <row r="1939" spans="2:10">
      <c r="B1939" s="213">
        <v>40741</v>
      </c>
      <c r="C1939" s="214">
        <v>437.6</v>
      </c>
      <c r="D1939" s="214">
        <v>83.12</v>
      </c>
      <c r="E1939" s="214">
        <v>12.52</v>
      </c>
      <c r="F1939" s="215">
        <v>4.5220000000000002</v>
      </c>
      <c r="G1939" s="219">
        <f t="shared" ref="G1939:J1939" si="1932">((C1939-C1960)/C1960)*C$6</f>
        <v>54.735540872191933</v>
      </c>
      <c r="H1939" s="220">
        <f t="shared" si="1932"/>
        <v>18.470261179263957</v>
      </c>
      <c r="I1939" s="220">
        <f t="shared" si="1932"/>
        <v>0.36715566422167889</v>
      </c>
      <c r="J1939" s="221">
        <f t="shared" si="1932"/>
        <v>0.13223197781885393</v>
      </c>
    </row>
    <row r="1940" spans="2:10">
      <c r="B1940" s="213">
        <v>40740</v>
      </c>
      <c r="C1940" s="214">
        <v>436.8</v>
      </c>
      <c r="D1940" s="214">
        <v>84.06</v>
      </c>
      <c r="E1940" s="214">
        <v>11.83</v>
      </c>
      <c r="F1940" s="215">
        <v>4.5010000000000003</v>
      </c>
      <c r="G1940" s="219">
        <f t="shared" ref="G1940:J1940" si="1933">((C1940-C1961)/C1961)*C$6</f>
        <v>52.224135977337063</v>
      </c>
      <c r="H1940" s="220">
        <f t="shared" si="1933"/>
        <v>23.742057761732841</v>
      </c>
      <c r="I1940" s="220">
        <f t="shared" si="1933"/>
        <v>0.23142123287671287</v>
      </c>
      <c r="J1940" s="221">
        <f t="shared" si="1933"/>
        <v>9.3307357322943485E-2</v>
      </c>
    </row>
    <row r="1941" spans="2:10">
      <c r="B1941" s="213">
        <v>40739</v>
      </c>
      <c r="C1941" s="214">
        <v>432.3</v>
      </c>
      <c r="D1941" s="214">
        <v>83.31</v>
      </c>
      <c r="E1941" s="214">
        <v>11.75</v>
      </c>
      <c r="F1941" s="215">
        <v>4.5449999999999999</v>
      </c>
      <c r="G1941" s="219">
        <f t="shared" ref="G1941:J1941" si="1934">((C1941-C1962)/C1962)*C$6</f>
        <v>17.233110539845896</v>
      </c>
      <c r="H1941" s="220">
        <f t="shared" si="1934"/>
        <v>22.16408196062676</v>
      </c>
      <c r="I1941" s="220">
        <f t="shared" si="1934"/>
        <v>0.5532456140350871</v>
      </c>
      <c r="J1941" s="221">
        <f t="shared" si="1934"/>
        <v>0.16808139534883731</v>
      </c>
    </row>
    <row r="1942" spans="2:10">
      <c r="B1942" s="213">
        <v>40738</v>
      </c>
      <c r="C1942" s="214">
        <v>432.2</v>
      </c>
      <c r="D1942" s="214">
        <v>83.43</v>
      </c>
      <c r="E1942" s="214">
        <v>12.08</v>
      </c>
      <c r="F1942" s="215">
        <v>4.5090000000000003</v>
      </c>
      <c r="G1942" s="219">
        <f t="shared" ref="G1942:J1942" si="1935">((C1942-C1963)/C1963)*C$6</f>
        <v>18.821750116986475</v>
      </c>
      <c r="H1942" s="220">
        <f t="shared" si="1935"/>
        <v>22.471916432302145</v>
      </c>
      <c r="I1942" s="220">
        <f t="shared" si="1935"/>
        <v>1.0748771929824557</v>
      </c>
      <c r="J1942" s="221">
        <f t="shared" si="1935"/>
        <v>0.14698486612339959</v>
      </c>
    </row>
    <row r="1943" spans="2:10">
      <c r="B1943" s="213">
        <v>40737</v>
      </c>
      <c r="C1943" s="214">
        <v>429.8</v>
      </c>
      <c r="D1943" s="214">
        <v>83.46</v>
      </c>
      <c r="E1943" s="214">
        <v>11.57</v>
      </c>
      <c r="F1943" s="215">
        <v>4.4719999999999995</v>
      </c>
      <c r="G1943" s="219">
        <f t="shared" ref="G1943:J1943" si="1936">((C1943-C1964)/C1964)*C$6</f>
        <v>-21.935118254879406</v>
      </c>
      <c r="H1943" s="220">
        <f t="shared" si="1936"/>
        <v>23.905026954177874</v>
      </c>
      <c r="I1943" s="220">
        <f t="shared" si="1936"/>
        <v>-0.70343853820597846</v>
      </c>
      <c r="J1943" s="221">
        <f t="shared" si="1936"/>
        <v>0.197041984732824</v>
      </c>
    </row>
    <row r="1944" spans="2:10">
      <c r="B1944" s="213">
        <v>40736</v>
      </c>
      <c r="C1944" s="214">
        <v>428</v>
      </c>
      <c r="D1944" s="214">
        <v>83.8</v>
      </c>
      <c r="E1944" s="214">
        <v>10.52</v>
      </c>
      <c r="F1944" s="215">
        <v>4.399</v>
      </c>
      <c r="G1944" s="219">
        <f t="shared" ref="G1944:J1944" si="1937">((C1944-C1965)/C1965)*C$6</f>
        <v>-35.453996569468273</v>
      </c>
      <c r="H1944" s="220">
        <f t="shared" si="1937"/>
        <v>23.248474508229609</v>
      </c>
      <c r="I1944" s="220">
        <f t="shared" si="1937"/>
        <v>-1.9137638062871709</v>
      </c>
      <c r="J1944" s="221">
        <f t="shared" si="1937"/>
        <v>9.5540952827974576E-2</v>
      </c>
    </row>
    <row r="1945" spans="2:10">
      <c r="B1945" s="213">
        <v>40735</v>
      </c>
      <c r="C1945" s="214">
        <v>425.5</v>
      </c>
      <c r="D1945" s="214">
        <v>83.87</v>
      </c>
      <c r="E1945" s="214">
        <v>10.36</v>
      </c>
      <c r="F1945" s="215">
        <v>4.47</v>
      </c>
      <c r="G1945" s="219">
        <f t="shared" ref="G1945:J1945" si="1938">((C1945-C1966)/C1966)*C$6</f>
        <v>-38.670637125473583</v>
      </c>
      <c r="H1945" s="220">
        <f t="shared" si="1938"/>
        <v>21.800577689243049</v>
      </c>
      <c r="I1945" s="220">
        <f t="shared" si="1938"/>
        <v>-1.8984801381692584</v>
      </c>
      <c r="J1945" s="221">
        <f t="shared" si="1938"/>
        <v>0.15416666666666634</v>
      </c>
    </row>
    <row r="1946" spans="2:10">
      <c r="B1946" s="213">
        <v>40734</v>
      </c>
      <c r="C1946" s="214">
        <v>423.5</v>
      </c>
      <c r="D1946" s="214">
        <v>84.12</v>
      </c>
      <c r="E1946" s="214">
        <v>10.99</v>
      </c>
      <c r="F1946" s="215">
        <v>4.4480000000000004</v>
      </c>
      <c r="G1946" s="219">
        <f t="shared" ref="G1946:J1946" si="1939">((C1946-C1967)/C1967)*C$6</f>
        <v>-62.113451568895002</v>
      </c>
      <c r="H1946" s="220">
        <f t="shared" si="1939"/>
        <v>26.549431510557689</v>
      </c>
      <c r="I1946" s="220">
        <f t="shared" si="1939"/>
        <v>-2.2021246006389767</v>
      </c>
      <c r="J1946" s="221">
        <f t="shared" si="1939"/>
        <v>0.18015267175572536</v>
      </c>
    </row>
    <row r="1947" spans="2:10">
      <c r="B1947" s="213">
        <v>40733</v>
      </c>
      <c r="C1947" s="214">
        <v>425.85</v>
      </c>
      <c r="D1947" s="214">
        <v>84.2</v>
      </c>
      <c r="E1947" s="214">
        <v>11.1</v>
      </c>
      <c r="F1947" s="215">
        <v>4.4669999999999996</v>
      </c>
      <c r="G1947" s="219">
        <f t="shared" ref="G1947:J1947" si="1940">((C1947-C1968)/C1968)*C$6</f>
        <v>-53.711721786566528</v>
      </c>
      <c r="H1947" s="220">
        <f t="shared" si="1940"/>
        <v>26.373388731252529</v>
      </c>
      <c r="I1947" s="220">
        <f t="shared" si="1940"/>
        <v>-1.597832512315271</v>
      </c>
      <c r="J1947" s="221">
        <f t="shared" si="1940"/>
        <v>0.17118664140217851</v>
      </c>
    </row>
    <row r="1948" spans="2:10">
      <c r="B1948" s="213">
        <v>40732</v>
      </c>
      <c r="C1948" s="214">
        <v>425</v>
      </c>
      <c r="D1948" s="214">
        <v>84.44</v>
      </c>
      <c r="E1948" s="214">
        <v>10.52</v>
      </c>
      <c r="F1948" s="215">
        <v>4.4409999999999998</v>
      </c>
      <c r="G1948" s="219">
        <f t="shared" ref="G1948:J1948" si="1941">((C1948-C1969)/C1969)*C$6</f>
        <v>-61.902324949014321</v>
      </c>
      <c r="H1948" s="220">
        <f t="shared" si="1941"/>
        <v>22.937229810369981</v>
      </c>
      <c r="I1948" s="220">
        <f t="shared" si="1941"/>
        <v>-2.3917724649629033</v>
      </c>
      <c r="J1948" s="221">
        <f t="shared" si="1941"/>
        <v>0.13040206912767441</v>
      </c>
    </row>
    <row r="1949" spans="2:10">
      <c r="B1949" s="213">
        <v>40731</v>
      </c>
      <c r="C1949" s="214">
        <v>425.6</v>
      </c>
      <c r="D1949" s="214">
        <v>84.4</v>
      </c>
      <c r="E1949" s="214">
        <v>10.97</v>
      </c>
      <c r="F1949" s="215">
        <v>4.5010000000000003</v>
      </c>
      <c r="G1949" s="219">
        <f t="shared" ref="G1949:J1949" si="1942">((C1949-C1970)/C1970)*C$6</f>
        <v>-48.00364258815457</v>
      </c>
      <c r="H1949" s="220">
        <f t="shared" si="1942"/>
        <v>17.78341965557426</v>
      </c>
      <c r="I1949" s="220">
        <f t="shared" si="1942"/>
        <v>-0.13046153846153857</v>
      </c>
      <c r="J1949" s="221">
        <f t="shared" si="1942"/>
        <v>0.17937779872731557</v>
      </c>
    </row>
    <row r="1950" spans="2:10">
      <c r="B1950" s="213">
        <v>40730</v>
      </c>
      <c r="C1950" s="214">
        <v>423.15</v>
      </c>
      <c r="D1950" s="214">
        <v>84.6</v>
      </c>
      <c r="E1950" s="214">
        <v>10.23</v>
      </c>
      <c r="F1950" s="215">
        <v>4.3940000000000001</v>
      </c>
      <c r="G1950" s="219">
        <f t="shared" ref="G1950:J1950" si="1943">((C1950-C1971)/C1971)*C$6</f>
        <v>-59.035485636115084</v>
      </c>
      <c r="H1950" s="220">
        <f t="shared" si="1943"/>
        <v>20.53127208480565</v>
      </c>
      <c r="I1950" s="220">
        <f t="shared" si="1943"/>
        <v>-1.3824007220216601</v>
      </c>
      <c r="J1950" s="221">
        <f t="shared" si="1943"/>
        <v>4.6370781322237986E-2</v>
      </c>
    </row>
    <row r="1951" spans="2:10">
      <c r="B1951" s="213">
        <v>40729</v>
      </c>
      <c r="C1951" s="214">
        <v>420.1</v>
      </c>
      <c r="D1951" s="214">
        <v>83.7</v>
      </c>
      <c r="E1951" s="214">
        <v>10.45</v>
      </c>
      <c r="F1951" s="215">
        <v>4.4240000000000004</v>
      </c>
      <c r="G1951" s="219">
        <f t="shared" ref="G1951:J1951" si="1944">((C1951-C1972)/C1972)*C$6</f>
        <v>-68.12371774377695</v>
      </c>
      <c r="H1951" s="220">
        <f t="shared" si="1944"/>
        <v>17.891345525800148</v>
      </c>
      <c r="I1951" s="220">
        <f t="shared" si="1944"/>
        <v>-1.6024760244115102</v>
      </c>
      <c r="J1951" s="221">
        <f t="shared" si="1944"/>
        <v>2.4202370100273794E-2</v>
      </c>
    </row>
    <row r="1952" spans="2:10">
      <c r="B1952" s="213">
        <v>40728</v>
      </c>
      <c r="C1952" s="214">
        <v>421.05</v>
      </c>
      <c r="D1952" s="214">
        <v>81.81</v>
      </c>
      <c r="E1952" s="214">
        <v>10.77</v>
      </c>
      <c r="F1952" s="215">
        <v>4.4649999999999999</v>
      </c>
      <c r="G1952" s="219">
        <f t="shared" ref="G1952:J1952" si="1945">((C1952-C1973)/C1973)*C$6</f>
        <v>-63.567398606192036</v>
      </c>
      <c r="H1952" s="220">
        <f t="shared" si="1945"/>
        <v>13.590797224767645</v>
      </c>
      <c r="I1952" s="220">
        <f t="shared" si="1945"/>
        <v>-1.1144773519163775</v>
      </c>
      <c r="J1952" s="221">
        <f t="shared" si="1945"/>
        <v>6.9658413571755909E-2</v>
      </c>
    </row>
    <row r="1953" spans="2:10">
      <c r="B1953" s="213">
        <v>40727</v>
      </c>
      <c r="C1953" s="214">
        <v>421.55</v>
      </c>
      <c r="D1953" s="214">
        <v>82.38</v>
      </c>
      <c r="E1953" s="214">
        <v>10.33</v>
      </c>
      <c r="F1953" s="215">
        <v>4.3970000000000002</v>
      </c>
      <c r="G1953" s="219">
        <f t="shared" ref="G1953:J1953" si="1946">((C1953-C1974)/C1974)*C$6</f>
        <v>-54.241873063238721</v>
      </c>
      <c r="H1953" s="220">
        <f t="shared" si="1946"/>
        <v>13.250635950681373</v>
      </c>
      <c r="I1953" s="220">
        <f t="shared" si="1946"/>
        <v>-1.3252376681614355</v>
      </c>
      <c r="J1953" s="221">
        <f t="shared" si="1946"/>
        <v>1.9585622710622651E-2</v>
      </c>
    </row>
    <row r="1954" spans="2:10">
      <c r="B1954" s="213">
        <v>40726</v>
      </c>
      <c r="C1954" s="214">
        <v>419.6</v>
      </c>
      <c r="D1954" s="214">
        <v>82.42</v>
      </c>
      <c r="E1954" s="214">
        <v>10.81</v>
      </c>
      <c r="F1954" s="215">
        <v>4.415</v>
      </c>
      <c r="G1954" s="219">
        <f t="shared" ref="G1954:J1954" si="1947">((C1954-C1975)/C1975)*C$6</f>
        <v>-36.339603637211297</v>
      </c>
      <c r="H1954" s="220">
        <f t="shared" si="1947"/>
        <v>15.364167758846669</v>
      </c>
      <c r="I1954" s="220">
        <f t="shared" si="1947"/>
        <v>-1.0220767888307161</v>
      </c>
      <c r="J1954" s="221">
        <f t="shared" si="1947"/>
        <v>8.7119491140390075E-3</v>
      </c>
    </row>
    <row r="1955" spans="2:10">
      <c r="B1955" s="213">
        <v>40725</v>
      </c>
      <c r="C1955" s="214">
        <v>424.1</v>
      </c>
      <c r="D1955" s="214">
        <v>81.45</v>
      </c>
      <c r="E1955" s="214">
        <v>10.84</v>
      </c>
      <c r="F1955" s="215">
        <v>4.3959999999999999</v>
      </c>
      <c r="G1955" s="219">
        <f t="shared" ref="G1955:J1955" si="1948">((C1955-C1976)/C1976)*C$6</f>
        <v>-10.797188707977041</v>
      </c>
      <c r="H1955" s="220">
        <f t="shared" si="1948"/>
        <v>16.778848978501809</v>
      </c>
      <c r="I1955" s="220">
        <f t="shared" si="1948"/>
        <v>-1.4519932145886334</v>
      </c>
      <c r="J1955" s="221">
        <f t="shared" si="1948"/>
        <v>-1.2695356738391932E-2</v>
      </c>
    </row>
    <row r="1956" spans="2:10">
      <c r="B1956" s="213">
        <v>40724</v>
      </c>
      <c r="C1956" s="214">
        <v>426.95</v>
      </c>
      <c r="D1956" s="214">
        <v>80.040000000000006</v>
      </c>
      <c r="E1956" s="214">
        <v>10.95</v>
      </c>
      <c r="F1956" s="215">
        <v>4.3860000000000001</v>
      </c>
      <c r="G1956" s="219">
        <f t="shared" ref="G1956:J1956" si="1949">((C1956-C1977)/C1977)*C$6</f>
        <v>-7.6195943110281688</v>
      </c>
      <c r="H1956" s="220">
        <f t="shared" si="1949"/>
        <v>12.735969353764181</v>
      </c>
      <c r="I1956" s="220">
        <f t="shared" si="1949"/>
        <v>-1.0827467811158815</v>
      </c>
      <c r="J1956" s="221">
        <f t="shared" si="1949"/>
        <v>8.0932784636491423E-3</v>
      </c>
    </row>
    <row r="1957" spans="2:10">
      <c r="B1957" s="213">
        <v>40723</v>
      </c>
      <c r="C1957" s="214">
        <v>425.9</v>
      </c>
      <c r="D1957" s="214">
        <v>78.959999999999994</v>
      </c>
      <c r="E1957" s="214">
        <v>11.28</v>
      </c>
      <c r="F1957" s="215">
        <v>4.34</v>
      </c>
      <c r="G1957" s="219">
        <f t="shared" ref="G1957:J1957" si="1950">((C1957-C1978)/C1978)*C$6</f>
        <v>-4.5130734106077908</v>
      </c>
      <c r="H1957" s="220">
        <f t="shared" si="1950"/>
        <v>10.734178146315362</v>
      </c>
      <c r="I1957" s="220">
        <f t="shared" si="1950"/>
        <v>-1.0245484949832797</v>
      </c>
      <c r="J1957" s="221">
        <f t="shared" si="1950"/>
        <v>1.0231213872832151E-2</v>
      </c>
    </row>
    <row r="1958" spans="2:10">
      <c r="B1958" s="213">
        <v>40722</v>
      </c>
      <c r="C1958" s="214">
        <v>423.1</v>
      </c>
      <c r="D1958" s="214">
        <v>79.3</v>
      </c>
      <c r="E1958" s="214">
        <v>11.45</v>
      </c>
      <c r="F1958" s="215">
        <v>4.3419999999999996</v>
      </c>
      <c r="G1958" s="219">
        <f t="shared" ref="G1958:J1958" si="1951">((C1958-C1979)/C1979)*C$6</f>
        <v>-2.3732641019587986</v>
      </c>
      <c r="H1958" s="220">
        <f t="shared" si="1951"/>
        <v>11.171406646203097</v>
      </c>
      <c r="I1958" s="220">
        <f t="shared" si="1951"/>
        <v>-0.93978476821192169</v>
      </c>
      <c r="J1958" s="221">
        <f t="shared" si="1951"/>
        <v>7.6677693761814339E-2</v>
      </c>
    </row>
    <row r="1959" spans="2:10">
      <c r="B1959" s="213">
        <v>40721</v>
      </c>
      <c r="C1959" s="214">
        <v>424.2</v>
      </c>
      <c r="D1959" s="214">
        <v>77.38</v>
      </c>
      <c r="E1959" s="214">
        <v>12.49</v>
      </c>
      <c r="F1959" s="215">
        <v>4.319</v>
      </c>
      <c r="G1959" s="219">
        <f t="shared" ref="G1959:J1959" si="1952">((C1959-C1980)/C1980)*C$6</f>
        <v>4.1586104218362738</v>
      </c>
      <c r="H1959" s="220">
        <f t="shared" si="1952"/>
        <v>6.6069385026737937</v>
      </c>
      <c r="I1959" s="220">
        <f t="shared" si="1952"/>
        <v>-0.29796850393700652</v>
      </c>
      <c r="J1959" s="221">
        <f t="shared" si="1952"/>
        <v>6.8490878938640046E-2</v>
      </c>
    </row>
    <row r="1960" spans="2:10">
      <c r="B1960" s="213">
        <v>40720</v>
      </c>
      <c r="C1960" s="214">
        <v>423.76</v>
      </c>
      <c r="D1960" s="214">
        <v>75.81</v>
      </c>
      <c r="E1960" s="214">
        <v>12.27</v>
      </c>
      <c r="F1960" s="215">
        <v>4.3280000000000003</v>
      </c>
      <c r="G1960" s="219">
        <f t="shared" ref="G1960:J1960" si="1953">((C1960-C1981)/C1981)*C$6</f>
        <v>-3.9062055326663105</v>
      </c>
      <c r="H1960" s="220">
        <f t="shared" si="1953"/>
        <v>1.9655317164179003</v>
      </c>
      <c r="I1960" s="220">
        <f t="shared" si="1953"/>
        <v>-0.17452784503632104</v>
      </c>
      <c r="J1960" s="221">
        <f t="shared" si="1953"/>
        <v>9.5706106870229096E-2</v>
      </c>
    </row>
    <row r="1961" spans="2:10">
      <c r="B1961" s="213">
        <v>40719</v>
      </c>
      <c r="C1961" s="214">
        <v>423.6</v>
      </c>
      <c r="D1961" s="214">
        <v>74.790000000000006</v>
      </c>
      <c r="E1961" s="214">
        <v>11.68</v>
      </c>
      <c r="F1961" s="215">
        <v>4.3629999999999995</v>
      </c>
      <c r="G1961" s="219">
        <f t="shared" ref="G1961:J1961" si="1954">((C1961-C1982)/C1982)*C$6</f>
        <v>-9.2461838243924017</v>
      </c>
      <c r="H1961" s="220">
        <f t="shared" si="1954"/>
        <v>-0.53633999999998405</v>
      </c>
      <c r="I1961" s="220">
        <f t="shared" si="1954"/>
        <v>-0.88045602605863138</v>
      </c>
      <c r="J1961" s="221">
        <f t="shared" si="1954"/>
        <v>8.2716776625824551E-2</v>
      </c>
    </row>
    <row r="1962" spans="2:10">
      <c r="B1962" s="213">
        <v>40718</v>
      </c>
      <c r="C1962" s="214">
        <v>427.9</v>
      </c>
      <c r="D1962" s="214">
        <v>74.67</v>
      </c>
      <c r="E1962" s="214">
        <v>11.4</v>
      </c>
      <c r="F1962" s="215">
        <v>4.3</v>
      </c>
      <c r="G1962" s="219">
        <f t="shared" ref="G1962:J1962" si="1955">((C1962-C1983)/C1983)*C$6</f>
        <v>21.620935021896042</v>
      </c>
      <c r="H1962" s="220">
        <f t="shared" si="1955"/>
        <v>-2.8306636759467065</v>
      </c>
      <c r="I1962" s="220">
        <f t="shared" si="1955"/>
        <v>-1.1123456790123456</v>
      </c>
      <c r="J1962" s="221">
        <f t="shared" si="1955"/>
        <v>1.2400747314338951E-2</v>
      </c>
    </row>
    <row r="1963" spans="2:10">
      <c r="B1963" s="213">
        <v>40717</v>
      </c>
      <c r="C1963" s="214">
        <v>427.4</v>
      </c>
      <c r="D1963" s="214">
        <v>74.67</v>
      </c>
      <c r="E1963" s="214">
        <v>11.4</v>
      </c>
      <c r="F1963" s="215">
        <v>4.2949999999999999</v>
      </c>
      <c r="G1963" s="219">
        <f t="shared" ref="G1963:J1963" si="1956">((C1963-C1984)/C1984)*C$6</f>
        <v>22.250241820768</v>
      </c>
      <c r="H1963" s="220">
        <f t="shared" si="1956"/>
        <v>-6.6367679379443905</v>
      </c>
      <c r="I1963" s="220">
        <f t="shared" si="1956"/>
        <v>-0.66966216216216146</v>
      </c>
      <c r="J1963" s="221">
        <f t="shared" si="1956"/>
        <v>3.7561895779297527E-2</v>
      </c>
    </row>
    <row r="1964" spans="2:10">
      <c r="B1964" s="213">
        <v>40716</v>
      </c>
      <c r="C1964" s="214">
        <v>435.5</v>
      </c>
      <c r="D1964" s="214">
        <v>74.2</v>
      </c>
      <c r="E1964" s="214">
        <v>12.04</v>
      </c>
      <c r="F1964" s="215">
        <v>4.1920000000000002</v>
      </c>
      <c r="G1964" s="219">
        <f t="shared" ref="G1964:J1964" si="1957">((C1964-C1985)/C1985)*C$6</f>
        <v>81.092903225806552</v>
      </c>
      <c r="H1964" s="220">
        <f t="shared" si="1957"/>
        <v>-6.5811035918792316</v>
      </c>
      <c r="I1964" s="220">
        <f t="shared" si="1957"/>
        <v>-0.46653721682847943</v>
      </c>
      <c r="J1964" s="221">
        <f t="shared" si="1957"/>
        <v>-3.1331130516875097E-2</v>
      </c>
    </row>
    <row r="1965" spans="2:10">
      <c r="B1965" s="213">
        <v>40715</v>
      </c>
      <c r="C1965" s="214">
        <v>437.25</v>
      </c>
      <c r="D1965" s="214">
        <v>74.73</v>
      </c>
      <c r="E1965" s="214">
        <v>11.77</v>
      </c>
      <c r="F1965" s="215">
        <v>4.2610000000000001</v>
      </c>
      <c r="G1965" s="219">
        <f t="shared" ref="G1965:J1965" si="1958">((C1965-C1986)/C1986)*C$6</f>
        <v>80.331695626123434</v>
      </c>
      <c r="H1965" s="220">
        <f t="shared" si="1958"/>
        <v>-2.079033752481783</v>
      </c>
      <c r="I1965" s="220">
        <f t="shared" si="1958"/>
        <v>-2.0609781790820163</v>
      </c>
      <c r="J1965" s="221">
        <f t="shared" si="1958"/>
        <v>-4.0962740106456577E-2</v>
      </c>
    </row>
    <row r="1966" spans="2:10">
      <c r="B1966" s="213">
        <v>40714</v>
      </c>
      <c r="C1966" s="214">
        <v>435.55</v>
      </c>
      <c r="D1966" s="214">
        <v>75.3</v>
      </c>
      <c r="E1966" s="214">
        <v>11.58</v>
      </c>
      <c r="F1966" s="215">
        <v>4.2480000000000002</v>
      </c>
      <c r="G1966" s="219">
        <f t="shared" ref="G1966:J1966" si="1959">((C1966-C1987)/C1987)*C$6</f>
        <v>68.069860231752472</v>
      </c>
      <c r="H1966" s="220">
        <f t="shared" si="1959"/>
        <v>-4.4719844357976593</v>
      </c>
      <c r="I1966" s="220">
        <f t="shared" si="1959"/>
        <v>-0.84538271604938309</v>
      </c>
      <c r="J1966" s="221">
        <f t="shared" si="1959"/>
        <v>-0.1211963882618507</v>
      </c>
    </row>
    <row r="1967" spans="2:10">
      <c r="B1967" s="213">
        <v>40713</v>
      </c>
      <c r="C1967" s="214">
        <v>439.8</v>
      </c>
      <c r="D1967" s="214">
        <v>73.88</v>
      </c>
      <c r="E1967" s="214">
        <v>12.52</v>
      </c>
      <c r="F1967" s="215">
        <v>4.1920000000000002</v>
      </c>
      <c r="G1967" s="219">
        <f t="shared" ref="G1967:J1967" si="1960">((C1967-C1988)/C1988)*C$6</f>
        <v>77.129389939350787</v>
      </c>
      <c r="H1967" s="220">
        <f t="shared" si="1960"/>
        <v>-7.9998832684824892</v>
      </c>
      <c r="I1967" s="220">
        <f t="shared" si="1960"/>
        <v>0.54875720164608932</v>
      </c>
      <c r="J1967" s="221">
        <f t="shared" si="1960"/>
        <v>-0.15848758465011259</v>
      </c>
    </row>
    <row r="1968" spans="2:10">
      <c r="B1968" s="213">
        <v>40712</v>
      </c>
      <c r="C1968" s="214">
        <v>439.95</v>
      </c>
      <c r="D1968" s="214">
        <v>74.010000000000005</v>
      </c>
      <c r="E1968" s="214">
        <v>12.18</v>
      </c>
      <c r="F1968" s="215">
        <v>4.2220000000000004</v>
      </c>
      <c r="G1968" s="219">
        <f t="shared" ref="G1968:J1968" si="1961">((C1968-C1989)/C1989)*C$6</f>
        <v>88.8502345619913</v>
      </c>
      <c r="H1968" s="220">
        <f t="shared" si="1961"/>
        <v>-7.7722517500648056</v>
      </c>
      <c r="I1968" s="220">
        <f t="shared" si="1961"/>
        <v>-8.8333333333334069E-2</v>
      </c>
      <c r="J1968" s="221">
        <f t="shared" si="1961"/>
        <v>-0.13787536689997731</v>
      </c>
    </row>
    <row r="1969" spans="2:10">
      <c r="B1969" s="213">
        <v>40711</v>
      </c>
      <c r="C1969" s="214">
        <v>441.3</v>
      </c>
      <c r="D1969" s="214">
        <v>75.41</v>
      </c>
      <c r="E1969" s="214">
        <v>12.13</v>
      </c>
      <c r="F1969" s="215">
        <v>4.2530000000000001</v>
      </c>
      <c r="G1969" s="219">
        <f t="shared" ref="G1969:J1969" si="1962">((C1969-C1990)/C1990)*C$6</f>
        <v>86.881801930639966</v>
      </c>
      <c r="H1969" s="220">
        <f t="shared" si="1962"/>
        <v>-1.4870328947368507</v>
      </c>
      <c r="I1969" s="220">
        <f t="shared" si="1962"/>
        <v>-0.64459459459459356</v>
      </c>
      <c r="J1969" s="221">
        <f t="shared" si="1962"/>
        <v>-0.11978344236408733</v>
      </c>
    </row>
    <row r="1970" spans="2:10">
      <c r="B1970" s="213">
        <v>40710</v>
      </c>
      <c r="C1970" s="214">
        <v>438.15</v>
      </c>
      <c r="D1970" s="214">
        <v>77.23</v>
      </c>
      <c r="E1970" s="214">
        <v>11.05</v>
      </c>
      <c r="F1970" s="215">
        <v>4.2430000000000003</v>
      </c>
      <c r="G1970" s="219">
        <f t="shared" ref="G1970:J1970" si="1963">((C1970-C1991)/C1991)*C$6</f>
        <v>79.319268555037468</v>
      </c>
      <c r="H1970" s="220">
        <f t="shared" si="1963"/>
        <v>3.5879303521962846</v>
      </c>
      <c r="I1970" s="220">
        <f t="shared" si="1963"/>
        <v>-2.328825847123718</v>
      </c>
      <c r="J1970" s="221">
        <f t="shared" si="1963"/>
        <v>-7.8504244092681585E-2</v>
      </c>
    </row>
    <row r="1971" spans="2:10">
      <c r="B1971" s="213">
        <v>40709</v>
      </c>
      <c r="C1971" s="214">
        <v>438.6</v>
      </c>
      <c r="D1971" s="214">
        <v>76.41</v>
      </c>
      <c r="E1971" s="214">
        <v>11.08</v>
      </c>
      <c r="F1971" s="215">
        <v>4.3259999999999996</v>
      </c>
      <c r="G1971" s="219">
        <f t="shared" ref="G1971:J1971" si="1964">((C1971-C1992)/C1992)*C$6</f>
        <v>84.48836307029103</v>
      </c>
      <c r="H1971" s="220">
        <f t="shared" si="1964"/>
        <v>-0.25035943013987233</v>
      </c>
      <c r="I1971" s="220">
        <f t="shared" si="1964"/>
        <v>-2.6021158301158289</v>
      </c>
      <c r="J1971" s="221">
        <f t="shared" si="1964"/>
        <v>-3.7034923533440262E-2</v>
      </c>
    </row>
    <row r="1972" spans="2:10">
      <c r="B1972" s="213">
        <v>40708</v>
      </c>
      <c r="C1972" s="214">
        <v>437.9</v>
      </c>
      <c r="D1972" s="214">
        <v>76.55</v>
      </c>
      <c r="E1972" s="214">
        <v>11.47</v>
      </c>
      <c r="F1972" s="215">
        <v>4.3879999999999999</v>
      </c>
      <c r="G1972" s="219">
        <f t="shared" ref="G1972:J1972" si="1965">((C1972-C1993)/C1993)*C$6</f>
        <v>81.257943253920757</v>
      </c>
      <c r="H1972" s="220">
        <f t="shared" si="1965"/>
        <v>0.35096191597958531</v>
      </c>
      <c r="I1972" s="220">
        <f t="shared" si="1965"/>
        <v>-2.2902130898021307</v>
      </c>
      <c r="J1972" s="221">
        <f t="shared" si="1965"/>
        <v>-3.3892768641586045E-2</v>
      </c>
    </row>
    <row r="1973" spans="2:10">
      <c r="B1973" s="213">
        <v>40707</v>
      </c>
      <c r="C1973" s="214">
        <v>437.65</v>
      </c>
      <c r="D1973" s="214">
        <v>76.39</v>
      </c>
      <c r="E1973" s="214">
        <v>11.48</v>
      </c>
      <c r="F1973" s="215">
        <v>4.3620000000000001</v>
      </c>
      <c r="G1973" s="219">
        <f t="shared" ref="G1973:J1973" si="1966">((C1973-C1994)/C1994)*C$6</f>
        <v>67.937318116975575</v>
      </c>
      <c r="H1973" s="220">
        <f t="shared" si="1966"/>
        <v>-1.9115279937791505</v>
      </c>
      <c r="I1973" s="220">
        <f t="shared" si="1966"/>
        <v>-2.4892492492492493</v>
      </c>
      <c r="J1973" s="221">
        <f t="shared" si="1966"/>
        <v>-5.4432943294329343E-2</v>
      </c>
    </row>
    <row r="1974" spans="2:10">
      <c r="B1974" s="213">
        <v>40706</v>
      </c>
      <c r="C1974" s="214">
        <v>435.65</v>
      </c>
      <c r="D1974" s="214">
        <v>77.05</v>
      </c>
      <c r="E1974" s="214">
        <v>11.15</v>
      </c>
      <c r="F1974" s="215">
        <v>4.3680000000000003</v>
      </c>
      <c r="G1974" s="219">
        <f t="shared" ref="G1974:J1974" si="1967">((C1974-C1995)/C1995)*C$6</f>
        <v>55.234826318909221</v>
      </c>
      <c r="H1974" s="220">
        <f t="shared" si="1967"/>
        <v>1.7308734939758981</v>
      </c>
      <c r="I1974" s="220">
        <f t="shared" si="1967"/>
        <v>-3.2787674247982399</v>
      </c>
      <c r="J1974" s="221">
        <f t="shared" si="1967"/>
        <v>-4.7837837837837877E-2</v>
      </c>
    </row>
    <row r="1975" spans="2:10">
      <c r="B1975" s="213">
        <v>40705</v>
      </c>
      <c r="C1975" s="214">
        <v>428.9</v>
      </c>
      <c r="D1975" s="214">
        <v>76.3</v>
      </c>
      <c r="E1975" s="214">
        <v>11.46</v>
      </c>
      <c r="F1975" s="215">
        <v>4.4020000000000001</v>
      </c>
      <c r="G1975" s="219">
        <f t="shared" ref="G1975:J1975" si="1968">((C1975-C1996)/C1996)*C$6</f>
        <v>40.622299701492445</v>
      </c>
      <c r="H1975" s="220">
        <f t="shared" si="1968"/>
        <v>5.1826019652712105</v>
      </c>
      <c r="I1975" s="220">
        <f t="shared" si="1968"/>
        <v>-3.8464104323953321</v>
      </c>
      <c r="J1975" s="221">
        <f t="shared" si="1968"/>
        <v>-4.7474295932051894E-2</v>
      </c>
    </row>
    <row r="1976" spans="2:10">
      <c r="B1976" s="213">
        <v>40704</v>
      </c>
      <c r="C1976" s="214">
        <v>426.85</v>
      </c>
      <c r="D1976" s="214">
        <v>74.89</v>
      </c>
      <c r="E1976" s="214">
        <v>11.79</v>
      </c>
      <c r="F1976" s="215">
        <v>4.415</v>
      </c>
      <c r="G1976" s="219">
        <f t="shared" ref="G1976:J1976" si="1969">((C1976-C1997)/C1997)*C$6</f>
        <v>28.34790232281129</v>
      </c>
      <c r="H1976" s="220">
        <f t="shared" si="1969"/>
        <v>1.4171711057304206</v>
      </c>
      <c r="I1976" s="220">
        <f t="shared" si="1969"/>
        <v>-4.4705229591836746</v>
      </c>
      <c r="J1976" s="221">
        <f t="shared" si="1969"/>
        <v>-5.3147241992882822E-2</v>
      </c>
    </row>
    <row r="1977" spans="2:10">
      <c r="B1977" s="213">
        <v>40703</v>
      </c>
      <c r="C1977" s="214">
        <v>428.9</v>
      </c>
      <c r="D1977" s="214">
        <v>75.05</v>
      </c>
      <c r="E1977" s="214">
        <v>11.65</v>
      </c>
      <c r="F1977" s="215">
        <v>4.3739999999999997</v>
      </c>
      <c r="G1977" s="219">
        <f t="shared" ref="G1977:J1977" si="1970">((C1977-C1998)/C1998)*C$6</f>
        <v>33.885156993339677</v>
      </c>
      <c r="H1977" s="220">
        <f t="shared" si="1970"/>
        <v>4.948462274466924</v>
      </c>
      <c r="I1977" s="220">
        <f t="shared" si="1970"/>
        <v>-5.1564583333333331</v>
      </c>
      <c r="J1977" s="221">
        <f t="shared" si="1970"/>
        <v>-7.0441865654987862E-2</v>
      </c>
    </row>
    <row r="1978" spans="2:10">
      <c r="B1978" s="213">
        <v>40702</v>
      </c>
      <c r="C1978" s="214">
        <v>427.05</v>
      </c>
      <c r="D1978" s="214">
        <v>74.77</v>
      </c>
      <c r="E1978" s="214">
        <v>11.96</v>
      </c>
      <c r="F1978" s="215">
        <v>4.3250000000000002</v>
      </c>
      <c r="G1978" s="219">
        <f t="shared" ref="G1978:J1978" si="1971">((C1978-C1999)/C1999)*C$6</f>
        <v>18.449403409091047</v>
      </c>
      <c r="H1978" s="220">
        <f t="shared" si="1971"/>
        <v>5.6710616909941942</v>
      </c>
      <c r="I1978" s="220">
        <f t="shared" si="1971"/>
        <v>-4.6503225806451614</v>
      </c>
      <c r="J1978" s="221">
        <f t="shared" si="1971"/>
        <v>-0.12476749335695296</v>
      </c>
    </row>
    <row r="1979" spans="2:10">
      <c r="B1979" s="213">
        <v>40701</v>
      </c>
      <c r="C1979" s="214">
        <v>423.7</v>
      </c>
      <c r="D1979" s="214">
        <v>74.930000000000007</v>
      </c>
      <c r="E1979" s="214">
        <v>12.08</v>
      </c>
      <c r="F1979" s="215">
        <v>4.2320000000000002</v>
      </c>
      <c r="G1979" s="219">
        <f t="shared" ref="G1979:J1979" si="1972">((C1979-C2000)/C2000)*C$6</f>
        <v>-14.508432381843663</v>
      </c>
      <c r="H1979" s="220">
        <f t="shared" si="1972"/>
        <v>4.3130117358078754</v>
      </c>
      <c r="I1979" s="220">
        <f t="shared" si="1972"/>
        <v>-2.9555294117647053</v>
      </c>
      <c r="J1979" s="221">
        <f t="shared" si="1972"/>
        <v>-0.20376154861416634</v>
      </c>
    </row>
    <row r="1980" spans="2:10">
      <c r="B1980" s="213">
        <v>40700</v>
      </c>
      <c r="C1980" s="214">
        <v>423.15</v>
      </c>
      <c r="D1980" s="214">
        <v>74.8</v>
      </c>
      <c r="E1980" s="214">
        <v>12.7</v>
      </c>
      <c r="F1980" s="215">
        <v>4.2210000000000001</v>
      </c>
      <c r="G1980" s="219">
        <f t="shared" ref="G1980:J1980" si="1973">((C1980-C2001)/C2001)*C$6</f>
        <v>-13.553502109704821</v>
      </c>
      <c r="H1980" s="220">
        <f t="shared" si="1973"/>
        <v>3.9198499317871764</v>
      </c>
      <c r="I1980" s="220">
        <f t="shared" si="1973"/>
        <v>-2.6709725016767276</v>
      </c>
      <c r="J1980" s="221">
        <f t="shared" si="1973"/>
        <v>-0.22468811556139193</v>
      </c>
    </row>
    <row r="1981" spans="2:10">
      <c r="B1981" s="213">
        <v>40699</v>
      </c>
      <c r="C1981" s="214">
        <v>424.75</v>
      </c>
      <c r="D1981" s="214">
        <v>75.040000000000006</v>
      </c>
      <c r="E1981" s="214">
        <v>12.39</v>
      </c>
      <c r="F1981" s="215">
        <v>4.1920000000000002</v>
      </c>
      <c r="G1981" s="219">
        <f t="shared" ref="G1981:J1981" si="1974">((C1981-C2002)/C2002)*C$6</f>
        <v>-5.3097676601737573</v>
      </c>
      <c r="H1981" s="220">
        <f t="shared" si="1974"/>
        <v>0.15328087489997913</v>
      </c>
      <c r="I1981" s="220">
        <f t="shared" si="1974"/>
        <v>-1.7823418181818174</v>
      </c>
      <c r="J1981" s="221">
        <f t="shared" si="1974"/>
        <v>-0.27618378378378372</v>
      </c>
    </row>
    <row r="1982" spans="2:10">
      <c r="B1982" s="213">
        <v>40698</v>
      </c>
      <c r="C1982" s="214">
        <v>425.95</v>
      </c>
      <c r="D1982" s="214">
        <v>75</v>
      </c>
      <c r="E1982" s="214">
        <v>12.28</v>
      </c>
      <c r="F1982" s="215">
        <v>4.2439999999999998</v>
      </c>
      <c r="G1982" s="219">
        <f t="shared" ref="G1982:J1982" si="1975">((C1982-C2003)/C2003)*C$6</f>
        <v>-0.9830595964335993</v>
      </c>
      <c r="H1982" s="220">
        <f t="shared" si="1975"/>
        <v>-0.66174594738242065</v>
      </c>
      <c r="I1982" s="220">
        <f t="shared" si="1975"/>
        <v>-2.2701352313167278</v>
      </c>
      <c r="J1982" s="221">
        <f t="shared" si="1975"/>
        <v>-0.24535536833009278</v>
      </c>
    </row>
    <row r="1983" spans="2:10">
      <c r="B1983" s="213">
        <v>40697</v>
      </c>
      <c r="C1983" s="214">
        <v>422.45</v>
      </c>
      <c r="D1983" s="214">
        <v>75.790000000000006</v>
      </c>
      <c r="E1983" s="214">
        <v>12.15</v>
      </c>
      <c r="F1983" s="215">
        <v>4.282</v>
      </c>
      <c r="G1983" s="219">
        <f t="shared" ref="G1983:J1983" si="1976">((C1983-C2004)/C2004)*C$6</f>
        <v>-30.956236059479515</v>
      </c>
      <c r="H1983" s="220">
        <f t="shared" si="1976"/>
        <v>0.73575496688743314</v>
      </c>
      <c r="I1983" s="220">
        <f t="shared" si="1976"/>
        <v>-2.3588412017167384</v>
      </c>
      <c r="J1983" s="221">
        <f t="shared" si="1976"/>
        <v>-0.19073831367409366</v>
      </c>
    </row>
    <row r="1984" spans="2:10">
      <c r="B1984" s="213">
        <v>40696</v>
      </c>
      <c r="C1984" s="214">
        <v>421.8</v>
      </c>
      <c r="D1984" s="214">
        <v>77.349999999999994</v>
      </c>
      <c r="E1984" s="214">
        <v>11.84</v>
      </c>
      <c r="F1984" s="215">
        <v>4.2409999999999997</v>
      </c>
      <c r="G1984" s="219">
        <f t="shared" ref="G1984:J1984" si="1977">((C1984-C2005)/C2005)*C$6</f>
        <v>-31.194416007445326</v>
      </c>
      <c r="H1984" s="220">
        <f t="shared" si="1977"/>
        <v>0.67097171769589059</v>
      </c>
      <c r="I1984" s="220">
        <f t="shared" si="1977"/>
        <v>-2.6151768953068588</v>
      </c>
      <c r="J1984" s="221">
        <f t="shared" si="1977"/>
        <v>-0.22489653670224388</v>
      </c>
    </row>
    <row r="1985" spans="2:10">
      <c r="B1985" s="213">
        <v>40695</v>
      </c>
      <c r="C1985" s="214">
        <v>415.4</v>
      </c>
      <c r="D1985" s="214">
        <v>76.84</v>
      </c>
      <c r="E1985" s="214">
        <v>12.36</v>
      </c>
      <c r="F1985" s="215">
        <v>4.2370000000000001</v>
      </c>
      <c r="G1985" s="219">
        <f t="shared" ref="G1985:J1985" si="1978">((C1985-C2006)/C2006)*C$6</f>
        <v>-48.957700397289088</v>
      </c>
      <c r="H1985" s="220">
        <f t="shared" si="1978"/>
        <v>0.92681443703414246</v>
      </c>
      <c r="I1985" s="220">
        <f t="shared" si="1978"/>
        <v>-2.6912181693048862</v>
      </c>
      <c r="J1985" s="221">
        <f t="shared" si="1978"/>
        <v>-0.16187820655810814</v>
      </c>
    </row>
    <row r="1986" spans="2:10">
      <c r="B1986" s="213">
        <v>40694</v>
      </c>
      <c r="C1986" s="214">
        <v>417.25</v>
      </c>
      <c r="D1986" s="214">
        <v>75.55</v>
      </c>
      <c r="E1986" s="214">
        <v>13.29</v>
      </c>
      <c r="F1986" s="215">
        <v>4.3209999999999997</v>
      </c>
      <c r="G1986" s="219">
        <f t="shared" ref="G1986:J1986" si="1979">((C1986-C2007)/C2007)*C$6</f>
        <v>-48.936240111679901</v>
      </c>
      <c r="H1986" s="220">
        <f t="shared" si="1979"/>
        <v>-2.4034505293425896</v>
      </c>
      <c r="I1986" s="220">
        <f t="shared" si="1979"/>
        <v>-2.1809920634920639</v>
      </c>
      <c r="J1986" s="221">
        <f t="shared" si="1979"/>
        <v>-0.12612981834293341</v>
      </c>
    </row>
    <row r="1987" spans="2:10">
      <c r="B1987" s="213">
        <v>40693</v>
      </c>
      <c r="C1987" s="214">
        <v>418.55</v>
      </c>
      <c r="D1987" s="214">
        <v>77.099999999999994</v>
      </c>
      <c r="E1987" s="214">
        <v>12.15</v>
      </c>
      <c r="F1987" s="215">
        <v>4.43</v>
      </c>
      <c r="G1987" s="219">
        <f t="shared" ref="G1987:J1987" si="1980">((C1987-C2008)/C2008)*C$6</f>
        <v>-61.149475138121417</v>
      </c>
      <c r="H1987" s="220">
        <f t="shared" si="1980"/>
        <v>1.8056559308719533</v>
      </c>
      <c r="I1987" s="220">
        <f t="shared" si="1980"/>
        <v>-3.7193468321358587</v>
      </c>
      <c r="J1987" s="221">
        <f t="shared" si="1980"/>
        <v>-5.4895879486043755E-2</v>
      </c>
    </row>
    <row r="1988" spans="2:10">
      <c r="B1988" s="213">
        <v>40692</v>
      </c>
      <c r="C1988" s="214">
        <v>420.45</v>
      </c>
      <c r="D1988" s="214">
        <v>77.099999999999994</v>
      </c>
      <c r="E1988" s="214">
        <v>12.15</v>
      </c>
      <c r="F1988" s="215">
        <v>4.43</v>
      </c>
      <c r="G1988" s="219">
        <f t="shared" ref="G1988:J1988" si="1981">((C1988-C2009)/C2009)*C$6</f>
        <v>-42.538998609179373</v>
      </c>
      <c r="H1988" s="220">
        <f t="shared" si="1981"/>
        <v>3.0028257146620945</v>
      </c>
      <c r="I1988" s="220">
        <f t="shared" si="1981"/>
        <v>-5.0340569395017782</v>
      </c>
      <c r="J1988" s="221">
        <f t="shared" si="1981"/>
        <v>-3.6825679893000486E-2</v>
      </c>
    </row>
    <row r="1989" spans="2:10">
      <c r="B1989" s="213">
        <v>40691</v>
      </c>
      <c r="C1989" s="214">
        <v>417.8</v>
      </c>
      <c r="D1989" s="214">
        <v>77.14</v>
      </c>
      <c r="E1989" s="214">
        <v>12.24</v>
      </c>
      <c r="F1989" s="215">
        <v>4.4290000000000003</v>
      </c>
      <c r="G1989" s="219">
        <f t="shared" ref="G1989:J1989" si="1982">((C1989-C2010)/C2010)*C$6</f>
        <v>-56.849599741022551</v>
      </c>
      <c r="H1989" s="220">
        <f t="shared" si="1982"/>
        <v>0.22374432186892479</v>
      </c>
      <c r="I1989" s="220">
        <f t="shared" si="1982"/>
        <v>-3.1871284465366498</v>
      </c>
      <c r="J1989" s="221">
        <f t="shared" si="1982"/>
        <v>-7.7819300945262765E-2</v>
      </c>
    </row>
    <row r="1990" spans="2:10">
      <c r="B1990" s="213">
        <v>40690</v>
      </c>
      <c r="C1990" s="214">
        <v>419.55</v>
      </c>
      <c r="D1990" s="214">
        <v>76</v>
      </c>
      <c r="E1990" s="214">
        <v>12.58</v>
      </c>
      <c r="F1990" s="215">
        <v>4.4329999999999998</v>
      </c>
      <c r="G1990" s="219">
        <f t="shared" ref="G1990:J1990" si="1983">((C1990-C2011)/C2011)*C$6</f>
        <v>-67.289855868222418</v>
      </c>
      <c r="H1990" s="220">
        <f t="shared" si="1983"/>
        <v>1.4474811083123251</v>
      </c>
      <c r="I1990" s="220">
        <f t="shared" si="1983"/>
        <v>-2.8160026827632465</v>
      </c>
      <c r="J1990" s="221">
        <f t="shared" si="1983"/>
        <v>-8.9687226596675565E-2</v>
      </c>
    </row>
    <row r="1991" spans="2:10">
      <c r="B1991" s="213">
        <v>40689</v>
      </c>
      <c r="C1991" s="214">
        <v>418.35</v>
      </c>
      <c r="D1991" s="214">
        <v>75.81</v>
      </c>
      <c r="E1991" s="214">
        <v>12.69</v>
      </c>
      <c r="F1991" s="215">
        <v>4.359</v>
      </c>
      <c r="G1991" s="219">
        <f t="shared" ref="G1991:J1991" si="1984">((C1991-C2012)/C2012)*C$6</f>
        <v>-63.034948240165505</v>
      </c>
      <c r="H1991" s="220">
        <f t="shared" si="1984"/>
        <v>3.080820265379983</v>
      </c>
      <c r="I1991" s="220">
        <f t="shared" si="1984"/>
        <v>-2.3788372093023256</v>
      </c>
      <c r="J1991" s="221">
        <f t="shared" si="1984"/>
        <v>-0.1263175230566537</v>
      </c>
    </row>
    <row r="1992" spans="2:10">
      <c r="B1992" s="213">
        <v>40688</v>
      </c>
      <c r="C1992" s="214">
        <v>417.55</v>
      </c>
      <c r="D1992" s="214">
        <v>76.510000000000005</v>
      </c>
      <c r="E1992" s="214">
        <v>12.95</v>
      </c>
      <c r="F1992" s="215">
        <v>4.3810000000000002</v>
      </c>
      <c r="G1992" s="219">
        <f t="shared" ref="G1992:J1992" si="1985">((C1992-C2013)/C2013)*C$6</f>
        <v>-65.748817303267415</v>
      </c>
      <c r="H1992" s="220">
        <f t="shared" si="1985"/>
        <v>5.9367335938553056</v>
      </c>
      <c r="I1992" s="220">
        <f t="shared" si="1985"/>
        <v>-2.8471131339401836</v>
      </c>
      <c r="J1992" s="221">
        <f t="shared" si="1985"/>
        <v>-0.12817685589519642</v>
      </c>
    </row>
    <row r="1993" spans="2:10">
      <c r="B1993" s="213">
        <v>40687</v>
      </c>
      <c r="C1993" s="214">
        <v>417.65</v>
      </c>
      <c r="D1993" s="214">
        <v>76.41</v>
      </c>
      <c r="E1993" s="214">
        <v>13.14</v>
      </c>
      <c r="F1993" s="215">
        <v>4.4390000000000001</v>
      </c>
      <c r="G1993" s="219">
        <f t="shared" ref="G1993:J1993" si="1986">((C1993-C2014)/C2014)*C$6</f>
        <v>-57.805040571468268</v>
      </c>
      <c r="H1993" s="220">
        <f t="shared" si="1986"/>
        <v>6.1581656085370673</v>
      </c>
      <c r="I1993" s="220">
        <f t="shared" si="1986"/>
        <v>-1.5881609993060368</v>
      </c>
      <c r="J1993" s="221">
        <f t="shared" si="1986"/>
        <v>-0.12596506361871926</v>
      </c>
    </row>
    <row r="1994" spans="2:10">
      <c r="B1994" s="213">
        <v>40686</v>
      </c>
      <c r="C1994" s="214">
        <v>420.6</v>
      </c>
      <c r="D1994" s="214">
        <v>77.16</v>
      </c>
      <c r="E1994" s="214">
        <v>13.32</v>
      </c>
      <c r="F1994" s="215">
        <v>4.444</v>
      </c>
      <c r="G1994" s="219">
        <f t="shared" ref="G1994:J1994" si="1987">((C1994-C2015)/C2015)*C$6</f>
        <v>-53.987298665439489</v>
      </c>
      <c r="H1994" s="220">
        <f t="shared" si="1987"/>
        <v>13.699243160672106</v>
      </c>
      <c r="I1994" s="220">
        <f t="shared" si="1987"/>
        <v>-3.8340425531914901</v>
      </c>
      <c r="J1994" s="221">
        <f t="shared" si="1987"/>
        <v>-6.8091888327105124E-2</v>
      </c>
    </row>
    <row r="1995" spans="2:10">
      <c r="B1995" s="213">
        <v>40685</v>
      </c>
      <c r="C1995" s="214">
        <v>421.75</v>
      </c>
      <c r="D1995" s="214">
        <v>76.36</v>
      </c>
      <c r="E1995" s="214">
        <v>13.63</v>
      </c>
      <c r="F1995" s="215">
        <v>4.4400000000000004</v>
      </c>
      <c r="G1995" s="219">
        <f t="shared" ref="G1995:J1995" si="1988">((C1995-C2016)/C2016)*C$6</f>
        <v>-47.304193548387097</v>
      </c>
      <c r="H1995" s="220">
        <f t="shared" si="1988"/>
        <v>2.2332273449920392</v>
      </c>
      <c r="I1995" s="220">
        <f t="shared" si="1988"/>
        <v>-1.6020454545454543</v>
      </c>
      <c r="J1995" s="221">
        <f t="shared" si="1988"/>
        <v>-6.6883116883116725E-2</v>
      </c>
    </row>
    <row r="1996" spans="2:10">
      <c r="B1996" s="213">
        <v>40684</v>
      </c>
      <c r="C1996" s="214">
        <v>418.75</v>
      </c>
      <c r="D1996" s="214">
        <v>74.290000000000006</v>
      </c>
      <c r="E1996" s="214">
        <v>14.57</v>
      </c>
      <c r="F1996" s="215">
        <v>4.4740000000000002</v>
      </c>
      <c r="G1996" s="219">
        <f t="shared" ref="G1996:J1996" si="1989">((C1996-C2017)/C2017)*C$6</f>
        <v>-33.726247806247891</v>
      </c>
      <c r="H1996" s="220">
        <f t="shared" si="1989"/>
        <v>-5.8976908023483352</v>
      </c>
      <c r="I1996" s="220">
        <f t="shared" si="1989"/>
        <v>-2.1654468599033798</v>
      </c>
      <c r="J1996" s="221">
        <f t="shared" si="1989"/>
        <v>-8.7028199566160591E-2</v>
      </c>
    </row>
    <row r="1997" spans="2:10">
      <c r="B1997" s="213">
        <v>40683</v>
      </c>
      <c r="C1997" s="214">
        <v>419.75</v>
      </c>
      <c r="D1997" s="214">
        <v>74.34</v>
      </c>
      <c r="E1997" s="214">
        <v>15.68</v>
      </c>
      <c r="F1997" s="215">
        <v>4.4960000000000004</v>
      </c>
      <c r="G1997" s="219">
        <f t="shared" ref="G1997:J1997" si="1990">((C1997-C2018)/C2018)*C$6</f>
        <v>-20.312986585078754</v>
      </c>
      <c r="H1997" s="220">
        <f t="shared" si="1990"/>
        <v>-5.8938461538461526</v>
      </c>
      <c r="I1997" s="220">
        <f t="shared" si="1990"/>
        <v>-2.0925140924464478</v>
      </c>
      <c r="J1997" s="221">
        <f t="shared" si="1990"/>
        <v>-7.2325884139726335E-2</v>
      </c>
    </row>
    <row r="1998" spans="2:10">
      <c r="B1998" s="213">
        <v>40682</v>
      </c>
      <c r="C1998" s="214">
        <v>420.4</v>
      </c>
      <c r="D1998" s="214">
        <v>73.16</v>
      </c>
      <c r="E1998" s="214">
        <v>16.32</v>
      </c>
      <c r="F1998" s="215">
        <v>4.4809999999999999</v>
      </c>
      <c r="G1998" s="219">
        <f t="shared" ref="G1998:J1998" si="1991">((C1998-C2019)/C2019)*C$6</f>
        <v>-14.229509433962354</v>
      </c>
      <c r="H1998" s="220">
        <f t="shared" si="1991"/>
        <v>-24.001004304160695</v>
      </c>
      <c r="I1998" s="220">
        <f t="shared" si="1991"/>
        <v>2.2199449415003452</v>
      </c>
      <c r="J1998" s="221">
        <f t="shared" si="1991"/>
        <v>-0.12604144413586851</v>
      </c>
    </row>
    <row r="1999" spans="2:10">
      <c r="B1999" s="213">
        <v>40681</v>
      </c>
      <c r="C1999" s="214">
        <v>422.4</v>
      </c>
      <c r="D1999" s="214">
        <v>72.62</v>
      </c>
      <c r="E1999" s="214">
        <v>16.12</v>
      </c>
      <c r="F1999" s="215">
        <v>4.516</v>
      </c>
      <c r="G1999" s="219">
        <f t="shared" ref="G1999:J1999" si="1992">((C1999-C2020)/C2020)*C$6</f>
        <v>-25.398647703427375</v>
      </c>
      <c r="H1999" s="220">
        <f t="shared" si="1992"/>
        <v>-27.066601631784298</v>
      </c>
      <c r="I1999" s="220">
        <f t="shared" si="1992"/>
        <v>3.8043726521412475</v>
      </c>
      <c r="J1999" s="221">
        <f t="shared" si="1992"/>
        <v>-0.10459205467748849</v>
      </c>
    </row>
    <row r="2000" spans="2:10">
      <c r="B2000" s="213">
        <v>40680</v>
      </c>
      <c r="C2000" s="214">
        <v>427.4</v>
      </c>
      <c r="D2000" s="214">
        <v>73.28</v>
      </c>
      <c r="E2000" s="214">
        <v>14.45</v>
      </c>
      <c r="F2000" s="215">
        <v>4.5460000000000003</v>
      </c>
      <c r="G2000" s="219">
        <f t="shared" ref="G2000:J2000" si="1993">((C2000-C2021)/C2021)*C$6</f>
        <v>-3.1310976179355889</v>
      </c>
      <c r="H2000" s="220">
        <f t="shared" si="1993"/>
        <v>-27.855725947521865</v>
      </c>
      <c r="I2000" s="220">
        <f t="shared" si="1993"/>
        <v>5.0232743362831833</v>
      </c>
      <c r="J2000" s="221">
        <f t="shared" si="1993"/>
        <v>-7.1549688774414824E-2</v>
      </c>
    </row>
    <row r="2001" spans="2:10">
      <c r="B2001" s="213">
        <v>40679</v>
      </c>
      <c r="C2001" s="214">
        <v>426.6</v>
      </c>
      <c r="D2001" s="214">
        <v>73.3</v>
      </c>
      <c r="E2001" s="214">
        <v>14.91</v>
      </c>
      <c r="F2001" s="215">
        <v>4.569</v>
      </c>
      <c r="G2001" s="219">
        <f t="shared" ref="G2001:J2001" si="1994">((C2001-C2022)/C2022)*C$6</f>
        <v>-5.4819813084111262</v>
      </c>
      <c r="H2001" s="220">
        <f t="shared" si="1994"/>
        <v>-28.665835266821357</v>
      </c>
      <c r="I2001" s="220">
        <f t="shared" si="1994"/>
        <v>4.4072287145242059</v>
      </c>
      <c r="J2001" s="221">
        <f t="shared" si="1994"/>
        <v>-9.7396825396825232E-2</v>
      </c>
    </row>
    <row r="2002" spans="2:10">
      <c r="B2002" s="213">
        <v>40678</v>
      </c>
      <c r="C2002" s="214">
        <v>426.1</v>
      </c>
      <c r="D2002" s="214">
        <v>74.98</v>
      </c>
      <c r="E2002" s="214">
        <v>13.75</v>
      </c>
      <c r="F2002" s="215">
        <v>4.625</v>
      </c>
      <c r="G2002" s="219">
        <f t="shared" ref="G2002:J2002" si="1995">((C2002-C2023)/C2023)*C$6</f>
        <v>-3.9239522360103019</v>
      </c>
      <c r="H2002" s="220">
        <f t="shared" si="1995"/>
        <v>-27.595445205479432</v>
      </c>
      <c r="I2002" s="220">
        <f t="shared" si="1995"/>
        <v>1.6135182250396207</v>
      </c>
      <c r="J2002" s="221">
        <f t="shared" si="1995"/>
        <v>-8.9075277836024397E-2</v>
      </c>
    </row>
    <row r="2003" spans="2:10">
      <c r="B2003" s="213">
        <v>40677</v>
      </c>
      <c r="C2003" s="214">
        <v>426.2</v>
      </c>
      <c r="D2003" s="214">
        <v>75.260000000000005</v>
      </c>
      <c r="E2003" s="214">
        <v>14.05</v>
      </c>
      <c r="F2003" s="215">
        <v>4.6289999999999996</v>
      </c>
      <c r="G2003" s="219">
        <f t="shared" ref="G2003:J2003" si="1996">((C2003-C2024)/C2024)*C$6</f>
        <v>1.180502465367502</v>
      </c>
      <c r="H2003" s="220">
        <f t="shared" si="1996"/>
        <v>-28.546234735413829</v>
      </c>
      <c r="I2003" s="220">
        <f t="shared" si="1996"/>
        <v>2.5137388483373897</v>
      </c>
      <c r="J2003" s="221">
        <f t="shared" si="1996"/>
        <v>-0.10212721584984381</v>
      </c>
    </row>
    <row r="2004" spans="2:10">
      <c r="B2004" s="213">
        <v>40676</v>
      </c>
      <c r="C2004" s="214">
        <v>430.4</v>
      </c>
      <c r="D2004" s="214">
        <v>75.5</v>
      </c>
      <c r="E2004" s="214">
        <v>13.98</v>
      </c>
      <c r="F2004" s="215">
        <v>4.5780000000000003</v>
      </c>
      <c r="G2004" s="219">
        <f t="shared" ref="G2004:J2004" si="1997">((C2004-C2025)/C2025)*C$6</f>
        <v>14.532233419264076</v>
      </c>
      <c r="H2004" s="220">
        <f t="shared" si="1997"/>
        <v>-29.055337078651689</v>
      </c>
      <c r="I2004" s="220">
        <f t="shared" si="1997"/>
        <v>1.137384030418251</v>
      </c>
      <c r="J2004" s="221">
        <f t="shared" si="1997"/>
        <v>-9.7814149947201709E-2</v>
      </c>
    </row>
    <row r="2005" spans="2:10">
      <c r="B2005" s="213">
        <v>40675</v>
      </c>
      <c r="C2005" s="214">
        <v>429.8</v>
      </c>
      <c r="D2005" s="214">
        <v>77.08</v>
      </c>
      <c r="E2005" s="214">
        <v>13.85</v>
      </c>
      <c r="F2005" s="215">
        <v>4.5910000000000002</v>
      </c>
      <c r="G2005" s="219">
        <f t="shared" ref="G2005:J2005" si="1998">((C2005-C2026)/C2026)*C$6</f>
        <v>17.533428940872177</v>
      </c>
      <c r="H2005" s="220">
        <f t="shared" si="1998"/>
        <v>-26.71050016746678</v>
      </c>
      <c r="I2005" s="220">
        <f t="shared" si="1998"/>
        <v>0.22393274853801162</v>
      </c>
      <c r="J2005" s="221">
        <f t="shared" si="1998"/>
        <v>-0.10054702293288445</v>
      </c>
    </row>
    <row r="2006" spans="2:10">
      <c r="B2006" s="213">
        <v>40674</v>
      </c>
      <c r="C2006" s="214">
        <v>427.9</v>
      </c>
      <c r="D2006" s="214">
        <v>76.47</v>
      </c>
      <c r="E2006" s="214">
        <v>14.53</v>
      </c>
      <c r="F2006" s="215">
        <v>4.4829999999999997</v>
      </c>
      <c r="G2006" s="219">
        <f t="shared" ref="G2006:J2006" si="1999">((C2006-C2027)/C2027)*C$6</f>
        <v>14.418639952857895</v>
      </c>
      <c r="H2006" s="220">
        <f t="shared" si="1999"/>
        <v>-29.372979406554464</v>
      </c>
      <c r="I2006" s="220">
        <f t="shared" si="1999"/>
        <v>0.53638554216867462</v>
      </c>
      <c r="J2006" s="221">
        <f t="shared" si="1999"/>
        <v>-0.157590793918919</v>
      </c>
    </row>
    <row r="2007" spans="2:10">
      <c r="B2007" s="213">
        <v>40673</v>
      </c>
      <c r="C2007" s="214">
        <v>429.8</v>
      </c>
      <c r="D2007" s="214">
        <v>76.510000000000005</v>
      </c>
      <c r="E2007" s="214">
        <v>15.12</v>
      </c>
      <c r="F2007" s="215">
        <v>4.5140000000000002</v>
      </c>
      <c r="G2007" s="219">
        <f t="shared" ref="G2007:J2007" si="2000">((C2007-C2028)/C2028)*C$6</f>
        <v>13.957808797654005</v>
      </c>
      <c r="H2007" s="220">
        <f t="shared" si="2000"/>
        <v>-29.503444272445808</v>
      </c>
      <c r="I2007" s="220">
        <f t="shared" si="2000"/>
        <v>1.3172888573456343</v>
      </c>
      <c r="J2007" s="221">
        <f t="shared" si="2000"/>
        <v>-0.12994493858534478</v>
      </c>
    </row>
    <row r="2008" spans="2:10">
      <c r="B2008" s="213">
        <v>40672</v>
      </c>
      <c r="C2008" s="214">
        <v>434.4</v>
      </c>
      <c r="D2008" s="214">
        <v>76.38</v>
      </c>
      <c r="E2008" s="214">
        <v>15.31</v>
      </c>
      <c r="F2008" s="215">
        <v>4.5140000000000002</v>
      </c>
      <c r="G2008" s="219">
        <f t="shared" ref="G2008:J2008" si="2001">((C2008-C2029)/C2029)*C$6</f>
        <v>23.670633827477353</v>
      </c>
      <c r="H2008" s="220">
        <f t="shared" si="2001"/>
        <v>-31.442875902823378</v>
      </c>
      <c r="I2008" s="220">
        <f t="shared" si="2001"/>
        <v>1.6580456490727544</v>
      </c>
      <c r="J2008" s="221">
        <f t="shared" si="2001"/>
        <v>-0.15010513036164844</v>
      </c>
    </row>
    <row r="2009" spans="2:10">
      <c r="B2009" s="213">
        <v>40671</v>
      </c>
      <c r="C2009" s="214">
        <v>431.4</v>
      </c>
      <c r="D2009" s="214">
        <v>75.91</v>
      </c>
      <c r="E2009" s="214">
        <v>16.86</v>
      </c>
      <c r="F2009" s="215">
        <v>4.4859999999999998</v>
      </c>
      <c r="G2009" s="219">
        <f t="shared" ref="G2009:J2009" si="2002">((C2009-C2030)/C2030)*C$6</f>
        <v>19.850817403541512</v>
      </c>
      <c r="H2009" s="220">
        <f t="shared" si="2002"/>
        <v>-31.199751874724328</v>
      </c>
      <c r="I2009" s="220">
        <f t="shared" si="2002"/>
        <v>4.2539882697947196</v>
      </c>
      <c r="J2009" s="221">
        <f t="shared" si="2002"/>
        <v>-0.19240466763909186</v>
      </c>
    </row>
    <row r="2010" spans="2:10">
      <c r="B2010" s="213">
        <v>40670</v>
      </c>
      <c r="C2010" s="214">
        <v>432.47</v>
      </c>
      <c r="D2010" s="214">
        <v>77.05</v>
      </c>
      <c r="E2010" s="214">
        <v>14.87</v>
      </c>
      <c r="F2010" s="215">
        <v>4.5490000000000004</v>
      </c>
      <c r="G2010" s="219">
        <f t="shared" ref="G2010:J2010" si="2003">((C2010-C2031)/C2031)*C$6</f>
        <v>25.054237033560216</v>
      </c>
      <c r="H2010" s="220">
        <f t="shared" si="2003"/>
        <v>-28.647930463576159</v>
      </c>
      <c r="I2010" s="220">
        <f t="shared" si="2003"/>
        <v>0.47257418909592697</v>
      </c>
      <c r="J2010" s="221">
        <f t="shared" si="2003"/>
        <v>-0.17851094589012761</v>
      </c>
    </row>
    <row r="2011" spans="2:10">
      <c r="B2011" s="213">
        <v>40669</v>
      </c>
      <c r="C2011" s="214">
        <v>437.1</v>
      </c>
      <c r="D2011" s="214">
        <v>75.430000000000007</v>
      </c>
      <c r="E2011" s="214">
        <v>14.91</v>
      </c>
      <c r="F2011" s="215">
        <v>4.5720000000000001</v>
      </c>
      <c r="G2011" s="219">
        <f t="shared" ref="G2011:J2011" si="2004">((C2011-C2032)/C2032)*C$6</f>
        <v>42.861398404505067</v>
      </c>
      <c r="H2011" s="220">
        <f t="shared" si="2004"/>
        <v>-32.84375549209139</v>
      </c>
      <c r="I2011" s="220">
        <f t="shared" si="2004"/>
        <v>1.5202327272727274</v>
      </c>
      <c r="J2011" s="221">
        <f t="shared" si="2004"/>
        <v>-0.19184049079754581</v>
      </c>
    </row>
    <row r="2012" spans="2:10">
      <c r="B2012" s="213">
        <v>40668</v>
      </c>
      <c r="C2012" s="214">
        <v>434.7</v>
      </c>
      <c r="D2012" s="214">
        <v>74.61</v>
      </c>
      <c r="E2012" s="214">
        <v>14.62</v>
      </c>
      <c r="F2012" s="215">
        <v>4.5540000000000003</v>
      </c>
      <c r="G2012" s="219">
        <f t="shared" ref="G2012:J2012" si="2005">((C2012-C2033)/C2033)*C$6</f>
        <v>38.734547166258686</v>
      </c>
      <c r="H2012" s="220">
        <f t="shared" si="2005"/>
        <v>-33.980589856670349</v>
      </c>
      <c r="I2012" s="220">
        <f t="shared" si="2005"/>
        <v>1.6113263785394922</v>
      </c>
      <c r="J2012" s="221">
        <f t="shared" si="2005"/>
        <v>-0.17718266253869941</v>
      </c>
    </row>
    <row r="2013" spans="2:10">
      <c r="B2013" s="213">
        <v>40667</v>
      </c>
      <c r="C2013" s="214">
        <v>434.6</v>
      </c>
      <c r="D2013" s="214">
        <v>74.209999999999994</v>
      </c>
      <c r="E2013" s="214">
        <v>15.38</v>
      </c>
      <c r="F2013" s="215">
        <v>4.58</v>
      </c>
      <c r="G2013" s="219">
        <f t="shared" ref="G2013:J2013" si="2006">((C2013-C2034)/C2034)*C$6</f>
        <v>37.65447829667103</v>
      </c>
      <c r="H2013" s="220">
        <f t="shared" si="2006"/>
        <v>-34.825352811466395</v>
      </c>
      <c r="I2013" s="220">
        <f t="shared" si="2006"/>
        <v>2.6318330849478397</v>
      </c>
      <c r="J2013" s="221">
        <f t="shared" si="2006"/>
        <v>-0.16135190918472633</v>
      </c>
    </row>
    <row r="2014" spans="2:10">
      <c r="B2014" s="213">
        <v>40666</v>
      </c>
      <c r="C2014" s="214">
        <v>432.57</v>
      </c>
      <c r="D2014" s="214">
        <v>74.03</v>
      </c>
      <c r="E2014" s="214">
        <v>14.41</v>
      </c>
      <c r="F2014" s="215">
        <v>4.6370000000000005</v>
      </c>
      <c r="G2014" s="219">
        <f t="shared" ref="G2014:J2014" si="2007">((C2014-C2035)/C2035)*C$6</f>
        <v>28.447495944516163</v>
      </c>
      <c r="H2014" s="220">
        <f t="shared" si="2007"/>
        <v>-34.894603402562964</v>
      </c>
      <c r="I2014" s="220">
        <f t="shared" si="2007"/>
        <v>0.44857752489331393</v>
      </c>
      <c r="J2014" s="221">
        <f t="shared" si="2007"/>
        <v>-0.13013811585240129</v>
      </c>
    </row>
    <row r="2015" spans="2:10">
      <c r="B2015" s="213">
        <v>40665</v>
      </c>
      <c r="C2015" s="214">
        <v>434.6</v>
      </c>
      <c r="D2015" s="214">
        <v>72.010000000000005</v>
      </c>
      <c r="E2015" s="214">
        <v>16.920000000000002</v>
      </c>
      <c r="F2015" s="215">
        <v>4.5490000000000004</v>
      </c>
      <c r="G2015" s="219">
        <f t="shared" ref="G2015:J2015" si="2008">((C2015-C2036)/C2036)*C$6</f>
        <v>29.349788349878324</v>
      </c>
      <c r="H2015" s="220">
        <f t="shared" si="2008"/>
        <v>-37.432508379888262</v>
      </c>
      <c r="I2015" s="220">
        <f t="shared" si="2008"/>
        <v>3.346391030133149</v>
      </c>
      <c r="J2015" s="221">
        <f t="shared" si="2008"/>
        <v>-0.21466571545046842</v>
      </c>
    </row>
    <row r="2016" spans="2:10">
      <c r="B2016" s="213">
        <v>40664</v>
      </c>
      <c r="C2016" s="214">
        <v>434</v>
      </c>
      <c r="D2016" s="214">
        <v>75.48</v>
      </c>
      <c r="E2016" s="214">
        <v>14.96</v>
      </c>
      <c r="F2016" s="215">
        <v>4.5430000000000001</v>
      </c>
      <c r="G2016" s="219">
        <f t="shared" ref="G2016:J2016" si="2009">((C2016-C2037)/C2037)*C$6</f>
        <v>10.882597402597447</v>
      </c>
      <c r="H2016" s="220">
        <f t="shared" si="2009"/>
        <v>-30.023980560831195</v>
      </c>
      <c r="I2016" s="220">
        <f t="shared" si="2009"/>
        <v>1.7874357090374744</v>
      </c>
      <c r="J2016" s="221">
        <f t="shared" si="2009"/>
        <v>-0.1787324234904881</v>
      </c>
    </row>
    <row r="2017" spans="2:10">
      <c r="B2017" s="213">
        <v>40663</v>
      </c>
      <c r="C2017" s="214">
        <v>427.35</v>
      </c>
      <c r="D2017" s="214">
        <v>76.650000000000006</v>
      </c>
      <c r="E2017" s="214">
        <v>16.559999999999999</v>
      </c>
      <c r="F2017" s="215">
        <v>4.6100000000000003</v>
      </c>
      <c r="G2017" s="219">
        <f t="shared" ref="G2017:J2017" si="2010">((C2017-C2038)/C2038)*C$6</f>
        <v>-45.774530556503926</v>
      </c>
      <c r="H2017" s="220">
        <f t="shared" si="2010"/>
        <v>-27.09763104838709</v>
      </c>
      <c r="I2017" s="220">
        <f t="shared" si="2010"/>
        <v>4.6901369863013675</v>
      </c>
      <c r="J2017" s="221">
        <f t="shared" si="2010"/>
        <v>-0.12324880482228204</v>
      </c>
    </row>
    <row r="2018" spans="2:10">
      <c r="B2018" s="213">
        <v>40662</v>
      </c>
      <c r="C2018" s="214">
        <v>424.9</v>
      </c>
      <c r="D2018" s="214">
        <v>76.7</v>
      </c>
      <c r="E2018" s="214">
        <v>17.739999999999998</v>
      </c>
      <c r="F2018" s="215">
        <v>4.609</v>
      </c>
      <c r="G2018" s="219">
        <f t="shared" ref="G2018:J2018" si="2011">((C2018-C2039)/C2039)*C$6</f>
        <v>-53.088623518687463</v>
      </c>
      <c r="H2018" s="220">
        <f t="shared" si="2011"/>
        <v>-28.052503894947691</v>
      </c>
      <c r="I2018" s="220">
        <f t="shared" si="2011"/>
        <v>6.0337848006019552</v>
      </c>
      <c r="J2018" s="221">
        <f t="shared" si="2011"/>
        <v>-9.7776379274176858E-2</v>
      </c>
    </row>
    <row r="2019" spans="2:10">
      <c r="B2019" s="213">
        <v>40661</v>
      </c>
      <c r="C2019" s="214">
        <v>424</v>
      </c>
      <c r="D2019" s="214">
        <v>83.64</v>
      </c>
      <c r="E2019" s="214">
        <v>14.53</v>
      </c>
      <c r="F2019" s="215">
        <v>4.681</v>
      </c>
      <c r="G2019" s="219">
        <f t="shared" ref="G2019:J2019" si="2012">((C2019-C2040)/C2040)*C$6</f>
        <v>-72.458315732466914</v>
      </c>
      <c r="H2019" s="220">
        <f t="shared" si="2012"/>
        <v>-14.812636514065098</v>
      </c>
      <c r="I2019" s="220">
        <f t="shared" si="2012"/>
        <v>1.3892364714603398</v>
      </c>
      <c r="J2019" s="221">
        <f t="shared" si="2012"/>
        <v>-7.0135557872784082E-2</v>
      </c>
    </row>
    <row r="2020" spans="2:10">
      <c r="B2020" s="213">
        <v>40660</v>
      </c>
      <c r="C2020" s="214">
        <v>428.9</v>
      </c>
      <c r="D2020" s="214">
        <v>84.57</v>
      </c>
      <c r="E2020" s="214">
        <v>13.31</v>
      </c>
      <c r="F2020" s="215">
        <v>4.6820000000000004</v>
      </c>
      <c r="G2020" s="219">
        <f t="shared" ref="G2020:J2020" si="2013">((C2020-C2041)/C2041)*C$6</f>
        <v>-44.873737236215156</v>
      </c>
      <c r="H2020" s="220">
        <f t="shared" si="2013"/>
        <v>-14.275065659881818</v>
      </c>
      <c r="I2020" s="220">
        <f t="shared" si="2013"/>
        <v>0.2192547528517112</v>
      </c>
      <c r="J2020" s="221">
        <f t="shared" si="2013"/>
        <v>-8.8023207625362171E-2</v>
      </c>
    </row>
    <row r="2021" spans="2:10">
      <c r="B2021" s="213">
        <v>40659</v>
      </c>
      <c r="C2021" s="214">
        <v>428.2</v>
      </c>
      <c r="D2021" s="214">
        <v>85.75</v>
      </c>
      <c r="E2021" s="214">
        <v>11.3</v>
      </c>
      <c r="F2021" s="215">
        <v>4.6589999999999998</v>
      </c>
      <c r="G2021" s="219">
        <f t="shared" ref="G2021:J2021" si="2014">((C2021-C2042)/C2042)*C$6</f>
        <v>-48.569680257608169</v>
      </c>
      <c r="H2021" s="220">
        <f t="shared" si="2014"/>
        <v>-12.818634385201319</v>
      </c>
      <c r="I2021" s="220">
        <f t="shared" si="2014"/>
        <v>-1.5852945924132362</v>
      </c>
      <c r="J2021" s="221">
        <f t="shared" si="2014"/>
        <v>-7.4675732217573496E-2</v>
      </c>
    </row>
    <row r="2022" spans="2:10">
      <c r="B2022" s="213">
        <v>40658</v>
      </c>
      <c r="C2022" s="214">
        <v>428</v>
      </c>
      <c r="D2022" s="214">
        <v>86.2</v>
      </c>
      <c r="E2022" s="214">
        <v>11.98</v>
      </c>
      <c r="F2022" s="215">
        <v>4.7249999999999996</v>
      </c>
      <c r="G2022" s="219">
        <f t="shared" ref="G2022:J2022" si="2015">((C2022-C2043)/C2043)*C$6</f>
        <v>-63.842777840206722</v>
      </c>
      <c r="H2022" s="220">
        <f t="shared" si="2015"/>
        <v>-11.114965577532514</v>
      </c>
      <c r="I2022" s="220">
        <f t="shared" si="2015"/>
        <v>-1.1544062500000003</v>
      </c>
      <c r="J2022" s="221">
        <f t="shared" si="2015"/>
        <v>-5.2130977130977647E-2</v>
      </c>
    </row>
    <row r="2023" spans="2:10">
      <c r="B2023" s="213">
        <v>40657</v>
      </c>
      <c r="C2023" s="214">
        <v>427.1</v>
      </c>
      <c r="D2023" s="214">
        <v>87.6</v>
      </c>
      <c r="E2023" s="214">
        <v>12.62</v>
      </c>
      <c r="F2023" s="215">
        <v>4.7690000000000001</v>
      </c>
      <c r="G2023" s="219">
        <f t="shared" ref="G2023:J2023" si="2016">((C2023-C2044)/C2044)*C$6</f>
        <v>-56.972106846402539</v>
      </c>
      <c r="H2023" s="220">
        <f t="shared" si="2016"/>
        <v>-9.9703008332431615</v>
      </c>
      <c r="I2023" s="220">
        <f t="shared" si="2016"/>
        <v>0.18755804643714827</v>
      </c>
      <c r="J2023" s="221">
        <f t="shared" si="2016"/>
        <v>3.0961376994121928E-3</v>
      </c>
    </row>
    <row r="2024" spans="2:10">
      <c r="B2024" s="213">
        <v>40656</v>
      </c>
      <c r="C2024" s="214">
        <v>425.9</v>
      </c>
      <c r="D2024" s="214">
        <v>88.44</v>
      </c>
      <c r="E2024" s="214">
        <v>12.33</v>
      </c>
      <c r="F2024" s="215">
        <v>4.7949999999999999</v>
      </c>
      <c r="G2024" s="219">
        <f t="shared" ref="G2024:J2024" si="2017">((C2024-C2045)/C2045)*C$6</f>
        <v>-55.914716295960226</v>
      </c>
      <c r="H2024" s="220">
        <f t="shared" si="2017"/>
        <v>-8.1100216567406544</v>
      </c>
      <c r="I2024" s="220">
        <f t="shared" si="2017"/>
        <v>-0.52499212598425093</v>
      </c>
      <c r="J2024" s="221">
        <f t="shared" si="2017"/>
        <v>-2.2588990066225122E-2</v>
      </c>
    </row>
    <row r="2025" spans="2:10">
      <c r="B2025" s="213">
        <v>40655</v>
      </c>
      <c r="C2025" s="214">
        <v>426.7</v>
      </c>
      <c r="D2025" s="214">
        <v>89</v>
      </c>
      <c r="E2025" s="214">
        <v>13.15</v>
      </c>
      <c r="F2025" s="215">
        <v>4.7350000000000003</v>
      </c>
      <c r="G2025" s="219">
        <f t="shared" ref="G2025:J2025" si="2018">((C2025-C2046)/C2046)*C$6</f>
        <v>-52.687531494722599</v>
      </c>
      <c r="H2025" s="220">
        <f t="shared" si="2018"/>
        <v>-6.5076685118853712</v>
      </c>
      <c r="I2025" s="220">
        <f t="shared" si="2018"/>
        <v>1.0899193548387096</v>
      </c>
      <c r="J2025" s="221">
        <f t="shared" si="2018"/>
        <v>1.6918011894647492E-2</v>
      </c>
    </row>
    <row r="2026" spans="2:10">
      <c r="B2026" s="213">
        <v>40654</v>
      </c>
      <c r="C2026" s="214">
        <v>425.35</v>
      </c>
      <c r="D2026" s="214">
        <v>89.57</v>
      </c>
      <c r="E2026" s="214">
        <v>13.68</v>
      </c>
      <c r="F2026" s="215">
        <v>4.7530000000000001</v>
      </c>
      <c r="G2026" s="219">
        <f t="shared" ref="G2026:J2026" si="2019">((C2026-C2047)/C2047)*C$6</f>
        <v>-35.481449775629919</v>
      </c>
      <c r="H2026" s="220">
        <f t="shared" si="2019"/>
        <v>-4.2450491266375572</v>
      </c>
      <c r="I2026" s="220">
        <f t="shared" si="2019"/>
        <v>2.0871451876019576</v>
      </c>
      <c r="J2026" s="221">
        <f t="shared" si="2019"/>
        <v>8.1643243243243319E-2</v>
      </c>
    </row>
    <row r="2027" spans="2:10">
      <c r="B2027" s="213">
        <v>40653</v>
      </c>
      <c r="C2027" s="214">
        <v>424.25</v>
      </c>
      <c r="D2027" s="214">
        <v>90.32</v>
      </c>
      <c r="E2027" s="214">
        <v>14.11</v>
      </c>
      <c r="F2027" s="215">
        <v>4.7359999999999998</v>
      </c>
      <c r="G2027" s="219">
        <f t="shared" ref="G2027:J2027" si="2020">((C2027-C2048)/C2048)*C$6</f>
        <v>-38.781938752014781</v>
      </c>
      <c r="H2027" s="220">
        <f t="shared" si="2020"/>
        <v>-4.2511367327054472</v>
      </c>
      <c r="I2027" s="220">
        <f t="shared" si="2020"/>
        <v>3.2749916247906197</v>
      </c>
      <c r="J2027" s="221">
        <f t="shared" si="2020"/>
        <v>5.4559139784945858E-2</v>
      </c>
    </row>
    <row r="2028" spans="2:10">
      <c r="B2028" s="213">
        <v>40652</v>
      </c>
      <c r="C2028" s="214">
        <v>426.25</v>
      </c>
      <c r="D2028" s="214">
        <v>90.44</v>
      </c>
      <c r="E2028" s="214">
        <v>14.09</v>
      </c>
      <c r="F2028" s="215">
        <v>4.7219999999999995</v>
      </c>
      <c r="G2028" s="219">
        <f t="shared" ref="G2028:J2028" si="2021">((C2028-C2049)/C2049)*C$6</f>
        <v>-13.262255324100925</v>
      </c>
      <c r="H2028" s="220">
        <f t="shared" si="2021"/>
        <v>-4.0834704036359684</v>
      </c>
      <c r="I2028" s="220">
        <f t="shared" si="2021"/>
        <v>1.6166434648105186</v>
      </c>
      <c r="J2028" s="221">
        <f t="shared" si="2021"/>
        <v>-1.0582401350496103E-2</v>
      </c>
    </row>
    <row r="2029" spans="2:10">
      <c r="B2029" s="213">
        <v>40651</v>
      </c>
      <c r="C2029" s="214">
        <v>428.35</v>
      </c>
      <c r="D2029" s="214">
        <v>91.38</v>
      </c>
      <c r="E2029" s="214">
        <v>14.02</v>
      </c>
      <c r="F2029" s="215">
        <v>4.7560000000000002</v>
      </c>
      <c r="G2029" s="219">
        <f t="shared" ref="G2029:J2029" si="2022">((C2029-C2050)/C2050)*C$6</f>
        <v>-17.806287100126905</v>
      </c>
      <c r="H2029" s="220">
        <f t="shared" si="2022"/>
        <v>-3.1746340938441802</v>
      </c>
      <c r="I2029" s="220">
        <f t="shared" si="2022"/>
        <v>2.1912319999999994</v>
      </c>
      <c r="J2029" s="221">
        <f t="shared" si="2022"/>
        <v>1.3083421330517367E-2</v>
      </c>
    </row>
    <row r="2030" spans="2:10">
      <c r="B2030" s="213">
        <v>40650</v>
      </c>
      <c r="C2030" s="214">
        <v>426.35</v>
      </c>
      <c r="D2030" s="214">
        <v>90.68</v>
      </c>
      <c r="E2030" s="214">
        <v>13.64</v>
      </c>
      <c r="F2030" s="215">
        <v>4.7990000000000004</v>
      </c>
      <c r="G2030" s="219">
        <f t="shared" ref="G2030:J2030" si="2023">((C2030-C2051)/C2051)*C$6</f>
        <v>-24.212898751733704</v>
      </c>
      <c r="H2030" s="220">
        <f t="shared" si="2023"/>
        <v>-5.3790032154340643</v>
      </c>
      <c r="I2030" s="220">
        <f t="shared" si="2023"/>
        <v>2.3946843853820621</v>
      </c>
      <c r="J2030" s="221">
        <f t="shared" si="2023"/>
        <v>5.2555673382821112E-2</v>
      </c>
    </row>
    <row r="2031" spans="2:10">
      <c r="B2031" s="213">
        <v>40649</v>
      </c>
      <c r="C2031" s="214">
        <v>426.1</v>
      </c>
      <c r="D2031" s="214">
        <v>90.6</v>
      </c>
      <c r="E2031" s="214">
        <v>14.49</v>
      </c>
      <c r="F2031" s="215">
        <v>4.8419999999999996</v>
      </c>
      <c r="G2031" s="219">
        <f t="shared" ref="G2031:J2031" si="2024">((C2031-C2052)/C2052)*C$6</f>
        <v>-36.738289911626133</v>
      </c>
      <c r="H2031" s="220">
        <f t="shared" si="2024"/>
        <v>-4.0966623460790759</v>
      </c>
      <c r="I2031" s="220">
        <f t="shared" si="2024"/>
        <v>3.5950496688741724</v>
      </c>
      <c r="J2031" s="221">
        <f t="shared" si="2024"/>
        <v>7.6249999999999943E-2</v>
      </c>
    </row>
    <row r="2032" spans="2:10">
      <c r="B2032" s="213">
        <v>40648</v>
      </c>
      <c r="C2032" s="214">
        <v>426.2</v>
      </c>
      <c r="D2032" s="214">
        <v>91.04</v>
      </c>
      <c r="E2032" s="214">
        <v>13.75</v>
      </c>
      <c r="F2032" s="215">
        <v>4.8899999999999997</v>
      </c>
      <c r="G2032" s="219">
        <f t="shared" ref="G2032:J2032" si="2025">((C2032-C2053)/C2053)*C$6</f>
        <v>-34.846814474440023</v>
      </c>
      <c r="H2032" s="220">
        <f t="shared" si="2025"/>
        <v>-3.6328448275861884</v>
      </c>
      <c r="I2032" s="220">
        <f t="shared" si="2025"/>
        <v>3.5444038294168836</v>
      </c>
      <c r="J2032" s="221">
        <f t="shared" si="2025"/>
        <v>0.15894396551724141</v>
      </c>
    </row>
    <row r="2033" spans="2:10">
      <c r="B2033" s="213">
        <v>40647</v>
      </c>
      <c r="C2033" s="214">
        <v>424.88</v>
      </c>
      <c r="D2033" s="214">
        <v>90.7</v>
      </c>
      <c r="E2033" s="214">
        <v>13.42</v>
      </c>
      <c r="F2033" s="215">
        <v>4.8449999999999998</v>
      </c>
      <c r="G2033" s="219">
        <f t="shared" ref="G2033:J2033" si="2026">((C2033-C2054)/C2054)*C$6</f>
        <v>-34.271839538904921</v>
      </c>
      <c r="H2033" s="220">
        <f t="shared" si="2026"/>
        <v>-4.0113018134714986</v>
      </c>
      <c r="I2033" s="220">
        <f t="shared" si="2026"/>
        <v>2.8813310285220393</v>
      </c>
      <c r="J2033" s="221">
        <f t="shared" si="2026"/>
        <v>0.11054603854389712</v>
      </c>
    </row>
    <row r="2034" spans="2:10">
      <c r="B2034" s="213">
        <v>40646</v>
      </c>
      <c r="C2034" s="214">
        <v>425.05</v>
      </c>
      <c r="D2034" s="214">
        <v>90.7</v>
      </c>
      <c r="E2034" s="214">
        <v>13.42</v>
      </c>
      <c r="F2034" s="215">
        <v>4.8449999999999998</v>
      </c>
      <c r="G2034" s="219">
        <f t="shared" ref="G2034:J2034" si="2027">((C2034-C2055)/C2055)*C$6</f>
        <v>-36.638453572661376</v>
      </c>
      <c r="H2034" s="220">
        <f t="shared" si="2027"/>
        <v>-2.9117263843648034</v>
      </c>
      <c r="I2034" s="220">
        <f t="shared" si="2027"/>
        <v>1.4980306698950756</v>
      </c>
      <c r="J2034" s="221">
        <f t="shared" si="2027"/>
        <v>0.12172791747259785</v>
      </c>
    </row>
    <row r="2035" spans="2:10">
      <c r="B2035" s="213">
        <v>40645</v>
      </c>
      <c r="C2035" s="214">
        <v>425.35</v>
      </c>
      <c r="D2035" s="214">
        <v>90.52</v>
      </c>
      <c r="E2035" s="214">
        <v>14.06</v>
      </c>
      <c r="F2035" s="215">
        <v>4.851</v>
      </c>
      <c r="G2035" s="219">
        <f t="shared" ref="G2035:J2035" si="2028">((C2035-C2056)/C2056)*C$6</f>
        <v>-40.374348973270621</v>
      </c>
      <c r="H2035" s="220">
        <f t="shared" si="2028"/>
        <v>-3.7347270363951419</v>
      </c>
      <c r="I2035" s="220">
        <f t="shared" si="2028"/>
        <v>1.2616742770167426</v>
      </c>
      <c r="J2035" s="221">
        <f t="shared" si="2028"/>
        <v>0.10387323943661975</v>
      </c>
    </row>
    <row r="2036" spans="2:10">
      <c r="B2036" s="213">
        <v>40644</v>
      </c>
      <c r="C2036" s="214">
        <v>427.12</v>
      </c>
      <c r="D2036" s="214">
        <v>89.5</v>
      </c>
      <c r="E2036" s="214">
        <v>14.27</v>
      </c>
      <c r="F2036" s="215">
        <v>4.9059999999999997</v>
      </c>
      <c r="G2036" s="219">
        <f t="shared" ref="G2036:J2036" si="2029">((C2036-C2057)/C2057)*C$6</f>
        <v>-1.2938439583576402</v>
      </c>
      <c r="H2036" s="220">
        <f t="shared" si="2029"/>
        <v>-7.7425056288195488</v>
      </c>
      <c r="I2036" s="220">
        <f t="shared" si="2029"/>
        <v>4.9804830053667262</v>
      </c>
      <c r="J2036" s="221">
        <f t="shared" si="2029"/>
        <v>0.16508824795523019</v>
      </c>
    </row>
    <row r="2037" spans="2:10">
      <c r="B2037" s="213">
        <v>40643</v>
      </c>
      <c r="C2037" s="214">
        <v>431.2</v>
      </c>
      <c r="D2037" s="214">
        <v>89.51</v>
      </c>
      <c r="E2037" s="214">
        <v>13.61</v>
      </c>
      <c r="F2037" s="215">
        <v>4.8360000000000003</v>
      </c>
      <c r="G2037" s="219">
        <f t="shared" ref="G2037:J2037" si="2030">((C2037-C2058)/C2058)*C$6</f>
        <v>14.821434654438152</v>
      </c>
      <c r="H2037" s="220">
        <f t="shared" si="2030"/>
        <v>-7.7219684786104672</v>
      </c>
      <c r="I2037" s="220">
        <f t="shared" si="2030"/>
        <v>3.9166905187835415</v>
      </c>
      <c r="J2037" s="221">
        <f t="shared" si="2030"/>
        <v>0.11799999999999997</v>
      </c>
    </row>
    <row r="2038" spans="2:10">
      <c r="B2038" s="213">
        <v>40642</v>
      </c>
      <c r="C2038" s="214">
        <v>439.35</v>
      </c>
      <c r="D2038" s="214">
        <v>89.28</v>
      </c>
      <c r="E2038" s="214">
        <v>13.14</v>
      </c>
      <c r="F2038" s="215">
        <v>4.8109999999999999</v>
      </c>
      <c r="G2038" s="219">
        <f t="shared" ref="G2038:J2038" si="2031">((C2038-C2059)/C2059)*C$6</f>
        <v>47.745555503534874</v>
      </c>
      <c r="H2038" s="220">
        <f t="shared" si="2031"/>
        <v>-9.1331039999999977</v>
      </c>
      <c r="I2038" s="220">
        <f t="shared" si="2031"/>
        <v>2.0974851316907408</v>
      </c>
      <c r="J2038" s="221">
        <f t="shared" si="2031"/>
        <v>0.152174863387978</v>
      </c>
    </row>
    <row r="2039" spans="2:10">
      <c r="B2039" s="213">
        <v>40641</v>
      </c>
      <c r="C2039" s="214">
        <v>438.8</v>
      </c>
      <c r="D2039" s="214">
        <v>89.86</v>
      </c>
      <c r="E2039" s="214">
        <v>13.29</v>
      </c>
      <c r="F2039" s="215">
        <v>4.7670000000000003</v>
      </c>
      <c r="G2039" s="219">
        <f t="shared" ref="G2039:J2039" si="2032">((C2039-C2060)/C2060)*C$6</f>
        <v>53.60421448730019</v>
      </c>
      <c r="H2039" s="220">
        <f t="shared" si="2032"/>
        <v>-9.6362079898541637</v>
      </c>
      <c r="I2039" s="220">
        <f t="shared" si="2032"/>
        <v>3.5552972972972965</v>
      </c>
      <c r="J2039" s="221">
        <f t="shared" si="2032"/>
        <v>0.16189422438592624</v>
      </c>
    </row>
    <row r="2040" spans="2:10">
      <c r="B2040" s="213">
        <v>40640</v>
      </c>
      <c r="C2040" s="214">
        <v>443.16</v>
      </c>
      <c r="D2040" s="214">
        <v>90.65</v>
      </c>
      <c r="E2040" s="214">
        <v>13.49</v>
      </c>
      <c r="F2040" s="215">
        <v>4.7949999999999999</v>
      </c>
      <c r="G2040" s="219">
        <f t="shared" ref="G2040:J2040" si="2033">((C2040-C2061)/C2061)*C$6</f>
        <v>68.532629947152188</v>
      </c>
      <c r="H2040" s="220">
        <f t="shared" si="2033"/>
        <v>-7.4727446199512197</v>
      </c>
      <c r="I2040" s="220">
        <f t="shared" si="2033"/>
        <v>3.5496362023070107</v>
      </c>
      <c r="J2040" s="221">
        <f t="shared" si="2033"/>
        <v>0.20319884083816331</v>
      </c>
    </row>
    <row r="2041" spans="2:10">
      <c r="B2041" s="213">
        <v>40639</v>
      </c>
      <c r="C2041" s="214">
        <v>440.7</v>
      </c>
      <c r="D2041" s="214">
        <v>91.38</v>
      </c>
      <c r="E2041" s="214">
        <v>13.15</v>
      </c>
      <c r="F2041" s="215">
        <v>4.8259999999999996</v>
      </c>
      <c r="G2041" s="219">
        <f t="shared" ref="G2041:J2041" si="2034">((C2041-C2062)/C2062)*C$6</f>
        <v>58.84909923664118</v>
      </c>
      <c r="H2041" s="220">
        <f t="shared" si="2034"/>
        <v>-4.4832157742866263</v>
      </c>
      <c r="I2041" s="220">
        <f t="shared" si="2034"/>
        <v>2.5497048611111124</v>
      </c>
      <c r="J2041" s="221">
        <f t="shared" si="2034"/>
        <v>0.24925842696629177</v>
      </c>
    </row>
    <row r="2042" spans="2:10">
      <c r="B2042" s="213">
        <v>40638</v>
      </c>
      <c r="C2042" s="214">
        <v>440.98</v>
      </c>
      <c r="D2042" s="214">
        <v>91.9</v>
      </c>
      <c r="E2042" s="214">
        <v>12.39</v>
      </c>
      <c r="F2042" s="215">
        <v>4.78</v>
      </c>
      <c r="G2042" s="219">
        <f t="shared" ref="G2042:J2042" si="2035">((C2042-C2063)/C2063)*C$6</f>
        <v>79.953607982893971</v>
      </c>
      <c r="H2042" s="220">
        <f t="shared" si="2035"/>
        <v>-2.8742765273311726</v>
      </c>
      <c r="I2042" s="220">
        <f t="shared" si="2035"/>
        <v>1.5134908136482954</v>
      </c>
      <c r="J2042" s="221">
        <f t="shared" si="2035"/>
        <v>0.19684222271814353</v>
      </c>
    </row>
    <row r="2043" spans="2:10">
      <c r="B2043" s="213">
        <v>40637</v>
      </c>
      <c r="C2043" s="214">
        <v>444.95</v>
      </c>
      <c r="D2043" s="214">
        <v>91.51</v>
      </c>
      <c r="E2043" s="214">
        <v>12.8</v>
      </c>
      <c r="F2043" s="215">
        <v>4.8100000000000005</v>
      </c>
      <c r="G2043" s="219">
        <f t="shared" ref="G2043:J2043" si="2036">((C2043-C2064)/C2064)*C$6</f>
        <v>108.90672091909997</v>
      </c>
      <c r="H2043" s="220">
        <f t="shared" si="2036"/>
        <v>-2.5812580853816303</v>
      </c>
      <c r="I2043" s="220">
        <f t="shared" si="2036"/>
        <v>2.0196177237185071</v>
      </c>
      <c r="J2043" s="221">
        <f t="shared" si="2036"/>
        <v>0.22154671434957554</v>
      </c>
    </row>
    <row r="2044" spans="2:10">
      <c r="B2044" s="213">
        <v>40636</v>
      </c>
      <c r="C2044" s="214">
        <v>442.13</v>
      </c>
      <c r="D2044" s="214">
        <v>92.41</v>
      </c>
      <c r="E2044" s="214">
        <v>12.49</v>
      </c>
      <c r="F2044" s="215">
        <v>4.7640000000000002</v>
      </c>
      <c r="G2044" s="219">
        <f t="shared" ref="G2044:J2044" si="2037">((C2044-C2065)/C2065)*C$6</f>
        <v>116.68798258134741</v>
      </c>
      <c r="H2044" s="220">
        <f t="shared" si="2037"/>
        <v>-0.59923948220066015</v>
      </c>
      <c r="I2044" s="220">
        <f t="shared" si="2037"/>
        <v>0.73581666666666701</v>
      </c>
      <c r="J2044" s="221">
        <f t="shared" si="2037"/>
        <v>0.2659725400457667</v>
      </c>
    </row>
    <row r="2045" spans="2:10">
      <c r="B2045" s="213">
        <v>40635</v>
      </c>
      <c r="C2045" s="214">
        <v>440.6</v>
      </c>
      <c r="D2045" s="214">
        <v>92.35</v>
      </c>
      <c r="E2045" s="214">
        <v>12.7</v>
      </c>
      <c r="F2045" s="215">
        <v>4.8319999999999999</v>
      </c>
      <c r="G2045" s="219">
        <f t="shared" ref="G2045:J2045" si="2038">((C2045-C2066)/C2066)*C$6</f>
        <v>113.29820208383829</v>
      </c>
      <c r="H2045" s="220">
        <f t="shared" si="2038"/>
        <v>-3.6222139594178291</v>
      </c>
      <c r="I2045" s="220">
        <f t="shared" si="2038"/>
        <v>1.7087931034482753</v>
      </c>
      <c r="J2045" s="221">
        <f t="shared" si="2038"/>
        <v>0.30889346136259732</v>
      </c>
    </row>
    <row r="2046" spans="2:10">
      <c r="B2046" s="213">
        <v>40634</v>
      </c>
      <c r="C2046" s="214">
        <v>440.55</v>
      </c>
      <c r="D2046" s="214">
        <v>92.13</v>
      </c>
      <c r="E2046" s="214">
        <v>12.4</v>
      </c>
      <c r="F2046" s="215">
        <v>4.7080000000000002</v>
      </c>
      <c r="G2046" s="219">
        <f t="shared" ref="G2046:J2046" si="2039">((C2046-C2067)/C2067)*C$6</f>
        <v>110.06586357039203</v>
      </c>
      <c r="H2046" s="220">
        <f t="shared" si="2039"/>
        <v>-4.863218026023497</v>
      </c>
      <c r="I2046" s="220">
        <f t="shared" si="2039"/>
        <v>1.0292753623188404</v>
      </c>
      <c r="J2046" s="221">
        <f t="shared" si="2039"/>
        <v>0.19008591453764423</v>
      </c>
    </row>
    <row r="2047" spans="2:10">
      <c r="B2047" s="213">
        <v>40633</v>
      </c>
      <c r="C2047" s="214">
        <v>434.55</v>
      </c>
      <c r="D2047" s="214">
        <v>91.6</v>
      </c>
      <c r="E2047" s="214">
        <v>12.26</v>
      </c>
      <c r="F2047" s="215">
        <v>4.625</v>
      </c>
      <c r="G2047" s="219">
        <f t="shared" ref="G2047:J2047" si="2040">((C2047-C2068)/C2068)*C$6</f>
        <v>80.219464673257875</v>
      </c>
      <c r="H2047" s="220">
        <f t="shared" si="2040"/>
        <v>-5.8978996931541854</v>
      </c>
      <c r="I2047" s="220">
        <f t="shared" si="2040"/>
        <v>1.6878679750222996</v>
      </c>
      <c r="J2047" s="221">
        <f t="shared" si="2040"/>
        <v>9.3441891590453061E-2</v>
      </c>
    </row>
    <row r="2048" spans="2:10">
      <c r="B2048" s="213">
        <v>40632</v>
      </c>
      <c r="C2048" s="214">
        <v>434.3</v>
      </c>
      <c r="D2048" s="214">
        <v>92.37</v>
      </c>
      <c r="E2048" s="214">
        <v>11.94</v>
      </c>
      <c r="F2048" s="215">
        <v>4.6500000000000004</v>
      </c>
      <c r="G2048" s="219">
        <f t="shared" ref="G2048:J2048" si="2041">((C2048-C2069)/C2069)*C$6</f>
        <v>68.691831255992426</v>
      </c>
      <c r="H2048" s="220">
        <f t="shared" si="2041"/>
        <v>-2.3959108402822356</v>
      </c>
      <c r="I2048" s="220">
        <f t="shared" si="2041"/>
        <v>0.22926208651399546</v>
      </c>
      <c r="J2048" s="221">
        <f t="shared" si="2041"/>
        <v>4.3780008729812636E-2</v>
      </c>
    </row>
    <row r="2049" spans="2:10">
      <c r="B2049" s="213">
        <v>40631</v>
      </c>
      <c r="C2049" s="214">
        <v>429.65</v>
      </c>
      <c r="D2049" s="214">
        <v>92.41</v>
      </c>
      <c r="E2049" s="214">
        <v>12.93</v>
      </c>
      <c r="F2049" s="215">
        <v>4.7389999999999999</v>
      </c>
      <c r="G2049" s="219">
        <f t="shared" ref="G2049:J2049" si="2042">((C2049-C2070)/C2070)*C$6</f>
        <v>30.502323861885714</v>
      </c>
      <c r="H2049" s="220">
        <f t="shared" si="2042"/>
        <v>-3.8391251325556746</v>
      </c>
      <c r="I2049" s="220">
        <f t="shared" si="2042"/>
        <v>1.962727272727272</v>
      </c>
      <c r="J2049" s="221">
        <f t="shared" si="2042"/>
        <v>0.10241266375545841</v>
      </c>
    </row>
    <row r="2050" spans="2:10">
      <c r="B2050" s="213">
        <v>40630</v>
      </c>
      <c r="C2050" s="214">
        <v>432.95</v>
      </c>
      <c r="D2050" s="214">
        <v>92.92</v>
      </c>
      <c r="E2050" s="214">
        <v>12.5</v>
      </c>
      <c r="F2050" s="215">
        <v>4.7350000000000003</v>
      </c>
      <c r="G2050" s="219">
        <f t="shared" ref="G2050:J2050" si="2043">((C2050-C2071)/C2071)*C$6</f>
        <v>47.038620853418159</v>
      </c>
      <c r="H2050" s="220">
        <f t="shared" si="2043"/>
        <v>-1.9183571276369016</v>
      </c>
      <c r="I2050" s="220">
        <f t="shared" si="2043"/>
        <v>0.70402327514547058</v>
      </c>
      <c r="J2050" s="221">
        <f t="shared" si="2043"/>
        <v>8.9880304678999282E-2</v>
      </c>
    </row>
    <row r="2051" spans="2:10">
      <c r="B2051" s="213">
        <v>40629</v>
      </c>
      <c r="C2051" s="214">
        <v>432.6</v>
      </c>
      <c r="D2051" s="214">
        <v>93.3</v>
      </c>
      <c r="E2051" s="214">
        <v>12.04</v>
      </c>
      <c r="F2051" s="215">
        <v>4.7149999999999999</v>
      </c>
      <c r="G2051" s="219">
        <f t="shared" ref="G2051:J2051" si="2044">((C2051-C2072)/C2072)*C$6</f>
        <v>39.65735920492191</v>
      </c>
      <c r="H2051" s="220">
        <f t="shared" si="2044"/>
        <v>-0.24605009633912303</v>
      </c>
      <c r="I2051" s="220">
        <f t="shared" si="2044"/>
        <v>-1.0963806552262105</v>
      </c>
      <c r="J2051" s="221">
        <f t="shared" si="2044"/>
        <v>8.2980811164413151E-2</v>
      </c>
    </row>
    <row r="2052" spans="2:10">
      <c r="B2052" s="213">
        <v>40628</v>
      </c>
      <c r="C2052" s="214">
        <v>435.65</v>
      </c>
      <c r="D2052" s="214">
        <v>92.58</v>
      </c>
      <c r="E2052" s="214">
        <v>12.08</v>
      </c>
      <c r="F2052" s="215">
        <v>4.72</v>
      </c>
      <c r="G2052" s="219">
        <f t="shared" ref="G2052:J2052" si="2045">((C2052-C2073)/C2073)*C$6</f>
        <v>33.950135831381644</v>
      </c>
      <c r="H2052" s="220">
        <f t="shared" si="2045"/>
        <v>-0.63925610937668675</v>
      </c>
      <c r="I2052" s="220">
        <f t="shared" si="2045"/>
        <v>-1.5787915407854987</v>
      </c>
      <c r="J2052" s="221">
        <f t="shared" si="2045"/>
        <v>7.104577999566053E-2</v>
      </c>
    </row>
    <row r="2053" spans="2:10">
      <c r="B2053" s="213">
        <v>40627</v>
      </c>
      <c r="C2053" s="214">
        <v>435.25</v>
      </c>
      <c r="D2053" s="214">
        <v>92.8</v>
      </c>
      <c r="E2053" s="214">
        <v>11.49</v>
      </c>
      <c r="F2053" s="215">
        <v>4.6399999999999997</v>
      </c>
      <c r="G2053" s="219">
        <f t="shared" ref="G2053:J2053" si="2046">((C2053-C2074)/C2074)*C$6</f>
        <v>35.586757390896338</v>
      </c>
      <c r="H2053" s="220">
        <f t="shared" si="2046"/>
        <v>1.7076647097194899</v>
      </c>
      <c r="I2053" s="220">
        <f t="shared" si="2046"/>
        <v>-2.3817975830815712</v>
      </c>
      <c r="J2053" s="221">
        <f t="shared" si="2046"/>
        <v>-2.8335112059765723E-2</v>
      </c>
    </row>
    <row r="2054" spans="2:10">
      <c r="B2054" s="213">
        <v>40626</v>
      </c>
      <c r="C2054" s="214">
        <v>433.75</v>
      </c>
      <c r="D2054" s="214">
        <v>92.64</v>
      </c>
      <c r="E2054" s="214">
        <v>11.57</v>
      </c>
      <c r="F2054" s="215">
        <v>4.67</v>
      </c>
      <c r="G2054" s="219">
        <f t="shared" ref="G2054:J2054" si="2047">((C2054-C2075)/C2075)*C$6</f>
        <v>27.290637300843439</v>
      </c>
      <c r="H2054" s="220">
        <f t="shared" si="2047"/>
        <v>1.4374061990212024</v>
      </c>
      <c r="I2054" s="220">
        <f t="shared" si="2047"/>
        <v>-2.5072470238095228</v>
      </c>
      <c r="J2054" s="221">
        <f t="shared" si="2047"/>
        <v>1.263924592973297E-3</v>
      </c>
    </row>
    <row r="2055" spans="2:10">
      <c r="B2055" s="213">
        <v>40625</v>
      </c>
      <c r="C2055" s="214">
        <v>434.55</v>
      </c>
      <c r="D2055" s="214">
        <v>92.1</v>
      </c>
      <c r="E2055" s="214">
        <v>12.39</v>
      </c>
      <c r="F2055" s="215">
        <v>4.6530000000000005</v>
      </c>
      <c r="G2055" s="219">
        <f t="shared" ref="G2055:J2055" si="2048">((C2055-C2076)/C2076)*C$6</f>
        <v>49.023240170535381</v>
      </c>
      <c r="H2055" s="220">
        <f t="shared" si="2048"/>
        <v>-0.18699967458510311</v>
      </c>
      <c r="I2055" s="220">
        <f t="shared" si="2048"/>
        <v>-2.1403556187766712</v>
      </c>
      <c r="J2055" s="221">
        <f t="shared" si="2048"/>
        <v>-1.8272105937633433E-2</v>
      </c>
    </row>
    <row r="2056" spans="2:10">
      <c r="B2056" s="213">
        <v>40624</v>
      </c>
      <c r="C2056" s="214">
        <v>435.85</v>
      </c>
      <c r="D2056" s="214">
        <v>92.32</v>
      </c>
      <c r="E2056" s="214">
        <v>13.14</v>
      </c>
      <c r="F2056" s="215">
        <v>4.6859999999999999</v>
      </c>
      <c r="G2056" s="219">
        <f t="shared" ref="G2056:J2056" si="2049">((C2056-C2077)/C2077)*C$6</f>
        <v>33.334082134082138</v>
      </c>
      <c r="H2056" s="220">
        <f t="shared" si="2049"/>
        <v>1.1060191742019554</v>
      </c>
      <c r="I2056" s="220">
        <f t="shared" si="2049"/>
        <v>-1.857351535836177</v>
      </c>
      <c r="J2056" s="221">
        <f t="shared" si="2049"/>
        <v>5.4499021951749604E-2</v>
      </c>
    </row>
    <row r="2057" spans="2:10">
      <c r="B2057" s="213">
        <v>40623</v>
      </c>
      <c r="C2057" s="214">
        <v>427.45</v>
      </c>
      <c r="D2057" s="214">
        <v>93.27</v>
      </c>
      <c r="E2057" s="214">
        <v>11.18</v>
      </c>
      <c r="F2057" s="215">
        <v>4.6459999999999999</v>
      </c>
      <c r="G2057" s="219">
        <f t="shared" ref="G2057:J2057" si="2050">((C2057-C2078)/C2078)*C$6</f>
        <v>0.78451492100639197</v>
      </c>
      <c r="H2057" s="220">
        <f t="shared" si="2050"/>
        <v>1.8454156743883972</v>
      </c>
      <c r="I2057" s="220">
        <f t="shared" si="2050"/>
        <v>-3.9905013927576598</v>
      </c>
      <c r="J2057" s="221">
        <f t="shared" si="2050"/>
        <v>1.2704565030145028E-3</v>
      </c>
    </row>
    <row r="2058" spans="2:10">
      <c r="B2058" s="213">
        <v>40622</v>
      </c>
      <c r="C2058" s="214">
        <v>427.42</v>
      </c>
      <c r="D2058" s="214">
        <v>93.27</v>
      </c>
      <c r="E2058" s="214">
        <v>11.18</v>
      </c>
      <c r="F2058" s="215">
        <v>4.6500000000000004</v>
      </c>
      <c r="G2058" s="219">
        <f t="shared" ref="G2058:J2058" si="2051">((C2058-C2079)/C2079)*C$6</f>
        <v>20.118182550017728</v>
      </c>
      <c r="H2058" s="220">
        <f t="shared" si="2051"/>
        <v>0.55611290322579832</v>
      </c>
      <c r="I2058" s="220">
        <f t="shared" si="2051"/>
        <v>-3.4528561099060018</v>
      </c>
      <c r="J2058" s="221">
        <f t="shared" si="2051"/>
        <v>-4.4341850977021764E-3</v>
      </c>
    </row>
    <row r="2059" spans="2:10">
      <c r="B2059" s="213">
        <v>40621</v>
      </c>
      <c r="C2059" s="214">
        <v>427.18</v>
      </c>
      <c r="D2059" s="214">
        <v>93.75</v>
      </c>
      <c r="E2059" s="214">
        <v>11.77</v>
      </c>
      <c r="F2059" s="215">
        <v>4.5750000000000002</v>
      </c>
      <c r="G2059" s="219">
        <f t="shared" ref="G2059:J2059" si="2052">((C2059-C2080)/C2080)*C$6</f>
        <v>15.961142857142976</v>
      </c>
      <c r="H2059" s="220">
        <f t="shared" si="2052"/>
        <v>1.3373523093448023</v>
      </c>
      <c r="I2059" s="220">
        <f t="shared" si="2052"/>
        <v>-1.9277845220030352</v>
      </c>
      <c r="J2059" s="221">
        <f t="shared" si="2052"/>
        <v>-5.1320876288659494E-2</v>
      </c>
    </row>
    <row r="2060" spans="2:10">
      <c r="B2060" s="213">
        <v>40620</v>
      </c>
      <c r="C2060" s="214">
        <v>425.2</v>
      </c>
      <c r="D2060" s="214">
        <v>94.62</v>
      </c>
      <c r="E2060" s="214">
        <v>11.1</v>
      </c>
      <c r="F2060" s="215">
        <v>4.5190000000000001</v>
      </c>
      <c r="G2060" s="219">
        <f t="shared" ref="G2060:J2060" si="2053">((C2060-C2081)/C2081)*C$6</f>
        <v>8.5172627349012213</v>
      </c>
      <c r="H2060" s="220">
        <f t="shared" si="2053"/>
        <v>-0.56516332982086637</v>
      </c>
      <c r="I2060" s="220">
        <f t="shared" si="2053"/>
        <v>-1.9797433841218937</v>
      </c>
      <c r="J2060" s="221">
        <f t="shared" si="2053"/>
        <v>-0.10148504273504248</v>
      </c>
    </row>
    <row r="2061" spans="2:10">
      <c r="B2061" s="213">
        <v>40619</v>
      </c>
      <c r="C2061" s="214">
        <v>425.75</v>
      </c>
      <c r="D2061" s="214">
        <v>94.33</v>
      </c>
      <c r="E2061" s="214">
        <v>11.27</v>
      </c>
      <c r="F2061" s="215">
        <v>4.4859999999999998</v>
      </c>
      <c r="G2061" s="219">
        <f t="shared" ref="G2061:J2061" si="2054">((C2061-C2082)/C2082)*C$6</f>
        <v>14.371947978111027</v>
      </c>
      <c r="H2061" s="220">
        <f t="shared" si="2054"/>
        <v>0.46818809776833969</v>
      </c>
      <c r="I2061" s="220">
        <f t="shared" si="2054"/>
        <v>-1.6816733708769109</v>
      </c>
      <c r="J2061" s="221">
        <f t="shared" si="2054"/>
        <v>-0.15040194626613107</v>
      </c>
    </row>
    <row r="2062" spans="2:10">
      <c r="B2062" s="213">
        <v>40618</v>
      </c>
      <c r="C2062" s="214">
        <v>425.75</v>
      </c>
      <c r="D2062" s="214">
        <v>93.57</v>
      </c>
      <c r="E2062" s="214">
        <v>11.52</v>
      </c>
      <c r="F2062" s="215">
        <v>4.45</v>
      </c>
      <c r="G2062" s="219">
        <f t="shared" ref="G2062:J2062" si="2055">((C2062-C2083)/C2083)*C$6</f>
        <v>10.297511520737418</v>
      </c>
      <c r="H2062" s="220">
        <f t="shared" si="2055"/>
        <v>-1.0788682252922448</v>
      </c>
      <c r="I2062" s="220">
        <f t="shared" si="2055"/>
        <v>-1.3192437650844733</v>
      </c>
      <c r="J2062" s="221">
        <f t="shared" si="2055"/>
        <v>-0.17404313808416152</v>
      </c>
    </row>
    <row r="2063" spans="2:10">
      <c r="B2063" s="213">
        <v>40617</v>
      </c>
      <c r="C2063" s="214">
        <v>420.9</v>
      </c>
      <c r="D2063" s="214">
        <v>93.3</v>
      </c>
      <c r="E2063" s="214">
        <v>11.43</v>
      </c>
      <c r="F2063" s="215">
        <v>4.4809999999999999</v>
      </c>
      <c r="G2063" s="219">
        <f t="shared" ref="G2063:J2063" si="2056">((C2063-C2084)/C2084)*C$6</f>
        <v>-16.948391345249341</v>
      </c>
      <c r="H2063" s="220">
        <f t="shared" si="2056"/>
        <v>-2.3322657490735956</v>
      </c>
      <c r="I2063" s="220">
        <f t="shared" si="2056"/>
        <v>-1.9788317757009348</v>
      </c>
      <c r="J2063" s="221">
        <f t="shared" si="2056"/>
        <v>-0.13206139415902793</v>
      </c>
    </row>
    <row r="2064" spans="2:10">
      <c r="B2064" s="213">
        <v>40616</v>
      </c>
      <c r="C2064" s="214">
        <v>417.8</v>
      </c>
      <c r="D2064" s="214">
        <v>92.76</v>
      </c>
      <c r="E2064" s="214">
        <v>11.51</v>
      </c>
      <c r="F2064" s="215">
        <v>4.4740000000000002</v>
      </c>
      <c r="G2064" s="219">
        <f t="shared" ref="G2064:J2064" si="2057">((C2064-C2085)/C2085)*C$6</f>
        <v>-32.838042942625705</v>
      </c>
      <c r="H2064" s="220">
        <f t="shared" si="2057"/>
        <v>-4.929077827959226</v>
      </c>
      <c r="I2064" s="220">
        <f t="shared" si="2057"/>
        <v>-1.5064490445859882</v>
      </c>
      <c r="J2064" s="221">
        <f t="shared" si="2057"/>
        <v>-0.18190016778523466</v>
      </c>
    </row>
    <row r="2065" spans="2:10">
      <c r="B2065" s="213">
        <v>40615</v>
      </c>
      <c r="C2065" s="214">
        <v>413.35</v>
      </c>
      <c r="D2065" s="214">
        <v>92.7</v>
      </c>
      <c r="E2065" s="214">
        <v>12</v>
      </c>
      <c r="F2065" s="215">
        <v>4.37</v>
      </c>
      <c r="G2065" s="219">
        <f t="shared" ref="G2065:J2065" si="2058">((C2065-C2086)/C2086)*C$6</f>
        <v>-32.989768765563682</v>
      </c>
      <c r="H2065" s="220">
        <f t="shared" si="2058"/>
        <v>-4.6375263157894677</v>
      </c>
      <c r="I2065" s="220">
        <f t="shared" si="2058"/>
        <v>-1.6257619408642905</v>
      </c>
      <c r="J2065" s="221">
        <f t="shared" si="2058"/>
        <v>-0.2535975737293451</v>
      </c>
    </row>
    <row r="2066" spans="2:10">
      <c r="B2066" s="213">
        <v>40614</v>
      </c>
      <c r="C2066" s="214">
        <v>412.7</v>
      </c>
      <c r="D2066" s="214">
        <v>94.13</v>
      </c>
      <c r="E2066" s="214">
        <v>11.6</v>
      </c>
      <c r="F2066" s="215">
        <v>4.3739999999999997</v>
      </c>
      <c r="G2066" s="219">
        <f t="shared" ref="G2066:J2066" si="2059">((C2066-C2087)/C2087)*C$6</f>
        <v>-27.677062173819824</v>
      </c>
      <c r="H2066" s="220">
        <f t="shared" si="2059"/>
        <v>-3.1030779682274474</v>
      </c>
      <c r="I2066" s="220">
        <f t="shared" si="2059"/>
        <v>-2.2201511715797442</v>
      </c>
      <c r="J2066" s="221">
        <f t="shared" si="2059"/>
        <v>-0.27185554171855542</v>
      </c>
    </row>
    <row r="2067" spans="2:10">
      <c r="B2067" s="213">
        <v>40613</v>
      </c>
      <c r="C2067" s="214">
        <v>413.4</v>
      </c>
      <c r="D2067" s="214">
        <v>94.53</v>
      </c>
      <c r="E2067" s="214">
        <v>11.73</v>
      </c>
      <c r="F2067" s="215">
        <v>4.423</v>
      </c>
      <c r="G2067" s="219">
        <f t="shared" ref="G2067:J2067" si="2060">((C2067-C2088)/C2088)*C$6</f>
        <v>-22.596224794177441</v>
      </c>
      <c r="H2067" s="220">
        <f t="shared" si="2060"/>
        <v>-2.4998694925871789</v>
      </c>
      <c r="I2067" s="220">
        <f t="shared" si="2060"/>
        <v>-2.3510155670867303</v>
      </c>
      <c r="J2067" s="221">
        <f t="shared" si="2060"/>
        <v>-0.25193341604631941</v>
      </c>
    </row>
    <row r="2068" spans="2:10">
      <c r="B2068" s="213">
        <v>40612</v>
      </c>
      <c r="C2068" s="214">
        <v>414.7</v>
      </c>
      <c r="D2068" s="214">
        <v>94.51</v>
      </c>
      <c r="E2068" s="214">
        <v>11.21</v>
      </c>
      <c r="F2068" s="215">
        <v>4.4829999999999997</v>
      </c>
      <c r="G2068" s="219">
        <f t="shared" ref="G2068:J2068" si="2061">((C2068-C2089)/C2089)*C$6</f>
        <v>-26.646093972472666</v>
      </c>
      <c r="H2068" s="220">
        <f t="shared" si="2061"/>
        <v>-3.3650675675675634</v>
      </c>
      <c r="I2068" s="220">
        <f t="shared" si="2061"/>
        <v>-3.1448748159057427</v>
      </c>
      <c r="J2068" s="221">
        <f t="shared" si="2061"/>
        <v>-0.22097606273215051</v>
      </c>
    </row>
    <row r="2069" spans="2:10">
      <c r="B2069" s="213">
        <v>40611</v>
      </c>
      <c r="C2069" s="214">
        <v>417.2</v>
      </c>
      <c r="D2069" s="214">
        <v>93.54</v>
      </c>
      <c r="E2069" s="214">
        <v>11.79</v>
      </c>
      <c r="F2069" s="215">
        <v>4.5819999999999999</v>
      </c>
      <c r="G2069" s="219">
        <f t="shared" ref="G2069:J2069" si="2062">((C2069-C2090)/C2090)*C$6</f>
        <v>-36.736260696284234</v>
      </c>
      <c r="H2069" s="220">
        <f t="shared" si="2062"/>
        <v>-5.8755233160621643</v>
      </c>
      <c r="I2069" s="220">
        <f t="shared" si="2062"/>
        <v>-2.9415188076650116</v>
      </c>
      <c r="J2069" s="221">
        <f t="shared" si="2062"/>
        <v>-0.16186056105610563</v>
      </c>
    </row>
    <row r="2070" spans="2:10">
      <c r="B2070" s="213">
        <v>40610</v>
      </c>
      <c r="C2070" s="214">
        <v>421.97</v>
      </c>
      <c r="D2070" s="214">
        <v>94.3</v>
      </c>
      <c r="E2070" s="214">
        <v>11.66</v>
      </c>
      <c r="F2070" s="215">
        <v>4.58</v>
      </c>
      <c r="G2070" s="219">
        <f t="shared" ref="G2070:J2070" si="2063">((C2070-C2091)/C2091)*C$6</f>
        <v>-21.872608116009761</v>
      </c>
      <c r="H2070" s="220">
        <f t="shared" si="2063"/>
        <v>-4.7540847983454091</v>
      </c>
      <c r="I2070" s="220">
        <f t="shared" si="2063"/>
        <v>-2.9904434907010016</v>
      </c>
      <c r="J2070" s="221">
        <f t="shared" si="2063"/>
        <v>-0.18531819111929632</v>
      </c>
    </row>
    <row r="2071" spans="2:10">
      <c r="B2071" s="213">
        <v>40609</v>
      </c>
      <c r="C2071" s="214">
        <v>421.13</v>
      </c>
      <c r="D2071" s="214">
        <v>93.86</v>
      </c>
      <c r="E2071" s="214">
        <v>12.03</v>
      </c>
      <c r="F2071" s="215">
        <v>4.5949999999999998</v>
      </c>
      <c r="G2071" s="219">
        <f t="shared" ref="G2071:J2071" si="2064">((C2071-C2092)/C2092)*C$6</f>
        <v>-32.851231288557855</v>
      </c>
      <c r="H2071" s="220">
        <f t="shared" si="2064"/>
        <v>-7.6228081841432234</v>
      </c>
      <c r="I2071" s="220">
        <f t="shared" si="2064"/>
        <v>-2.623650568181819</v>
      </c>
      <c r="J2071" s="221">
        <f t="shared" si="2064"/>
        <v>-0.13361728651568669</v>
      </c>
    </row>
    <row r="2072" spans="2:10">
      <c r="B2072" s="213">
        <v>40608</v>
      </c>
      <c r="C2072" s="214">
        <v>422.6</v>
      </c>
      <c r="D2072" s="214">
        <v>93.42</v>
      </c>
      <c r="E2072" s="214">
        <v>12.82</v>
      </c>
      <c r="F2072" s="215">
        <v>4.5860000000000003</v>
      </c>
      <c r="G2072" s="219">
        <f t="shared" ref="G2072:J2072" si="2065">((C2072-C2093)/C2093)*C$6</f>
        <v>-60.584632227163745</v>
      </c>
      <c r="H2072" s="220">
        <f t="shared" si="2065"/>
        <v>-10.026354230066945</v>
      </c>
      <c r="I2072" s="220">
        <f t="shared" si="2065"/>
        <v>-0.63727614747930628</v>
      </c>
      <c r="J2072" s="221">
        <f t="shared" si="2065"/>
        <v>-0.14728609902631012</v>
      </c>
    </row>
    <row r="2073" spans="2:10">
      <c r="B2073" s="213">
        <v>40607</v>
      </c>
      <c r="C2073" s="214">
        <v>427</v>
      </c>
      <c r="D2073" s="214">
        <v>92.89</v>
      </c>
      <c r="E2073" s="214">
        <v>13.24</v>
      </c>
      <c r="F2073" s="215">
        <v>4.609</v>
      </c>
      <c r="G2073" s="219">
        <f t="shared" ref="G2073:J2073" si="2066">((C2073-C2094)/C2094)*C$6</f>
        <v>-42.08931506849315</v>
      </c>
      <c r="H2073" s="220">
        <f t="shared" si="2066"/>
        <v>-10.542070193285854</v>
      </c>
      <c r="I2073" s="220">
        <f t="shared" si="2066"/>
        <v>0.97560509554140074</v>
      </c>
      <c r="J2073" s="221">
        <f t="shared" si="2066"/>
        <v>-0.15981941309255093</v>
      </c>
    </row>
    <row r="2074" spans="2:10">
      <c r="B2074" s="213">
        <v>40606</v>
      </c>
      <c r="C2074" s="214">
        <v>426.2</v>
      </c>
      <c r="D2074" s="214">
        <v>91.98</v>
      </c>
      <c r="E2074" s="214">
        <v>13.24</v>
      </c>
      <c r="F2074" s="215">
        <v>4.6850000000000005</v>
      </c>
      <c r="G2074" s="219">
        <f t="shared" ref="G2074:J2074" si="2067">((C2074-C2095)/C2095)*C$6</f>
        <v>-39.396368968519418</v>
      </c>
      <c r="H2074" s="220">
        <f t="shared" si="2067"/>
        <v>-12.096251782440421</v>
      </c>
      <c r="I2074" s="220">
        <f t="shared" si="2067"/>
        <v>2.5122547332185903</v>
      </c>
      <c r="J2074" s="221">
        <f t="shared" si="2067"/>
        <v>-0.15454085760517769</v>
      </c>
    </row>
    <row r="2075" spans="2:10">
      <c r="B2075" s="213">
        <v>40605</v>
      </c>
      <c r="C2075" s="214">
        <v>426.8</v>
      </c>
      <c r="D2075" s="214">
        <v>91.95</v>
      </c>
      <c r="E2075" s="214">
        <v>13.44</v>
      </c>
      <c r="F2075" s="215">
        <v>4.6680000000000001</v>
      </c>
      <c r="G2075" s="219">
        <f t="shared" ref="G2075:J2075" si="2068">((C2075-C2096)/C2096)*C$6</f>
        <v>-64.015423098591512</v>
      </c>
      <c r="H2075" s="220">
        <f t="shared" si="2068"/>
        <v>-12.373779247202432</v>
      </c>
      <c r="I2075" s="220">
        <f t="shared" si="2068"/>
        <v>2.162399999999999</v>
      </c>
      <c r="J2075" s="221">
        <f t="shared" si="2068"/>
        <v>-0.14882017900732317</v>
      </c>
    </row>
    <row r="2076" spans="2:10">
      <c r="B2076" s="213">
        <v>40604</v>
      </c>
      <c r="C2076" s="214">
        <v>422.2</v>
      </c>
      <c r="D2076" s="214">
        <v>92.19</v>
      </c>
      <c r="E2076" s="214">
        <v>14.06</v>
      </c>
      <c r="F2076" s="215">
        <v>4.6820000000000004</v>
      </c>
      <c r="G2076" s="219">
        <f t="shared" ref="G2076:J2076" si="2069">((C2076-C2097)/C2097)*C$6</f>
        <v>-83.541415550804672</v>
      </c>
      <c r="H2076" s="220">
        <f t="shared" si="2069"/>
        <v>-10.432107692307698</v>
      </c>
      <c r="I2076" s="220">
        <f t="shared" si="2069"/>
        <v>2.8499505766062598</v>
      </c>
      <c r="J2076" s="221">
        <f t="shared" si="2069"/>
        <v>-0.14270325203252004</v>
      </c>
    </row>
    <row r="2077" spans="2:10">
      <c r="B2077" s="213">
        <v>40603</v>
      </c>
      <c r="C2077" s="214">
        <v>427.35</v>
      </c>
      <c r="D2077" s="214">
        <v>91.79</v>
      </c>
      <c r="E2077" s="214">
        <v>14.65</v>
      </c>
      <c r="F2077" s="215">
        <v>4.601</v>
      </c>
      <c r="G2077" s="219">
        <f t="shared" ref="G2077:J2077" si="2070">((C2077-C2098)/C2098)*C$6</f>
        <v>-57.927427990511525</v>
      </c>
      <c r="H2077" s="220">
        <f t="shared" si="2070"/>
        <v>-11.623940851412184</v>
      </c>
      <c r="I2077" s="220">
        <f t="shared" si="2070"/>
        <v>5.487836153161175</v>
      </c>
      <c r="J2077" s="221">
        <f t="shared" si="2070"/>
        <v>-0.14856553147574805</v>
      </c>
    </row>
    <row r="2078" spans="2:10">
      <c r="B2078" s="213">
        <v>40602</v>
      </c>
      <c r="C2078" s="214">
        <v>427.25</v>
      </c>
      <c r="D2078" s="214">
        <v>92.38</v>
      </c>
      <c r="E2078" s="214">
        <v>14.36</v>
      </c>
      <c r="F2078" s="215">
        <v>4.6440000000000001</v>
      </c>
      <c r="G2078" s="219">
        <f t="shared" ref="G2078:J2078" si="2071">((C2078-C2099)/C2099)*C$6</f>
        <v>-56.84296212549463</v>
      </c>
      <c r="H2078" s="220">
        <f t="shared" si="2071"/>
        <v>-10.467427343430217</v>
      </c>
      <c r="I2078" s="220">
        <f t="shared" si="2071"/>
        <v>5.022493321460372</v>
      </c>
      <c r="J2078" s="221">
        <f t="shared" si="2071"/>
        <v>-0.12121618831302904</v>
      </c>
    </row>
    <row r="2079" spans="2:10">
      <c r="B2079" s="213">
        <v>40601</v>
      </c>
      <c r="C2079" s="214">
        <v>422.35</v>
      </c>
      <c r="D2079" s="214">
        <v>93</v>
      </c>
      <c r="E2079" s="214">
        <v>13.83</v>
      </c>
      <c r="F2079" s="215">
        <v>4.657</v>
      </c>
      <c r="G2079" s="219">
        <f t="shared" ref="G2079:J2079" si="2072">((C2079-C2100)/C2100)*C$6</f>
        <v>-66.129661132590272</v>
      </c>
      <c r="H2079" s="220">
        <f t="shared" si="2072"/>
        <v>-9.0466704231123849</v>
      </c>
      <c r="I2079" s="220">
        <f t="shared" si="2072"/>
        <v>3.7456419213973811</v>
      </c>
      <c r="J2079" s="221">
        <f t="shared" si="2072"/>
        <v>-0.10448425849212942</v>
      </c>
    </row>
    <row r="2080" spans="2:10">
      <c r="B2080" s="213">
        <v>40600</v>
      </c>
      <c r="C2080" s="214">
        <v>423.15</v>
      </c>
      <c r="D2080" s="214">
        <v>93.1</v>
      </c>
      <c r="E2080" s="214">
        <v>13.18</v>
      </c>
      <c r="F2080" s="215">
        <v>4.6559999999999997</v>
      </c>
      <c r="G2080" s="219">
        <f t="shared" ref="G2080:J2080" si="2073">((C2080-C2101)/C2101)*C$6</f>
        <v>-70.01975543478278</v>
      </c>
      <c r="H2080" s="220">
        <f t="shared" si="2073"/>
        <v>-7.7393939393939428</v>
      </c>
      <c r="I2080" s="220">
        <f t="shared" si="2073"/>
        <v>2.5430822510822497</v>
      </c>
      <c r="J2080" s="221">
        <f t="shared" si="2073"/>
        <v>-8.6113427856547478E-2</v>
      </c>
    </row>
    <row r="2081" spans="2:10">
      <c r="B2081" s="213">
        <v>40599</v>
      </c>
      <c r="C2081" s="214">
        <v>423.05</v>
      </c>
      <c r="D2081" s="214">
        <v>94.9</v>
      </c>
      <c r="E2081" s="214">
        <v>12.47</v>
      </c>
      <c r="F2081" s="215">
        <v>4.68</v>
      </c>
      <c r="G2081" s="219">
        <f t="shared" ref="G2081:J2081" si="2074">((C2081-C2102)/C2102)*C$6</f>
        <v>-75.437018442854239</v>
      </c>
      <c r="H2081" s="220">
        <f t="shared" si="2074"/>
        <v>-3.2735111341273786</v>
      </c>
      <c r="I2081" s="220">
        <f t="shared" si="2074"/>
        <v>0.97487743026204643</v>
      </c>
      <c r="J2081" s="221">
        <f t="shared" si="2074"/>
        <v>-8.0922693266833268E-2</v>
      </c>
    </row>
    <row r="2082" spans="2:10">
      <c r="B2082" s="213">
        <v>40598</v>
      </c>
      <c r="C2082" s="214">
        <v>422.13</v>
      </c>
      <c r="D2082" s="214">
        <v>94.1</v>
      </c>
      <c r="E2082" s="214">
        <v>12.43</v>
      </c>
      <c r="F2082" s="215">
        <v>4.7270000000000003</v>
      </c>
      <c r="G2082" s="219">
        <f t="shared" ref="G2082:J2082" si="2075">((C2082-C2103)/C2103)*C$6</f>
        <v>-73.527905775764467</v>
      </c>
      <c r="H2082" s="220">
        <f t="shared" si="2075"/>
        <v>-4.1814449064449235</v>
      </c>
      <c r="I2082" s="220">
        <f t="shared" si="2075"/>
        <v>0.72381589958159065</v>
      </c>
      <c r="J2082" s="221">
        <f t="shared" si="2075"/>
        <v>-6.1114563911331882E-2</v>
      </c>
    </row>
    <row r="2083" spans="2:10">
      <c r="B2083" s="213">
        <v>40597</v>
      </c>
      <c r="C2083" s="214">
        <v>423.15</v>
      </c>
      <c r="D2083" s="214">
        <v>94.1</v>
      </c>
      <c r="E2083" s="214">
        <v>12.43</v>
      </c>
      <c r="F2083" s="215">
        <v>4.7290000000000001</v>
      </c>
      <c r="G2083" s="219">
        <f t="shared" ref="G2083:J2083" si="2076">((C2083-C2104)/C2104)*C$6</f>
        <v>-53.857904849039393</v>
      </c>
      <c r="H2083" s="220">
        <f t="shared" si="2076"/>
        <v>-6.5848383786557374</v>
      </c>
      <c r="I2083" s="220">
        <f t="shared" si="2076"/>
        <v>0.2349796251018747</v>
      </c>
      <c r="J2083" s="221">
        <f t="shared" si="2076"/>
        <v>-5.9293410692084263E-2</v>
      </c>
    </row>
    <row r="2084" spans="2:10">
      <c r="B2084" s="213">
        <v>40596</v>
      </c>
      <c r="C2084" s="214">
        <v>425.2</v>
      </c>
      <c r="D2084" s="214">
        <v>94.45</v>
      </c>
      <c r="E2084" s="214">
        <v>12.84</v>
      </c>
      <c r="F2084" s="215">
        <v>4.6909999999999998</v>
      </c>
      <c r="G2084" s="219">
        <f t="shared" ref="G2084:J2084" si="2077">((C2084-C2105)/C2105)*C$6</f>
        <v>-58.577321833863046</v>
      </c>
      <c r="H2084" s="220">
        <f t="shared" si="2077"/>
        <v>-5.6679749306483016</v>
      </c>
      <c r="I2084" s="220">
        <f t="shared" si="2077"/>
        <v>0.71496356275303674</v>
      </c>
      <c r="J2084" s="221">
        <f t="shared" si="2077"/>
        <v>-1.3147283531409112E-2</v>
      </c>
    </row>
    <row r="2085" spans="2:10">
      <c r="B2085" s="213">
        <v>40595</v>
      </c>
      <c r="C2085" s="214">
        <v>426.15</v>
      </c>
      <c r="D2085" s="214">
        <v>95.21</v>
      </c>
      <c r="E2085" s="214">
        <v>12.56</v>
      </c>
      <c r="F2085" s="215">
        <v>4.7679999999999998</v>
      </c>
      <c r="G2085" s="219">
        <f t="shared" ref="G2085:J2085" si="2078">((C2085-C2106)/C2106)*C$6</f>
        <v>-36.357768595041499</v>
      </c>
      <c r="H2085" s="220">
        <f t="shared" si="2078"/>
        <v>-4.1337478162573387</v>
      </c>
      <c r="I2085" s="220">
        <f t="shared" si="2078"/>
        <v>-0.24064414768263931</v>
      </c>
      <c r="J2085" s="221">
        <f t="shared" si="2078"/>
        <v>-1.2368972746329876E-3</v>
      </c>
    </row>
    <row r="2086" spans="2:10">
      <c r="B2086" s="213">
        <v>40594</v>
      </c>
      <c r="C2086" s="214">
        <v>421.65</v>
      </c>
      <c r="D2086" s="214">
        <v>95</v>
      </c>
      <c r="E2086" s="214">
        <v>13.19</v>
      </c>
      <c r="F2086" s="215">
        <v>4.7809999999999997</v>
      </c>
      <c r="G2086" s="219">
        <f t="shared" ref="G2086:J2086" si="2079">((C2086-C2107)/C2107)*C$6</f>
        <v>-65.684912840378431</v>
      </c>
      <c r="H2086" s="220">
        <f t="shared" si="2079"/>
        <v>-2.8797045101088705</v>
      </c>
      <c r="I2086" s="220">
        <f t="shared" si="2079"/>
        <v>0.93405103668261613</v>
      </c>
      <c r="J2086" s="221">
        <f t="shared" si="2079"/>
        <v>-1.4734651404786697E-2</v>
      </c>
    </row>
    <row r="2087" spans="2:10">
      <c r="B2087" s="213">
        <v>40593</v>
      </c>
      <c r="C2087" s="214">
        <v>419.63</v>
      </c>
      <c r="D2087" s="214">
        <v>95.68</v>
      </c>
      <c r="E2087" s="214">
        <v>13.23</v>
      </c>
      <c r="F2087" s="215">
        <v>4.8179999999999996</v>
      </c>
      <c r="G2087" s="219">
        <f t="shared" ref="G2087:J2087" si="2080">((C2087-C2108)/C2108)*C$6</f>
        <v>-56.237112851220616</v>
      </c>
      <c r="H2087" s="220">
        <f t="shared" si="2080"/>
        <v>-1.9616685631529847</v>
      </c>
      <c r="I2087" s="220">
        <f t="shared" si="2080"/>
        <v>0.66374608150470316</v>
      </c>
      <c r="J2087" s="221">
        <f t="shared" si="2080"/>
        <v>-6.1216019921165915E-4</v>
      </c>
    </row>
    <row r="2088" spans="2:10">
      <c r="B2088" s="213">
        <v>40592</v>
      </c>
      <c r="C2088" s="214">
        <v>419.05</v>
      </c>
      <c r="D2088" s="214">
        <v>95.78</v>
      </c>
      <c r="E2088" s="214">
        <v>13.49</v>
      </c>
      <c r="F2088" s="215">
        <v>4.8360000000000003</v>
      </c>
      <c r="G2088" s="219">
        <f t="shared" ref="G2088:J2088" si="2081">((C2088-C2109)/C2109)*C$6</f>
        <v>-69.941779099016699</v>
      </c>
      <c r="H2088" s="220">
        <f t="shared" si="2081"/>
        <v>-3.3984360578402293</v>
      </c>
      <c r="I2088" s="220">
        <f t="shared" si="2081"/>
        <v>0.85343167701863265</v>
      </c>
      <c r="J2088" s="221">
        <f t="shared" si="2081"/>
        <v>1.2205213074062827E-3</v>
      </c>
    </row>
    <row r="2089" spans="2:10">
      <c r="B2089" s="213">
        <v>40591</v>
      </c>
      <c r="C2089" s="214">
        <v>421.4</v>
      </c>
      <c r="D2089" s="214">
        <v>96.2</v>
      </c>
      <c r="E2089" s="214">
        <v>13.58</v>
      </c>
      <c r="F2089" s="215">
        <v>4.8460000000000001</v>
      </c>
      <c r="G2089" s="219">
        <f t="shared" ref="G2089:J2089" si="2082">((C2089-C2110)/C2110)*C$6</f>
        <v>-73.03146618247861</v>
      </c>
      <c r="H2089" s="220">
        <f t="shared" si="2082"/>
        <v>-0.89185204345577396</v>
      </c>
      <c r="I2089" s="220">
        <f t="shared" si="2082"/>
        <v>0.53281273692191133</v>
      </c>
      <c r="J2089" s="221">
        <f t="shared" si="2082"/>
        <v>3.8231605351170747E-2</v>
      </c>
    </row>
    <row r="2090" spans="2:10">
      <c r="B2090" s="213">
        <v>40590</v>
      </c>
      <c r="C2090" s="214">
        <v>426.55</v>
      </c>
      <c r="D2090" s="214">
        <v>96.5</v>
      </c>
      <c r="E2090" s="214">
        <v>14.09</v>
      </c>
      <c r="F2090" s="215">
        <v>4.8479999999999999</v>
      </c>
      <c r="G2090" s="219">
        <f t="shared" ref="G2090:J2090" si="2083">((C2090-C2111)/C2111)*C$6</f>
        <v>-90.504883566200817</v>
      </c>
      <c r="H2090" s="220">
        <f t="shared" si="2083"/>
        <v>0.79729448491156185</v>
      </c>
      <c r="I2090" s="220">
        <f t="shared" si="2083"/>
        <v>0.55365032918800283</v>
      </c>
      <c r="J2090" s="221">
        <f t="shared" si="2083"/>
        <v>-2.4140752864157143E-2</v>
      </c>
    </row>
    <row r="2091" spans="2:10">
      <c r="B2091" s="213">
        <v>40589</v>
      </c>
      <c r="C2091" s="214">
        <v>427.55</v>
      </c>
      <c r="D2091" s="214">
        <v>96.7</v>
      </c>
      <c r="E2091" s="214">
        <v>13.98</v>
      </c>
      <c r="F2091" s="215">
        <v>4.8870000000000005</v>
      </c>
      <c r="G2091" s="219">
        <f t="shared" ref="G2091:J2091" si="2084">((C2091-C2112)/C2112)*C$6</f>
        <v>-91.531728026533955</v>
      </c>
      <c r="H2091" s="220">
        <f t="shared" si="2084"/>
        <v>-1.9023599877137278</v>
      </c>
      <c r="I2091" s="220">
        <f t="shared" si="2084"/>
        <v>1.0792873388931021</v>
      </c>
      <c r="J2091" s="221">
        <f t="shared" si="2084"/>
        <v>-3.617412630287769E-3</v>
      </c>
    </row>
    <row r="2092" spans="2:10">
      <c r="B2092" s="213">
        <v>40588</v>
      </c>
      <c r="C2092" s="214">
        <v>429.55</v>
      </c>
      <c r="D2092" s="214">
        <v>97.75</v>
      </c>
      <c r="E2092" s="214">
        <v>14.08</v>
      </c>
      <c r="F2092" s="215">
        <v>4.8129999999999997</v>
      </c>
      <c r="G2092" s="219">
        <f t="shared" ref="G2092:J2092" si="2085">((C2092-C2113)/C2113)*C$6</f>
        <v>-96.864426409300179</v>
      </c>
      <c r="H2092" s="220">
        <f t="shared" si="2085"/>
        <v>1.3219870210136007</v>
      </c>
      <c r="I2092" s="220">
        <f t="shared" si="2085"/>
        <v>1.5572839506172829</v>
      </c>
      <c r="J2092" s="221">
        <f t="shared" si="2085"/>
        <v>-6.8841314935065068E-2</v>
      </c>
    </row>
    <row r="2093" spans="2:10">
      <c r="B2093" s="213">
        <v>40587</v>
      </c>
      <c r="C2093" s="214">
        <v>438.45</v>
      </c>
      <c r="D2093" s="214">
        <v>98.58</v>
      </c>
      <c r="E2093" s="214">
        <v>13.29</v>
      </c>
      <c r="F2093" s="215">
        <v>4.827</v>
      </c>
      <c r="G2093" s="219">
        <f t="shared" ref="G2093:J2093" si="2086">((C2093-C2114)/C2114)*C$6</f>
        <v>-40.289228714524249</v>
      </c>
      <c r="H2093" s="220">
        <f t="shared" si="2086"/>
        <v>5.640883458646603</v>
      </c>
      <c r="I2093" s="220">
        <f t="shared" si="2086"/>
        <v>0.43036979969183176</v>
      </c>
      <c r="J2093" s="221">
        <f t="shared" si="2086"/>
        <v>-0.13695179770841584</v>
      </c>
    </row>
    <row r="2094" spans="2:10">
      <c r="B2094" s="213">
        <v>40586</v>
      </c>
      <c r="C2094" s="214">
        <v>438</v>
      </c>
      <c r="D2094" s="214">
        <v>98.3</v>
      </c>
      <c r="E2094" s="214">
        <v>12.56</v>
      </c>
      <c r="F2094" s="215">
        <v>4.8730000000000002</v>
      </c>
      <c r="G2094" s="219">
        <f t="shared" ref="G2094:J2094" si="2087">((C2094-C2115)/C2115)*C$6</f>
        <v>-61.729873556899399</v>
      </c>
      <c r="H2094" s="220">
        <f t="shared" si="2087"/>
        <v>4.8346996245306677</v>
      </c>
      <c r="I2094" s="220">
        <f t="shared" si="2087"/>
        <v>-0.56963762528912887</v>
      </c>
      <c r="J2094" s="221">
        <f t="shared" si="2087"/>
        <v>-8.1813647246607765E-2</v>
      </c>
    </row>
    <row r="2095" spans="2:10">
      <c r="B2095" s="213">
        <v>40585</v>
      </c>
      <c r="C2095" s="214">
        <v>436.46</v>
      </c>
      <c r="D2095" s="214">
        <v>98.18</v>
      </c>
      <c r="E2095" s="214">
        <v>11.62</v>
      </c>
      <c r="F2095" s="215">
        <v>4.944</v>
      </c>
      <c r="G2095" s="219">
        <f t="shared" ref="G2095:J2095" si="2088">((C2095-C2116)/C2116)*C$6</f>
        <v>-53.850938684998376</v>
      </c>
      <c r="H2095" s="220">
        <f t="shared" si="2088"/>
        <v>8.0083510186757465</v>
      </c>
      <c r="I2095" s="220">
        <f t="shared" si="2088"/>
        <v>-2.2048640483383699</v>
      </c>
      <c r="J2095" s="221">
        <f t="shared" si="2088"/>
        <v>-3.4789126524085646E-2</v>
      </c>
    </row>
    <row r="2096" spans="2:10">
      <c r="B2096" s="213">
        <v>40584</v>
      </c>
      <c r="C2096" s="214">
        <v>443.75</v>
      </c>
      <c r="D2096" s="214">
        <v>98.3</v>
      </c>
      <c r="E2096" s="214">
        <v>12</v>
      </c>
      <c r="F2096" s="215">
        <v>4.9160000000000004</v>
      </c>
      <c r="G2096" s="219">
        <f t="shared" ref="G2096:J2096" si="2089">((C2096-C2117)/C2117)*C$6</f>
        <v>-37.656975437823512</v>
      </c>
      <c r="H2096" s="220">
        <f t="shared" si="2089"/>
        <v>5.616125654450256</v>
      </c>
      <c r="I2096" s="220">
        <f t="shared" si="2089"/>
        <v>-1.7613533834586474</v>
      </c>
      <c r="J2096" s="221">
        <f t="shared" si="2089"/>
        <v>-2.9113796576031924E-2</v>
      </c>
    </row>
    <row r="2097" spans="2:10">
      <c r="B2097" s="213">
        <v>40583</v>
      </c>
      <c r="C2097" s="214">
        <v>444.35</v>
      </c>
      <c r="D2097" s="214">
        <v>97.5</v>
      </c>
      <c r="E2097" s="214">
        <v>12.14</v>
      </c>
      <c r="F2097" s="215">
        <v>4.92</v>
      </c>
      <c r="G2097" s="219">
        <f t="shared" ref="G2097:J2097" si="2090">((C2097-C2118)/C2118)*C$6</f>
        <v>-28.182303352140597</v>
      </c>
      <c r="H2097" s="220">
        <f t="shared" si="2090"/>
        <v>5.6219277871621651</v>
      </c>
      <c r="I2097" s="220">
        <f t="shared" si="2090"/>
        <v>-0.90241001564945067</v>
      </c>
      <c r="J2097" s="221">
        <f t="shared" si="2090"/>
        <v>2.052803929594749E-2</v>
      </c>
    </row>
    <row r="2098" spans="2:10">
      <c r="B2098" s="213">
        <v>40582</v>
      </c>
      <c r="C2098" s="214">
        <v>442.65</v>
      </c>
      <c r="D2098" s="214">
        <v>97.72</v>
      </c>
      <c r="E2098" s="214">
        <v>11.23</v>
      </c>
      <c r="F2098" s="215">
        <v>4.8449999999999998</v>
      </c>
      <c r="G2098" s="219">
        <f t="shared" ref="G2098:J2098" si="2091">((C2098-C2119)/C2119)*C$6</f>
        <v>-33.541404060306931</v>
      </c>
      <c r="H2098" s="220">
        <f t="shared" si="2091"/>
        <v>4.5349151477058562</v>
      </c>
      <c r="I2098" s="220">
        <f t="shared" si="2091"/>
        <v>-2.1108333333333338</v>
      </c>
      <c r="J2098" s="221">
        <f t="shared" si="2091"/>
        <v>3.0475206611569597E-3</v>
      </c>
    </row>
    <row r="2099" spans="2:10">
      <c r="B2099" s="213">
        <v>40581</v>
      </c>
      <c r="C2099" s="214">
        <v>442.25</v>
      </c>
      <c r="D2099" s="214">
        <v>97.72</v>
      </c>
      <c r="E2099" s="214">
        <v>11.23</v>
      </c>
      <c r="F2099" s="215">
        <v>4.843</v>
      </c>
      <c r="G2099" s="219">
        <f t="shared" ref="G2099:J2099" si="2092">((C2099-C2120)/C2120)*C$6</f>
        <v>-27.214361027694405</v>
      </c>
      <c r="H2099" s="220">
        <f t="shared" si="2092"/>
        <v>4.5349151477058562</v>
      </c>
      <c r="I2099" s="220">
        <f t="shared" si="2092"/>
        <v>-2.1108333333333338</v>
      </c>
      <c r="J2099" s="221">
        <f t="shared" si="2092"/>
        <v>-6.090008257640349E-4</v>
      </c>
    </row>
    <row r="2100" spans="2:10">
      <c r="B2100" s="213">
        <v>40580</v>
      </c>
      <c r="C2100" s="214">
        <v>439.7</v>
      </c>
      <c r="D2100" s="214">
        <v>97.61</v>
      </c>
      <c r="E2100" s="214">
        <v>11.45</v>
      </c>
      <c r="F2100" s="215">
        <v>4.8280000000000003</v>
      </c>
      <c r="G2100" s="219">
        <f t="shared" ref="G2100:J2100" si="2093">((C2100-C2121)/C2121)*C$6</f>
        <v>-27.553991723520944</v>
      </c>
      <c r="H2100" s="220">
        <f t="shared" si="2093"/>
        <v>4.6842096977329941</v>
      </c>
      <c r="I2100" s="220">
        <f t="shared" si="2093"/>
        <v>-1.7351539068666151</v>
      </c>
      <c r="J2100" s="221">
        <f t="shared" si="2093"/>
        <v>-5.4889394252632603E-3</v>
      </c>
    </row>
    <row r="2101" spans="2:10">
      <c r="B2101" s="213">
        <v>40579</v>
      </c>
      <c r="C2101" s="214">
        <v>441.6</v>
      </c>
      <c r="D2101" s="214">
        <v>97.02</v>
      </c>
      <c r="E2101" s="214">
        <v>11.55</v>
      </c>
      <c r="F2101" s="215">
        <v>4.7960000000000003</v>
      </c>
      <c r="G2101" s="219">
        <f t="shared" ref="G2101:J2101" si="2094">((C2101-C2122)/C2122)*C$6</f>
        <v>-27.400661112843498</v>
      </c>
      <c r="H2101" s="220">
        <f t="shared" si="2094"/>
        <v>3.8467090737041256</v>
      </c>
      <c r="I2101" s="220">
        <f t="shared" si="2094"/>
        <v>-1.9728912875867384</v>
      </c>
      <c r="J2101" s="221">
        <f t="shared" si="2094"/>
        <v>-2.8628948998554442E-2</v>
      </c>
    </row>
    <row r="2102" spans="2:10">
      <c r="B2102" s="213">
        <v>40578</v>
      </c>
      <c r="C2102" s="214">
        <v>442.99</v>
      </c>
      <c r="D2102" s="214">
        <v>96.55</v>
      </c>
      <c r="E2102" s="214">
        <v>11.83</v>
      </c>
      <c r="F2102" s="215">
        <v>4.8120000000000003</v>
      </c>
      <c r="G2102" s="219">
        <f t="shared" ref="G2102:J2102" si="2095">((C2102-C2123)/C2123)*C$6</f>
        <v>-15.220300190135342</v>
      </c>
      <c r="H2102" s="220">
        <f t="shared" si="2095"/>
        <v>4.2589200635256637</v>
      </c>
      <c r="I2102" s="220">
        <f t="shared" si="2095"/>
        <v>-2.2291407407407409</v>
      </c>
      <c r="J2102" s="221">
        <f t="shared" si="2095"/>
        <v>-4.4083930399180876E-2</v>
      </c>
    </row>
    <row r="2103" spans="2:10">
      <c r="B2103" s="213">
        <v>40577</v>
      </c>
      <c r="C2103" s="214">
        <v>441.5</v>
      </c>
      <c r="D2103" s="214">
        <v>96.2</v>
      </c>
      <c r="E2103" s="214">
        <v>11.95</v>
      </c>
      <c r="F2103" s="215">
        <v>4.827</v>
      </c>
      <c r="G2103" s="219">
        <f t="shared" ref="G2103:J2103" si="2096">((C2103-C2124)/C2124)*C$6</f>
        <v>-5.4861361327463172</v>
      </c>
      <c r="H2103" s="220">
        <f t="shared" si="2096"/>
        <v>2.2156151419558534</v>
      </c>
      <c r="I2103" s="220">
        <f t="shared" si="2096"/>
        <v>-1.4299383667180294</v>
      </c>
      <c r="J2103" s="221">
        <f t="shared" si="2096"/>
        <v>1.227376742250858E-2</v>
      </c>
    </row>
    <row r="2104" spans="2:10">
      <c r="B2104" s="213">
        <v>40576</v>
      </c>
      <c r="C2104" s="214">
        <v>437.2</v>
      </c>
      <c r="D2104" s="214">
        <v>97.45</v>
      </c>
      <c r="E2104" s="214">
        <v>12.27</v>
      </c>
      <c r="F2104" s="215">
        <v>4.8259999999999996</v>
      </c>
      <c r="G2104" s="219">
        <f t="shared" ref="G2104:J2104" si="2097">((C2104-C2125)/C2125)*C$6</f>
        <v>-28.079622174744141</v>
      </c>
      <c r="H2104" s="220">
        <f t="shared" si="2097"/>
        <v>3.9931332495286176</v>
      </c>
      <c r="I2104" s="220">
        <f t="shared" si="2097"/>
        <v>-1.2822710068130221</v>
      </c>
      <c r="J2104" s="221">
        <f t="shared" si="2097"/>
        <v>-9.1406734145841103E-3</v>
      </c>
    </row>
    <row r="2105" spans="2:10">
      <c r="B2105" s="213">
        <v>40575</v>
      </c>
      <c r="C2105" s="214">
        <v>440.6</v>
      </c>
      <c r="D2105" s="214">
        <v>97.33</v>
      </c>
      <c r="E2105" s="214">
        <v>12.35</v>
      </c>
      <c r="F2105" s="215">
        <v>4.7119999999999997</v>
      </c>
      <c r="G2105" s="219">
        <f t="shared" ref="G2105:J2105" si="2098">((C2105-C2126)/C2126)*C$6</f>
        <v>4.385727614063164</v>
      </c>
      <c r="H2105" s="220">
        <f t="shared" si="2098"/>
        <v>4.9255137527663573</v>
      </c>
      <c r="I2105" s="220">
        <f t="shared" si="2098"/>
        <v>-1.1731415594246799</v>
      </c>
      <c r="J2105" s="221">
        <f t="shared" si="2098"/>
        <v>-0.11434108527131806</v>
      </c>
    </row>
    <row r="2106" spans="2:10">
      <c r="B2106" s="213">
        <v>40574</v>
      </c>
      <c r="C2106" s="214">
        <v>435.6</v>
      </c>
      <c r="D2106" s="214">
        <v>97.31</v>
      </c>
      <c r="E2106" s="214">
        <v>12.73</v>
      </c>
      <c r="F2106" s="215">
        <v>4.7699999999999996</v>
      </c>
      <c r="G2106" s="219">
        <f t="shared" ref="G2106:J2106" si="2099">((C2106-C2127)/C2127)*C$6</f>
        <v>-4.412840297653033</v>
      </c>
      <c r="H2106" s="220">
        <f t="shared" si="2099"/>
        <v>2.7757975396163483</v>
      </c>
      <c r="I2106" s="220">
        <f t="shared" si="2099"/>
        <v>-0.87541106128550117</v>
      </c>
      <c r="J2106" s="221">
        <f t="shared" si="2099"/>
        <v>-7.6506024096385947E-2</v>
      </c>
    </row>
    <row r="2107" spans="2:10">
      <c r="B2107" s="213">
        <v>40573</v>
      </c>
      <c r="C2107" s="214">
        <v>438.85</v>
      </c>
      <c r="D2107" s="214">
        <v>96.45</v>
      </c>
      <c r="E2107" s="214">
        <v>12.54</v>
      </c>
      <c r="F2107" s="215">
        <v>4.8049999999999997</v>
      </c>
      <c r="G2107" s="219">
        <f t="shared" ref="G2107:J2107" si="2100">((C2107-C2128)/C2128)*C$6</f>
        <v>3.8276121959575193</v>
      </c>
      <c r="H2107" s="220">
        <f t="shared" si="2100"/>
        <v>2.2707878724297301</v>
      </c>
      <c r="I2107" s="220">
        <f t="shared" si="2100"/>
        <v>-1.0679519879970005</v>
      </c>
      <c r="J2107" s="221">
        <f t="shared" si="2100"/>
        <v>-5.6012658227848094E-2</v>
      </c>
    </row>
    <row r="2108" spans="2:10">
      <c r="B2108" s="213">
        <v>40572</v>
      </c>
      <c r="C2108" s="214">
        <v>434.2</v>
      </c>
      <c r="D2108" s="214">
        <v>96.67</v>
      </c>
      <c r="E2108" s="214">
        <v>12.76</v>
      </c>
      <c r="F2108" s="215">
        <v>4.819</v>
      </c>
      <c r="G2108" s="219">
        <f t="shared" ref="G2108:J2108" si="2101">((C2108-C2129)/C2129)*C$6</f>
        <v>-2.6205518763797175</v>
      </c>
      <c r="H2108" s="220">
        <f t="shared" si="2101"/>
        <v>3.7990716320286855</v>
      </c>
      <c r="I2108" s="220">
        <f t="shared" si="2101"/>
        <v>-0.38693251533742246</v>
      </c>
      <c r="J2108" s="221">
        <f t="shared" si="2101"/>
        <v>-8.8476247987117576E-2</v>
      </c>
    </row>
    <row r="2109" spans="2:10">
      <c r="B2109" s="213">
        <v>40571</v>
      </c>
      <c r="C2109" s="214">
        <v>437.3</v>
      </c>
      <c r="D2109" s="214">
        <v>97.51</v>
      </c>
      <c r="E2109" s="214">
        <v>12.88</v>
      </c>
      <c r="F2109" s="215">
        <v>4.8339999999999996</v>
      </c>
      <c r="G2109" s="219">
        <f t="shared" ref="G2109:J2109" si="2102">((C2109-C2130)/C2130)*C$6</f>
        <v>10.605868139454609</v>
      </c>
      <c r="H2109" s="220">
        <f t="shared" si="2102"/>
        <v>7.9803973934408834</v>
      </c>
      <c r="I2109" s="220">
        <f t="shared" si="2102"/>
        <v>-0.27553516819571766</v>
      </c>
      <c r="J2109" s="221">
        <f t="shared" si="2102"/>
        <v>-7.435974994958662E-2</v>
      </c>
    </row>
    <row r="2110" spans="2:10">
      <c r="B2110" s="213">
        <v>40570</v>
      </c>
      <c r="C2110" s="214">
        <v>440.6</v>
      </c>
      <c r="D2110" s="214">
        <v>96.65</v>
      </c>
      <c r="E2110" s="214">
        <v>13.19</v>
      </c>
      <c r="F2110" s="215">
        <v>4.7839999999999998</v>
      </c>
      <c r="G2110" s="219">
        <f t="shared" ref="G2110:J2110" si="2103">((C2110-C2131)/C2131)*C$6</f>
        <v>20.989920716994316</v>
      </c>
      <c r="H2110" s="220">
        <f t="shared" si="2103"/>
        <v>6.7289707614865613</v>
      </c>
      <c r="I2110" s="220">
        <f t="shared" si="2103"/>
        <v>-0.55609110947832474</v>
      </c>
      <c r="J2110" s="221">
        <f t="shared" si="2103"/>
        <v>-9.6046511627907269E-2</v>
      </c>
    </row>
    <row r="2111" spans="2:10">
      <c r="B2111" s="213">
        <v>40569</v>
      </c>
      <c r="C2111" s="214">
        <v>450.9</v>
      </c>
      <c r="D2111" s="214">
        <v>96.1</v>
      </c>
      <c r="E2111" s="214">
        <v>13.67</v>
      </c>
      <c r="F2111" s="215">
        <v>4.8879999999999999</v>
      </c>
      <c r="G2111" s="219">
        <f t="shared" ref="G2111:J2111" si="2104">((C2111-C2132)/C2132)*C$6</f>
        <v>73.523981942354411</v>
      </c>
      <c r="H2111" s="220">
        <f t="shared" si="2104"/>
        <v>5.6006372496519008</v>
      </c>
      <c r="I2111" s="220">
        <f t="shared" si="2104"/>
        <v>-0.16975362318840681</v>
      </c>
      <c r="J2111" s="221">
        <f t="shared" si="2104"/>
        <v>-2.6317923763179527E-2</v>
      </c>
    </row>
    <row r="2112" spans="2:10">
      <c r="B2112" s="213">
        <v>40568</v>
      </c>
      <c r="C2112" s="214">
        <v>452.25</v>
      </c>
      <c r="D2112" s="214">
        <v>97.67</v>
      </c>
      <c r="E2112" s="214">
        <v>13.19</v>
      </c>
      <c r="F2112" s="215">
        <v>4.8929999999999998</v>
      </c>
      <c r="G2112" s="219">
        <f t="shared" ref="G2112:J2112" si="2105">((C2112-C2133)/C2133)*C$6</f>
        <v>72.286250720793404</v>
      </c>
      <c r="H2112" s="220">
        <f t="shared" si="2105"/>
        <v>9.0148424099485442</v>
      </c>
      <c r="I2112" s="220">
        <f t="shared" si="2105"/>
        <v>-0.84631502890173449</v>
      </c>
      <c r="J2112" s="221">
        <f t="shared" si="2105"/>
        <v>-3.011433238056286E-3</v>
      </c>
    </row>
    <row r="2113" spans="2:10">
      <c r="B2113" s="213">
        <v>40567</v>
      </c>
      <c r="C2113" s="214">
        <v>455.9</v>
      </c>
      <c r="D2113" s="214">
        <v>97.08</v>
      </c>
      <c r="E2113" s="214">
        <v>12.96</v>
      </c>
      <c r="F2113" s="215">
        <v>4.9279999999999999</v>
      </c>
      <c r="G2113" s="219">
        <f t="shared" ref="G2113:J2113" si="2106">((C2113-C2134)/C2134)*C$6</f>
        <v>102.80640670469083</v>
      </c>
      <c r="H2113" s="220">
        <f t="shared" si="2106"/>
        <v>9.7454535613769284</v>
      </c>
      <c r="I2113" s="220">
        <f t="shared" si="2106"/>
        <v>-1.3028060128847527</v>
      </c>
      <c r="J2113" s="221">
        <f t="shared" si="2106"/>
        <v>6.8604651162790756E-2</v>
      </c>
    </row>
    <row r="2114" spans="2:10">
      <c r="B2114" s="213">
        <v>40566</v>
      </c>
      <c r="C2114" s="214">
        <v>449.25</v>
      </c>
      <c r="D2114" s="214">
        <v>95.76</v>
      </c>
      <c r="E2114" s="214">
        <v>12.98</v>
      </c>
      <c r="F2114" s="215">
        <v>5.0620000000000003</v>
      </c>
      <c r="G2114" s="219">
        <f t="shared" ref="G2114:J2114" si="2107">((C2114-C2135)/C2135)*C$6</f>
        <v>87.948009839521987</v>
      </c>
      <c r="H2114" s="220">
        <f t="shared" si="2107"/>
        <v>9.5775000000000059</v>
      </c>
      <c r="I2114" s="220">
        <f t="shared" si="2107"/>
        <v>-1.360484330484329</v>
      </c>
      <c r="J2114" s="221">
        <f t="shared" si="2107"/>
        <v>0.14361922519163062</v>
      </c>
    </row>
    <row r="2115" spans="2:10">
      <c r="B2115" s="213">
        <v>40565</v>
      </c>
      <c r="C2115" s="214">
        <v>454.75</v>
      </c>
      <c r="D2115" s="214">
        <v>95.88</v>
      </c>
      <c r="E2115" s="214">
        <v>12.97</v>
      </c>
      <c r="F2115" s="215">
        <v>5.0119999999999996</v>
      </c>
      <c r="G2115" s="219">
        <f t="shared" ref="G2115:J2115" si="2108">((C2115-C2136)/C2136)*C$6</f>
        <v>131.99037836555564</v>
      </c>
      <c r="H2115" s="220">
        <f t="shared" si="2108"/>
        <v>11.454465568696799</v>
      </c>
      <c r="I2115" s="220">
        <f t="shared" si="2108"/>
        <v>-3.5750432632880087</v>
      </c>
      <c r="J2115" s="221">
        <f t="shared" si="2108"/>
        <v>0.1213336103032818</v>
      </c>
    </row>
    <row r="2116" spans="2:10">
      <c r="B2116" s="213">
        <v>40564</v>
      </c>
      <c r="C2116" s="214">
        <v>450.95</v>
      </c>
      <c r="D2116" s="214">
        <v>94.24</v>
      </c>
      <c r="E2116" s="214">
        <v>13.24</v>
      </c>
      <c r="F2116" s="215">
        <v>5.0030000000000001</v>
      </c>
      <c r="G2116" s="219">
        <f t="shared" ref="G2116:J2116" si="2109">((C2116-C2137)/C2137)*C$6</f>
        <v>91.723840486492719</v>
      </c>
      <c r="H2116" s="220">
        <f t="shared" si="2109"/>
        <v>8.7792864276994695</v>
      </c>
      <c r="I2116" s="220">
        <f t="shared" si="2109"/>
        <v>-3.3559065765212042</v>
      </c>
      <c r="J2116" s="221">
        <f t="shared" si="2109"/>
        <v>0.1012404382881954</v>
      </c>
    </row>
    <row r="2117" spans="2:10">
      <c r="B2117" s="213">
        <v>40563</v>
      </c>
      <c r="C2117" s="214">
        <v>453.95</v>
      </c>
      <c r="D2117" s="214">
        <v>95.5</v>
      </c>
      <c r="E2117" s="214">
        <v>13.3</v>
      </c>
      <c r="F2117" s="215">
        <v>4.9649999999999999</v>
      </c>
      <c r="G2117" s="219">
        <f t="shared" ref="G2117:J2117" si="2110">((C2117-C2138)/C2138)*C$6</f>
        <v>99.331158557927807</v>
      </c>
      <c r="H2117" s="220">
        <f t="shared" si="2110"/>
        <v>12.272005571030641</v>
      </c>
      <c r="I2117" s="220">
        <f t="shared" si="2110"/>
        <v>-3.2894529809465261</v>
      </c>
      <c r="J2117" s="221">
        <f t="shared" si="2110"/>
        <v>0.10777661795407088</v>
      </c>
    </row>
    <row r="2118" spans="2:10">
      <c r="B2118" s="213">
        <v>40562</v>
      </c>
      <c r="C2118" s="214">
        <v>451.95</v>
      </c>
      <c r="D2118" s="214">
        <v>94.72</v>
      </c>
      <c r="E2118" s="214">
        <v>12.78</v>
      </c>
      <c r="F2118" s="215">
        <v>4.8860000000000001</v>
      </c>
      <c r="G2118" s="219">
        <f t="shared" ref="G2118:J2118" si="2111">((C2118-C2139)/C2139)*C$6</f>
        <v>109.00292682926815</v>
      </c>
      <c r="H2118" s="220">
        <f t="shared" si="2111"/>
        <v>11.171966480446926</v>
      </c>
      <c r="I2118" s="220">
        <f t="shared" si="2111"/>
        <v>-3.0560233918128668</v>
      </c>
      <c r="J2118" s="221">
        <f t="shared" si="2111"/>
        <v>4.1635533416355647E-2</v>
      </c>
    </row>
    <row r="2119" spans="2:10">
      <c r="B2119" s="213">
        <v>40561</v>
      </c>
      <c r="C2119" s="214">
        <v>451.69</v>
      </c>
      <c r="D2119" s="214">
        <v>95.46</v>
      </c>
      <c r="E2119" s="214">
        <v>12.72</v>
      </c>
      <c r="F2119" s="215">
        <v>4.84</v>
      </c>
      <c r="G2119" s="219">
        <f t="shared" ref="G2119:J2119" si="2112">((C2119-C2140)/C2140)*C$6</f>
        <v>108.39656994696523</v>
      </c>
      <c r="H2119" s="220">
        <f t="shared" si="2112"/>
        <v>11.620699999999987</v>
      </c>
      <c r="I2119" s="220">
        <f t="shared" si="2112"/>
        <v>-3.4389312977099231</v>
      </c>
      <c r="J2119" s="221">
        <f t="shared" si="2112"/>
        <v>-3.0443756449947752E-3</v>
      </c>
    </row>
    <row r="2120" spans="2:10">
      <c r="B2120" s="213">
        <v>40560</v>
      </c>
      <c r="C2120" s="214">
        <v>449.55</v>
      </c>
      <c r="D2120" s="214">
        <v>95.46</v>
      </c>
      <c r="E2120" s="214">
        <v>12.72</v>
      </c>
      <c r="F2120" s="215">
        <v>4.8440000000000003</v>
      </c>
      <c r="G2120" s="219">
        <f t="shared" ref="G2120:J2120" si="2113">((C2120-C2141)/C2141)*C$6</f>
        <v>89.125884971301346</v>
      </c>
      <c r="H2120" s="220">
        <f t="shared" si="2113"/>
        <v>13.903516853932572</v>
      </c>
      <c r="I2120" s="220">
        <f t="shared" si="2113"/>
        <v>-4.0349847467968276</v>
      </c>
      <c r="J2120" s="221">
        <f t="shared" si="2113"/>
        <v>4.3255131964809561E-2</v>
      </c>
    </row>
    <row r="2121" spans="2:10">
      <c r="B2121" s="213">
        <v>40559</v>
      </c>
      <c r="C2121" s="214">
        <v>447.05</v>
      </c>
      <c r="D2121" s="214">
        <v>95.28</v>
      </c>
      <c r="E2121" s="214">
        <v>12.67</v>
      </c>
      <c r="F2121" s="215">
        <v>4.8369999999999997</v>
      </c>
      <c r="G2121" s="219">
        <f t="shared" ref="G2121:J2121" si="2114">((C2121-C2142)/C2142)*C$6</f>
        <v>72.755542070253341</v>
      </c>
      <c r="H2121" s="220">
        <f t="shared" si="2114"/>
        <v>14.837922650684144</v>
      </c>
      <c r="I2121" s="220">
        <f t="shared" si="2114"/>
        <v>-4.2495898673100108</v>
      </c>
      <c r="J2121" s="221">
        <f t="shared" si="2114"/>
        <v>5.1503996634413247E-2</v>
      </c>
    </row>
    <row r="2122" spans="2:10">
      <c r="B2122" s="213">
        <v>40558</v>
      </c>
      <c r="C2122" s="214">
        <v>448.94</v>
      </c>
      <c r="D2122" s="214">
        <v>95.11</v>
      </c>
      <c r="E2122" s="214">
        <v>12.97</v>
      </c>
      <c r="F2122" s="215">
        <v>4.843</v>
      </c>
      <c r="G2122" s="219">
        <f t="shared" ref="G2122:J2122" si="2115">((C2122-C2143)/C2143)*C$6</f>
        <v>97.616819178275861</v>
      </c>
      <c r="H2122" s="220">
        <f t="shared" si="2115"/>
        <v>16.921455544112597</v>
      </c>
      <c r="I2122" s="220">
        <f t="shared" si="2115"/>
        <v>-2.724227748691098</v>
      </c>
      <c r="J2122" s="221">
        <f t="shared" si="2115"/>
        <v>5.0178496430071093E-2</v>
      </c>
    </row>
    <row r="2123" spans="2:10">
      <c r="B2123" s="213">
        <v>40557</v>
      </c>
      <c r="C2123" s="214">
        <v>447.05</v>
      </c>
      <c r="D2123" s="214">
        <v>94.45</v>
      </c>
      <c r="E2123" s="214">
        <v>13.5</v>
      </c>
      <c r="F2123" s="215">
        <v>4.8849999999999998</v>
      </c>
      <c r="G2123" s="219">
        <f t="shared" ref="G2123:J2123" si="2116">((C2123-C2144)/C2144)*C$6</f>
        <v>92.150881415929248</v>
      </c>
      <c r="H2123" s="220">
        <f t="shared" si="2116"/>
        <v>13.80638479001137</v>
      </c>
      <c r="I2123" s="220">
        <f t="shared" si="2116"/>
        <v>-1.2889133425034378</v>
      </c>
      <c r="J2123" s="221">
        <f t="shared" si="2116"/>
        <v>7.1121593291404744E-2</v>
      </c>
    </row>
    <row r="2124" spans="2:10">
      <c r="B2124" s="213">
        <v>40556</v>
      </c>
      <c r="C2124" s="214">
        <v>442.95</v>
      </c>
      <c r="D2124" s="214">
        <v>95.1</v>
      </c>
      <c r="E2124" s="214">
        <v>12.98</v>
      </c>
      <c r="F2124" s="215">
        <v>4.8070000000000004</v>
      </c>
      <c r="G2124" s="219">
        <f t="shared" ref="G2124:J2124" si="2117">((C2124-C2145)/C2145)*C$6</f>
        <v>74.365912338198171</v>
      </c>
      <c r="H2124" s="220">
        <f t="shared" si="2117"/>
        <v>13.543503715379424</v>
      </c>
      <c r="I2124" s="220">
        <f t="shared" si="2117"/>
        <v>-2.2691851851851843</v>
      </c>
      <c r="J2124" s="221">
        <f t="shared" si="2117"/>
        <v>2.1014037293107492E-2</v>
      </c>
    </row>
    <row r="2125" spans="2:10">
      <c r="B2125" s="213">
        <v>40555</v>
      </c>
      <c r="C2125" s="214">
        <v>444.65</v>
      </c>
      <c r="D2125" s="214">
        <v>95.46</v>
      </c>
      <c r="E2125" s="214">
        <v>13.21</v>
      </c>
      <c r="F2125" s="215">
        <v>4.8410000000000002</v>
      </c>
      <c r="G2125" s="219">
        <f t="shared" ref="G2125:J2125" si="2118">((C2125-C2146)/C2146)*C$6</f>
        <v>98.994440871739727</v>
      </c>
      <c r="H2125" s="220">
        <f t="shared" si="2118"/>
        <v>13.052920443101687</v>
      </c>
      <c r="I2125" s="220">
        <f t="shared" si="2118"/>
        <v>-2.2867415730337073</v>
      </c>
      <c r="J2125" s="221">
        <f t="shared" si="2118"/>
        <v>1.5313538205980285E-2</v>
      </c>
    </row>
    <row r="2126" spans="2:10">
      <c r="B2126" s="213">
        <v>40554</v>
      </c>
      <c r="C2126" s="214">
        <v>439.45</v>
      </c>
      <c r="D2126" s="214">
        <v>94.89</v>
      </c>
      <c r="E2126" s="214">
        <v>13.21</v>
      </c>
      <c r="F2126" s="215">
        <v>4.9020000000000001</v>
      </c>
      <c r="G2126" s="219">
        <f t="shared" ref="G2126:J2126" si="2119">((C2126-C2147)/C2147)*C$6</f>
        <v>93.408634234234199</v>
      </c>
      <c r="H2126" s="220">
        <f t="shared" si="2119"/>
        <v>19.997712988826812</v>
      </c>
      <c r="I2126" s="220">
        <f t="shared" si="2119"/>
        <v>-1.8375254928619986</v>
      </c>
      <c r="J2126" s="221">
        <f t="shared" si="2119"/>
        <v>3.8406695598263936E-2</v>
      </c>
    </row>
    <row r="2127" spans="2:10">
      <c r="B2127" s="213">
        <v>40553</v>
      </c>
      <c r="C2127" s="214">
        <v>436.75</v>
      </c>
      <c r="D2127" s="214">
        <v>95.92</v>
      </c>
      <c r="E2127" s="214">
        <v>13.38</v>
      </c>
      <c r="F2127" s="215">
        <v>4.8970000000000002</v>
      </c>
      <c r="G2127" s="219">
        <f t="shared" ref="G2127:J2127" si="2120">((C2127-C2148)/C2148)*C$6</f>
        <v>71.83085959885382</v>
      </c>
      <c r="H2127" s="220">
        <f t="shared" si="2120"/>
        <v>24.990671773718343</v>
      </c>
      <c r="I2127" s="220">
        <f t="shared" si="2120"/>
        <v>-1.9889095744680834</v>
      </c>
      <c r="J2127" s="221">
        <f t="shared" si="2120"/>
        <v>3.1046223689641037E-2</v>
      </c>
    </row>
    <row r="2128" spans="2:10">
      <c r="B2128" s="213">
        <v>40552</v>
      </c>
      <c r="C2128" s="214">
        <v>437.85</v>
      </c>
      <c r="D2128" s="214">
        <v>95.32</v>
      </c>
      <c r="E2128" s="214">
        <v>13.33</v>
      </c>
      <c r="F2128" s="215">
        <v>4.8979999999999997</v>
      </c>
      <c r="G2128" s="219">
        <f t="shared" ref="G2128:J2128" si="2121">((C2128-C2149)/C2149)*C$6</f>
        <v>80.636725314183209</v>
      </c>
      <c r="H2128" s="220">
        <f t="shared" si="2121"/>
        <v>23.813835810332609</v>
      </c>
      <c r="I2128" s="220">
        <f t="shared" si="2121"/>
        <v>-3.3999999999999995</v>
      </c>
      <c r="J2128" s="221">
        <f t="shared" si="2121"/>
        <v>4.5873937383370908E-2</v>
      </c>
    </row>
    <row r="2129" spans="2:10">
      <c r="B2129" s="213">
        <v>40551</v>
      </c>
      <c r="C2129" s="214">
        <v>434.88</v>
      </c>
      <c r="D2129" s="214">
        <v>94.79</v>
      </c>
      <c r="E2129" s="214">
        <v>13.04</v>
      </c>
      <c r="F2129" s="215">
        <v>4.968</v>
      </c>
      <c r="G2129" s="219">
        <f t="shared" ref="G2129:J2129" si="2122">((C2129-C2150)/C2150)*C$6</f>
        <v>75.008743783783771</v>
      </c>
      <c r="H2129" s="220">
        <f t="shared" si="2122"/>
        <v>22.112326429748183</v>
      </c>
      <c r="I2129" s="220">
        <f t="shared" si="2122"/>
        <v>-2.7812970168612203</v>
      </c>
      <c r="J2129" s="221">
        <f t="shared" si="2122"/>
        <v>5.9981515711645228E-2</v>
      </c>
    </row>
    <row r="2130" spans="2:10">
      <c r="B2130" s="213">
        <v>40550</v>
      </c>
      <c r="C2130" s="214">
        <v>434.55</v>
      </c>
      <c r="D2130" s="214">
        <v>93.61</v>
      </c>
      <c r="E2130" s="214">
        <v>13.08</v>
      </c>
      <c r="F2130" s="215">
        <v>4.9589999999999996</v>
      </c>
      <c r="G2130" s="219">
        <f t="shared" ref="G2130:J2130" si="2123">((C2130-C2151)/C2151)*C$6</f>
        <v>77.893452137266763</v>
      </c>
      <c r="H2130" s="220">
        <f t="shared" si="2123"/>
        <v>16.949947674418606</v>
      </c>
      <c r="I2130" s="220">
        <f t="shared" si="2123"/>
        <v>-2.3587641196013296</v>
      </c>
      <c r="J2130" s="221">
        <f t="shared" si="2123"/>
        <v>4.8370567739290889E-2</v>
      </c>
    </row>
    <row r="2131" spans="2:10">
      <c r="B2131" s="213">
        <v>40549</v>
      </c>
      <c r="C2131" s="214">
        <v>435.15</v>
      </c>
      <c r="D2131" s="214">
        <v>93.37</v>
      </c>
      <c r="E2131" s="214">
        <v>13.61</v>
      </c>
      <c r="F2131" s="215">
        <v>4.9450000000000003</v>
      </c>
      <c r="G2131" s="219">
        <f t="shared" ref="G2131:J2131" si="2124">((C2131-C2152)/C2152)*C$6</f>
        <v>52.01884136950585</v>
      </c>
      <c r="H2131" s="220">
        <f t="shared" si="2124"/>
        <v>14.903001269768001</v>
      </c>
      <c r="I2131" s="220">
        <f t="shared" si="2124"/>
        <v>-1.3475186947654674</v>
      </c>
      <c r="J2131" s="221">
        <f t="shared" si="2124"/>
        <v>2.7091836734693835E-2</v>
      </c>
    </row>
    <row r="2132" spans="2:10">
      <c r="B2132" s="213">
        <v>40548</v>
      </c>
      <c r="C2132" s="214">
        <v>431.95</v>
      </c>
      <c r="D2132" s="214">
        <v>93.37</v>
      </c>
      <c r="E2132" s="214">
        <v>13.8</v>
      </c>
      <c r="F2132" s="215">
        <v>4.9320000000000004</v>
      </c>
      <c r="G2132" s="219">
        <f t="shared" ref="G2132:J2132" si="2125">((C2132-C2153)/C2153)*C$6</f>
        <v>36.350315530536044</v>
      </c>
      <c r="H2132" s="220">
        <f t="shared" si="2125"/>
        <v>14.712524506977307</v>
      </c>
      <c r="I2132" s="220">
        <f t="shared" si="2125"/>
        <v>-1.4966777408637875</v>
      </c>
      <c r="J2132" s="221">
        <f t="shared" si="2125"/>
        <v>1.4425427872860649E-2</v>
      </c>
    </row>
    <row r="2133" spans="2:10">
      <c r="B2133" s="213">
        <v>40547</v>
      </c>
      <c r="C2133" s="214">
        <v>433.55</v>
      </c>
      <c r="D2133" s="214">
        <v>93.28</v>
      </c>
      <c r="E2133" s="214">
        <v>13.84</v>
      </c>
      <c r="F2133" s="215">
        <v>4.8979999999999997</v>
      </c>
      <c r="G2133" s="219">
        <f t="shared" ref="G2133:J2133" si="2126">((C2133-C2154)/C2154)*C$6</f>
        <v>63.80253322159718</v>
      </c>
      <c r="H2133" s="220">
        <f t="shared" si="2126"/>
        <v>12.840116678105696</v>
      </c>
      <c r="I2133" s="220">
        <f t="shared" si="2126"/>
        <v>-0.82022068965517259</v>
      </c>
      <c r="J2133" s="221">
        <f t="shared" si="2126"/>
        <v>-5.7866293034427987E-2</v>
      </c>
    </row>
    <row r="2134" spans="2:10">
      <c r="B2134" s="213">
        <v>40546</v>
      </c>
      <c r="C2134" s="214">
        <v>429.55</v>
      </c>
      <c r="D2134" s="214">
        <v>92.38</v>
      </c>
      <c r="E2134" s="214">
        <v>13.97</v>
      </c>
      <c r="F2134" s="215">
        <v>4.8159999999999998</v>
      </c>
      <c r="G2134" s="219">
        <f t="shared" ref="G2134:J2134" si="2127">((C2134-C2155)/C2155)*C$6</f>
        <v>46.802877381066402</v>
      </c>
      <c r="H2134" s="220">
        <f t="shared" si="2127"/>
        <v>9.4426056338027937</v>
      </c>
      <c r="I2134" s="220">
        <f t="shared" si="2127"/>
        <v>0.93628012048192943</v>
      </c>
      <c r="J2134" s="221">
        <f t="shared" si="2127"/>
        <v>-9.083316562688698E-2</v>
      </c>
    </row>
    <row r="2135" spans="2:10">
      <c r="B2135" s="213">
        <v>40545</v>
      </c>
      <c r="C2135" s="214">
        <v>426.85</v>
      </c>
      <c r="D2135" s="214">
        <v>91.2</v>
      </c>
      <c r="E2135" s="214">
        <v>14.04</v>
      </c>
      <c r="F2135" s="215">
        <v>4.827</v>
      </c>
      <c r="G2135" s="219">
        <f t="shared" ref="G2135:J2135" si="2128">((C2135-C2156)/C2156)*C$6</f>
        <v>32.417795820895613</v>
      </c>
      <c r="H2135" s="220">
        <f t="shared" si="2128"/>
        <v>8.5113834173156437</v>
      </c>
      <c r="I2135" s="220">
        <f t="shared" si="2128"/>
        <v>0.11625806451612886</v>
      </c>
      <c r="J2135" s="221">
        <f t="shared" si="2128"/>
        <v>-6.2804136253041612E-2</v>
      </c>
    </row>
    <row r="2136" spans="2:10">
      <c r="B2136" s="213">
        <v>40544</v>
      </c>
      <c r="C2136" s="214">
        <v>421.55</v>
      </c>
      <c r="D2136" s="214">
        <v>90.47</v>
      </c>
      <c r="E2136" s="214">
        <v>16.18</v>
      </c>
      <c r="F2136" s="215">
        <v>4.8140000000000001</v>
      </c>
      <c r="G2136" s="219">
        <f t="shared" ref="G2136:J2136" si="2129">((C2136-C2157)/C2157)*C$6</f>
        <v>30.357203236324118</v>
      </c>
      <c r="H2136" s="220">
        <f t="shared" si="2129"/>
        <v>7.2743288205598953</v>
      </c>
      <c r="I2136" s="220">
        <f t="shared" si="2129"/>
        <v>3.722252050708426</v>
      </c>
      <c r="J2136" s="221">
        <f t="shared" si="2129"/>
        <v>-6.8242694805194737E-2</v>
      </c>
    </row>
    <row r="2137" spans="2:10">
      <c r="B2137" s="213">
        <v>40543</v>
      </c>
      <c r="C2137" s="214">
        <v>427.55</v>
      </c>
      <c r="D2137" s="214">
        <v>90.11</v>
      </c>
      <c r="E2137" s="214">
        <v>16.27</v>
      </c>
      <c r="F2137" s="215">
        <v>4.8369999999999997</v>
      </c>
      <c r="G2137" s="219">
        <f t="shared" ref="G2137:J2137" si="2130">((C2137-C2158)/C2158)*C$6</f>
        <v>32.282245690990948</v>
      </c>
      <c r="H2137" s="220">
        <f t="shared" si="2130"/>
        <v>7.4879439575645774</v>
      </c>
      <c r="I2137" s="220">
        <f t="shared" si="2130"/>
        <v>4.9749333333333325</v>
      </c>
      <c r="J2137" s="221">
        <f t="shared" si="2130"/>
        <v>-6.4428715874621151E-2</v>
      </c>
    </row>
    <row r="2138" spans="2:10">
      <c r="B2138" s="213">
        <v>40542</v>
      </c>
      <c r="C2138" s="214">
        <v>428.55</v>
      </c>
      <c r="D2138" s="214">
        <v>89.75</v>
      </c>
      <c r="E2138" s="214">
        <v>16.27</v>
      </c>
      <c r="F2138" s="215">
        <v>4.79</v>
      </c>
      <c r="G2138" s="219">
        <f t="shared" ref="G2138:J2138" si="2131">((C2138-C2159)/C2159)*C$6</f>
        <v>41.271909145248102</v>
      </c>
      <c r="H2138" s="220">
        <f t="shared" si="2131"/>
        <v>8.9586599020294031</v>
      </c>
      <c r="I2138" s="220">
        <f t="shared" si="2131"/>
        <v>3.95791604197901</v>
      </c>
      <c r="J2138" s="221">
        <f t="shared" si="2131"/>
        <v>-6.2098916819946719E-2</v>
      </c>
    </row>
    <row r="2139" spans="2:10">
      <c r="B2139" s="213">
        <v>40541</v>
      </c>
      <c r="C2139" s="214">
        <v>424.35</v>
      </c>
      <c r="D2139" s="214">
        <v>89.5</v>
      </c>
      <c r="E2139" s="214">
        <v>15.39</v>
      </c>
      <c r="F2139" s="215">
        <v>4.8179999999999996</v>
      </c>
      <c r="G2139" s="219">
        <f t="shared" ref="G2139:J2139" si="2132">((C2139-C2160)/C2160)*C$6</f>
        <v>46.265862695241701</v>
      </c>
      <c r="H2139" s="220">
        <f t="shared" si="2132"/>
        <v>10.188350200047061</v>
      </c>
      <c r="I2139" s="220">
        <f t="shared" si="2132"/>
        <v>2.9737774413323237</v>
      </c>
      <c r="J2139" s="221">
        <f t="shared" si="2132"/>
        <v>-2.9700020546538135E-2</v>
      </c>
    </row>
    <row r="2140" spans="2:10">
      <c r="B2140" s="213">
        <v>40540</v>
      </c>
      <c r="C2140" s="214">
        <v>424.25</v>
      </c>
      <c r="D2140" s="214">
        <v>90</v>
      </c>
      <c r="E2140" s="214">
        <v>15.72</v>
      </c>
      <c r="F2140" s="215">
        <v>4.8449999999999998</v>
      </c>
      <c r="G2140" s="219">
        <f t="shared" ref="G2140:J2140" si="2133">((C2140-C2161)/C2161)*C$6</f>
        <v>48.783602183141298</v>
      </c>
      <c r="H2140" s="220">
        <f t="shared" si="2133"/>
        <v>12.516051136363629</v>
      </c>
      <c r="I2140" s="220">
        <f t="shared" si="2133"/>
        <v>2.4626030368763563</v>
      </c>
      <c r="J2140" s="221">
        <f t="shared" si="2133"/>
        <v>2.8276724317565775E-2</v>
      </c>
    </row>
    <row r="2141" spans="2:10">
      <c r="B2141" s="213">
        <v>40539</v>
      </c>
      <c r="C2141" s="214">
        <v>426.85</v>
      </c>
      <c r="D2141" s="214">
        <v>89</v>
      </c>
      <c r="E2141" s="214">
        <v>16.39</v>
      </c>
      <c r="F2141" s="215">
        <v>4.774</v>
      </c>
      <c r="G2141" s="219">
        <f t="shared" ref="G2141:J2141" si="2134">((C2141-C2162)/C2162)*C$6</f>
        <v>74.725943763306773</v>
      </c>
      <c r="H2141" s="220">
        <f t="shared" si="2134"/>
        <v>11.015945817490502</v>
      </c>
      <c r="I2141" s="220">
        <f t="shared" si="2134"/>
        <v>2.1816279069767459</v>
      </c>
      <c r="J2141" s="221">
        <f t="shared" si="2134"/>
        <v>3.0928915915285561E-3</v>
      </c>
    </row>
    <row r="2142" spans="2:10">
      <c r="B2142" s="213">
        <v>40538</v>
      </c>
      <c r="C2142" s="214">
        <v>428.45</v>
      </c>
      <c r="D2142" s="214">
        <v>88.43</v>
      </c>
      <c r="E2142" s="214">
        <v>16.579999999999998</v>
      </c>
      <c r="F2142" s="215">
        <v>4.7539999999999996</v>
      </c>
      <c r="G2142" s="219">
        <f t="shared" ref="G2142:J2142" si="2135">((C2142-C2163)/C2163)*C$6</f>
        <v>84.734988598190455</v>
      </c>
      <c r="H2142" s="220">
        <f t="shared" si="2135"/>
        <v>9.0749733507047257</v>
      </c>
      <c r="I2142" s="220">
        <f t="shared" si="2135"/>
        <v>2.902380952380951</v>
      </c>
      <c r="J2142" s="221">
        <f t="shared" si="2135"/>
        <v>-2.7662012919358703E-2</v>
      </c>
    </row>
    <row r="2143" spans="2:10">
      <c r="B2143" s="213">
        <v>40537</v>
      </c>
      <c r="C2143" s="214">
        <v>424.23</v>
      </c>
      <c r="D2143" s="214">
        <v>87.39</v>
      </c>
      <c r="E2143" s="214">
        <v>15.28</v>
      </c>
      <c r="F2143" s="215">
        <v>4.7620000000000005</v>
      </c>
      <c r="G2143" s="219">
        <f t="shared" ref="G2143:J2143" si="2136">((C2143-C2164)/C2164)*C$6</f>
        <v>57.617028746982761</v>
      </c>
      <c r="H2143" s="220">
        <f t="shared" si="2136"/>
        <v>8.0155042918455059</v>
      </c>
      <c r="I2143" s="220">
        <f t="shared" si="2136"/>
        <v>0.5844324324324307</v>
      </c>
      <c r="J2143" s="221">
        <f t="shared" si="2136"/>
        <v>-1.7856397411813763E-2</v>
      </c>
    </row>
    <row r="2144" spans="2:10">
      <c r="B2144" s="213">
        <v>40536</v>
      </c>
      <c r="C2144" s="214">
        <v>423.75</v>
      </c>
      <c r="D2144" s="214">
        <v>88.1</v>
      </c>
      <c r="E2144" s="214">
        <v>14.54</v>
      </c>
      <c r="F2144" s="215">
        <v>4.7699999999999996</v>
      </c>
      <c r="G2144" s="219">
        <f t="shared" ref="G2144:J2144" si="2137">((C2144-C2165)/C2165)*C$6</f>
        <v>67.472905363937556</v>
      </c>
      <c r="H2144" s="220">
        <f t="shared" si="2137"/>
        <v>8.6107757086940868</v>
      </c>
      <c r="I2144" s="220">
        <f t="shared" si="2137"/>
        <v>-0.24450474898236221</v>
      </c>
      <c r="J2144" s="221">
        <f t="shared" si="2137"/>
        <v>-2.4717218265608129E-3</v>
      </c>
    </row>
    <row r="2145" spans="2:10">
      <c r="B2145" s="213">
        <v>40535</v>
      </c>
      <c r="C2145" s="214">
        <v>424.13</v>
      </c>
      <c r="D2145" s="214">
        <v>88.82</v>
      </c>
      <c r="E2145" s="214">
        <v>14.85</v>
      </c>
      <c r="F2145" s="215">
        <v>4.7729999999999997</v>
      </c>
      <c r="G2145" s="219">
        <f t="shared" ref="G2145:J2145" si="2138">((C2145-C2166)/C2166)*C$6</f>
        <v>60.935099816737917</v>
      </c>
      <c r="H2145" s="220">
        <f t="shared" si="2138"/>
        <v>6.9272631824544915</v>
      </c>
      <c r="I2145" s="220">
        <f t="shared" si="2138"/>
        <v>1.5698243045387987</v>
      </c>
      <c r="J2145" s="221">
        <f t="shared" si="2138"/>
        <v>-4.0235585864848551E-2</v>
      </c>
    </row>
    <row r="2146" spans="2:10">
      <c r="B2146" s="213">
        <v>40534</v>
      </c>
      <c r="C2146" s="214">
        <v>419.85</v>
      </c>
      <c r="D2146" s="214">
        <v>89.37</v>
      </c>
      <c r="E2146" s="214">
        <v>15.13</v>
      </c>
      <c r="F2146" s="215">
        <v>4.8159999999999998</v>
      </c>
      <c r="G2146" s="219">
        <f t="shared" ref="G2146:J2146" si="2139">((C2146-C2167)/C2167)*C$6</f>
        <v>61.235936304160028</v>
      </c>
      <c r="H2146" s="220">
        <f t="shared" si="2139"/>
        <v>8.20289964994166</v>
      </c>
      <c r="I2146" s="220">
        <f t="shared" si="2139"/>
        <v>0.87415107415107551</v>
      </c>
      <c r="J2146" s="221">
        <f t="shared" si="2139"/>
        <v>-3.0912266283131391E-2</v>
      </c>
    </row>
    <row r="2147" spans="2:10">
      <c r="B2147" s="213">
        <v>40533</v>
      </c>
      <c r="C2147" s="214">
        <v>416.25</v>
      </c>
      <c r="D2147" s="214">
        <v>85.92</v>
      </c>
      <c r="E2147" s="214">
        <v>14.71</v>
      </c>
      <c r="F2147" s="215">
        <v>4.8390000000000004</v>
      </c>
      <c r="G2147" s="219">
        <f t="shared" ref="G2147:J2147" si="2140">((C2147-C2168)/C2168)*C$6</f>
        <v>43.793299642549094</v>
      </c>
      <c r="H2147" s="220">
        <f t="shared" si="2140"/>
        <v>0.40213435969210765</v>
      </c>
      <c r="I2147" s="220">
        <f t="shared" si="2140"/>
        <v>0.87338560228082873</v>
      </c>
      <c r="J2147" s="221">
        <f t="shared" si="2140"/>
        <v>-4.2657841140529375E-2</v>
      </c>
    </row>
    <row r="2148" spans="2:10">
      <c r="B2148" s="213">
        <v>40532</v>
      </c>
      <c r="C2148" s="214">
        <v>418.8</v>
      </c>
      <c r="D2148" s="214">
        <v>84.85</v>
      </c>
      <c r="E2148" s="214">
        <v>15.04</v>
      </c>
      <c r="F2148" s="215">
        <v>4.8460000000000001</v>
      </c>
      <c r="G2148" s="219">
        <f t="shared" ref="G2148:J2148" si="2141">((C2148-C2169)/C2169)*C$6</f>
        <v>59.11892418362067</v>
      </c>
      <c r="H2148" s="220">
        <f t="shared" si="2141"/>
        <v>-2.824761960055759</v>
      </c>
      <c r="I2148" s="220">
        <f t="shared" si="2141"/>
        <v>0.8139680333564957</v>
      </c>
      <c r="J2148" s="221">
        <f t="shared" si="2141"/>
        <v>-1.6947066064833559E-2</v>
      </c>
    </row>
    <row r="2149" spans="2:10">
      <c r="B2149" s="213">
        <v>40531</v>
      </c>
      <c r="C2149" s="214">
        <v>417.75</v>
      </c>
      <c r="D2149" s="214">
        <v>84.78</v>
      </c>
      <c r="E2149" s="214">
        <v>16.43</v>
      </c>
      <c r="F2149" s="215">
        <v>4.8230000000000004</v>
      </c>
      <c r="G2149" s="219">
        <f t="shared" ref="G2149:J2149" si="2142">((C2149-C2170)/C2170)*C$6</f>
        <v>52.120429470566556</v>
      </c>
      <c r="H2149" s="220">
        <f t="shared" si="2142"/>
        <v>-3.5262764848905945</v>
      </c>
      <c r="I2149" s="220">
        <f t="shared" si="2142"/>
        <v>2.2032650273224035</v>
      </c>
      <c r="J2149" s="221">
        <f t="shared" si="2142"/>
        <v>-8.1481854838709428E-2</v>
      </c>
    </row>
    <row r="2150" spans="2:10">
      <c r="B2150" s="213">
        <v>40530</v>
      </c>
      <c r="C2150" s="214">
        <v>416.25</v>
      </c>
      <c r="D2150" s="214">
        <v>84.98</v>
      </c>
      <c r="E2150" s="214">
        <v>15.42</v>
      </c>
      <c r="F2150" s="215">
        <v>4.8689999999999998</v>
      </c>
      <c r="G2150" s="219">
        <f t="shared" ref="G2150:J2150" si="2143">((C2150-C2171)/C2171)*C$6</f>
        <v>44.726474113903727</v>
      </c>
      <c r="H2150" s="220">
        <f t="shared" si="2143"/>
        <v>-3.8433694649446379</v>
      </c>
      <c r="I2150" s="220">
        <f t="shared" si="2143"/>
        <v>2.471769911504424</v>
      </c>
      <c r="J2150" s="221">
        <f t="shared" si="2143"/>
        <v>-3.8862991487637041E-2</v>
      </c>
    </row>
    <row r="2151" spans="2:10">
      <c r="B2151" s="213">
        <v>40529</v>
      </c>
      <c r="C2151" s="214">
        <v>415.25</v>
      </c>
      <c r="D2151" s="214">
        <v>86</v>
      </c>
      <c r="E2151" s="214">
        <v>15.05</v>
      </c>
      <c r="F2151" s="215">
        <v>4.8789999999999996</v>
      </c>
      <c r="G2151" s="219">
        <f t="shared" ref="G2151:J2151" si="2144">((C2151-C2172)/C2172)*C$6</f>
        <v>46.881782398811787</v>
      </c>
      <c r="H2151" s="220">
        <f t="shared" si="2144"/>
        <v>-1.0852063822407103</v>
      </c>
      <c r="I2151" s="220">
        <f t="shared" si="2144"/>
        <v>2.5723310554290064</v>
      </c>
      <c r="J2151" s="221">
        <f t="shared" si="2144"/>
        <v>-3.7606232294617931E-2</v>
      </c>
    </row>
    <row r="2152" spans="2:10">
      <c r="B2152" s="213">
        <v>40528</v>
      </c>
      <c r="C2152" s="214">
        <v>422.05</v>
      </c>
      <c r="D2152" s="214">
        <v>86.63</v>
      </c>
      <c r="E2152" s="214">
        <v>14.71</v>
      </c>
      <c r="F2152" s="215">
        <v>4.9000000000000004</v>
      </c>
      <c r="G2152" s="219">
        <f t="shared" ref="G2152:J2152" si="2145">((C2152-C2173)/C2173)*C$6</f>
        <v>80.311001862197443</v>
      </c>
      <c r="H2152" s="220">
        <f t="shared" si="2145"/>
        <v>-0.28701590594746257</v>
      </c>
      <c r="I2152" s="220">
        <f t="shared" si="2145"/>
        <v>1.2441133720930246</v>
      </c>
      <c r="J2152" s="221">
        <f t="shared" si="2145"/>
        <v>-5.0300902708124352E-2</v>
      </c>
    </row>
    <row r="2153" spans="2:10">
      <c r="B2153" s="213">
        <v>40527</v>
      </c>
      <c r="C2153" s="214">
        <v>422.78</v>
      </c>
      <c r="D2153" s="214">
        <v>86.71</v>
      </c>
      <c r="E2153" s="214">
        <v>15.05</v>
      </c>
      <c r="F2153" s="215">
        <v>4.9080000000000004</v>
      </c>
      <c r="G2153" s="219">
        <f t="shared" ref="G2153:J2153" si="2146">((C2153-C2174)/C2174)*C$6</f>
        <v>100.10571149266819</v>
      </c>
      <c r="H2153" s="220">
        <f t="shared" si="2146"/>
        <v>0.5983167515039246</v>
      </c>
      <c r="I2153" s="220">
        <f t="shared" si="2146"/>
        <v>1.3376730906495371</v>
      </c>
      <c r="J2153" s="221">
        <f t="shared" si="2146"/>
        <v>-4.7895369813589619E-2</v>
      </c>
    </row>
    <row r="2154" spans="2:10">
      <c r="B2154" s="213">
        <v>40526</v>
      </c>
      <c r="C2154" s="214">
        <v>417.65</v>
      </c>
      <c r="D2154" s="214">
        <v>87.42</v>
      </c>
      <c r="E2154" s="214">
        <v>14.5</v>
      </c>
      <c r="F2154" s="215">
        <v>4.9960000000000004</v>
      </c>
      <c r="G2154" s="219">
        <f t="shared" ref="G2154:J2154" si="2147">((C2154-C2175)/C2175)*C$6</f>
        <v>75.482447141248599</v>
      </c>
      <c r="H2154" s="220">
        <f t="shared" si="2147"/>
        <v>3.4802935010482234</v>
      </c>
      <c r="I2154" s="220">
        <f t="shared" si="2147"/>
        <v>0.56392603129445174</v>
      </c>
      <c r="J2154" s="221">
        <f t="shared" si="2147"/>
        <v>2.5010092854259605E-2</v>
      </c>
    </row>
    <row r="2155" spans="2:10">
      <c r="B2155" s="213">
        <v>40525</v>
      </c>
      <c r="C2155" s="214">
        <v>417.88</v>
      </c>
      <c r="D2155" s="214">
        <v>88.04</v>
      </c>
      <c r="E2155" s="214">
        <v>13.28</v>
      </c>
      <c r="F2155" s="215">
        <v>4.9690000000000003</v>
      </c>
      <c r="G2155" s="219">
        <f t="shared" ref="G2155:J2155" si="2148">((C2155-C2176)/C2176)*C$6</f>
        <v>84.817773978629774</v>
      </c>
      <c r="H2155" s="220">
        <f t="shared" si="2148"/>
        <v>6.9207779216194121</v>
      </c>
      <c r="I2155" s="220">
        <f t="shared" si="2148"/>
        <v>-1.0117839374555804</v>
      </c>
      <c r="J2155" s="221">
        <f t="shared" si="2148"/>
        <v>-2.4141716566865964E-2</v>
      </c>
    </row>
    <row r="2156" spans="2:10">
      <c r="B2156" s="213">
        <v>40524</v>
      </c>
      <c r="C2156" s="214">
        <v>418.75</v>
      </c>
      <c r="D2156" s="214">
        <v>87.32</v>
      </c>
      <c r="E2156" s="214">
        <v>13.95</v>
      </c>
      <c r="F2156" s="215">
        <v>4.9320000000000004</v>
      </c>
      <c r="G2156" s="219">
        <f t="shared" ref="G2156:J2156" si="2149">((C2156-C2177)/C2177)*C$6</f>
        <v>67.444799403800729</v>
      </c>
      <c r="H2156" s="220">
        <f t="shared" si="2149"/>
        <v>6.6505687877710464</v>
      </c>
      <c r="I2156" s="220">
        <f t="shared" si="2149"/>
        <v>5.1818835370236134E-2</v>
      </c>
      <c r="J2156" s="221">
        <f t="shared" si="2149"/>
        <v>-7.5192649673977222E-2</v>
      </c>
    </row>
    <row r="2157" spans="2:10">
      <c r="B2157" s="213">
        <v>40523</v>
      </c>
      <c r="C2157" s="214">
        <v>414.05</v>
      </c>
      <c r="D2157" s="214">
        <v>87.16</v>
      </c>
      <c r="E2157" s="214">
        <v>13.41</v>
      </c>
      <c r="F2157" s="215">
        <v>4.9279999999999999</v>
      </c>
      <c r="G2157" s="219">
        <f t="shared" ref="G2157:J2157" si="2150">((C2157-C2178)/C2178)*C$6</f>
        <v>54.324797406807136</v>
      </c>
      <c r="H2157" s="220">
        <f t="shared" si="2150"/>
        <v>6.2873977959473786</v>
      </c>
      <c r="I2157" s="220">
        <f t="shared" si="2150"/>
        <v>-0.64773544212796541</v>
      </c>
      <c r="J2157" s="221">
        <f t="shared" si="2150"/>
        <v>-7.6388614350662326E-2</v>
      </c>
    </row>
    <row r="2158" spans="2:10">
      <c r="B2158" s="213">
        <v>40522</v>
      </c>
      <c r="C2158" s="214">
        <v>419.47</v>
      </c>
      <c r="D2158" s="214">
        <v>86.72</v>
      </c>
      <c r="E2158" s="214">
        <v>12.75</v>
      </c>
      <c r="F2158" s="215">
        <v>4.9450000000000003</v>
      </c>
      <c r="G2158" s="219">
        <f t="shared" ref="G2158:J2158" si="2151">((C2158-C2179)/C2179)*C$6</f>
        <v>54.111161314138073</v>
      </c>
      <c r="H2158" s="220">
        <f t="shared" si="2151"/>
        <v>4.869723306136942</v>
      </c>
      <c r="I2158" s="220">
        <f t="shared" si="2151"/>
        <v>-1.9307142857142852</v>
      </c>
      <c r="J2158" s="221">
        <f t="shared" si="2151"/>
        <v>-3.3616553378648245E-2</v>
      </c>
    </row>
    <row r="2159" spans="2:10">
      <c r="B2159" s="213">
        <v>40521</v>
      </c>
      <c r="C2159" s="214">
        <v>418.25</v>
      </c>
      <c r="D2159" s="214">
        <v>85.74</v>
      </c>
      <c r="E2159" s="214">
        <v>13.34</v>
      </c>
      <c r="F2159" s="215">
        <v>4.8929999999999998</v>
      </c>
      <c r="G2159" s="219">
        <f t="shared" ref="G2159:J2159" si="2152">((C2159-C2180)/C2180)*C$6</f>
        <v>38.531608169255129</v>
      </c>
      <c r="H2159" s="220">
        <f t="shared" si="2152"/>
        <v>3.4570885775350186</v>
      </c>
      <c r="I2159" s="220">
        <f t="shared" si="2152"/>
        <v>-1.8974782025486254</v>
      </c>
      <c r="J2159" s="221">
        <f t="shared" si="2152"/>
        <v>-1.9762484774665259E-2</v>
      </c>
    </row>
    <row r="2160" spans="2:10">
      <c r="B2160" s="213">
        <v>40520</v>
      </c>
      <c r="C2160" s="214">
        <v>412.95</v>
      </c>
      <c r="D2160" s="214">
        <v>84.98</v>
      </c>
      <c r="E2160" s="214">
        <v>13.21</v>
      </c>
      <c r="F2160" s="215">
        <v>4.867</v>
      </c>
      <c r="G2160" s="219">
        <f t="shared" ref="G2160:J2160" si="2153">((C2160-C2181)/C2181)*C$6</f>
        <v>12.67622788825166</v>
      </c>
      <c r="H2160" s="220">
        <f t="shared" si="2153"/>
        <v>0.65591569252569615</v>
      </c>
      <c r="I2160" s="220">
        <f t="shared" si="2153"/>
        <v>-2.4513799869195529</v>
      </c>
      <c r="J2160" s="221">
        <f t="shared" si="2153"/>
        <v>-3.6515827922077887E-2</v>
      </c>
    </row>
    <row r="2161" spans="2:10">
      <c r="B2161" s="213">
        <v>40519</v>
      </c>
      <c r="C2161" s="214">
        <v>412.25</v>
      </c>
      <c r="D2161" s="214">
        <v>84.48</v>
      </c>
      <c r="E2161" s="214">
        <v>13.83</v>
      </c>
      <c r="F2161" s="215">
        <v>4.7990000000000004</v>
      </c>
      <c r="G2161" s="219">
        <f t="shared" ref="G2161:J2161" si="2154">((C2161-C2182)/C2182)*C$6</f>
        <v>17.250003676020047</v>
      </c>
      <c r="H2161" s="220">
        <f t="shared" si="2154"/>
        <v>0.18156398104265017</v>
      </c>
      <c r="I2161" s="220">
        <f t="shared" si="2154"/>
        <v>-1.8790284974093259</v>
      </c>
      <c r="J2161" s="221">
        <f t="shared" si="2154"/>
        <v>-0.10778960048183067</v>
      </c>
    </row>
    <row r="2162" spans="2:10">
      <c r="B2162" s="213">
        <v>40518</v>
      </c>
      <c r="C2162" s="214">
        <v>408.63</v>
      </c>
      <c r="D2162" s="214">
        <v>84.16</v>
      </c>
      <c r="E2162" s="214">
        <v>14.62</v>
      </c>
      <c r="F2162" s="215">
        <v>4.7690000000000001</v>
      </c>
      <c r="G2162" s="219">
        <f t="shared" ref="G2162:J2162" si="2155">((C2162-C2183)/C2183)*C$6</f>
        <v>22.359453440793537</v>
      </c>
      <c r="H2162" s="220">
        <f t="shared" si="2155"/>
        <v>-1.7589945844125292</v>
      </c>
      <c r="I2162" s="220">
        <f t="shared" si="2155"/>
        <v>-0.11025152957172192</v>
      </c>
      <c r="J2162" s="221">
        <f t="shared" si="2155"/>
        <v>-0.14805815574586723</v>
      </c>
    </row>
    <row r="2163" spans="2:10">
      <c r="B2163" s="213">
        <v>40517</v>
      </c>
      <c r="C2163" s="214">
        <v>407.83</v>
      </c>
      <c r="D2163" s="214">
        <v>84.43</v>
      </c>
      <c r="E2163" s="214">
        <v>14.28</v>
      </c>
      <c r="F2163" s="215">
        <v>4.7990000000000004</v>
      </c>
      <c r="G2163" s="219">
        <f t="shared" ref="G2163:J2163" si="2156">((C2163-C2184)/C2184)*C$6</f>
        <v>5.2765406469067866</v>
      </c>
      <c r="H2163" s="220">
        <f t="shared" si="2156"/>
        <v>-0.5880623450230047</v>
      </c>
      <c r="I2163" s="220">
        <f t="shared" si="2156"/>
        <v>-0.76140845070422636</v>
      </c>
      <c r="J2163" s="221">
        <f t="shared" si="2156"/>
        <v>-0.12367738071471349</v>
      </c>
    </row>
    <row r="2164" spans="2:10">
      <c r="B2164" s="213">
        <v>40516</v>
      </c>
      <c r="C2164" s="214">
        <v>410.13</v>
      </c>
      <c r="D2164" s="214">
        <v>83.88</v>
      </c>
      <c r="E2164" s="214">
        <v>14.8</v>
      </c>
      <c r="F2164" s="215">
        <v>4.7910000000000004</v>
      </c>
      <c r="G2164" s="219">
        <f t="shared" ref="G2164:J2164" si="2157">((C2164-C2185)/C2185)*C$6</f>
        <v>14.757824621817671</v>
      </c>
      <c r="H2164" s="220">
        <f t="shared" si="2157"/>
        <v>-2.6794933584107157</v>
      </c>
      <c r="I2164" s="220">
        <f t="shared" si="2157"/>
        <v>-0.21652870493991955</v>
      </c>
      <c r="J2164" s="221">
        <f t="shared" si="2157"/>
        <v>-0.15074272133095662</v>
      </c>
    </row>
    <row r="2165" spans="2:10">
      <c r="B2165" s="213">
        <v>40515</v>
      </c>
      <c r="C2165" s="214">
        <v>407.35</v>
      </c>
      <c r="D2165" s="214">
        <v>84.31</v>
      </c>
      <c r="E2165" s="214">
        <v>14.74</v>
      </c>
      <c r="F2165" s="215">
        <v>4.774</v>
      </c>
      <c r="G2165" s="219">
        <f t="shared" ref="G2165:J2165" si="2158">((C2165-C2186)/C2186)*C$6</f>
        <v>17.459665137045956</v>
      </c>
      <c r="H2165" s="220">
        <f t="shared" si="2158"/>
        <v>-0.90449769802854896</v>
      </c>
      <c r="I2165" s="220">
        <f t="shared" si="2158"/>
        <v>-0.69352902804957584</v>
      </c>
      <c r="J2165" s="221">
        <f t="shared" si="2158"/>
        <v>-0.16893759873617695</v>
      </c>
    </row>
    <row r="2166" spans="2:10">
      <c r="B2166" s="213">
        <v>40514</v>
      </c>
      <c r="C2166" s="214">
        <v>409.25</v>
      </c>
      <c r="D2166" s="214">
        <v>85.72</v>
      </c>
      <c r="E2166" s="214">
        <v>13.66</v>
      </c>
      <c r="F2166" s="215">
        <v>4.8390000000000004</v>
      </c>
      <c r="G2166" s="219">
        <f t="shared" ref="G2166:J2166" si="2159">((C2166-C2187)/C2187)*C$6</f>
        <v>-2.8616758141236271</v>
      </c>
      <c r="H2166" s="220">
        <f t="shared" si="2159"/>
        <v>2.4212463083283957</v>
      </c>
      <c r="I2166" s="220">
        <f t="shared" si="2159"/>
        <v>-2.5191687657430739</v>
      </c>
      <c r="J2166" s="221">
        <f t="shared" si="2159"/>
        <v>-0.13718226600985209</v>
      </c>
    </row>
    <row r="2167" spans="2:10">
      <c r="B2167" s="213">
        <v>40513</v>
      </c>
      <c r="C2167" s="214">
        <v>405.05</v>
      </c>
      <c r="D2167" s="214">
        <v>85.7</v>
      </c>
      <c r="E2167" s="214">
        <v>14.43</v>
      </c>
      <c r="F2167" s="215">
        <v>4.867</v>
      </c>
      <c r="G2167" s="219">
        <f t="shared" ref="G2167:J2167" si="2160">((C2167-C2188)/C2188)*C$6</f>
        <v>-31.264891580860041</v>
      </c>
      <c r="H2167" s="220">
        <f t="shared" si="2160"/>
        <v>1.0111143695014726</v>
      </c>
      <c r="I2167" s="220">
        <f t="shared" si="2160"/>
        <v>-1.7682125000000002</v>
      </c>
      <c r="J2167" s="221">
        <f t="shared" si="2160"/>
        <v>-9.2756218905472851E-2</v>
      </c>
    </row>
    <row r="2168" spans="2:10">
      <c r="B2168" s="213">
        <v>40512</v>
      </c>
      <c r="C2168" s="214">
        <v>405.65</v>
      </c>
      <c r="D2168" s="214">
        <v>85.74</v>
      </c>
      <c r="E2168" s="214">
        <v>14.03</v>
      </c>
      <c r="F2168" s="215">
        <v>4.91</v>
      </c>
      <c r="G2168" s="219">
        <f t="shared" ref="G2168:J2168" si="2161">((C2168-C2189)/C2189)*C$6</f>
        <v>-4.1212836591663597</v>
      </c>
      <c r="H2168" s="220">
        <f t="shared" si="2161"/>
        <v>1.9179820944751904</v>
      </c>
      <c r="I2168" s="220">
        <f t="shared" si="2161"/>
        <v>-3.1131250000000015</v>
      </c>
      <c r="J2168" s="221">
        <f t="shared" si="2161"/>
        <v>-6.8659240103441418E-2</v>
      </c>
    </row>
    <row r="2169" spans="2:10">
      <c r="B2169" s="213">
        <v>40511</v>
      </c>
      <c r="C2169" s="214">
        <v>404.53</v>
      </c>
      <c r="D2169" s="214">
        <v>86.12</v>
      </c>
      <c r="E2169" s="214">
        <v>14.39</v>
      </c>
      <c r="F2169" s="215">
        <v>4.8739999999999997</v>
      </c>
      <c r="G2169" s="219">
        <f t="shared" ref="G2169:J2169" si="2162">((C2169-C2190)/C2190)*C$6</f>
        <v>-8.2853540971609893E-2</v>
      </c>
      <c r="H2169" s="220">
        <f t="shared" si="2162"/>
        <v>2.2275872195465967</v>
      </c>
      <c r="I2169" s="220">
        <f t="shared" si="2162"/>
        <v>-2.042932840418977</v>
      </c>
      <c r="J2169" s="221">
        <f t="shared" si="2162"/>
        <v>-9.6030170702660123E-2</v>
      </c>
    </row>
    <row r="2170" spans="2:10">
      <c r="B2170" s="213">
        <v>40510</v>
      </c>
      <c r="C2170" s="214">
        <v>405.15</v>
      </c>
      <c r="D2170" s="214">
        <v>86.37</v>
      </c>
      <c r="E2170" s="214">
        <v>14.64</v>
      </c>
      <c r="F2170" s="215">
        <v>4.96</v>
      </c>
      <c r="G2170" s="219">
        <f t="shared" ref="G2170:J2170" si="2163">((C2170-C2191)/C2191)*C$6</f>
        <v>0.41375632637931825</v>
      </c>
      <c r="H2170" s="220">
        <f t="shared" si="2163"/>
        <v>5.3107032365540174</v>
      </c>
      <c r="I2170" s="220">
        <f t="shared" si="2163"/>
        <v>-2.5198354876615734</v>
      </c>
      <c r="J2170" s="221">
        <f t="shared" si="2163"/>
        <v>-2.5939248601118872E-2</v>
      </c>
    </row>
    <row r="2171" spans="2:10">
      <c r="B2171" s="213">
        <v>40509</v>
      </c>
      <c r="C2171" s="214">
        <v>405.43</v>
      </c>
      <c r="D2171" s="214">
        <v>86.72</v>
      </c>
      <c r="E2171" s="214">
        <v>13.56</v>
      </c>
      <c r="F2171" s="215">
        <v>4.9340000000000002</v>
      </c>
      <c r="G2171" s="219">
        <f t="shared" ref="G2171:J2171" si="2164">((C2171-C2192)/C2192)*C$6</f>
        <v>13.249038160348071</v>
      </c>
      <c r="H2171" s="220">
        <f t="shared" si="2164"/>
        <v>6.1554986907879146</v>
      </c>
      <c r="I2171" s="220">
        <f t="shared" si="2164"/>
        <v>-4.1127034718269773</v>
      </c>
      <c r="J2171" s="221">
        <f t="shared" si="2164"/>
        <v>-6.8333003365670164E-2</v>
      </c>
    </row>
    <row r="2172" spans="2:10">
      <c r="B2172" s="213">
        <v>40508</v>
      </c>
      <c r="C2172" s="214">
        <v>403.95</v>
      </c>
      <c r="D2172" s="214">
        <v>86.49</v>
      </c>
      <c r="E2172" s="214">
        <v>13.17</v>
      </c>
      <c r="F2172" s="215">
        <v>4.9420000000000002</v>
      </c>
      <c r="G2172" s="219">
        <f t="shared" ref="G2172:J2172" si="2165">((C2172-C2193)/C2193)*C$6</f>
        <v>21.004135856623641</v>
      </c>
      <c r="H2172" s="220">
        <f t="shared" si="2165"/>
        <v>5.8896317483017491</v>
      </c>
      <c r="I2172" s="220">
        <f t="shared" si="2165"/>
        <v>-4.8207007786429372</v>
      </c>
      <c r="J2172" s="221">
        <f t="shared" si="2165"/>
        <v>-4.4679155041849127E-2</v>
      </c>
    </row>
    <row r="2173" spans="2:10">
      <c r="B2173" s="213">
        <v>40507</v>
      </c>
      <c r="C2173" s="214">
        <v>402.75</v>
      </c>
      <c r="D2173" s="214">
        <v>86.76</v>
      </c>
      <c r="E2173" s="214">
        <v>13.76</v>
      </c>
      <c r="F2173" s="215">
        <v>4.9850000000000003</v>
      </c>
      <c r="G2173" s="219">
        <f t="shared" ref="G2173:J2173" si="2166">((C2173-C2194)/C2194)*C$6</f>
        <v>38.306742857142858</v>
      </c>
      <c r="H2173" s="220">
        <f t="shared" si="2166"/>
        <v>10.601538742245497</v>
      </c>
      <c r="I2173" s="220">
        <f t="shared" si="2166"/>
        <v>-5.0244444444444429</v>
      </c>
      <c r="J2173" s="221">
        <f t="shared" si="2166"/>
        <v>-3.7393543275896252E-2</v>
      </c>
    </row>
    <row r="2174" spans="2:10">
      <c r="B2174" s="213">
        <v>40506</v>
      </c>
      <c r="C2174" s="214">
        <v>398.95</v>
      </c>
      <c r="D2174" s="214">
        <v>86.44</v>
      </c>
      <c r="E2174" s="214">
        <v>14.01</v>
      </c>
      <c r="F2174" s="215">
        <v>4.9889999999999999</v>
      </c>
      <c r="G2174" s="219">
        <f t="shared" ref="G2174:J2174" si="2167">((C2174-C2195)/C2195)*C$6</f>
        <v>14.83302566696169</v>
      </c>
      <c r="H2174" s="220">
        <f t="shared" si="2167"/>
        <v>6.2942107778707141</v>
      </c>
      <c r="I2174" s="220">
        <f t="shared" si="2167"/>
        <v>-4.0255321507760522</v>
      </c>
      <c r="J2174" s="221">
        <f t="shared" si="2167"/>
        <v>-3.9092167721519092E-2</v>
      </c>
    </row>
    <row r="2175" spans="2:10">
      <c r="B2175" s="213">
        <v>40505</v>
      </c>
      <c r="C2175" s="214">
        <v>399.65</v>
      </c>
      <c r="D2175" s="214">
        <v>85.86</v>
      </c>
      <c r="E2175" s="214">
        <v>14.06</v>
      </c>
      <c r="F2175" s="215">
        <v>4.9539999999999997</v>
      </c>
      <c r="G2175" s="219">
        <f t="shared" ref="G2175:J2175" si="2168">((C2175-C2196)/C2196)*C$6</f>
        <v>4.2039884610560643</v>
      </c>
      <c r="H2175" s="220">
        <f t="shared" si="2168"/>
        <v>1.9608012707377442</v>
      </c>
      <c r="I2175" s="220">
        <f t="shared" si="2168"/>
        <v>-3.5173554665140223</v>
      </c>
      <c r="J2175" s="221">
        <f t="shared" si="2168"/>
        <v>-6.6357537490134122E-2</v>
      </c>
    </row>
    <row r="2176" spans="2:10">
      <c r="B2176" s="213">
        <v>40504</v>
      </c>
      <c r="C2176" s="214">
        <v>397.75</v>
      </c>
      <c r="D2176" s="214">
        <v>84.97</v>
      </c>
      <c r="E2176" s="214">
        <v>14.07</v>
      </c>
      <c r="F2176" s="215">
        <v>5.01</v>
      </c>
      <c r="G2176" s="219">
        <f t="shared" ref="G2176:J2176" si="2169">((C2176-C2197)/C2197)*C$6</f>
        <v>-10.467957526545909</v>
      </c>
      <c r="H2176" s="220">
        <f t="shared" si="2169"/>
        <v>3.2555475763016202</v>
      </c>
      <c r="I2176" s="220">
        <f t="shared" si="2169"/>
        <v>-4.5980095288512439</v>
      </c>
      <c r="J2176" s="221">
        <f t="shared" si="2169"/>
        <v>-2.8572840482308976E-2</v>
      </c>
    </row>
    <row r="2177" spans="2:10">
      <c r="B2177" s="213">
        <v>40503</v>
      </c>
      <c r="C2177" s="214">
        <v>402.55</v>
      </c>
      <c r="D2177" s="214">
        <v>84.39</v>
      </c>
      <c r="E2177" s="214">
        <v>13.91</v>
      </c>
      <c r="F2177" s="215">
        <v>5.0609999999999999</v>
      </c>
      <c r="G2177" s="219">
        <f t="shared" ref="G2177:J2177" si="2170">((C2177-C2198)/C2198)*C$6</f>
        <v>11.738776735459711</v>
      </c>
      <c r="H2177" s="220">
        <f t="shared" si="2170"/>
        <v>2.0880510301868633</v>
      </c>
      <c r="I2177" s="220">
        <f t="shared" si="2170"/>
        <v>-5.059389865563598</v>
      </c>
      <c r="J2177" s="221">
        <f t="shared" si="2170"/>
        <v>1.4055985705777261E-2</v>
      </c>
    </row>
    <row r="2178" spans="2:10">
      <c r="B2178" s="213">
        <v>40502</v>
      </c>
      <c r="C2178" s="214">
        <v>401.05</v>
      </c>
      <c r="D2178" s="214">
        <v>84.39</v>
      </c>
      <c r="E2178" s="214">
        <v>13.91</v>
      </c>
      <c r="F2178" s="215">
        <v>5.0590000000000002</v>
      </c>
      <c r="G2178" s="219">
        <f t="shared" ref="G2178:J2178" si="2171">((C2178-C2199)/C2199)*C$6</f>
        <v>34.981657121038516</v>
      </c>
      <c r="H2178" s="220">
        <f t="shared" si="2171"/>
        <v>-1.7988026763704597</v>
      </c>
      <c r="I2178" s="220">
        <f t="shared" si="2171"/>
        <v>-4.3377838427947593</v>
      </c>
      <c r="J2178" s="221">
        <f t="shared" si="2171"/>
        <v>-5.4375242530073593E-2</v>
      </c>
    </row>
    <row r="2179" spans="2:10">
      <c r="B2179" s="213">
        <v>40501</v>
      </c>
      <c r="C2179" s="214">
        <v>406.35</v>
      </c>
      <c r="D2179" s="214">
        <v>84.57</v>
      </c>
      <c r="E2179" s="214">
        <v>14.28</v>
      </c>
      <c r="F2179" s="215">
        <v>5.0019999999999998</v>
      </c>
      <c r="G2179" s="219">
        <f t="shared" ref="G2179:J2179" si="2172">((C2179-C2200)/C2200)*C$6</f>
        <v>62.903163538874189</v>
      </c>
      <c r="H2179" s="220">
        <f t="shared" si="2172"/>
        <v>-3.1193439571943835</v>
      </c>
      <c r="I2179" s="220">
        <f t="shared" si="2172"/>
        <v>-2.1455027760641592</v>
      </c>
      <c r="J2179" s="221">
        <f t="shared" si="2172"/>
        <v>-9.3650793650793984E-2</v>
      </c>
    </row>
    <row r="2180" spans="2:10">
      <c r="B2180" s="213">
        <v>40500</v>
      </c>
      <c r="C2180" s="214">
        <v>408.85</v>
      </c>
      <c r="D2180" s="214">
        <v>84.22</v>
      </c>
      <c r="E2180" s="214">
        <v>14.91</v>
      </c>
      <c r="F2180" s="215">
        <v>4.9260000000000002</v>
      </c>
      <c r="G2180" s="219">
        <f t="shared" ref="G2180:J2180" si="2173">((C2180-C2201)/C2201)*C$6</f>
        <v>62.945352112676105</v>
      </c>
      <c r="H2180" s="220">
        <f t="shared" si="2173"/>
        <v>-3.329943997199849</v>
      </c>
      <c r="I2180" s="220">
        <f t="shared" si="2173"/>
        <v>-1.2590393013100445</v>
      </c>
      <c r="J2180" s="221">
        <f t="shared" si="2173"/>
        <v>-0.13813854489164087</v>
      </c>
    </row>
    <row r="2181" spans="2:10">
      <c r="B2181" s="213">
        <v>40499</v>
      </c>
      <c r="C2181" s="214">
        <v>409.85</v>
      </c>
      <c r="D2181" s="214">
        <v>84.69</v>
      </c>
      <c r="E2181" s="214">
        <v>15.29</v>
      </c>
      <c r="F2181" s="215">
        <v>4.9279999999999999</v>
      </c>
      <c r="G2181" s="219">
        <f t="shared" ref="G2181:J2181" si="2174">((C2181-C2202)/C2202)*C$6</f>
        <v>75.643972969527169</v>
      </c>
      <c r="H2181" s="220">
        <f t="shared" si="2174"/>
        <v>-4.4191948321605725</v>
      </c>
      <c r="I2181" s="220">
        <f t="shared" si="2174"/>
        <v>-9.3793103448275947E-2</v>
      </c>
      <c r="J2181" s="221">
        <f t="shared" si="2174"/>
        <v>-0.14838119098092126</v>
      </c>
    </row>
    <row r="2182" spans="2:10">
      <c r="B2182" s="213">
        <v>40498</v>
      </c>
      <c r="C2182" s="214">
        <v>408.05</v>
      </c>
      <c r="D2182" s="214">
        <v>84.4</v>
      </c>
      <c r="E2182" s="214">
        <v>15.44</v>
      </c>
      <c r="F2182" s="215">
        <v>4.9809999999999999</v>
      </c>
      <c r="G2182" s="219">
        <f t="shared" ref="G2182:J2182" si="2175">((C2182-C2203)/C2203)*C$6</f>
        <v>72.856770233985429</v>
      </c>
      <c r="H2182" s="220">
        <f t="shared" si="2175"/>
        <v>-5.8738773400711803</v>
      </c>
      <c r="I2182" s="220">
        <f t="shared" si="2175"/>
        <v>0.14114882506527324</v>
      </c>
      <c r="J2182" s="221">
        <f t="shared" si="2175"/>
        <v>-0.1231531358214701</v>
      </c>
    </row>
    <row r="2183" spans="2:10">
      <c r="B2183" s="213">
        <v>40497</v>
      </c>
      <c r="C2183" s="214">
        <v>403.25</v>
      </c>
      <c r="D2183" s="214">
        <v>84.94</v>
      </c>
      <c r="E2183" s="214">
        <v>14.71</v>
      </c>
      <c r="F2183" s="215">
        <v>5.0209999999999999</v>
      </c>
      <c r="G2183" s="219">
        <f t="shared" ref="G2183:J2183" si="2176">((C2183-C2204)/C2204)*C$6</f>
        <v>67.893030576699744</v>
      </c>
      <c r="H2183" s="220">
        <f t="shared" si="2176"/>
        <v>-4.0398351964964814</v>
      </c>
      <c r="I2183" s="220">
        <f t="shared" si="2176"/>
        <v>-1.1147576530612231</v>
      </c>
      <c r="J2183" s="221">
        <f t="shared" si="2176"/>
        <v>-0.15265344664778094</v>
      </c>
    </row>
    <row r="2184" spans="2:10">
      <c r="B2184" s="213">
        <v>40496</v>
      </c>
      <c r="C2184" s="214">
        <v>406.55</v>
      </c>
      <c r="D2184" s="214">
        <v>84.69</v>
      </c>
      <c r="E2184" s="214">
        <v>14.91</v>
      </c>
      <c r="F2184" s="215">
        <v>5.0090000000000003</v>
      </c>
      <c r="G2184" s="219">
        <f t="shared" ref="G2184:J2184" si="2177">((C2184-C2205)/C2205)*C$6</f>
        <v>80.803671522495762</v>
      </c>
      <c r="H2184" s="220">
        <f t="shared" si="2177"/>
        <v>-2.5882119976703479</v>
      </c>
      <c r="I2184" s="220">
        <f t="shared" si="2177"/>
        <v>-1.3835789473684192</v>
      </c>
      <c r="J2184" s="221">
        <f t="shared" si="2177"/>
        <v>-0.16879352531526412</v>
      </c>
    </row>
    <row r="2185" spans="2:10">
      <c r="B2185" s="213">
        <v>40495</v>
      </c>
      <c r="C2185" s="214">
        <v>406.55</v>
      </c>
      <c r="D2185" s="214">
        <v>85.07</v>
      </c>
      <c r="E2185" s="214">
        <v>14.98</v>
      </c>
      <c r="F2185" s="215">
        <v>5.0490000000000004</v>
      </c>
      <c r="G2185" s="219">
        <f t="shared" ref="G2185:J2185" si="2178">((C2185-C2206)/C2206)*C$6</f>
        <v>83.525515816655954</v>
      </c>
      <c r="H2185" s="220">
        <f t="shared" si="2178"/>
        <v>-1.8066546343735497</v>
      </c>
      <c r="I2185" s="220">
        <f t="shared" si="2178"/>
        <v>-1.7094501510574018</v>
      </c>
      <c r="J2185" s="221">
        <f t="shared" si="2178"/>
        <v>-0.14921963144039072</v>
      </c>
    </row>
    <row r="2186" spans="2:10">
      <c r="B2186" s="213">
        <v>40494</v>
      </c>
      <c r="C2186" s="214">
        <v>403.15</v>
      </c>
      <c r="D2186" s="214">
        <v>84.71</v>
      </c>
      <c r="E2186" s="214">
        <v>15.33</v>
      </c>
      <c r="F2186" s="215">
        <v>5.0640000000000001</v>
      </c>
      <c r="G2186" s="219">
        <f t="shared" ref="G2186:J2186" si="2179">((C2186-C2207)/C2207)*C$6</f>
        <v>61.18540686463551</v>
      </c>
      <c r="H2186" s="220">
        <f t="shared" si="2179"/>
        <v>-0.85543542131862549</v>
      </c>
      <c r="I2186" s="220">
        <f t="shared" si="2179"/>
        <v>-2.051988439306359</v>
      </c>
      <c r="J2186" s="221">
        <f t="shared" si="2179"/>
        <v>-8.3218192285549941E-2</v>
      </c>
    </row>
    <row r="2187" spans="2:10">
      <c r="B2187" s="213">
        <v>40493</v>
      </c>
      <c r="C2187" s="214">
        <v>409.95</v>
      </c>
      <c r="D2187" s="214">
        <v>84.65</v>
      </c>
      <c r="E2187" s="214">
        <v>15.88</v>
      </c>
      <c r="F2187" s="215">
        <v>5.0750000000000002</v>
      </c>
      <c r="G2187" s="219">
        <f t="shared" ref="G2187:J2187" si="2180">((C2187-C2208)/C2208)*C$6</f>
        <v>85.052456747404904</v>
      </c>
      <c r="H2187" s="220">
        <f t="shared" si="2180"/>
        <v>-0.45150265173833626</v>
      </c>
      <c r="I2187" s="220">
        <f t="shared" si="2180"/>
        <v>-0.67711515151515056</v>
      </c>
      <c r="J2187" s="221">
        <f t="shared" si="2180"/>
        <v>-5.252564350687032E-2</v>
      </c>
    </row>
    <row r="2188" spans="2:10">
      <c r="B2188" s="213">
        <v>40492</v>
      </c>
      <c r="C2188" s="214">
        <v>412.75</v>
      </c>
      <c r="D2188" s="214">
        <v>85.25</v>
      </c>
      <c r="E2188" s="214">
        <v>16</v>
      </c>
      <c r="F2188" s="215">
        <v>5.0250000000000004</v>
      </c>
      <c r="G2188" s="219">
        <f t="shared" ref="G2188:J2188" si="2181">((C2188-C2209)/C2209)*C$6</f>
        <v>75.088682445260048</v>
      </c>
      <c r="H2188" s="220">
        <f t="shared" si="2181"/>
        <v>-1.8028759005345159</v>
      </c>
      <c r="I2188" s="220">
        <f t="shared" si="2181"/>
        <v>0.28603174603174603</v>
      </c>
      <c r="J2188" s="221">
        <f t="shared" si="2181"/>
        <v>-9.2134181607865767E-2</v>
      </c>
    </row>
    <row r="2189" spans="2:10">
      <c r="B2189" s="213">
        <v>40491</v>
      </c>
      <c r="C2189" s="214">
        <v>406.65</v>
      </c>
      <c r="D2189" s="214">
        <v>84.89</v>
      </c>
      <c r="E2189" s="214">
        <v>16.96</v>
      </c>
      <c r="F2189" s="215">
        <v>5.0270000000000001</v>
      </c>
      <c r="G2189" s="219">
        <f t="shared" ref="G2189:J2189" si="2182">((C2189-C2210)/C2210)*C$6</f>
        <v>41.818797731568907</v>
      </c>
      <c r="H2189" s="220">
        <f t="shared" si="2182"/>
        <v>-0.92069753810081312</v>
      </c>
      <c r="I2189" s="220">
        <f t="shared" si="2182"/>
        <v>0.6039609993906162</v>
      </c>
      <c r="J2189" s="221">
        <f t="shared" si="2182"/>
        <v>-9.7595691479130456E-2</v>
      </c>
    </row>
    <row r="2190" spans="2:10">
      <c r="B2190" s="213">
        <v>40490</v>
      </c>
      <c r="C2190" s="214">
        <v>404.55</v>
      </c>
      <c r="D2190" s="214">
        <v>85.13</v>
      </c>
      <c r="E2190" s="214">
        <v>16.23</v>
      </c>
      <c r="F2190" s="215">
        <v>5.0380000000000003</v>
      </c>
      <c r="G2190" s="219">
        <f t="shared" ref="G2190:J2190" si="2183">((C2190-C2211)/C2211)*C$6</f>
        <v>18.428209421467095</v>
      </c>
      <c r="H2190" s="220">
        <f t="shared" si="2183"/>
        <v>-2.7281901343214541</v>
      </c>
      <c r="I2190" s="220">
        <f t="shared" si="2183"/>
        <v>2.6197035991531412</v>
      </c>
      <c r="J2190" s="221">
        <f t="shared" si="2183"/>
        <v>-7.7541553923463541E-2</v>
      </c>
    </row>
    <row r="2191" spans="2:10">
      <c r="B2191" s="213">
        <v>40489</v>
      </c>
      <c r="C2191" s="214">
        <v>405.05</v>
      </c>
      <c r="D2191" s="214">
        <v>84.04</v>
      </c>
      <c r="E2191" s="214">
        <v>17.02</v>
      </c>
      <c r="F2191" s="215">
        <v>5.0039999999999996</v>
      </c>
      <c r="G2191" s="219">
        <f t="shared" ref="G2191:J2191" si="2184">((C2191-C2212)/C2212)*C$6</f>
        <v>-2.4788660175026327</v>
      </c>
      <c r="H2191" s="220">
        <f t="shared" si="2184"/>
        <v>-2.829460726846404</v>
      </c>
      <c r="I2191" s="220">
        <f t="shared" si="2184"/>
        <v>2.1975609756097558</v>
      </c>
      <c r="J2191" s="221">
        <f t="shared" si="2184"/>
        <v>-6.175895128154972E-2</v>
      </c>
    </row>
    <row r="2192" spans="2:10">
      <c r="B2192" s="213">
        <v>40488</v>
      </c>
      <c r="C2192" s="214">
        <v>402.25</v>
      </c>
      <c r="D2192" s="214">
        <v>84.02</v>
      </c>
      <c r="E2192" s="214">
        <v>17.57</v>
      </c>
      <c r="F2192" s="215">
        <v>5.0510000000000002</v>
      </c>
      <c r="G2192" s="219">
        <f t="shared" ref="G2192:J2192" si="2185">((C2192-C2213)/C2213)*C$6</f>
        <v>-18.133648100331889</v>
      </c>
      <c r="H2192" s="220">
        <f t="shared" si="2185"/>
        <v>-0.59092311343143067</v>
      </c>
      <c r="I2192" s="220">
        <f t="shared" si="2185"/>
        <v>4.0588981868898193</v>
      </c>
      <c r="J2192" s="221">
        <f t="shared" si="2185"/>
        <v>-3.7480453479280404E-2</v>
      </c>
    </row>
    <row r="2193" spans="2:10">
      <c r="B2193" s="213">
        <v>40487</v>
      </c>
      <c r="C2193" s="214">
        <v>398.95</v>
      </c>
      <c r="D2193" s="214">
        <v>83.91</v>
      </c>
      <c r="E2193" s="214">
        <v>17.98</v>
      </c>
      <c r="F2193" s="215">
        <v>5.0179999999999998</v>
      </c>
      <c r="G2193" s="219">
        <f t="shared" ref="G2193:J2193" si="2186">((C2193-C2214)/C2214)*C$6</f>
        <v>-21.15379779730241</v>
      </c>
      <c r="H2193" s="220">
        <f t="shared" si="2186"/>
        <v>-0.25077957629135794</v>
      </c>
      <c r="I2193" s="220">
        <f t="shared" si="2186"/>
        <v>4.0058055744391563</v>
      </c>
      <c r="J2193" s="221">
        <f t="shared" si="2186"/>
        <v>-0.11034912718204506</v>
      </c>
    </row>
    <row r="2194" spans="2:10">
      <c r="B2194" s="213">
        <v>40486</v>
      </c>
      <c r="C2194" s="214">
        <v>393.75</v>
      </c>
      <c r="D2194" s="214">
        <v>82.21</v>
      </c>
      <c r="E2194" s="214">
        <v>19.079999999999998</v>
      </c>
      <c r="F2194" s="215">
        <v>5.0490000000000004</v>
      </c>
      <c r="G2194" s="219">
        <f t="shared" ref="G2194:J2194" si="2187">((C2194-C2215)/C2215)*C$6</f>
        <v>-48.361731409544909</v>
      </c>
      <c r="H2194" s="220">
        <f t="shared" si="2187"/>
        <v>-4.3715202662546107</v>
      </c>
      <c r="I2194" s="220">
        <f t="shared" si="2187"/>
        <v>6.9670348837209284</v>
      </c>
      <c r="J2194" s="221">
        <f t="shared" si="2187"/>
        <v>-9.5544269835185672E-2</v>
      </c>
    </row>
    <row r="2195" spans="2:10">
      <c r="B2195" s="213">
        <v>40485</v>
      </c>
      <c r="C2195" s="214">
        <v>395.45</v>
      </c>
      <c r="D2195" s="214">
        <v>83.69</v>
      </c>
      <c r="E2195" s="214">
        <v>18.04</v>
      </c>
      <c r="F2195" s="215">
        <v>5.056</v>
      </c>
      <c r="G2195" s="219">
        <f t="shared" ref="G2195:J2195" si="2188">((C2195-C2216)/C2216)*C$6</f>
        <v>-25.870046060002444</v>
      </c>
      <c r="H2195" s="220">
        <f t="shared" si="2188"/>
        <v>-3.5051964809384217</v>
      </c>
      <c r="I2195" s="220">
        <f t="shared" si="2188"/>
        <v>4.461383125864451</v>
      </c>
      <c r="J2195" s="221">
        <f t="shared" si="2188"/>
        <v>-8.7747073498368966E-2</v>
      </c>
    </row>
    <row r="2196" spans="2:10">
      <c r="B2196" s="213">
        <v>40484</v>
      </c>
      <c r="C2196" s="214">
        <v>398.65</v>
      </c>
      <c r="D2196" s="214">
        <v>84.99</v>
      </c>
      <c r="E2196" s="214">
        <v>17.47</v>
      </c>
      <c r="F2196" s="215">
        <v>5.0679999999999996</v>
      </c>
      <c r="G2196" s="219">
        <f t="shared" ref="G2196:J2196" si="2189">((C2196-C2217)/C2217)*C$6</f>
        <v>-38.205799730359161</v>
      </c>
      <c r="H2196" s="220">
        <f t="shared" si="2189"/>
        <v>9.0194231901100361E-2</v>
      </c>
      <c r="I2196" s="220">
        <f t="shared" si="2189"/>
        <v>3.0234090909090883</v>
      </c>
      <c r="J2196" s="221">
        <f t="shared" si="2189"/>
        <v>-7.4331602231198446E-2</v>
      </c>
    </row>
    <row r="2197" spans="2:10">
      <c r="B2197" s="213">
        <v>40483</v>
      </c>
      <c r="C2197" s="214">
        <v>400.25</v>
      </c>
      <c r="D2197" s="214">
        <v>83.55</v>
      </c>
      <c r="E2197" s="214">
        <v>18.89</v>
      </c>
      <c r="F2197" s="215">
        <v>5.0590000000000002</v>
      </c>
      <c r="G2197" s="219">
        <f t="shared" ref="G2197:J2197" si="2190">((C2197-C2218)/C2218)*C$6</f>
        <v>-30.422686127805626</v>
      </c>
      <c r="H2197" s="220">
        <f t="shared" si="2190"/>
        <v>-0.77633806174753439</v>
      </c>
      <c r="I2197" s="220">
        <f t="shared" si="2190"/>
        <v>3.5514702154626123</v>
      </c>
      <c r="J2197" s="221">
        <f t="shared" si="2190"/>
        <v>-8.439900153609832E-2</v>
      </c>
    </row>
    <row r="2198" spans="2:10">
      <c r="B2198" s="213">
        <v>40482</v>
      </c>
      <c r="C2198" s="214">
        <v>399.75</v>
      </c>
      <c r="D2198" s="214">
        <v>83.48</v>
      </c>
      <c r="E2198" s="214">
        <v>19.34</v>
      </c>
      <c r="F2198" s="215">
        <v>5.0369999999999999</v>
      </c>
      <c r="G2198" s="219">
        <f t="shared" ref="G2198:J2198" si="2191">((C2198-C2219)/C2219)*C$6</f>
        <v>-33.686834170854226</v>
      </c>
      <c r="H2198" s="220">
        <f t="shared" si="2191"/>
        <v>-0.38928272564256217</v>
      </c>
      <c r="I2198" s="220">
        <f t="shared" si="2191"/>
        <v>3.492765432098766</v>
      </c>
      <c r="J2198" s="221">
        <f t="shared" si="2191"/>
        <v>-0.10559915773353769</v>
      </c>
    </row>
    <row r="2199" spans="2:10">
      <c r="B2199" s="213">
        <v>40481</v>
      </c>
      <c r="C2199" s="214">
        <v>392.85</v>
      </c>
      <c r="D2199" s="214">
        <v>85.19</v>
      </c>
      <c r="E2199" s="214">
        <v>18.32</v>
      </c>
      <c r="F2199" s="215">
        <v>5.1539999999999999</v>
      </c>
      <c r="G2199" s="219">
        <f t="shared" ref="G2199:J2199" si="2192">((C2199-C2220)/C2220)*C$6</f>
        <v>-39.977219530376303</v>
      </c>
      <c r="H2199" s="220">
        <f t="shared" si="2192"/>
        <v>-0.35908611599296253</v>
      </c>
      <c r="I2199" s="220">
        <f t="shared" si="2192"/>
        <v>2.8608602150537634</v>
      </c>
      <c r="J2199" s="221">
        <f t="shared" si="2192"/>
        <v>-4.0086124401913732E-2</v>
      </c>
    </row>
    <row r="2200" spans="2:10">
      <c r="B2200" s="213">
        <v>40480</v>
      </c>
      <c r="C2200" s="214">
        <v>391.65</v>
      </c>
      <c r="D2200" s="214">
        <v>85.97</v>
      </c>
      <c r="E2200" s="214">
        <v>16.21</v>
      </c>
      <c r="F2200" s="215">
        <v>5.1660000000000004</v>
      </c>
      <c r="G2200" s="219">
        <f t="shared" ref="G2200:J2200" si="2193">((C2200-C2221)/C2221)*C$6</f>
        <v>-4.6938561425844387</v>
      </c>
      <c r="H2200" s="220">
        <f t="shared" si="2193"/>
        <v>0.60348308051341004</v>
      </c>
      <c r="I2200" s="220">
        <f t="shared" si="2193"/>
        <v>-4.4356923076922135E-2</v>
      </c>
      <c r="J2200" s="221">
        <f t="shared" si="2193"/>
        <v>-2.995784633071466E-2</v>
      </c>
    </row>
    <row r="2201" spans="2:10">
      <c r="B2201" s="213">
        <v>40479</v>
      </c>
      <c r="C2201" s="214">
        <v>394.05</v>
      </c>
      <c r="D2201" s="214">
        <v>85.71</v>
      </c>
      <c r="E2201" s="214">
        <v>16.03</v>
      </c>
      <c r="F2201" s="215">
        <v>5.1680000000000001</v>
      </c>
      <c r="G2201" s="219">
        <f t="shared" ref="G2201:J2201" si="2194">((C2201-C2222)/C2222)*C$6</f>
        <v>-17.674485875706168</v>
      </c>
      <c r="H2201" s="220">
        <f t="shared" si="2194"/>
        <v>-2.9269473805147332</v>
      </c>
      <c r="I2201" s="220">
        <f t="shared" si="2194"/>
        <v>1.1352122015915131</v>
      </c>
      <c r="J2201" s="221">
        <f t="shared" si="2194"/>
        <v>-2.153284671532861E-2</v>
      </c>
    </row>
    <row r="2202" spans="2:10">
      <c r="B2202" s="213">
        <v>40478</v>
      </c>
      <c r="C2202" s="214">
        <v>392.15</v>
      </c>
      <c r="D2202" s="214">
        <v>86.69</v>
      </c>
      <c r="E2202" s="214">
        <v>15.37</v>
      </c>
      <c r="F2202" s="215">
        <v>5.1890000000000001</v>
      </c>
      <c r="G2202" s="219">
        <f t="shared" ref="G2202:J2202" si="2195">((C2202-C2223)/C2223)*C$6</f>
        <v>-24.426023369770121</v>
      </c>
      <c r="H2202" s="220">
        <f t="shared" si="2195"/>
        <v>-0.77024931066178348</v>
      </c>
      <c r="I2202" s="220">
        <f t="shared" si="2195"/>
        <v>0.34653846153846046</v>
      </c>
      <c r="J2202" s="221">
        <f t="shared" si="2195"/>
        <v>-9.6331156358050382E-3</v>
      </c>
    </row>
    <row r="2203" spans="2:10">
      <c r="B2203" s="213">
        <v>40477</v>
      </c>
      <c r="C2203" s="214">
        <v>391.05</v>
      </c>
      <c r="D2203" s="214">
        <v>87.07</v>
      </c>
      <c r="E2203" s="214">
        <v>15.32</v>
      </c>
      <c r="F2203" s="215">
        <v>5.1980000000000004</v>
      </c>
      <c r="G2203" s="219">
        <f t="shared" ref="G2203:J2203" si="2196">((C2203-C2224)/C2224)*C$6</f>
        <v>-20.740012627856959</v>
      </c>
      <c r="H2203" s="220">
        <f t="shared" si="2196"/>
        <v>-0.94133142857144347</v>
      </c>
      <c r="I2203" s="220">
        <f t="shared" si="2196"/>
        <v>0.14226315789473803</v>
      </c>
      <c r="J2203" s="221">
        <f t="shared" si="2196"/>
        <v>-5.0208018154311571E-2</v>
      </c>
    </row>
    <row r="2204" spans="2:10">
      <c r="B2204" s="213">
        <v>40476</v>
      </c>
      <c r="C2204" s="214">
        <v>387.55</v>
      </c>
      <c r="D2204" s="214">
        <v>86.77</v>
      </c>
      <c r="E2204" s="214">
        <v>15.68</v>
      </c>
      <c r="F2204" s="215">
        <v>5.2949999999999999</v>
      </c>
      <c r="G2204" s="219">
        <f t="shared" ref="G2204:J2204" si="2197">((C2204-C2225)/C2225)*C$6</f>
        <v>-28.481075459733624</v>
      </c>
      <c r="H2204" s="220">
        <f t="shared" si="2197"/>
        <v>-2.9987407827566859</v>
      </c>
      <c r="I2204" s="220">
        <f t="shared" si="2197"/>
        <v>1.6838772663877264</v>
      </c>
      <c r="J2204" s="221">
        <f t="shared" si="2197"/>
        <v>3.3465683494045516E-3</v>
      </c>
    </row>
    <row r="2205" spans="2:10">
      <c r="B2205" s="213">
        <v>40475</v>
      </c>
      <c r="C2205" s="214">
        <v>387.85</v>
      </c>
      <c r="D2205" s="214">
        <v>85.85</v>
      </c>
      <c r="E2205" s="214">
        <v>16.149999999999999</v>
      </c>
      <c r="F2205" s="215">
        <v>5.3129999999999997</v>
      </c>
      <c r="G2205" s="219">
        <f t="shared" ref="G2205:J2205" si="2198">((C2205-C2226)/C2226)*C$6</f>
        <v>-20.065785250286538</v>
      </c>
      <c r="H2205" s="220">
        <f t="shared" si="2198"/>
        <v>-5.2937138973836486</v>
      </c>
      <c r="I2205" s="220">
        <f t="shared" si="2198"/>
        <v>0.79208791208790963</v>
      </c>
      <c r="J2205" s="221">
        <f t="shared" si="2198"/>
        <v>-2.9137159895639177E-2</v>
      </c>
    </row>
    <row r="2206" spans="2:10">
      <c r="B2206" s="213">
        <v>40474</v>
      </c>
      <c r="C2206" s="214">
        <v>387.25</v>
      </c>
      <c r="D2206" s="214">
        <v>85.88</v>
      </c>
      <c r="E2206" s="214">
        <v>16.55</v>
      </c>
      <c r="F2206" s="215">
        <v>5.3179999999999996</v>
      </c>
      <c r="G2206" s="219">
        <f t="shared" ref="G2206:J2206" si="2199">((C2206-C2227)/C2227)*C$6</f>
        <v>-56.981614448213918</v>
      </c>
      <c r="H2206" s="220">
        <f t="shared" si="2199"/>
        <v>-6.1107710517416267</v>
      </c>
      <c r="I2206" s="220">
        <f t="shared" si="2199"/>
        <v>0.53824517734909816</v>
      </c>
      <c r="J2206" s="221">
        <f t="shared" si="2199"/>
        <v>-4.9630245886485597E-2</v>
      </c>
    </row>
    <row r="2207" spans="2:10">
      <c r="B2207" s="213">
        <v>40473</v>
      </c>
      <c r="C2207" s="214">
        <v>388.95</v>
      </c>
      <c r="D2207" s="214">
        <v>85.09</v>
      </c>
      <c r="E2207" s="214">
        <v>17.3</v>
      </c>
      <c r="F2207" s="215">
        <v>5.2110000000000003</v>
      </c>
      <c r="G2207" s="219">
        <f t="shared" ref="G2207:J2207" si="2200">((C2207-C2228)/C2228)*C$6</f>
        <v>-52.587702652222731</v>
      </c>
      <c r="H2207" s="220">
        <f t="shared" si="2200"/>
        <v>-9.5400670016750304</v>
      </c>
      <c r="I2207" s="220">
        <f t="shared" si="2200"/>
        <v>2.5031073074391061</v>
      </c>
      <c r="J2207" s="221">
        <f t="shared" si="2200"/>
        <v>-6.9106071964017995E-2</v>
      </c>
    </row>
    <row r="2208" spans="2:10">
      <c r="B2208" s="213">
        <v>40472</v>
      </c>
      <c r="C2208" s="214">
        <v>390.15</v>
      </c>
      <c r="D2208" s="214">
        <v>84.85</v>
      </c>
      <c r="E2208" s="214">
        <v>16.5</v>
      </c>
      <c r="F2208" s="215">
        <v>5.1669999999999998</v>
      </c>
      <c r="G2208" s="219">
        <f t="shared" ref="G2208:J2208" si="2201">((C2208-C2229)/C2229)*C$6</f>
        <v>-50.008802685565094</v>
      </c>
      <c r="H2208" s="220">
        <f t="shared" si="2201"/>
        <v>-10.940848983220359</v>
      </c>
      <c r="I2208" s="220">
        <f t="shared" si="2201"/>
        <v>2.0562997974341655</v>
      </c>
      <c r="J2208" s="221">
        <f t="shared" si="2201"/>
        <v>-9.4501686024728526E-2</v>
      </c>
    </row>
    <row r="2209" spans="2:10">
      <c r="B2209" s="213">
        <v>40471</v>
      </c>
      <c r="C2209" s="214">
        <v>395.05</v>
      </c>
      <c r="D2209" s="214">
        <v>86.06</v>
      </c>
      <c r="E2209" s="214">
        <v>15.75</v>
      </c>
      <c r="F2209" s="215">
        <v>5.1870000000000003</v>
      </c>
      <c r="G2209" s="219">
        <f t="shared" ref="G2209:J2209" si="2202">((C2209-C2230)/C2230)*C$6</f>
        <v>-2.9643562855337486</v>
      </c>
      <c r="H2209" s="220">
        <f t="shared" si="2202"/>
        <v>-9.9794195395968792</v>
      </c>
      <c r="I2209" s="220">
        <f t="shared" si="2202"/>
        <v>2.2815021459227465</v>
      </c>
      <c r="J2209" s="221">
        <f t="shared" si="2202"/>
        <v>-0.10741222366709999</v>
      </c>
    </row>
    <row r="2210" spans="2:10">
      <c r="B2210" s="213">
        <v>40470</v>
      </c>
      <c r="C2210" s="214">
        <v>396.75</v>
      </c>
      <c r="D2210" s="214">
        <v>85.3</v>
      </c>
      <c r="E2210" s="214">
        <v>16.41</v>
      </c>
      <c r="F2210" s="215">
        <v>5.1989999999999998</v>
      </c>
      <c r="G2210" s="219">
        <f t="shared" ref="G2210:J2210" si="2203">((C2210-C2231)/C2231)*C$6</f>
        <v>7.6380706418534476</v>
      </c>
      <c r="H2210" s="220">
        <f t="shared" si="2203"/>
        <v>-10.043501444123526</v>
      </c>
      <c r="I2210" s="220">
        <f t="shared" si="2203"/>
        <v>2.6444444444444439</v>
      </c>
      <c r="J2210" s="221">
        <f t="shared" si="2203"/>
        <v>-0.11295782463928962</v>
      </c>
    </row>
    <row r="2211" spans="2:10">
      <c r="B2211" s="213">
        <v>40469</v>
      </c>
      <c r="C2211" s="214">
        <v>400.15</v>
      </c>
      <c r="D2211" s="214">
        <v>86.36</v>
      </c>
      <c r="E2211" s="214">
        <v>14.17</v>
      </c>
      <c r="F2211" s="215">
        <v>5.1740000000000004</v>
      </c>
      <c r="G2211" s="219">
        <f t="shared" ref="G2211:J2211" si="2204">((C2211-C2232)/C2232)*C$6</f>
        <v>26.807911641487681</v>
      </c>
      <c r="H2211" s="220">
        <f t="shared" si="2204"/>
        <v>-6.6996480053637191</v>
      </c>
      <c r="I2211" s="220">
        <f t="shared" si="2204"/>
        <v>-1.2871428571428571</v>
      </c>
      <c r="J2211" s="221">
        <f t="shared" si="2204"/>
        <v>-0.10714285714285682</v>
      </c>
    </row>
    <row r="2212" spans="2:10">
      <c r="B2212" s="213">
        <v>40468</v>
      </c>
      <c r="C2212" s="214">
        <v>405.65</v>
      </c>
      <c r="D2212" s="214">
        <v>85.3</v>
      </c>
      <c r="E2212" s="214">
        <v>15.17</v>
      </c>
      <c r="F2212" s="215">
        <v>5.1109999999999998</v>
      </c>
      <c r="G2212" s="219">
        <f t="shared" ref="G2212:J2212" si="2205">((C2212-C2233)/C2233)*C$6</f>
        <v>45.840030391287641</v>
      </c>
      <c r="H2212" s="220">
        <f t="shared" si="2205"/>
        <v>-10.124117255163235</v>
      </c>
      <c r="I2212" s="220">
        <f t="shared" si="2205"/>
        <v>0.21638425617078016</v>
      </c>
      <c r="J2212" s="221">
        <f t="shared" si="2205"/>
        <v>-0.1464577910003721</v>
      </c>
    </row>
    <row r="2213" spans="2:10">
      <c r="B2213" s="213">
        <v>40467</v>
      </c>
      <c r="C2213" s="214">
        <v>406.65</v>
      </c>
      <c r="D2213" s="214">
        <v>84.28</v>
      </c>
      <c r="E2213" s="214">
        <v>14.34</v>
      </c>
      <c r="F2213" s="215">
        <v>5.1159999999999997</v>
      </c>
      <c r="G2213" s="219">
        <f t="shared" ref="G2213:J2213" si="2206">((C2213-C2234)/C2234)*C$6</f>
        <v>76.581717753548574</v>
      </c>
      <c r="H2213" s="220">
        <f t="shared" si="2206"/>
        <v>-13.046749226006186</v>
      </c>
      <c r="I2213" s="220">
        <f t="shared" si="2206"/>
        <v>-0.96344554455445608</v>
      </c>
      <c r="J2213" s="221">
        <f t="shared" si="2206"/>
        <v>-0.12955522332274361</v>
      </c>
    </row>
    <row r="2214" spans="2:10">
      <c r="B2214" s="213">
        <v>40466</v>
      </c>
      <c r="C2214" s="214">
        <v>404.05</v>
      </c>
      <c r="D2214" s="214">
        <v>84.02</v>
      </c>
      <c r="E2214" s="214">
        <v>14.71</v>
      </c>
      <c r="F2214" s="215">
        <v>5.2130000000000001</v>
      </c>
      <c r="G2214" s="219">
        <f t="shared" ref="G2214:J2214" si="2207">((C2214-C2235)/C2235)*C$6</f>
        <v>84.525797478227119</v>
      </c>
      <c r="H2214" s="220">
        <f t="shared" si="2207"/>
        <v>-13.479287452976322</v>
      </c>
      <c r="I2214" s="220">
        <f t="shared" si="2207"/>
        <v>-9.7471264367814031E-2</v>
      </c>
      <c r="J2214" s="221">
        <f t="shared" si="2207"/>
        <v>-0.10268468802073676</v>
      </c>
    </row>
    <row r="2215" spans="2:10">
      <c r="B2215" s="213">
        <v>40465</v>
      </c>
      <c r="C2215" s="214">
        <v>405.45</v>
      </c>
      <c r="D2215" s="214">
        <v>84.13</v>
      </c>
      <c r="E2215" s="214">
        <v>13.76</v>
      </c>
      <c r="F2215" s="215">
        <v>5.218</v>
      </c>
      <c r="G2215" s="219">
        <f t="shared" ref="G2215:J2215" si="2208">((C2215-C2236)/C2236)*C$6</f>
        <v>70.646672664181892</v>
      </c>
      <c r="H2215" s="220">
        <f t="shared" si="2208"/>
        <v>-13.561249171636867</v>
      </c>
      <c r="I2215" s="220">
        <f t="shared" si="2208"/>
        <v>-1.5445714285714296</v>
      </c>
      <c r="J2215" s="221">
        <f t="shared" si="2208"/>
        <v>-8.0294556301267667E-2</v>
      </c>
    </row>
    <row r="2216" spans="2:10">
      <c r="B2216" s="213">
        <v>40464</v>
      </c>
      <c r="C2216" s="214">
        <v>401.65</v>
      </c>
      <c r="D2216" s="214">
        <v>85.25</v>
      </c>
      <c r="E2216" s="214">
        <v>14.46</v>
      </c>
      <c r="F2216" s="215">
        <v>5.2110000000000003</v>
      </c>
      <c r="G2216" s="219">
        <f t="shared" ref="G2216:J2216" si="2209">((C2216-C2237)/C2237)*C$6</f>
        <v>79.087868596010793</v>
      </c>
      <c r="H2216" s="220">
        <f t="shared" si="2209"/>
        <v>-10.250593982458076</v>
      </c>
      <c r="I2216" s="220">
        <f t="shared" si="2209"/>
        <v>-1.8053640323584312</v>
      </c>
      <c r="J2216" s="221">
        <f t="shared" si="2209"/>
        <v>-0.17067438076297203</v>
      </c>
    </row>
    <row r="2217" spans="2:10">
      <c r="B2217" s="213">
        <v>40463</v>
      </c>
      <c r="C2217" s="214">
        <v>407.95</v>
      </c>
      <c r="D2217" s="214">
        <v>84.95</v>
      </c>
      <c r="E2217" s="214">
        <v>14.96</v>
      </c>
      <c r="F2217" s="215">
        <v>5.1989999999999998</v>
      </c>
      <c r="G2217" s="219">
        <f t="shared" ref="G2217:J2217" si="2210">((C2217-C2238)/C2238)*C$6</f>
        <v>101.98030945260685</v>
      </c>
      <c r="H2217" s="220">
        <f t="shared" si="2210"/>
        <v>-11.667482865354835</v>
      </c>
      <c r="I2217" s="220">
        <f t="shared" si="2210"/>
        <v>-9.5851063829785199E-2</v>
      </c>
      <c r="J2217" s="221">
        <f t="shared" si="2210"/>
        <v>-0.1487123287671232</v>
      </c>
    </row>
    <row r="2218" spans="2:10">
      <c r="B2218" s="213">
        <v>40462</v>
      </c>
      <c r="C2218" s="214">
        <v>407.65</v>
      </c>
      <c r="D2218" s="214">
        <v>83.89</v>
      </c>
      <c r="E2218" s="214">
        <v>15.78</v>
      </c>
      <c r="F2218" s="215">
        <v>5.2080000000000002</v>
      </c>
      <c r="G2218" s="219">
        <f t="shared" ref="G2218:J2218" si="2211">((C2218-C2239)/C2239)*C$6</f>
        <v>93.769905452661433</v>
      </c>
      <c r="H2218" s="220">
        <f t="shared" si="2211"/>
        <v>-13.912043997346883</v>
      </c>
      <c r="I2218" s="220">
        <f t="shared" si="2211"/>
        <v>0.88662234042553212</v>
      </c>
      <c r="J2218" s="221">
        <f t="shared" si="2211"/>
        <v>-0.1412979890310784</v>
      </c>
    </row>
    <row r="2219" spans="2:10">
      <c r="B2219" s="213">
        <v>40461</v>
      </c>
      <c r="C2219" s="214">
        <v>407.95</v>
      </c>
      <c r="D2219" s="214">
        <v>83.65</v>
      </c>
      <c r="E2219" s="214">
        <v>16.2</v>
      </c>
      <c r="F2219" s="215">
        <v>5.2240000000000002</v>
      </c>
      <c r="G2219" s="219">
        <f t="shared" ref="G2219:J2219" si="2212">((C2219-C2240)/C2240)*C$6</f>
        <v>101.51809697127264</v>
      </c>
      <c r="H2219" s="220">
        <f t="shared" si="2212"/>
        <v>-13.692773892773889</v>
      </c>
      <c r="I2219" s="220">
        <f t="shared" si="2212"/>
        <v>0.94842105263157739</v>
      </c>
      <c r="J2219" s="221">
        <f t="shared" si="2212"/>
        <v>-0.13832329866812609</v>
      </c>
    </row>
    <row r="2220" spans="2:10">
      <c r="B2220" s="213">
        <v>40460</v>
      </c>
      <c r="C2220" s="214">
        <v>402.45</v>
      </c>
      <c r="D2220" s="214">
        <v>85.35</v>
      </c>
      <c r="E2220" s="214">
        <v>15.81</v>
      </c>
      <c r="F2220" s="215">
        <v>5.2249999999999996</v>
      </c>
      <c r="G2220" s="219">
        <f t="shared" ref="G2220:J2220" si="2213">((C2220-C2241)/C2241)*C$6</f>
        <v>47.534718282866855</v>
      </c>
      <c r="H2220" s="220">
        <f t="shared" si="2213"/>
        <v>-9.9774489115948715</v>
      </c>
      <c r="I2220" s="220">
        <f t="shared" si="2213"/>
        <v>0.9604263824117264</v>
      </c>
      <c r="J2220" s="221">
        <f t="shared" si="2213"/>
        <v>-0.12126995779042038</v>
      </c>
    </row>
    <row r="2221" spans="2:10">
      <c r="B2221" s="213">
        <v>40459</v>
      </c>
      <c r="C2221" s="214">
        <v>392.75</v>
      </c>
      <c r="D2221" s="214">
        <v>85.7</v>
      </c>
      <c r="E2221" s="214">
        <v>16.25</v>
      </c>
      <c r="F2221" s="215">
        <v>5.2190000000000003</v>
      </c>
      <c r="G2221" s="219">
        <f t="shared" ref="G2221:J2221" si="2214">((C2221-C2242)/C2242)*C$6</f>
        <v>-4.2563047619047625</v>
      </c>
      <c r="H2221" s="220">
        <f t="shared" si="2214"/>
        <v>-6.3533055054151575</v>
      </c>
      <c r="I2221" s="220">
        <f t="shared" si="2214"/>
        <v>1.0069655620532807</v>
      </c>
      <c r="J2221" s="221">
        <f t="shared" si="2214"/>
        <v>-0.1271085441877518</v>
      </c>
    </row>
    <row r="2222" spans="2:10">
      <c r="B2222" s="213">
        <v>40458</v>
      </c>
      <c r="C2222" s="214">
        <v>398.25</v>
      </c>
      <c r="D2222" s="214">
        <v>87.04</v>
      </c>
      <c r="E2222" s="214">
        <v>15.08</v>
      </c>
      <c r="F2222" s="215">
        <v>5.2060000000000004</v>
      </c>
      <c r="G2222" s="219">
        <f t="shared" ref="G2222:J2222" si="2215">((C2222-C2243)/C2243)*C$6</f>
        <v>35.671588665213541</v>
      </c>
      <c r="H2222" s="220">
        <f t="shared" si="2215"/>
        <v>-1.1375742348104072</v>
      </c>
      <c r="I2222" s="220">
        <f t="shared" si="2215"/>
        <v>-1.8256257449344468</v>
      </c>
      <c r="J2222" s="221">
        <f t="shared" si="2215"/>
        <v>-0.13620373763283242</v>
      </c>
    </row>
    <row r="2223" spans="2:10">
      <c r="B2223" s="213">
        <v>40457</v>
      </c>
      <c r="C2223" s="214">
        <v>397.95</v>
      </c>
      <c r="D2223" s="214">
        <v>87.04</v>
      </c>
      <c r="E2223" s="214">
        <v>15.08</v>
      </c>
      <c r="F2223" s="215">
        <v>5.2060000000000004</v>
      </c>
      <c r="G2223" s="219">
        <f t="shared" ref="G2223:J2223" si="2216">((C2223-C2244)/C2244)*C$6</f>
        <v>41.428690614136585</v>
      </c>
      <c r="H2223" s="220">
        <f t="shared" si="2216"/>
        <v>-0.6797996565540666</v>
      </c>
      <c r="I2223" s="220">
        <f t="shared" si="2216"/>
        <v>-2.0633587786259553</v>
      </c>
      <c r="J2223" s="221">
        <f t="shared" si="2216"/>
        <v>-0.11438330871491874</v>
      </c>
    </row>
    <row r="2224" spans="2:10">
      <c r="B2224" s="213">
        <v>40456</v>
      </c>
      <c r="C2224" s="214">
        <v>395.95</v>
      </c>
      <c r="D2224" s="214">
        <v>87.5</v>
      </c>
      <c r="E2224" s="214">
        <v>15.2</v>
      </c>
      <c r="F2224" s="215">
        <v>5.2880000000000003</v>
      </c>
      <c r="G2224" s="219">
        <f t="shared" ref="G2224:J2224" si="2217">((C2224-C2245)/C2245)*C$6</f>
        <v>18.832966415527931</v>
      </c>
      <c r="H2224" s="220">
        <f t="shared" si="2217"/>
        <v>-1.0450556944760261</v>
      </c>
      <c r="I2224" s="220">
        <f t="shared" si="2217"/>
        <v>-0.98616915422885476</v>
      </c>
      <c r="J2224" s="221">
        <f t="shared" si="2217"/>
        <v>-7.6086956521738969E-2</v>
      </c>
    </row>
    <row r="2225" spans="2:10">
      <c r="B2225" s="213">
        <v>40455</v>
      </c>
      <c r="C2225" s="214">
        <v>394.25</v>
      </c>
      <c r="D2225" s="214">
        <v>88.15</v>
      </c>
      <c r="E2225" s="214">
        <v>14.34</v>
      </c>
      <c r="F2225" s="215">
        <v>5.2889999999999997</v>
      </c>
      <c r="G2225" s="219">
        <f t="shared" ref="G2225:J2225" si="2218">((C2225-C2246)/C2246)*C$6</f>
        <v>-1.6986393006460456</v>
      </c>
      <c r="H2225" s="220">
        <f t="shared" si="2218"/>
        <v>6.5212210621881733E-2</v>
      </c>
      <c r="I2225" s="220">
        <f t="shared" si="2218"/>
        <v>-2.1668220858895713</v>
      </c>
      <c r="J2225" s="221">
        <f t="shared" si="2218"/>
        <v>-5.9032795997776839E-2</v>
      </c>
    </row>
    <row r="2226" spans="2:10">
      <c r="B2226" s="213">
        <v>40454</v>
      </c>
      <c r="C2226" s="214">
        <v>392.55</v>
      </c>
      <c r="D2226" s="214">
        <v>88.29</v>
      </c>
      <c r="E2226" s="214">
        <v>15.47</v>
      </c>
      <c r="F2226" s="215">
        <v>5.3659999999999997</v>
      </c>
      <c r="G2226" s="219">
        <f t="shared" ref="G2226:J2226" si="2219">((C2226-C2247)/C2247)*C$6</f>
        <v>-12.710807736063709</v>
      </c>
      <c r="H2226" s="220">
        <f t="shared" si="2219"/>
        <v>-0.64866237724347509</v>
      </c>
      <c r="I2226" s="220">
        <f t="shared" si="2219"/>
        <v>-3.4877419354837964E-2</v>
      </c>
      <c r="J2226" s="221">
        <f t="shared" si="2219"/>
        <v>1.1036288814066356E-2</v>
      </c>
    </row>
    <row r="2227" spans="2:10">
      <c r="B2227" s="213">
        <v>40453</v>
      </c>
      <c r="C2227" s="214">
        <v>400.88</v>
      </c>
      <c r="D2227" s="214">
        <v>88.71</v>
      </c>
      <c r="E2227" s="214">
        <v>16.07</v>
      </c>
      <c r="F2227" s="215">
        <v>5.4089999999999998</v>
      </c>
      <c r="G2227" s="219">
        <f t="shared" ref="G2227:J2227" si="2220">((C2227-C2248)/C2248)*C$6</f>
        <v>32.082566670903653</v>
      </c>
      <c r="H2227" s="220">
        <f t="shared" si="2220"/>
        <v>0.25946495089737159</v>
      </c>
      <c r="I2227" s="220">
        <f t="shared" si="2220"/>
        <v>0.66267096774193579</v>
      </c>
      <c r="J2227" s="221">
        <f t="shared" si="2220"/>
        <v>3.4764309764309616E-2</v>
      </c>
    </row>
    <row r="2228" spans="2:10">
      <c r="B2228" s="213">
        <v>40452</v>
      </c>
      <c r="C2228" s="214">
        <v>401.55</v>
      </c>
      <c r="D2228" s="214">
        <v>89.55</v>
      </c>
      <c r="E2228" s="214">
        <v>15.19</v>
      </c>
      <c r="F2228" s="215">
        <v>5.3360000000000003</v>
      </c>
      <c r="G2228" s="219">
        <f t="shared" ref="G2228:J2228" si="2221">((C2228-C2249)/C2249)*C$6</f>
        <v>28.869552881570662</v>
      </c>
      <c r="H2228" s="220">
        <f t="shared" si="2221"/>
        <v>2.0757196071791264</v>
      </c>
      <c r="I2228" s="220">
        <f t="shared" si="2221"/>
        <v>-0.10613874345549722</v>
      </c>
      <c r="J2228" s="221">
        <f t="shared" si="2221"/>
        <v>1.1098570353649619E-2</v>
      </c>
    </row>
    <row r="2229" spans="2:10">
      <c r="B2229" s="213">
        <v>40451</v>
      </c>
      <c r="C2229" s="214">
        <v>402.15</v>
      </c>
      <c r="D2229" s="214">
        <v>89.99</v>
      </c>
      <c r="E2229" s="214">
        <v>14.81</v>
      </c>
      <c r="F2229" s="215">
        <v>5.3380000000000001</v>
      </c>
      <c r="G2229" s="219">
        <f t="shared" ref="G2229:J2229" si="2222">((C2229-C2250)/C2250)*C$6</f>
        <v>57.76804630225071</v>
      </c>
      <c r="H2229" s="220">
        <f t="shared" si="2222"/>
        <v>3.5556536502546705</v>
      </c>
      <c r="I2229" s="220">
        <f t="shared" si="2222"/>
        <v>-1.3089041953663119</v>
      </c>
      <c r="J2229" s="221">
        <f t="shared" si="2222"/>
        <v>-1.5393216548639356E-2</v>
      </c>
    </row>
    <row r="2230" spans="2:10">
      <c r="B2230" s="213">
        <v>40450</v>
      </c>
      <c r="C2230" s="214">
        <v>395.75</v>
      </c>
      <c r="D2230" s="214">
        <v>90.79</v>
      </c>
      <c r="E2230" s="214">
        <v>13.98</v>
      </c>
      <c r="F2230" s="215">
        <v>5.383</v>
      </c>
      <c r="G2230" s="219">
        <f t="shared" ref="G2230:J2230" si="2223">((C2230-C2251)/C2251)*C$6</f>
        <v>30.61631802392909</v>
      </c>
      <c r="H2230" s="220">
        <f t="shared" si="2223"/>
        <v>4.5134103720405943</v>
      </c>
      <c r="I2230" s="220">
        <f t="shared" si="2223"/>
        <v>-2.2355639097744362</v>
      </c>
      <c r="J2230" s="221">
        <f t="shared" si="2223"/>
        <v>-1.52652005174642E-2</v>
      </c>
    </row>
    <row r="2231" spans="2:10">
      <c r="B2231" s="213">
        <v>40449</v>
      </c>
      <c r="C2231" s="214">
        <v>394.95</v>
      </c>
      <c r="D2231" s="214">
        <v>90.02</v>
      </c>
      <c r="E2231" s="214">
        <v>14.31</v>
      </c>
      <c r="F2231" s="215">
        <v>5.4059999999999997</v>
      </c>
      <c r="G2231" s="219">
        <f t="shared" ref="G2231:J2231" si="2224">((C2231-C2252)/C2252)*C$6</f>
        <v>40.860194527298567</v>
      </c>
      <c r="H2231" s="220">
        <f t="shared" si="2224"/>
        <v>6.4216532721010369</v>
      </c>
      <c r="I2231" s="220">
        <f t="shared" si="2224"/>
        <v>-3.7574889380530951</v>
      </c>
      <c r="J2231" s="221">
        <f t="shared" si="2224"/>
        <v>-1.4660408614025476E-2</v>
      </c>
    </row>
    <row r="2232" spans="2:10">
      <c r="B2232" s="213">
        <v>40448</v>
      </c>
      <c r="C2232" s="214">
        <v>393.85</v>
      </c>
      <c r="D2232" s="214">
        <v>89.49</v>
      </c>
      <c r="E2232" s="214">
        <v>15.26</v>
      </c>
      <c r="F2232" s="215">
        <v>5.3689999999999998</v>
      </c>
      <c r="G2232" s="219">
        <f t="shared" ref="G2232:J2232" si="2225">((C2232-C2253)/C2253)*C$6</f>
        <v>41.42380642643424</v>
      </c>
      <c r="H2232" s="220">
        <f t="shared" si="2225"/>
        <v>5.1883163089636168</v>
      </c>
      <c r="I2232" s="220">
        <f t="shared" si="2225"/>
        <v>-3.1478961600865318</v>
      </c>
      <c r="J2232" s="221">
        <f t="shared" si="2225"/>
        <v>-4.8635281187030519E-2</v>
      </c>
    </row>
    <row r="2233" spans="2:10">
      <c r="B2233" s="213">
        <v>40447</v>
      </c>
      <c r="C2233" s="214">
        <v>394.85</v>
      </c>
      <c r="D2233" s="214">
        <v>90.06</v>
      </c>
      <c r="E2233" s="214">
        <v>14.99</v>
      </c>
      <c r="F2233" s="215">
        <v>5.3780000000000001</v>
      </c>
      <c r="G2233" s="219">
        <f t="shared" ref="G2233:J2233" si="2226">((C2233-C2254)/C2254)*C$6</f>
        <v>67.098601343342764</v>
      </c>
      <c r="H2233" s="220">
        <f t="shared" si="2226"/>
        <v>5.7846259437199743</v>
      </c>
      <c r="I2233" s="220">
        <f t="shared" si="2226"/>
        <v>-3.5518800214247466</v>
      </c>
      <c r="J2233" s="221">
        <f t="shared" si="2226"/>
        <v>-2.2859778597785881E-2</v>
      </c>
    </row>
    <row r="2234" spans="2:10">
      <c r="B2234" s="213">
        <v>40446</v>
      </c>
      <c r="C2234" s="214">
        <v>388.88</v>
      </c>
      <c r="D2234" s="214">
        <v>90.44</v>
      </c>
      <c r="E2234" s="214">
        <v>15.15</v>
      </c>
      <c r="F2234" s="215">
        <v>5.351</v>
      </c>
      <c r="G2234" s="219">
        <f t="shared" ref="G2234:J2234" si="2227">((C2234-C2255)/C2255)*C$6</f>
        <v>28.176665184991531</v>
      </c>
      <c r="H2234" s="220">
        <f t="shared" si="2227"/>
        <v>7.4595577254451486</v>
      </c>
      <c r="I2234" s="220">
        <f t="shared" si="2227"/>
        <v>-3.598288431061806</v>
      </c>
      <c r="J2234" s="221">
        <f t="shared" si="2227"/>
        <v>-6.7865619864889717E-2</v>
      </c>
    </row>
    <row r="2235" spans="2:10">
      <c r="B2235" s="213">
        <v>40445</v>
      </c>
      <c r="C2235" s="214">
        <v>384.65</v>
      </c>
      <c r="D2235" s="214">
        <v>90.38</v>
      </c>
      <c r="E2235" s="214">
        <v>14.79</v>
      </c>
      <c r="F2235" s="215">
        <v>5.4009999999999998</v>
      </c>
      <c r="G2235" s="219">
        <f t="shared" ref="G2235:J2235" si="2228">((C2235-C2256)/C2256)*C$6</f>
        <v>33.327323346148752</v>
      </c>
      <c r="H2235" s="220">
        <f t="shared" si="2228"/>
        <v>9.6153381361840431</v>
      </c>
      <c r="I2235" s="220">
        <f t="shared" si="2228"/>
        <v>-4.2323228142783238</v>
      </c>
      <c r="J2235" s="221">
        <f t="shared" si="2228"/>
        <v>-2.9202566452795748E-2</v>
      </c>
    </row>
    <row r="2236" spans="2:10">
      <c r="B2236" s="213">
        <v>40444</v>
      </c>
      <c r="C2236" s="214">
        <v>389.05</v>
      </c>
      <c r="D2236" s="214">
        <v>90.54</v>
      </c>
      <c r="E2236" s="214">
        <v>15.05</v>
      </c>
      <c r="F2236" s="215">
        <v>5.3639999999999999</v>
      </c>
      <c r="G2236" s="219">
        <f t="shared" ref="G2236:J2236" si="2229">((C2236-C2257)/C2257)*C$6</f>
        <v>43.760010549914433</v>
      </c>
      <c r="H2236" s="220">
        <f t="shared" si="2229"/>
        <v>11.220220975096469</v>
      </c>
      <c r="I2236" s="220">
        <f t="shared" si="2229"/>
        <v>-4.4327755511022042</v>
      </c>
      <c r="J2236" s="221">
        <f t="shared" si="2229"/>
        <v>-3.2094781486262311E-2</v>
      </c>
    </row>
    <row r="2237" spans="2:10">
      <c r="B2237" s="213">
        <v>40443</v>
      </c>
      <c r="C2237" s="214">
        <v>383.55</v>
      </c>
      <c r="D2237" s="214">
        <v>90.07</v>
      </c>
      <c r="E2237" s="214">
        <v>16.07</v>
      </c>
      <c r="F2237" s="215">
        <v>5.5309999999999997</v>
      </c>
      <c r="G2237" s="219">
        <f t="shared" ref="G2237:J2237" si="2230">((C2237-C2258)/C2258)*C$6</f>
        <v>30.701839904420705</v>
      </c>
      <c r="H2237" s="220">
        <f t="shared" si="2230"/>
        <v>8.1133317903020412</v>
      </c>
      <c r="I2237" s="220">
        <f t="shared" si="2230"/>
        <v>-2.3415268002165659</v>
      </c>
      <c r="J2237" s="221">
        <f t="shared" si="2230"/>
        <v>2.4197958439664564E-2</v>
      </c>
    </row>
    <row r="2238" spans="2:10">
      <c r="B2238" s="213">
        <v>40442</v>
      </c>
      <c r="C2238" s="214">
        <v>384.55</v>
      </c>
      <c r="D2238" s="214">
        <v>90.46</v>
      </c>
      <c r="E2238" s="214">
        <v>15.04</v>
      </c>
      <c r="F2238" s="215">
        <v>5.4749999999999996</v>
      </c>
      <c r="G2238" s="219">
        <f t="shared" ref="G2238:J2238" si="2231">((C2238-C2259)/C2259)*C$6</f>
        <v>43.367811124449723</v>
      </c>
      <c r="H2238" s="220">
        <f t="shared" si="2231"/>
        <v>7.1839488473448707</v>
      </c>
      <c r="I2238" s="220">
        <f t="shared" si="2231"/>
        <v>-3.6498621420996824</v>
      </c>
      <c r="J2238" s="221">
        <f t="shared" si="2231"/>
        <v>-4.6143473570658365E-2</v>
      </c>
    </row>
    <row r="2239" spans="2:10">
      <c r="B2239" s="213">
        <v>40441</v>
      </c>
      <c r="C2239" s="214">
        <v>386.05</v>
      </c>
      <c r="D2239" s="214">
        <v>90.46</v>
      </c>
      <c r="E2239" s="214">
        <v>15.04</v>
      </c>
      <c r="F2239" s="215">
        <v>5.47</v>
      </c>
      <c r="G2239" s="219">
        <f t="shared" ref="G2239:J2239" si="2232">((C2239-C2260)/C2260)*C$6</f>
        <v>35.102442017295708</v>
      </c>
      <c r="H2239" s="220">
        <f t="shared" si="2232"/>
        <v>8.0538820412394703</v>
      </c>
      <c r="I2239" s="220">
        <f t="shared" si="2232"/>
        <v>-3.0794928335170906</v>
      </c>
      <c r="J2239" s="221">
        <f t="shared" si="2232"/>
        <v>-2.8308890095962311E-2</v>
      </c>
    </row>
    <row r="2240" spans="2:10">
      <c r="B2240" s="213">
        <v>40440</v>
      </c>
      <c r="C2240" s="214">
        <v>384.65</v>
      </c>
      <c r="D2240" s="214">
        <v>90.09</v>
      </c>
      <c r="E2240" s="214">
        <v>15.39</v>
      </c>
      <c r="F2240" s="215">
        <v>5.4809999999999999</v>
      </c>
      <c r="G2240" s="219">
        <f t="shared" ref="G2240:J2240" si="2233">((C2240-C2261)/C2261)*C$6</f>
        <v>30.160793965859266</v>
      </c>
      <c r="H2240" s="220">
        <f t="shared" si="2233"/>
        <v>6.5073797773442168</v>
      </c>
      <c r="I2240" s="220">
        <f t="shared" si="2233"/>
        <v>-3.0858158319870759</v>
      </c>
      <c r="J2240" s="221">
        <f t="shared" si="2233"/>
        <v>1.4603960396039679E-2</v>
      </c>
    </row>
    <row r="2241" spans="2:10">
      <c r="B2241" s="213">
        <v>40439</v>
      </c>
      <c r="C2241" s="214">
        <v>391.35</v>
      </c>
      <c r="D2241" s="214">
        <v>90.04</v>
      </c>
      <c r="E2241" s="214">
        <v>15.01</v>
      </c>
      <c r="F2241" s="215">
        <v>5.4489999999999998</v>
      </c>
      <c r="G2241" s="219">
        <f t="shared" ref="G2241:J2241" si="2234">((C2241-C2262)/C2262)*C$6</f>
        <v>55.753378217821883</v>
      </c>
      <c r="H2241" s="220">
        <f t="shared" si="2234"/>
        <v>6.9670580110497493</v>
      </c>
      <c r="I2241" s="220">
        <f t="shared" si="2234"/>
        <v>-4.3386545270612036</v>
      </c>
      <c r="J2241" s="221">
        <f t="shared" si="2234"/>
        <v>-2.3097232337946187E-2</v>
      </c>
    </row>
    <row r="2242" spans="2:10">
      <c r="B2242" s="213">
        <v>40438</v>
      </c>
      <c r="C2242" s="214">
        <v>393.75</v>
      </c>
      <c r="D2242" s="214">
        <v>88.64</v>
      </c>
      <c r="E2242" s="214">
        <v>15.39</v>
      </c>
      <c r="F2242" s="215">
        <v>5.4539999999999997</v>
      </c>
      <c r="G2242" s="219">
        <f t="shared" ref="G2242:J2242" si="2235">((C2242-C2263)/C2263)*C$6</f>
        <v>66.373069306930702</v>
      </c>
      <c r="H2242" s="220">
        <f t="shared" si="2235"/>
        <v>0.9774067354575412</v>
      </c>
      <c r="I2242" s="220">
        <f t="shared" si="2235"/>
        <v>-2.723375620518476</v>
      </c>
      <c r="J2242" s="221">
        <f t="shared" si="2235"/>
        <v>-7.014816169745695E-3</v>
      </c>
    </row>
    <row r="2243" spans="2:10">
      <c r="B2243" s="213">
        <v>40437</v>
      </c>
      <c r="C2243" s="214">
        <v>389.95</v>
      </c>
      <c r="D2243" s="214">
        <v>87.56</v>
      </c>
      <c r="E2243" s="214">
        <v>16.78</v>
      </c>
      <c r="F2243" s="215">
        <v>5.4580000000000002</v>
      </c>
      <c r="G2243" s="219">
        <f t="shared" ref="G2243:J2243" si="2236">((C2243-C2264)/C2264)*C$6</f>
        <v>9.5087659574467605</v>
      </c>
      <c r="H2243" s="220">
        <f t="shared" si="2236"/>
        <v>-1.7342688999547247</v>
      </c>
      <c r="I2243" s="220">
        <f t="shared" si="2236"/>
        <v>-0.28536070381231626</v>
      </c>
      <c r="J2243" s="221">
        <f t="shared" si="2236"/>
        <v>4.9459761549925409E-2</v>
      </c>
    </row>
    <row r="2244" spans="2:10">
      <c r="B2244" s="213">
        <v>40436</v>
      </c>
      <c r="C2244" s="214">
        <v>388.35</v>
      </c>
      <c r="D2244" s="214">
        <v>87.35</v>
      </c>
      <c r="E2244" s="214">
        <v>17.03</v>
      </c>
      <c r="F2244" s="215">
        <v>5.4160000000000004</v>
      </c>
      <c r="G2244" s="219">
        <f t="shared" ref="G2244:J2244" si="2237">((C2244-C2265)/C2265)*C$6</f>
        <v>-20.882410680228766</v>
      </c>
      <c r="H2244" s="220">
        <f t="shared" si="2237"/>
        <v>-3.4666760341726612</v>
      </c>
      <c r="I2244" s="220">
        <f t="shared" si="2237"/>
        <v>1.4397717184527601</v>
      </c>
      <c r="J2244" s="221">
        <f t="shared" si="2237"/>
        <v>3.1933557297499464E-2</v>
      </c>
    </row>
    <row r="2245" spans="2:10">
      <c r="B2245" s="213">
        <v>40435</v>
      </c>
      <c r="C2245" s="214">
        <v>391.55</v>
      </c>
      <c r="D2245" s="214">
        <v>87.98</v>
      </c>
      <c r="E2245" s="214">
        <v>16.079999999999998</v>
      </c>
      <c r="F2245" s="215">
        <v>5.4279999999999999</v>
      </c>
      <c r="G2245" s="219">
        <f t="shared" ref="G2245:J2245" si="2238">((C2245-C2266)/C2266)*C$6</f>
        <v>-4.6950515726472508</v>
      </c>
      <c r="H2245" s="220">
        <f t="shared" si="2238"/>
        <v>-2.195292134831452</v>
      </c>
      <c r="I2245" s="220">
        <f t="shared" si="2238"/>
        <v>-0.51174622356495725</v>
      </c>
      <c r="J2245" s="221">
        <f t="shared" si="2238"/>
        <v>4.5809167446211517E-2</v>
      </c>
    </row>
    <row r="2246" spans="2:10">
      <c r="B2246" s="213">
        <v>40434</v>
      </c>
      <c r="C2246" s="214">
        <v>394.65</v>
      </c>
      <c r="D2246" s="214">
        <v>88.12</v>
      </c>
      <c r="E2246" s="214">
        <v>16.3</v>
      </c>
      <c r="F2246" s="215">
        <v>5.3970000000000002</v>
      </c>
      <c r="G2246" s="219">
        <f t="shared" ref="G2246:J2246" si="2239">((C2246-C2267)/C2267)*C$6</f>
        <v>32.466485858194503</v>
      </c>
      <c r="H2246" s="220">
        <f t="shared" si="2239"/>
        <v>0.21762099522837575</v>
      </c>
      <c r="I2246" s="220">
        <f t="shared" si="2239"/>
        <v>-0.34695547533092685</v>
      </c>
      <c r="J2246" s="221">
        <f t="shared" si="2239"/>
        <v>6.5940519037696724E-2</v>
      </c>
    </row>
    <row r="2247" spans="2:10">
      <c r="B2247" s="213">
        <v>40433</v>
      </c>
      <c r="C2247" s="214">
        <v>395.55</v>
      </c>
      <c r="D2247" s="214">
        <v>88.59</v>
      </c>
      <c r="E2247" s="214">
        <v>15.5</v>
      </c>
      <c r="F2247" s="215">
        <v>5.3460000000000001</v>
      </c>
      <c r="G2247" s="219">
        <f t="shared" ref="G2247:J2247" si="2240">((C2247-C2268)/C2268)*C$6</f>
        <v>38.133409179056287</v>
      </c>
      <c r="H2247" s="220">
        <f t="shared" si="2240"/>
        <v>0.91245321537938451</v>
      </c>
      <c r="I2247" s="220">
        <f t="shared" si="2240"/>
        <v>-1.7715997673065746</v>
      </c>
      <c r="J2247" s="221">
        <f t="shared" si="2240"/>
        <v>3.3484676503973042E-2</v>
      </c>
    </row>
    <row r="2248" spans="2:10">
      <c r="B2248" s="213">
        <v>40432</v>
      </c>
      <c r="C2248" s="214">
        <v>393.35</v>
      </c>
      <c r="D2248" s="214">
        <v>88.59</v>
      </c>
      <c r="E2248" s="214">
        <v>15.5</v>
      </c>
      <c r="F2248" s="215">
        <v>5.3460000000000001</v>
      </c>
      <c r="G2248" s="219">
        <f t="shared" ref="G2248:J2248" si="2241">((C2248-C2269)/C2269)*C$6</f>
        <v>23.765785741910531</v>
      </c>
      <c r="H2248" s="220">
        <f t="shared" si="2241"/>
        <v>-1.0536540188594412</v>
      </c>
      <c r="I2248" s="220">
        <f t="shared" si="2241"/>
        <v>-1.19409638554217</v>
      </c>
      <c r="J2248" s="221">
        <f t="shared" si="2241"/>
        <v>1.7206020696142823E-2</v>
      </c>
    </row>
    <row r="2249" spans="2:10">
      <c r="B2249" s="213">
        <v>40431</v>
      </c>
      <c r="C2249" s="214">
        <v>394.75</v>
      </c>
      <c r="D2249" s="214">
        <v>88.59</v>
      </c>
      <c r="E2249" s="214">
        <v>15.28</v>
      </c>
      <c r="F2249" s="215">
        <v>5.3159999999999998</v>
      </c>
      <c r="G2249" s="219">
        <f t="shared" ref="G2249:J2249" si="2242">((C2249-C2270)/C2270)*C$6</f>
        <v>39.545888759237755</v>
      </c>
      <c r="H2249" s="220">
        <f t="shared" si="2242"/>
        <v>-3.8560004424289205</v>
      </c>
      <c r="I2249" s="220">
        <f t="shared" si="2242"/>
        <v>-1.1172621240024552</v>
      </c>
      <c r="J2249" s="221">
        <f t="shared" si="2242"/>
        <v>1.6181199167769954E-2</v>
      </c>
    </row>
    <row r="2250" spans="2:10">
      <c r="B2250" s="213">
        <v>40430</v>
      </c>
      <c r="C2250" s="214">
        <v>388.75</v>
      </c>
      <c r="D2250" s="214">
        <v>88.35</v>
      </c>
      <c r="E2250" s="214">
        <v>15.97</v>
      </c>
      <c r="F2250" s="215">
        <v>5.3659999999999997</v>
      </c>
      <c r="G2250" s="219">
        <f t="shared" ref="G2250:J2250" si="2243">((C2250-C2271)/C2271)*C$6</f>
        <v>-42.02934169278997</v>
      </c>
      <c r="H2250" s="220">
        <f t="shared" si="2243"/>
        <v>-5.8026341784656026</v>
      </c>
      <c r="I2250" s="220">
        <f t="shared" si="2243"/>
        <v>1.0761778367617787</v>
      </c>
      <c r="J2250" s="221">
        <f t="shared" si="2243"/>
        <v>9.4173076923076637E-2</v>
      </c>
    </row>
    <row r="2251" spans="2:10">
      <c r="B2251" s="213">
        <v>40429</v>
      </c>
      <c r="C2251" s="214">
        <v>388.65</v>
      </c>
      <c r="D2251" s="214">
        <v>88.7</v>
      </c>
      <c r="E2251" s="214">
        <v>15.96</v>
      </c>
      <c r="F2251" s="215">
        <v>5.4109999999999996</v>
      </c>
      <c r="G2251" s="219">
        <f t="shared" ref="G2251:J2251" si="2244">((C2251-C2272)/C2272)*C$6</f>
        <v>-32.558556831083827</v>
      </c>
      <c r="H2251" s="220">
        <f t="shared" si="2244"/>
        <v>-3.6645084595820054</v>
      </c>
      <c r="I2251" s="220">
        <f t="shared" si="2244"/>
        <v>1.4518483412322289</v>
      </c>
      <c r="J2251" s="221">
        <f t="shared" si="2244"/>
        <v>0.10326128538638094</v>
      </c>
    </row>
    <row r="2252" spans="2:10">
      <c r="B2252" s="213">
        <v>40428</v>
      </c>
      <c r="C2252" s="214">
        <v>385.55</v>
      </c>
      <c r="D2252" s="214">
        <v>87.1</v>
      </c>
      <c r="E2252" s="214">
        <v>18.079999999999998</v>
      </c>
      <c r="F2252" s="215">
        <v>5.4329999999999998</v>
      </c>
      <c r="G2252" s="219">
        <f t="shared" ref="G2252:J2252" si="2245">((C2252-C2273)/C2273)*C$6</f>
        <v>-40.301835210732818</v>
      </c>
      <c r="H2252" s="220">
        <f t="shared" si="2245"/>
        <v>-8.7716805433830132</v>
      </c>
      <c r="I2252" s="220">
        <f t="shared" si="2245"/>
        <v>5.2349321912919322</v>
      </c>
      <c r="J2252" s="221">
        <f t="shared" si="2245"/>
        <v>0.10865458015267154</v>
      </c>
    </row>
    <row r="2253" spans="2:10">
      <c r="B2253" s="213">
        <v>40427</v>
      </c>
      <c r="C2253" s="214">
        <v>384.35</v>
      </c>
      <c r="D2253" s="214">
        <v>87.13</v>
      </c>
      <c r="E2253" s="214">
        <v>18.489999999999998</v>
      </c>
      <c r="F2253" s="215">
        <v>5.4589999999999996</v>
      </c>
      <c r="G2253" s="219">
        <f t="shared" ref="G2253:J2253" si="2246">((C2253-C2274)/C2274)*C$6</f>
        <v>-36.678742842600698</v>
      </c>
      <c r="H2253" s="220">
        <f t="shared" si="2246"/>
        <v>-7.6206248622437736</v>
      </c>
      <c r="I2253" s="220">
        <f t="shared" si="2246"/>
        <v>4.7855989048596834</v>
      </c>
      <c r="J2253" s="221">
        <f t="shared" si="2246"/>
        <v>0.14991337824831533</v>
      </c>
    </row>
    <row r="2254" spans="2:10">
      <c r="B2254" s="213">
        <v>40426</v>
      </c>
      <c r="C2254" s="214">
        <v>379.65</v>
      </c>
      <c r="D2254" s="214">
        <v>87.42</v>
      </c>
      <c r="E2254" s="214">
        <v>18.670000000000002</v>
      </c>
      <c r="F2254" s="215">
        <v>5.42</v>
      </c>
      <c r="G2254" s="219">
        <f t="shared" ref="G2254:J2254" si="2247">((C2254-C2275)/C2275)*C$6</f>
        <v>-44.685471093449706</v>
      </c>
      <c r="H2254" s="220">
        <f t="shared" si="2247"/>
        <v>-8.0599605522682527</v>
      </c>
      <c r="I2254" s="220">
        <f t="shared" si="2247"/>
        <v>3.5462435897435922</v>
      </c>
      <c r="J2254" s="221">
        <f t="shared" si="2247"/>
        <v>0.10892481346852857</v>
      </c>
    </row>
    <row r="2255" spans="2:10">
      <c r="B2255" s="213">
        <v>40425</v>
      </c>
      <c r="C2255" s="214">
        <v>382.45</v>
      </c>
      <c r="D2255" s="214">
        <v>87.05</v>
      </c>
      <c r="E2255" s="214">
        <v>18.93</v>
      </c>
      <c r="F2255" s="215">
        <v>5.4770000000000003</v>
      </c>
      <c r="G2255" s="219">
        <f t="shared" ref="G2255:J2255" si="2248">((C2255-C2276)/C2276)*C$6</f>
        <v>-52.631146004812095</v>
      </c>
      <c r="H2255" s="220">
        <f t="shared" si="2248"/>
        <v>-7.6070601213458531</v>
      </c>
      <c r="I2255" s="220">
        <f t="shared" si="2248"/>
        <v>2.4430233953209335</v>
      </c>
      <c r="J2255" s="221">
        <f t="shared" si="2248"/>
        <v>0.12053401748384636</v>
      </c>
    </row>
    <row r="2256" spans="2:10">
      <c r="B2256" s="213">
        <v>40424</v>
      </c>
      <c r="C2256" s="214">
        <v>377.15</v>
      </c>
      <c r="D2256" s="214">
        <v>86.06</v>
      </c>
      <c r="E2256" s="214">
        <v>19.329999999999998</v>
      </c>
      <c r="F2256" s="215">
        <v>5.4550000000000001</v>
      </c>
      <c r="G2256" s="219">
        <f t="shared" ref="G2256:J2256" si="2249">((C2256-C2277)/C2277)*C$6</f>
        <v>-99.87405061713018</v>
      </c>
      <c r="H2256" s="220">
        <f t="shared" si="2249"/>
        <v>-12.250532956275823</v>
      </c>
      <c r="I2256" s="220">
        <f t="shared" si="2249"/>
        <v>4.5692736705577151</v>
      </c>
      <c r="J2256" s="221">
        <f t="shared" si="2249"/>
        <v>0.13872360844529757</v>
      </c>
    </row>
    <row r="2257" spans="2:10">
      <c r="B2257" s="213">
        <v>40423</v>
      </c>
      <c r="C2257" s="214">
        <v>379.15</v>
      </c>
      <c r="D2257" s="214">
        <v>85.53</v>
      </c>
      <c r="E2257" s="214">
        <v>19.96</v>
      </c>
      <c r="F2257" s="215">
        <v>5.423</v>
      </c>
      <c r="G2257" s="219">
        <f t="shared" ref="G2257:J2257" si="2250">((C2257-C2278)/C2278)*C$6</f>
        <v>-89.538604418924123</v>
      </c>
      <c r="H2257" s="220">
        <f t="shared" si="2250"/>
        <v>-14.011297139141742</v>
      </c>
      <c r="I2257" s="220">
        <f t="shared" si="2250"/>
        <v>6.0549129852744334</v>
      </c>
      <c r="J2257" s="221">
        <f t="shared" si="2250"/>
        <v>0.14436170212765964</v>
      </c>
    </row>
    <row r="2258" spans="2:10">
      <c r="B2258" s="213">
        <v>40422</v>
      </c>
      <c r="C2258" s="214">
        <v>376.65</v>
      </c>
      <c r="D2258" s="214">
        <v>86.41</v>
      </c>
      <c r="E2258" s="214">
        <v>18.47</v>
      </c>
      <c r="F2258" s="215">
        <v>5.4859999999999998</v>
      </c>
      <c r="G2258" s="219">
        <f t="shared" ref="G2258:J2258" si="2251">((C2258-C2279)/C2279)*C$6</f>
        <v>-95.263262802053532</v>
      </c>
      <c r="H2258" s="220">
        <f t="shared" si="2251"/>
        <v>-15.410428860274562</v>
      </c>
      <c r="I2258" s="220">
        <f t="shared" si="2251"/>
        <v>3.1254510800508246</v>
      </c>
      <c r="J2258" s="221">
        <f t="shared" si="2251"/>
        <v>0.15627639155470241</v>
      </c>
    </row>
    <row r="2259" spans="2:10">
      <c r="B2259" s="213">
        <v>40421</v>
      </c>
      <c r="C2259" s="214">
        <v>374.85</v>
      </c>
      <c r="D2259" s="214">
        <v>87.19</v>
      </c>
      <c r="E2259" s="214">
        <v>18.86</v>
      </c>
      <c r="F2259" s="215">
        <v>5.5620000000000003</v>
      </c>
      <c r="G2259" s="219">
        <f t="shared" ref="G2259:J2259" si="2252">((C2259-C2280)/C2280)*C$6</f>
        <v>-107.53000624141801</v>
      </c>
      <c r="H2259" s="220">
        <f t="shared" si="2252"/>
        <v>-13.30832977588048</v>
      </c>
      <c r="I2259" s="220">
        <f t="shared" si="2252"/>
        <v>3.7378233034571067</v>
      </c>
      <c r="J2259" s="221">
        <f t="shared" si="2252"/>
        <v>0.22982558139534895</v>
      </c>
    </row>
    <row r="2260" spans="2:10">
      <c r="B2260" s="213">
        <v>40420</v>
      </c>
      <c r="C2260" s="214">
        <v>378.13</v>
      </c>
      <c r="D2260" s="214">
        <v>86.81</v>
      </c>
      <c r="E2260" s="214">
        <v>18.14</v>
      </c>
      <c r="F2260" s="215">
        <v>5.5229999999999997</v>
      </c>
      <c r="G2260" s="219">
        <f t="shared" ref="G2260:J2260" si="2253">((C2260-C2281)/C2281)*C$6</f>
        <v>-117.5390099594245</v>
      </c>
      <c r="H2260" s="220">
        <f t="shared" si="2253"/>
        <v>-12.826273645743774</v>
      </c>
      <c r="I2260" s="220">
        <f t="shared" si="2253"/>
        <v>0.91874855156430935</v>
      </c>
      <c r="J2260" s="221">
        <f t="shared" si="2253"/>
        <v>0.2099786656322731</v>
      </c>
    </row>
    <row r="2261" spans="2:10">
      <c r="B2261" s="213">
        <v>40419</v>
      </c>
      <c r="C2261" s="214">
        <v>377.85</v>
      </c>
      <c r="D2261" s="214">
        <v>87.13</v>
      </c>
      <c r="E2261" s="214">
        <v>18.57</v>
      </c>
      <c r="F2261" s="215">
        <v>5.4539999999999997</v>
      </c>
      <c r="G2261" s="219">
        <f t="shared" ref="G2261:J2261" si="2254">((C2261-C2282)/C2282)*C$6</f>
        <v>-163.32864206377624</v>
      </c>
      <c r="H2261" s="220">
        <f t="shared" si="2254"/>
        <v>-13.506992745892896</v>
      </c>
      <c r="I2261" s="220">
        <f t="shared" si="2254"/>
        <v>3.8799607329842947</v>
      </c>
      <c r="J2261" s="221">
        <f t="shared" si="2254"/>
        <v>0.22907528156490803</v>
      </c>
    </row>
    <row r="2262" spans="2:10">
      <c r="B2262" s="213">
        <v>40418</v>
      </c>
      <c r="C2262" s="214">
        <v>378.75</v>
      </c>
      <c r="D2262" s="214">
        <v>86.88</v>
      </c>
      <c r="E2262" s="214">
        <v>19.77</v>
      </c>
      <c r="F2262" s="215">
        <v>5.492</v>
      </c>
      <c r="G2262" s="219">
        <f t="shared" ref="G2262:J2262" si="2255">((C2262-C2283)/C2283)*C$6</f>
        <v>-164.77918343054404</v>
      </c>
      <c r="H2262" s="220">
        <f t="shared" si="2255"/>
        <v>-12.835824742268061</v>
      </c>
      <c r="I2262" s="220">
        <f t="shared" si="2255"/>
        <v>3.88992619926199</v>
      </c>
      <c r="J2262" s="221">
        <f t="shared" si="2255"/>
        <v>0.27159475044740511</v>
      </c>
    </row>
    <row r="2263" spans="2:10">
      <c r="B2263" s="213">
        <v>40417</v>
      </c>
      <c r="C2263" s="214">
        <v>378.75</v>
      </c>
      <c r="D2263" s="214">
        <v>88.19</v>
      </c>
      <c r="E2263" s="214">
        <v>18.13</v>
      </c>
      <c r="F2263" s="215">
        <v>5.4669999999999996</v>
      </c>
      <c r="G2263" s="219">
        <f t="shared" ref="G2263:J2263" si="2256">((C2263-C2284)/C2284)*C$6</f>
        <v>-164.77918343054404</v>
      </c>
      <c r="H2263" s="220">
        <f t="shared" si="2256"/>
        <v>-10.141124355670117</v>
      </c>
      <c r="I2263" s="220">
        <f t="shared" si="2256"/>
        <v>2.0724108241082382</v>
      </c>
      <c r="J2263" s="221">
        <f t="shared" si="2256"/>
        <v>0.25692980711871133</v>
      </c>
    </row>
    <row r="2264" spans="2:10">
      <c r="B2264" s="213">
        <v>40416</v>
      </c>
      <c r="C2264" s="214">
        <v>387.75</v>
      </c>
      <c r="D2264" s="214">
        <v>88.36</v>
      </c>
      <c r="E2264" s="214">
        <v>17.05</v>
      </c>
      <c r="F2264" s="215">
        <v>5.3680000000000003</v>
      </c>
      <c r="G2264" s="219">
        <f t="shared" ref="G2264:J2264" si="2257">((C2264-C2285)/C2285)*C$6</f>
        <v>-139.84156955442623</v>
      </c>
      <c r="H2264" s="220">
        <f t="shared" si="2257"/>
        <v>-9.7133218736570672</v>
      </c>
      <c r="I2264" s="220">
        <f t="shared" si="2257"/>
        <v>1.4749873096446713</v>
      </c>
      <c r="J2264" s="221">
        <f t="shared" si="2257"/>
        <v>0.21395604395604423</v>
      </c>
    </row>
    <row r="2265" spans="2:10">
      <c r="B2265" s="213">
        <v>40415</v>
      </c>
      <c r="C2265" s="214">
        <v>393.25</v>
      </c>
      <c r="D2265" s="214">
        <v>88.96</v>
      </c>
      <c r="E2265" s="214">
        <v>15.77</v>
      </c>
      <c r="F2265" s="215">
        <v>5.3579999999999997</v>
      </c>
      <c r="G2265" s="219">
        <f t="shared" ref="G2265:J2265" si="2258">((C2265-C2286)/C2286)*C$6</f>
        <v>-104.68257003218497</v>
      </c>
      <c r="H2265" s="220">
        <f t="shared" si="2258"/>
        <v>-9.6899359658484716</v>
      </c>
      <c r="I2265" s="220">
        <f t="shared" si="2258"/>
        <v>0.52930809399477718</v>
      </c>
      <c r="J2265" s="221">
        <f t="shared" si="2258"/>
        <v>0.21248499399759871</v>
      </c>
    </row>
    <row r="2266" spans="2:10">
      <c r="B2266" s="213">
        <v>40414</v>
      </c>
      <c r="C2266" s="214">
        <v>392.65</v>
      </c>
      <c r="D2266" s="214">
        <v>89</v>
      </c>
      <c r="E2266" s="214">
        <v>16.55</v>
      </c>
      <c r="F2266" s="215">
        <v>5.3449999999999998</v>
      </c>
      <c r="G2266" s="219">
        <f t="shared" ref="G2266:J2266" si="2259">((C2266-C2287)/C2287)*C$6</f>
        <v>-92.737062432334909</v>
      </c>
      <c r="H2266" s="220">
        <f t="shared" si="2259"/>
        <v>-10.535453387131041</v>
      </c>
      <c r="I2266" s="220">
        <f t="shared" si="2259"/>
        <v>1.9019104876419506</v>
      </c>
      <c r="J2266" s="221">
        <f t="shared" si="2259"/>
        <v>0.17728084093613644</v>
      </c>
    </row>
    <row r="2267" spans="2:10">
      <c r="B2267" s="213">
        <v>40413</v>
      </c>
      <c r="C2267" s="214">
        <v>387.15</v>
      </c>
      <c r="D2267" s="214">
        <v>88.02</v>
      </c>
      <c r="E2267" s="214">
        <v>16.62</v>
      </c>
      <c r="F2267" s="215">
        <v>5.2789999999999999</v>
      </c>
      <c r="G2267" s="219">
        <f t="shared" ref="G2267:J2267" si="2260">((C2267-C2288)/C2288)*C$6</f>
        <v>-133.46801378818495</v>
      </c>
      <c r="H2267" s="220">
        <f t="shared" si="2260"/>
        <v>-12.566656050955428</v>
      </c>
      <c r="I2267" s="220">
        <f t="shared" si="2260"/>
        <v>1.129130434782609</v>
      </c>
      <c r="J2267" s="221">
        <f t="shared" si="2260"/>
        <v>0.17774653544888522</v>
      </c>
    </row>
    <row r="2268" spans="2:10">
      <c r="B2268" s="213">
        <v>40412</v>
      </c>
      <c r="C2268" s="214">
        <v>386.75</v>
      </c>
      <c r="D2268" s="214">
        <v>88.17</v>
      </c>
      <c r="E2268" s="214">
        <v>17.190000000000001</v>
      </c>
      <c r="F2268" s="215">
        <v>5.2859999999999996</v>
      </c>
      <c r="G2268" s="219">
        <f t="shared" ref="G2268:J2268" si="2261">((C2268-C2289)/C2289)*C$6</f>
        <v>-154.05557173045307</v>
      </c>
      <c r="H2268" s="220">
        <f t="shared" si="2261"/>
        <v>-8.70964598895746</v>
      </c>
      <c r="I2268" s="220">
        <f t="shared" si="2261"/>
        <v>0.58443243243243548</v>
      </c>
      <c r="J2268" s="221">
        <f t="shared" si="2261"/>
        <v>0.2973344439816743</v>
      </c>
    </row>
    <row r="2269" spans="2:10">
      <c r="B2269" s="213">
        <v>40411</v>
      </c>
      <c r="C2269" s="214">
        <v>387.85</v>
      </c>
      <c r="D2269" s="214">
        <v>89.08</v>
      </c>
      <c r="E2269" s="214">
        <v>16.600000000000001</v>
      </c>
      <c r="F2269" s="215">
        <v>5.3150000000000004</v>
      </c>
      <c r="G2269" s="219">
        <f t="shared" ref="G2269:J2269" si="2262">((C2269-C2290)/C2290)*C$6</f>
        <v>-151.69542033063652</v>
      </c>
      <c r="H2269" s="220">
        <f t="shared" si="2262"/>
        <v>-5.7565113240418224</v>
      </c>
      <c r="I2269" s="220">
        <f t="shared" si="2262"/>
        <v>-0.15070489844683074</v>
      </c>
      <c r="J2269" s="221">
        <f t="shared" si="2262"/>
        <v>0.33498847684894245</v>
      </c>
    </row>
    <row r="2270" spans="2:10">
      <c r="B2270" s="213">
        <v>40410</v>
      </c>
      <c r="C2270" s="214">
        <v>385.65</v>
      </c>
      <c r="D2270" s="214">
        <v>90.41</v>
      </c>
      <c r="E2270" s="214">
        <v>16.29</v>
      </c>
      <c r="F2270" s="215">
        <v>5.2869999999999999</v>
      </c>
      <c r="G2270" s="219">
        <f t="shared" ref="G2270:J2270" si="2263">((C2270-C2291)/C2291)*C$6</f>
        <v>-140.17437091600351</v>
      </c>
      <c r="H2270" s="220">
        <f t="shared" si="2263"/>
        <v>-3.9629603552859551</v>
      </c>
      <c r="I2270" s="220">
        <f t="shared" si="2263"/>
        <v>1.1068796068793867E-2</v>
      </c>
      <c r="J2270" s="221">
        <f t="shared" si="2263"/>
        <v>0.28985251350228497</v>
      </c>
    </row>
    <row r="2271" spans="2:10">
      <c r="B2271" s="213">
        <v>40409</v>
      </c>
      <c r="C2271" s="214">
        <v>398.75</v>
      </c>
      <c r="D2271" s="214">
        <v>91.11</v>
      </c>
      <c r="E2271" s="214">
        <v>15.07</v>
      </c>
      <c r="F2271" s="215">
        <v>5.2</v>
      </c>
      <c r="G2271" s="219">
        <f t="shared" ref="G2271:J2271" si="2264">((C2271-C2292)/C2292)*C$6</f>
        <v>-76.606610027521924</v>
      </c>
      <c r="H2271" s="220">
        <f t="shared" si="2264"/>
        <v>-3.2448586534311765</v>
      </c>
      <c r="I2271" s="220">
        <f t="shared" si="2264"/>
        <v>-1.5617333333333332</v>
      </c>
      <c r="J2271" s="221">
        <f t="shared" si="2264"/>
        <v>0.23852629390979022</v>
      </c>
    </row>
    <row r="2272" spans="2:10">
      <c r="B2272" s="213">
        <v>40408</v>
      </c>
      <c r="C2272" s="214">
        <v>396.35</v>
      </c>
      <c r="D2272" s="214">
        <v>90.43</v>
      </c>
      <c r="E2272" s="214">
        <v>14.77</v>
      </c>
      <c r="F2272" s="215">
        <v>5.2279999999999998</v>
      </c>
      <c r="G2272" s="219">
        <f t="shared" ref="G2272:J2272" si="2265">((C2272-C2293)/C2293)*C$6</f>
        <v>-103.17016692316798</v>
      </c>
      <c r="H2272" s="220">
        <f t="shared" si="2265"/>
        <v>-4.8315942653874959</v>
      </c>
      <c r="I2272" s="220">
        <f t="shared" si="2265"/>
        <v>-2.6619272937103275</v>
      </c>
      <c r="J2272" s="221">
        <f t="shared" si="2265"/>
        <v>0.28868122637547206</v>
      </c>
    </row>
    <row r="2273" spans="2:10">
      <c r="B2273" s="213">
        <v>40407</v>
      </c>
      <c r="C2273" s="214">
        <v>395.05</v>
      </c>
      <c r="D2273" s="214">
        <v>91.28</v>
      </c>
      <c r="E2273" s="214">
        <v>14.01</v>
      </c>
      <c r="F2273" s="215">
        <v>5.24</v>
      </c>
      <c r="G2273" s="219">
        <f t="shared" ref="G2273:J2273" si="2266">((C2273-C2294)/C2294)*C$6</f>
        <v>-85.356165765765724</v>
      </c>
      <c r="H2273" s="220">
        <f t="shared" si="2266"/>
        <v>-2.3013367247537602</v>
      </c>
      <c r="I2273" s="220">
        <f t="shared" si="2266"/>
        <v>-3.9003020134228179</v>
      </c>
      <c r="J2273" s="221">
        <f t="shared" si="2266"/>
        <v>0.34384189217984273</v>
      </c>
    </row>
    <row r="2274" spans="2:10">
      <c r="B2274" s="213">
        <v>40406</v>
      </c>
      <c r="C2274" s="214">
        <v>392.95</v>
      </c>
      <c r="D2274" s="214">
        <v>90.74</v>
      </c>
      <c r="E2274" s="214">
        <v>14.61</v>
      </c>
      <c r="F2274" s="215">
        <v>5.1950000000000003</v>
      </c>
      <c r="G2274" s="219">
        <f t="shared" ref="G2274:J2274" si="2267">((C2274-C2295)/C2295)*C$6</f>
        <v>-91.146172542413751</v>
      </c>
      <c r="H2274" s="220">
        <f t="shared" si="2267"/>
        <v>-2.1499019287348835</v>
      </c>
      <c r="I2274" s="220">
        <f t="shared" si="2267"/>
        <v>-4.7301362948006052</v>
      </c>
      <c r="J2274" s="221">
        <f t="shared" si="2267"/>
        <v>0.33938613436359766</v>
      </c>
    </row>
    <row r="2275" spans="2:10">
      <c r="B2275" s="213">
        <v>40405</v>
      </c>
      <c r="C2275" s="214">
        <v>390.05</v>
      </c>
      <c r="D2275" s="214">
        <v>91.26</v>
      </c>
      <c r="E2275" s="214">
        <v>15.6</v>
      </c>
      <c r="F2275" s="215">
        <v>5.2270000000000003</v>
      </c>
      <c r="G2275" s="219">
        <f t="shared" ref="G2275:J2275" si="2268">((C2275-C2296)/C2296)*C$6</f>
        <v>-118.58207027992849</v>
      </c>
      <c r="H2275" s="220">
        <f t="shared" si="2268"/>
        <v>-0.12585413929038233</v>
      </c>
      <c r="I2275" s="220">
        <f t="shared" si="2268"/>
        <v>-4.4200000000000017</v>
      </c>
      <c r="J2275" s="221">
        <f t="shared" si="2268"/>
        <v>0.36391575327745529</v>
      </c>
    </row>
    <row r="2276" spans="2:10">
      <c r="B2276" s="213">
        <v>40404</v>
      </c>
      <c r="C2276" s="214">
        <v>394.85</v>
      </c>
      <c r="D2276" s="214">
        <v>90.65</v>
      </c>
      <c r="E2276" s="214">
        <v>16.670000000000002</v>
      </c>
      <c r="F2276" s="215">
        <v>5.2620000000000005</v>
      </c>
      <c r="G2276" s="219">
        <f t="shared" ref="G2276:J2276" si="2269">((C2276-C2297)/C2297)*C$6</f>
        <v>-89.971499101258146</v>
      </c>
      <c r="H2276" s="220">
        <f t="shared" si="2269"/>
        <v>-0.77865853658534556</v>
      </c>
      <c r="I2276" s="220">
        <f t="shared" si="2269"/>
        <v>-4.1000092678405906</v>
      </c>
      <c r="J2276" s="221">
        <f t="shared" si="2269"/>
        <v>0.37752411575562733</v>
      </c>
    </row>
    <row r="2277" spans="2:10">
      <c r="B2277" s="213">
        <v>40403</v>
      </c>
      <c r="C2277" s="214">
        <v>401.05</v>
      </c>
      <c r="D2277" s="214">
        <v>91.94</v>
      </c>
      <c r="E2277" s="214">
        <v>15.42</v>
      </c>
      <c r="F2277" s="215">
        <v>5.21</v>
      </c>
      <c r="G2277" s="219">
        <f t="shared" ref="G2277:J2277" si="2270">((C2277-C2298)/C2298)*C$6</f>
        <v>-45.926751546016781</v>
      </c>
      <c r="H2277" s="220">
        <f t="shared" si="2270"/>
        <v>0.66902423051734006</v>
      </c>
      <c r="I2277" s="220">
        <f t="shared" si="2270"/>
        <v>-3.5099007832898166</v>
      </c>
      <c r="J2277" s="221">
        <f t="shared" si="2270"/>
        <v>0.31663124335812959</v>
      </c>
    </row>
    <row r="2278" spans="2:10">
      <c r="B2278" s="213">
        <v>40402</v>
      </c>
      <c r="C2278" s="214">
        <v>400.55</v>
      </c>
      <c r="D2278" s="214">
        <v>92.28</v>
      </c>
      <c r="E2278" s="214">
        <v>14.94</v>
      </c>
      <c r="F2278" s="215">
        <v>5.17</v>
      </c>
      <c r="G2278" s="219">
        <f t="shared" ref="G2278:J2278" si="2271">((C2278-C2299)/C2299)*C$6</f>
        <v>-44.001303026619709</v>
      </c>
      <c r="H2278" s="220">
        <f t="shared" si="2271"/>
        <v>-1.17591276252018</v>
      </c>
      <c r="I2278" s="220">
        <f t="shared" si="2271"/>
        <v>-3.49119266055046</v>
      </c>
      <c r="J2278" s="221">
        <f t="shared" si="2271"/>
        <v>0.29430972133588623</v>
      </c>
    </row>
    <row r="2279" spans="2:10">
      <c r="B2279" s="213">
        <v>40401</v>
      </c>
      <c r="C2279" s="214">
        <v>399.35</v>
      </c>
      <c r="D2279" s="214">
        <v>93.97</v>
      </c>
      <c r="E2279" s="214">
        <v>15.74</v>
      </c>
      <c r="F2279" s="215">
        <v>5.21</v>
      </c>
      <c r="G2279" s="219">
        <f t="shared" ref="G2279:J2279" si="2272">((C2279-C2300)/C2300)*C$6</f>
        <v>-32.913612372652508</v>
      </c>
      <c r="H2279" s="220">
        <f t="shared" si="2272"/>
        <v>1.1896241567619625</v>
      </c>
      <c r="I2279" s="220">
        <f t="shared" si="2272"/>
        <v>-2.3582219768083927</v>
      </c>
      <c r="J2279" s="221">
        <f t="shared" si="2272"/>
        <v>0.34464094319399785</v>
      </c>
    </row>
    <row r="2280" spans="2:10">
      <c r="B2280" s="213">
        <v>40400</v>
      </c>
      <c r="C2280" s="214">
        <v>400.55</v>
      </c>
      <c r="D2280" s="214">
        <v>93.7</v>
      </c>
      <c r="E2280" s="214">
        <v>15.62</v>
      </c>
      <c r="F2280" s="215">
        <v>5.16</v>
      </c>
      <c r="G2280" s="219">
        <f t="shared" ref="G2280:J2280" si="2273">((C2280-C2301)/C2301)*C$6</f>
        <v>-7.0828191423243787</v>
      </c>
      <c r="H2280" s="220">
        <f t="shared" si="2273"/>
        <v>2.5899134667387775</v>
      </c>
      <c r="I2280" s="220">
        <f t="shared" si="2273"/>
        <v>-4.1816322517207478</v>
      </c>
      <c r="J2280" s="221">
        <f t="shared" si="2273"/>
        <v>0.32848373896187832</v>
      </c>
    </row>
    <row r="2281" spans="2:10">
      <c r="B2281" s="213">
        <v>40399</v>
      </c>
      <c r="C2281" s="214">
        <v>406.65</v>
      </c>
      <c r="D2281" s="214">
        <v>93.04</v>
      </c>
      <c r="E2281" s="214">
        <v>17.260000000000002</v>
      </c>
      <c r="F2281" s="215">
        <v>5.1559999999999997</v>
      </c>
      <c r="G2281" s="219">
        <f t="shared" ref="G2281:J2281" si="2274">((C2281-C2302)/C2302)*C$6</f>
        <v>30.079969960949061</v>
      </c>
      <c r="H2281" s="220">
        <f t="shared" si="2274"/>
        <v>2.5450991069484048</v>
      </c>
      <c r="I2281" s="220">
        <f t="shared" si="2274"/>
        <v>-3.300397539044011</v>
      </c>
      <c r="J2281" s="221">
        <f t="shared" si="2274"/>
        <v>0.28208669783255436</v>
      </c>
    </row>
    <row r="2282" spans="2:10">
      <c r="B2282" s="213">
        <v>40398</v>
      </c>
      <c r="C2282" s="214">
        <v>418.65</v>
      </c>
      <c r="D2282" s="214">
        <v>93.74</v>
      </c>
      <c r="E2282" s="214">
        <v>15.28</v>
      </c>
      <c r="F2282" s="215">
        <v>5.0609999999999999</v>
      </c>
      <c r="G2282" s="219">
        <f t="shared" ref="G2282:J2282" si="2275">((C2282-C2303)/C2303)*C$6</f>
        <v>99.219552182163099</v>
      </c>
      <c r="H2282" s="220">
        <f t="shared" si="2275"/>
        <v>0.90334405144694085</v>
      </c>
      <c r="I2282" s="220">
        <f t="shared" si="2275"/>
        <v>-2.9737923497267773</v>
      </c>
      <c r="J2282" s="221">
        <f t="shared" si="2275"/>
        <v>0.21446587537091988</v>
      </c>
    </row>
    <row r="2283" spans="2:10">
      <c r="B2283" s="213">
        <v>40397</v>
      </c>
      <c r="C2283" s="214">
        <v>420.05</v>
      </c>
      <c r="D2283" s="214">
        <v>93.12</v>
      </c>
      <c r="E2283" s="214">
        <v>16.260000000000002</v>
      </c>
      <c r="F2283" s="215">
        <v>5.0289999999999999</v>
      </c>
      <c r="G2283" s="219">
        <f t="shared" ref="G2283:J2283" si="2276">((C2283-C2304)/C2304)*C$6</f>
        <v>71.207779018688129</v>
      </c>
      <c r="H2283" s="220">
        <f t="shared" si="2276"/>
        <v>4.0111884661769777</v>
      </c>
      <c r="I2283" s="220">
        <f t="shared" si="2276"/>
        <v>-3.8446153846153841</v>
      </c>
      <c r="J2283" s="221">
        <f t="shared" si="2276"/>
        <v>0.23018220793140401</v>
      </c>
    </row>
    <row r="2284" spans="2:10">
      <c r="B2284" s="213">
        <v>40396</v>
      </c>
      <c r="C2284" s="214">
        <v>420.05</v>
      </c>
      <c r="D2284" s="214">
        <v>93.12</v>
      </c>
      <c r="E2284" s="214">
        <v>16.260000000000002</v>
      </c>
      <c r="F2284" s="215">
        <v>5.0289999999999999</v>
      </c>
      <c r="G2284" s="219">
        <f t="shared" ref="G2284:J2284" si="2277">((C2284-C2305)/C2305)*C$6</f>
        <v>83.345765337998401</v>
      </c>
      <c r="H2284" s="220">
        <f t="shared" si="2277"/>
        <v>0.12350096711799308</v>
      </c>
      <c r="I2284" s="220">
        <f t="shared" si="2277"/>
        <v>-2.3260953401178361</v>
      </c>
      <c r="J2284" s="221">
        <f t="shared" si="2277"/>
        <v>0.22677730192719486</v>
      </c>
    </row>
    <row r="2285" spans="2:10">
      <c r="B2285" s="213">
        <v>40395</v>
      </c>
      <c r="C2285" s="214">
        <v>423.05</v>
      </c>
      <c r="D2285" s="214">
        <v>93.08</v>
      </c>
      <c r="E2285" s="214">
        <v>15.76</v>
      </c>
      <c r="F2285" s="215">
        <v>5.0049999999999999</v>
      </c>
      <c r="G2285" s="219">
        <f t="shared" ref="G2285:J2285" si="2278">((C2285-C2306)/C2306)*C$6</f>
        <v>84.472193668528917</v>
      </c>
      <c r="H2285" s="220">
        <f t="shared" si="2278"/>
        <v>-2.9381942240558612</v>
      </c>
      <c r="I2285" s="220">
        <f t="shared" si="2278"/>
        <v>-0.9118554216867486</v>
      </c>
      <c r="J2285" s="221">
        <f t="shared" si="2278"/>
        <v>0.2116167023554604</v>
      </c>
    </row>
    <row r="2286" spans="2:10">
      <c r="B2286" s="213">
        <v>40394</v>
      </c>
      <c r="C2286" s="214">
        <v>419.45</v>
      </c>
      <c r="D2286" s="214">
        <v>93.7</v>
      </c>
      <c r="E2286" s="214">
        <v>15.32</v>
      </c>
      <c r="F2286" s="215">
        <v>4.9980000000000002</v>
      </c>
      <c r="G2286" s="219">
        <f t="shared" ref="G2286:J2286" si="2279">((C2286-C2307)/C2307)*C$6</f>
        <v>75.144002989164278</v>
      </c>
      <c r="H2286" s="220">
        <f t="shared" si="2279"/>
        <v>-1.8022993973993036</v>
      </c>
      <c r="I2286" s="220">
        <f t="shared" si="2279"/>
        <v>-0.53637745408486248</v>
      </c>
      <c r="J2286" s="221">
        <f t="shared" si="2279"/>
        <v>0.18104693140794262</v>
      </c>
    </row>
    <row r="2287" spans="2:10">
      <c r="B2287" s="213">
        <v>40393</v>
      </c>
      <c r="C2287" s="214">
        <v>415.65</v>
      </c>
      <c r="D2287" s="214">
        <v>94.18</v>
      </c>
      <c r="E2287" s="214">
        <v>14.97</v>
      </c>
      <c r="F2287" s="215">
        <v>5.0419999999999998</v>
      </c>
      <c r="G2287" s="219">
        <f t="shared" ref="G2287:J2287" si="2280">((C2287-C2308)/C2308)*C$6</f>
        <v>60.145166355140098</v>
      </c>
      <c r="H2287" s="220">
        <f t="shared" si="2280"/>
        <v>-4.50822706065318</v>
      </c>
      <c r="I2287" s="220">
        <f t="shared" si="2280"/>
        <v>0.60979281767955817</v>
      </c>
      <c r="J2287" s="221">
        <f t="shared" si="2280"/>
        <v>0.17214525608732131</v>
      </c>
    </row>
    <row r="2288" spans="2:10">
      <c r="B2288" s="213">
        <v>40392</v>
      </c>
      <c r="C2288" s="214">
        <v>420.65</v>
      </c>
      <c r="D2288" s="214">
        <v>94.2</v>
      </c>
      <c r="E2288" s="214">
        <v>15.64</v>
      </c>
      <c r="F2288" s="215">
        <v>4.9790000000000001</v>
      </c>
      <c r="G2288" s="219">
        <f t="shared" ref="G2288:J2288" si="2281">((C2288-C2309)/C2309)*C$6</f>
        <v>117.68322605266491</v>
      </c>
      <c r="H2288" s="220">
        <f t="shared" si="2281"/>
        <v>-4.3520541549953276</v>
      </c>
      <c r="I2288" s="220">
        <f t="shared" si="2281"/>
        <v>1.5517222222222224</v>
      </c>
      <c r="J2288" s="221">
        <f t="shared" si="2281"/>
        <v>6.1080360803608021E-2</v>
      </c>
    </row>
    <row r="2289" spans="2:10">
      <c r="B2289" s="213">
        <v>40391</v>
      </c>
      <c r="C2289" s="214">
        <v>425.9</v>
      </c>
      <c r="D2289" s="214">
        <v>92.37</v>
      </c>
      <c r="E2289" s="214">
        <v>16.649999999999999</v>
      </c>
      <c r="F2289" s="215">
        <v>4.8019999999999996</v>
      </c>
      <c r="G2289" s="219">
        <f t="shared" ref="G2289:J2289" si="2282">((C2289-C2310)/C2310)*C$6</f>
        <v>138.68360493199421</v>
      </c>
      <c r="H2289" s="220">
        <f t="shared" si="2282"/>
        <v>-8.8416821561338264</v>
      </c>
      <c r="I2289" s="220">
        <f t="shared" si="2282"/>
        <v>2.6008247422680384</v>
      </c>
      <c r="J2289" s="221">
        <f t="shared" si="2282"/>
        <v>-6.1358075040783222E-2</v>
      </c>
    </row>
    <row r="2290" spans="2:10">
      <c r="B2290" s="213">
        <v>40390</v>
      </c>
      <c r="C2290" s="214">
        <v>426.45</v>
      </c>
      <c r="D2290" s="214">
        <v>91.84</v>
      </c>
      <c r="E2290" s="214">
        <v>16.739999999999998</v>
      </c>
      <c r="F2290" s="215">
        <v>4.7729999999999997</v>
      </c>
      <c r="G2290" s="219">
        <f t="shared" ref="G2290:J2290" si="2283">((C2290-C2311)/C2311)*C$6</f>
        <v>142.41375906373227</v>
      </c>
      <c r="H2290" s="220">
        <f t="shared" si="2283"/>
        <v>-9.8524994835777537</v>
      </c>
      <c r="I2290" s="220">
        <f t="shared" si="2283"/>
        <v>2.2797846567967683</v>
      </c>
      <c r="J2290" s="221">
        <f t="shared" si="2283"/>
        <v>-7.7631578947368704E-2</v>
      </c>
    </row>
    <row r="2291" spans="2:10">
      <c r="B2291" s="213">
        <v>40389</v>
      </c>
      <c r="C2291" s="214">
        <v>420.85</v>
      </c>
      <c r="D2291" s="214">
        <v>92.32</v>
      </c>
      <c r="E2291" s="214">
        <v>16.28</v>
      </c>
      <c r="F2291" s="215">
        <v>4.8140000000000001</v>
      </c>
      <c r="G2291" s="219">
        <f t="shared" ref="G2291:J2291" si="2284">((C2291-C2312)/C2312)*C$6</f>
        <v>89.343251157552288</v>
      </c>
      <c r="H2291" s="220">
        <f t="shared" si="2284"/>
        <v>-9.3169414674361342</v>
      </c>
      <c r="I2291" s="220">
        <f t="shared" si="2284"/>
        <v>2.2961772853185618</v>
      </c>
      <c r="J2291" s="221">
        <f t="shared" si="2284"/>
        <v>-1.524075222153359E-2</v>
      </c>
    </row>
    <row r="2292" spans="2:10">
      <c r="B2292" s="213">
        <v>40388</v>
      </c>
      <c r="C2292" s="214">
        <v>417.85</v>
      </c>
      <c r="D2292" s="214">
        <v>92.68</v>
      </c>
      <c r="E2292" s="214">
        <v>16.5</v>
      </c>
      <c r="F2292" s="215">
        <v>4.8109999999999999</v>
      </c>
      <c r="G2292" s="219">
        <f t="shared" ref="G2292:J2292" si="2285">((C2292-C2313)/C2313)*C$6</f>
        <v>91.802256720939241</v>
      </c>
      <c r="H2292" s="220">
        <f t="shared" si="2285"/>
        <v>-7.5826010362694172</v>
      </c>
      <c r="I2292" s="220">
        <f t="shared" si="2285"/>
        <v>2.4150515463917515</v>
      </c>
      <c r="J2292" s="221">
        <f t="shared" si="2285"/>
        <v>-1.6463414634146425E-2</v>
      </c>
    </row>
    <row r="2293" spans="2:10">
      <c r="B2293" s="213">
        <v>40387</v>
      </c>
      <c r="C2293" s="214">
        <v>422.35</v>
      </c>
      <c r="D2293" s="214">
        <v>92.77</v>
      </c>
      <c r="E2293" s="214">
        <v>17.329999999999998</v>
      </c>
      <c r="F2293" s="215">
        <v>4.7620000000000005</v>
      </c>
      <c r="G2293" s="219">
        <f t="shared" ref="G2293:J2293" si="2286">((C2293-C2314)/C2314)*C$6</f>
        <v>115.81474750031647</v>
      </c>
      <c r="H2293" s="220">
        <f t="shared" si="2286"/>
        <v>-7.9556875710300856</v>
      </c>
      <c r="I2293" s="220">
        <f t="shared" si="2286"/>
        <v>3.0377612946729582</v>
      </c>
      <c r="J2293" s="221">
        <f t="shared" si="2286"/>
        <v>-8.6587851610272687E-2</v>
      </c>
    </row>
    <row r="2294" spans="2:10">
      <c r="B2294" s="213">
        <v>40386</v>
      </c>
      <c r="C2294" s="214">
        <v>416.25</v>
      </c>
      <c r="D2294" s="214">
        <v>92.39</v>
      </c>
      <c r="E2294" s="214">
        <v>17.88</v>
      </c>
      <c r="F2294" s="215">
        <v>4.6929999999999996</v>
      </c>
      <c r="G2294" s="219">
        <f t="shared" ref="G2294:J2294" si="2287">((C2294-C2315)/C2315)*C$6</f>
        <v>85.478055801035183</v>
      </c>
      <c r="H2294" s="220">
        <f t="shared" si="2287"/>
        <v>-8.2342293349906885</v>
      </c>
      <c r="I2294" s="220">
        <f t="shared" si="2287"/>
        <v>3.56054922973878</v>
      </c>
      <c r="J2294" s="221">
        <f t="shared" si="2287"/>
        <v>-0.11710660937180324</v>
      </c>
    </row>
    <row r="2295" spans="2:10">
      <c r="B2295" s="213">
        <v>40385</v>
      </c>
      <c r="C2295" s="214">
        <v>415.55</v>
      </c>
      <c r="D2295" s="214">
        <v>91.77</v>
      </c>
      <c r="E2295" s="214">
        <v>19.809999999999999</v>
      </c>
      <c r="F2295" s="215">
        <v>4.6589999999999998</v>
      </c>
      <c r="G2295" s="219">
        <f t="shared" ref="G2295:J2295" si="2288">((C2295-C2316)/C2316)*C$6</f>
        <v>48.553334158722251</v>
      </c>
      <c r="H2295" s="220">
        <f t="shared" si="2288"/>
        <v>-9.9347143299927883</v>
      </c>
      <c r="I2295" s="220">
        <f t="shared" si="2288"/>
        <v>4.4313333333333311</v>
      </c>
      <c r="J2295" s="221">
        <f t="shared" si="2288"/>
        <v>-0.14337349397590388</v>
      </c>
    </row>
    <row r="2296" spans="2:10">
      <c r="B2296" s="213">
        <v>40384</v>
      </c>
      <c r="C2296" s="214">
        <v>419.75</v>
      </c>
      <c r="D2296" s="214">
        <v>91.32</v>
      </c>
      <c r="E2296" s="214">
        <v>20.67</v>
      </c>
      <c r="F2296" s="215">
        <v>4.6530000000000005</v>
      </c>
      <c r="G2296" s="219">
        <f t="shared" ref="G2296:J2296" si="2289">((C2296-C2317)/C2317)*C$6</f>
        <v>88.704156528283065</v>
      </c>
      <c r="H2296" s="220">
        <f t="shared" si="2289"/>
        <v>-9.2621092121717403</v>
      </c>
      <c r="I2296" s="220">
        <f t="shared" si="2289"/>
        <v>4.8451565377532253</v>
      </c>
      <c r="J2296" s="221">
        <f t="shared" si="2289"/>
        <v>-0.14984700122399003</v>
      </c>
    </row>
    <row r="2297" spans="2:10">
      <c r="B2297" s="213">
        <v>40383</v>
      </c>
      <c r="C2297" s="214">
        <v>417.25</v>
      </c>
      <c r="D2297" s="214">
        <v>91.02</v>
      </c>
      <c r="E2297" s="214">
        <v>21.58</v>
      </c>
      <c r="F2297" s="215">
        <v>4.665</v>
      </c>
      <c r="G2297" s="219">
        <f t="shared" ref="G2297:J2297" si="2290">((C2297-C2318)/C2318)*C$6</f>
        <v>83.047727329895565</v>
      </c>
      <c r="H2297" s="220">
        <f t="shared" si="2290"/>
        <v>-12.38155893536123</v>
      </c>
      <c r="I2297" s="220">
        <f t="shared" si="2290"/>
        <v>6.2238653366583536</v>
      </c>
      <c r="J2297" s="221">
        <f t="shared" si="2290"/>
        <v>-0.1720932579733547</v>
      </c>
    </row>
    <row r="2298" spans="2:10">
      <c r="B2298" s="213">
        <v>40382</v>
      </c>
      <c r="C2298" s="214">
        <v>412.35</v>
      </c>
      <c r="D2298" s="214">
        <v>91.62</v>
      </c>
      <c r="E2298" s="214">
        <v>19.149999999999999</v>
      </c>
      <c r="F2298" s="215">
        <v>4.7050000000000001</v>
      </c>
      <c r="G2298" s="219">
        <f t="shared" ref="G2298:J2298" si="2291">((C2298-C2319)/C2319)*C$6</f>
        <v>9.6881077125713642</v>
      </c>
      <c r="H2298" s="220">
        <f t="shared" si="2291"/>
        <v>-12.104079754601214</v>
      </c>
      <c r="I2298" s="220">
        <f t="shared" si="2291"/>
        <v>3.8206962025316429</v>
      </c>
      <c r="J2298" s="221">
        <f t="shared" si="2291"/>
        <v>-0.11450459652706815</v>
      </c>
    </row>
    <row r="2299" spans="2:10">
      <c r="B2299" s="213">
        <v>40381</v>
      </c>
      <c r="C2299" s="214">
        <v>411.35</v>
      </c>
      <c r="D2299" s="214">
        <v>92.85</v>
      </c>
      <c r="E2299" s="214">
        <v>18.53</v>
      </c>
      <c r="F2299" s="215">
        <v>4.7009999999999996</v>
      </c>
      <c r="G2299" s="219">
        <f t="shared" ref="G2299:J2299" si="2292">((C2299-C2320)/C2320)*C$6</f>
        <v>1.6312641440565938</v>
      </c>
      <c r="H2299" s="220">
        <f t="shared" si="2292"/>
        <v>-10.840616744564127</v>
      </c>
      <c r="I2299" s="220">
        <f t="shared" si="2292"/>
        <v>3.3982552918537539</v>
      </c>
      <c r="J2299" s="221">
        <f t="shared" si="2292"/>
        <v>-0.12614538790470373</v>
      </c>
    </row>
    <row r="2300" spans="2:10">
      <c r="B2300" s="213">
        <v>40380</v>
      </c>
      <c r="C2300" s="214">
        <v>407.35</v>
      </c>
      <c r="D2300" s="214">
        <v>93.39</v>
      </c>
      <c r="E2300" s="214">
        <v>18.11</v>
      </c>
      <c r="F2300" s="215">
        <v>4.665</v>
      </c>
      <c r="G2300" s="219">
        <f t="shared" ref="G2300:J2300" si="2293">((C2300-C2321)/C2321)*C$6</f>
        <v>-33.070735170256242</v>
      </c>
      <c r="H2300" s="220">
        <f t="shared" si="2293"/>
        <v>-11.527312066015908</v>
      </c>
      <c r="I2300" s="220">
        <f t="shared" si="2293"/>
        <v>3.171051948051947</v>
      </c>
      <c r="J2300" s="221">
        <f t="shared" si="2293"/>
        <v>-0.14834079804560255</v>
      </c>
    </row>
    <row r="2301" spans="2:10">
      <c r="B2301" s="213">
        <v>40379</v>
      </c>
      <c r="C2301" s="214">
        <v>402.25</v>
      </c>
      <c r="D2301" s="214">
        <v>92.45</v>
      </c>
      <c r="E2301" s="214">
        <v>20.34</v>
      </c>
      <c r="F2301" s="215">
        <v>4.6429999999999998</v>
      </c>
      <c r="G2301" s="219">
        <f t="shared" ref="G2301:J2301" si="2294">((C2301-C2322)/C2322)*C$6</f>
        <v>-38.269520223490737</v>
      </c>
      <c r="H2301" s="220">
        <f t="shared" si="2294"/>
        <v>-13.946976231070089</v>
      </c>
      <c r="I2301" s="220">
        <f t="shared" si="2294"/>
        <v>5.5054685494223357</v>
      </c>
      <c r="J2301" s="221">
        <f t="shared" si="2294"/>
        <v>-0.16438885499288186</v>
      </c>
    </row>
    <row r="2302" spans="2:10">
      <c r="B2302" s="213">
        <v>40378</v>
      </c>
      <c r="C2302" s="214">
        <v>399.48</v>
      </c>
      <c r="D2302" s="214">
        <v>91.82</v>
      </c>
      <c r="E2302" s="214">
        <v>21.13</v>
      </c>
      <c r="F2302" s="215">
        <v>4.7059999999999995</v>
      </c>
      <c r="G2302" s="219">
        <f t="shared" ref="G2302:J2302" si="2295">((C2302-C2323)/C2323)*C$6</f>
        <v>-43.598845300499654</v>
      </c>
      <c r="H2302" s="220">
        <f t="shared" si="2295"/>
        <v>-15.15725102798115</v>
      </c>
      <c r="I2302" s="220">
        <f t="shared" si="2295"/>
        <v>6.4191912708600753</v>
      </c>
      <c r="J2302" s="221">
        <f t="shared" si="2295"/>
        <v>-0.12659141753101505</v>
      </c>
    </row>
    <row r="2303" spans="2:10">
      <c r="B2303" s="213">
        <v>40377</v>
      </c>
      <c r="C2303" s="214">
        <v>395.25</v>
      </c>
      <c r="D2303" s="214">
        <v>93.3</v>
      </c>
      <c r="E2303" s="214">
        <v>18.3</v>
      </c>
      <c r="F2303" s="215">
        <v>4.718</v>
      </c>
      <c r="G2303" s="219">
        <f t="shared" ref="G2303:J2303" si="2296">((C2303-C2324)/C2324)*C$6</f>
        <v>-67.549525312613909</v>
      </c>
      <c r="H2303" s="220">
        <f t="shared" si="2296"/>
        <v>-11.57401812688822</v>
      </c>
      <c r="I2303" s="220">
        <f t="shared" si="2296"/>
        <v>3.5192553886348792</v>
      </c>
      <c r="J2303" s="221">
        <f t="shared" si="2296"/>
        <v>-0.12857287654571248</v>
      </c>
    </row>
    <row r="2304" spans="2:10">
      <c r="B2304" s="213">
        <v>40376</v>
      </c>
      <c r="C2304" s="214">
        <v>402.93</v>
      </c>
      <c r="D2304" s="214">
        <v>91.21</v>
      </c>
      <c r="E2304" s="214">
        <v>20.67</v>
      </c>
      <c r="F2304" s="215">
        <v>4.665</v>
      </c>
      <c r="G2304" s="219">
        <f t="shared" ref="G2304:J2304" si="2297">((C2304-C2325)/C2325)*C$6</f>
        <v>-33.50617147026621</v>
      </c>
      <c r="H2304" s="220">
        <f t="shared" si="2297"/>
        <v>-16.767331932773111</v>
      </c>
      <c r="I2304" s="220">
        <f t="shared" si="2297"/>
        <v>6.1823001949317744</v>
      </c>
      <c r="J2304" s="221">
        <f t="shared" si="2297"/>
        <v>-0.14205264231789419</v>
      </c>
    </row>
    <row r="2305" spans="2:10">
      <c r="B2305" s="213">
        <v>40375</v>
      </c>
      <c r="C2305" s="214">
        <v>400.15</v>
      </c>
      <c r="D2305" s="214">
        <v>93.06</v>
      </c>
      <c r="E2305" s="214">
        <v>18.670000000000002</v>
      </c>
      <c r="F2305" s="215">
        <v>4.67</v>
      </c>
      <c r="G2305" s="219">
        <f t="shared" ref="G2305:J2305" si="2298">((C2305-C2326)/C2326)*C$6</f>
        <v>-25.57082318198616</v>
      </c>
      <c r="H2305" s="220">
        <f t="shared" si="2298"/>
        <v>-12.595648027306492</v>
      </c>
      <c r="I2305" s="220">
        <f t="shared" si="2298"/>
        <v>3.0862358845671296</v>
      </c>
      <c r="J2305" s="221">
        <f t="shared" si="2298"/>
        <v>-0.16743082205615012</v>
      </c>
    </row>
    <row r="2306" spans="2:10">
      <c r="B2306" s="213">
        <v>40374</v>
      </c>
      <c r="C2306" s="214">
        <v>402.75</v>
      </c>
      <c r="D2306" s="214">
        <v>94.53</v>
      </c>
      <c r="E2306" s="214">
        <v>16.600000000000001</v>
      </c>
      <c r="F2306" s="215">
        <v>4.67</v>
      </c>
      <c r="G2306" s="219">
        <f t="shared" ref="G2306:J2306" si="2299">((C2306-C2327)/C2327)*C$6</f>
        <v>-16.481081745543946</v>
      </c>
      <c r="H2306" s="220">
        <f t="shared" si="2299"/>
        <v>-8.5563516927741325</v>
      </c>
      <c r="I2306" s="220">
        <f t="shared" si="2299"/>
        <v>0.23088468578401558</v>
      </c>
      <c r="J2306" s="221">
        <f t="shared" si="2299"/>
        <v>-0.13904305243827786</v>
      </c>
    </row>
    <row r="2307" spans="2:10">
      <c r="B2307" s="213">
        <v>40373</v>
      </c>
      <c r="C2307" s="214">
        <v>401.45</v>
      </c>
      <c r="D2307" s="214">
        <v>94.59</v>
      </c>
      <c r="E2307" s="214">
        <v>15.79</v>
      </c>
      <c r="F2307" s="215">
        <v>4.7089999999999996</v>
      </c>
      <c r="G2307" s="219">
        <f t="shared" ref="G2307:J2307" si="2300">((C2307-C2328)/C2328)*C$6</f>
        <v>-7.8945035329120046</v>
      </c>
      <c r="H2307" s="220">
        <f t="shared" si="2300"/>
        <v>-8.4216949666464416</v>
      </c>
      <c r="I2307" s="220">
        <f t="shared" si="2300"/>
        <v>-0.23651250000000096</v>
      </c>
      <c r="J2307" s="221">
        <f t="shared" si="2300"/>
        <v>-0.12536600244001658</v>
      </c>
    </row>
    <row r="2308" spans="2:10">
      <c r="B2308" s="213">
        <v>40372</v>
      </c>
      <c r="C2308" s="214">
        <v>401.25</v>
      </c>
      <c r="D2308" s="214">
        <v>96.45</v>
      </c>
      <c r="E2308" s="214">
        <v>14.48</v>
      </c>
      <c r="F2308" s="215">
        <v>4.7640000000000002</v>
      </c>
      <c r="G2308" s="219">
        <f t="shared" ref="G2308:J2308" si="2301">((C2308-C2329)/C2329)*C$6</f>
        <v>18.154568585464215</v>
      </c>
      <c r="H2308" s="220">
        <f t="shared" si="2301"/>
        <v>-4.6695883066963324</v>
      </c>
      <c r="I2308" s="220">
        <f t="shared" si="2301"/>
        <v>-3.2865386787125921</v>
      </c>
      <c r="J2308" s="221">
        <f t="shared" si="2301"/>
        <v>-0.12908470493777599</v>
      </c>
    </row>
    <row r="2309" spans="2:10">
      <c r="B2309" s="213">
        <v>40371</v>
      </c>
      <c r="C2309" s="214">
        <v>393.05</v>
      </c>
      <c r="D2309" s="214">
        <v>96.39</v>
      </c>
      <c r="E2309" s="214">
        <v>14.4</v>
      </c>
      <c r="F2309" s="215">
        <v>4.8780000000000001</v>
      </c>
      <c r="G2309" s="219">
        <f t="shared" ref="G2309:J2309" si="2302">((C2309-C2330)/C2330)*C$6</f>
        <v>-32.201082969432271</v>
      </c>
      <c r="H2309" s="220">
        <f t="shared" si="2302"/>
        <v>-7.265096316997699</v>
      </c>
      <c r="I2309" s="220">
        <f t="shared" si="2302"/>
        <v>-3.4991270285394518</v>
      </c>
      <c r="J2309" s="221">
        <f t="shared" si="2302"/>
        <v>-4.6428571428571076E-2</v>
      </c>
    </row>
    <row r="2310" spans="2:10">
      <c r="B2310" s="213">
        <v>40370</v>
      </c>
      <c r="C2310" s="214">
        <v>393.35</v>
      </c>
      <c r="D2310" s="214">
        <v>96.84</v>
      </c>
      <c r="E2310" s="214">
        <v>14.55</v>
      </c>
      <c r="F2310" s="215">
        <v>4.9039999999999999</v>
      </c>
      <c r="G2310" s="219">
        <f t="shared" ref="G2310:J2310" si="2303">((C2310-C2331)/C2331)*C$6</f>
        <v>-26.418856499436817</v>
      </c>
      <c r="H2310" s="220">
        <f t="shared" si="2303"/>
        <v>-6.0529799999999945</v>
      </c>
      <c r="I2310" s="220">
        <f t="shared" si="2303"/>
        <v>-2.899411764705881</v>
      </c>
      <c r="J2310" s="221">
        <f t="shared" si="2303"/>
        <v>-2.7414141414141571E-2</v>
      </c>
    </row>
    <row r="2311" spans="2:10">
      <c r="B2311" s="213">
        <v>40369</v>
      </c>
      <c r="C2311" s="214">
        <v>393.05</v>
      </c>
      <c r="D2311" s="214">
        <v>96.82</v>
      </c>
      <c r="E2311" s="214">
        <v>14.86</v>
      </c>
      <c r="F2311" s="215">
        <v>4.9020000000000001</v>
      </c>
      <c r="G2311" s="219">
        <f t="shared" ref="G2311:J2311" si="2304">((C2311-C2332)/C2332)*C$6</f>
        <v>-22.297918915526594</v>
      </c>
      <c r="H2311" s="220">
        <f t="shared" si="2304"/>
        <v>-4.953048596438288</v>
      </c>
      <c r="I2311" s="220">
        <f t="shared" si="2304"/>
        <v>-2.3696668614845118</v>
      </c>
      <c r="J2311" s="221">
        <f t="shared" si="2304"/>
        <v>-4.8535313001605053E-2</v>
      </c>
    </row>
    <row r="2312" spans="2:10">
      <c r="B2312" s="213">
        <v>40368</v>
      </c>
      <c r="C2312" s="214">
        <v>399.55</v>
      </c>
      <c r="D2312" s="214">
        <v>97.04</v>
      </c>
      <c r="E2312" s="214">
        <v>14.44</v>
      </c>
      <c r="F2312" s="215">
        <v>4.8390000000000004</v>
      </c>
      <c r="G2312" s="219">
        <f t="shared" ref="G2312:J2312" si="2305">((C2312-C2333)/C2333)*C$6</f>
        <v>-12.076451733134457</v>
      </c>
      <c r="H2312" s="220">
        <f t="shared" si="2305"/>
        <v>-4.2274967247808073</v>
      </c>
      <c r="I2312" s="220">
        <f t="shared" si="2305"/>
        <v>-2.3730487071557422</v>
      </c>
      <c r="J2312" s="221">
        <f t="shared" si="2305"/>
        <v>-7.3125755743651363E-2</v>
      </c>
    </row>
    <row r="2313" spans="2:10">
      <c r="B2313" s="213">
        <v>40367</v>
      </c>
      <c r="C2313" s="214">
        <v>396.15</v>
      </c>
      <c r="D2313" s="214">
        <v>96.5</v>
      </c>
      <c r="E2313" s="214">
        <v>14.55</v>
      </c>
      <c r="F2313" s="215">
        <v>4.8380000000000001</v>
      </c>
      <c r="G2313" s="219">
        <f t="shared" ref="G2313:J2313" si="2306">((C2313-C2334)/C2334)*C$6</f>
        <v>-13.429182421435021</v>
      </c>
      <c r="H2313" s="220">
        <f t="shared" si="2306"/>
        <v>-2.9511325374961839</v>
      </c>
      <c r="I2313" s="220">
        <f t="shared" si="2306"/>
        <v>-2.7229754959159855</v>
      </c>
      <c r="J2313" s="221">
        <f t="shared" si="2306"/>
        <v>-9.6150769846030937E-2</v>
      </c>
    </row>
    <row r="2314" spans="2:10">
      <c r="B2314" s="213">
        <v>40366</v>
      </c>
      <c r="C2314" s="214">
        <v>395.05</v>
      </c>
      <c r="D2314" s="214">
        <v>96.79</v>
      </c>
      <c r="E2314" s="214">
        <v>14.83</v>
      </c>
      <c r="F2314" s="215">
        <v>4.9059999999999997</v>
      </c>
      <c r="G2314" s="219">
        <f t="shared" ref="G2314:J2314" si="2307">((C2314-C2335)/C2335)*C$6</f>
        <v>-62.487086633361812</v>
      </c>
      <c r="H2314" s="220">
        <f t="shared" si="2307"/>
        <v>-1.1605514479359</v>
      </c>
      <c r="I2314" s="220">
        <f t="shared" si="2307"/>
        <v>-2.0941001191895126</v>
      </c>
      <c r="J2314" s="221">
        <f t="shared" si="2307"/>
        <v>-5.7773780975219749E-2</v>
      </c>
    </row>
    <row r="2315" spans="2:10">
      <c r="B2315" s="213">
        <v>40365</v>
      </c>
      <c r="C2315" s="214">
        <v>396.05</v>
      </c>
      <c r="D2315" s="214">
        <v>96.54</v>
      </c>
      <c r="E2315" s="214">
        <v>14.93</v>
      </c>
      <c r="F2315" s="215">
        <v>4.8870000000000005</v>
      </c>
      <c r="G2315" s="219">
        <f t="shared" ref="G2315:J2315" si="2308">((C2315-C2336)/C2336)*C$6</f>
        <v>-58.402963323991763</v>
      </c>
      <c r="H2315" s="220">
        <f t="shared" si="2308"/>
        <v>-4.3816093117408732</v>
      </c>
      <c r="I2315" s="220">
        <f t="shared" si="2308"/>
        <v>-0.49305537459283383</v>
      </c>
      <c r="J2315" s="221">
        <f t="shared" si="2308"/>
        <v>-3.0467800729039662E-2</v>
      </c>
    </row>
    <row r="2316" spans="2:10">
      <c r="B2316" s="213">
        <v>40364</v>
      </c>
      <c r="C2316" s="214">
        <v>403.85</v>
      </c>
      <c r="D2316" s="214">
        <v>96.79</v>
      </c>
      <c r="E2316" s="214">
        <v>15.9</v>
      </c>
      <c r="F2316" s="215">
        <v>4.8970000000000002</v>
      </c>
      <c r="G2316" s="219">
        <f t="shared" ref="G2316:J2316" si="2309">((C2316-C2337)/C2337)*C$6</f>
        <v>-0.82956069793337683</v>
      </c>
      <c r="H2316" s="220">
        <f t="shared" si="2309"/>
        <v>-5.8702353530295222</v>
      </c>
      <c r="I2316" s="220">
        <f t="shared" si="2309"/>
        <v>1.6719587628865975</v>
      </c>
      <c r="J2316" s="221">
        <f t="shared" si="2309"/>
        <v>-5.1494783306580916E-2</v>
      </c>
    </row>
    <row r="2317" spans="2:10">
      <c r="B2317" s="213">
        <v>40363</v>
      </c>
      <c r="C2317" s="214">
        <v>398.65</v>
      </c>
      <c r="D2317" s="214">
        <v>95.96</v>
      </c>
      <c r="E2317" s="214">
        <v>16.29</v>
      </c>
      <c r="F2317" s="215">
        <v>4.9020000000000001</v>
      </c>
      <c r="G2317" s="219">
        <f t="shared" ref="G2317:J2317" si="2310">((C2317-C2338)/C2338)*C$6</f>
        <v>-38.727518133699306</v>
      </c>
      <c r="H2317" s="220">
        <f t="shared" si="2310"/>
        <v>-3.7957814096016578</v>
      </c>
      <c r="I2317" s="220">
        <f t="shared" si="2310"/>
        <v>1.7607142857142848</v>
      </c>
      <c r="J2317" s="221">
        <f t="shared" si="2310"/>
        <v>-2.5060679611650379E-2</v>
      </c>
    </row>
    <row r="2318" spans="2:10">
      <c r="B2318" s="213">
        <v>40362</v>
      </c>
      <c r="C2318" s="214">
        <v>397.55</v>
      </c>
      <c r="D2318" s="214">
        <v>97.31</v>
      </c>
      <c r="E2318" s="214">
        <v>16.04</v>
      </c>
      <c r="F2318" s="215">
        <v>4.9539999999999997</v>
      </c>
      <c r="G2318" s="219">
        <f t="shared" ref="G2318:J2318" si="2311">((C2318-C2339)/C2339)*C$6</f>
        <v>-48.310384756321042</v>
      </c>
      <c r="H2318" s="220">
        <f t="shared" si="2311"/>
        <v>-0.39288278125321036</v>
      </c>
      <c r="I2318" s="220">
        <f t="shared" si="2311"/>
        <v>1.6292726036709699</v>
      </c>
      <c r="J2318" s="221">
        <f t="shared" si="2311"/>
        <v>6.6990090834021118E-2</v>
      </c>
    </row>
    <row r="2319" spans="2:10">
      <c r="B2319" s="213">
        <v>40361</v>
      </c>
      <c r="C2319" s="214">
        <v>409.98</v>
      </c>
      <c r="D2319" s="214">
        <v>97.8</v>
      </c>
      <c r="E2319" s="214">
        <v>15.8</v>
      </c>
      <c r="F2319" s="215">
        <v>4.8949999999999996</v>
      </c>
      <c r="G2319" s="219">
        <f t="shared" ref="G2319:J2319" si="2312">((C2319-C2340)/C2340)*C$6</f>
        <v>-2.3268162221410025</v>
      </c>
      <c r="H2319" s="220">
        <f t="shared" si="2312"/>
        <v>0.19605936540428773</v>
      </c>
      <c r="I2319" s="220">
        <f t="shared" si="2312"/>
        <v>1.8346722454672255</v>
      </c>
      <c r="J2319" s="221">
        <f t="shared" si="2312"/>
        <v>-6.0142711518862369E-3</v>
      </c>
    </row>
    <row r="2320" spans="2:10">
      <c r="B2320" s="213">
        <v>40360</v>
      </c>
      <c r="C2320" s="214">
        <v>410.95</v>
      </c>
      <c r="D2320" s="214">
        <v>98.42</v>
      </c>
      <c r="E2320" s="214">
        <v>15.59</v>
      </c>
      <c r="F2320" s="215">
        <v>4.9109999999999996</v>
      </c>
      <c r="G2320" s="219">
        <f t="shared" ref="G2320:J2320" si="2313">((C2320-C2341)/C2341)*C$6</f>
        <v>-7.7128448589077312</v>
      </c>
      <c r="H2320" s="220">
        <f t="shared" si="2313"/>
        <v>2.603975283213197</v>
      </c>
      <c r="I2320" s="220">
        <f t="shared" si="2313"/>
        <v>0.45020381328073517</v>
      </c>
      <c r="J2320" s="221">
        <f t="shared" si="2313"/>
        <v>-8.3857868020305974E-3</v>
      </c>
    </row>
    <row r="2321" spans="2:10">
      <c r="B2321" s="213">
        <v>40359</v>
      </c>
      <c r="C2321" s="214">
        <v>415.55</v>
      </c>
      <c r="D2321" s="214">
        <v>99.37</v>
      </c>
      <c r="E2321" s="214">
        <v>15.4</v>
      </c>
      <c r="F2321" s="215">
        <v>4.9119999999999999</v>
      </c>
      <c r="G2321" s="219">
        <f t="shared" ref="G2321:J2321" si="2314">((C2321-C2342)/C2342)*C$6</f>
        <v>34.156257826887703</v>
      </c>
      <c r="H2321" s="220">
        <f t="shared" si="2314"/>
        <v>8.1386644985312859</v>
      </c>
      <c r="I2321" s="220">
        <f t="shared" si="2314"/>
        <v>0.4805333333333337</v>
      </c>
      <c r="J2321" s="221">
        <f t="shared" si="2314"/>
        <v>1.1455139995912607E-2</v>
      </c>
    </row>
    <row r="2322" spans="2:10">
      <c r="B2322" s="213">
        <v>40358</v>
      </c>
      <c r="C2322" s="214">
        <v>411.65</v>
      </c>
      <c r="D2322" s="214">
        <v>99.71</v>
      </c>
      <c r="E2322" s="214">
        <v>15.58</v>
      </c>
      <c r="F2322" s="215">
        <v>4.9169999999999998</v>
      </c>
      <c r="G2322" s="219">
        <f t="shared" ref="G2322:J2322" si="2315">((C2322-C2343)/C2343)*C$6</f>
        <v>20.189325138291242</v>
      </c>
      <c r="H2322" s="220">
        <f t="shared" si="2315"/>
        <v>8.8219104070499395</v>
      </c>
      <c r="I2322" s="220">
        <f t="shared" si="2315"/>
        <v>0.69677333333333336</v>
      </c>
      <c r="J2322" s="221">
        <f t="shared" si="2315"/>
        <v>1.4469650521152682E-2</v>
      </c>
    </row>
    <row r="2323" spans="2:10">
      <c r="B2323" s="213">
        <v>40357</v>
      </c>
      <c r="C2323" s="214">
        <v>410.15</v>
      </c>
      <c r="D2323" s="214">
        <v>99.71</v>
      </c>
      <c r="E2323" s="214">
        <v>15.58</v>
      </c>
      <c r="F2323" s="215">
        <v>4.9169999999999998</v>
      </c>
      <c r="G2323" s="219">
        <f t="shared" ref="G2323:J2323" si="2316">((C2323-C2344)/C2344)*C$6</f>
        <v>5.2054842496575269</v>
      </c>
      <c r="H2323" s="220">
        <f t="shared" si="2316"/>
        <v>11.592421825143584</v>
      </c>
      <c r="I2323" s="220">
        <f t="shared" si="2316"/>
        <v>2.3161953727505933E-2</v>
      </c>
      <c r="J2323" s="221">
        <f t="shared" si="2316"/>
        <v>3.7057248764415122E-2</v>
      </c>
    </row>
    <row r="2324" spans="2:10">
      <c r="B2324" s="213">
        <v>40356</v>
      </c>
      <c r="C2324" s="214">
        <v>411.85</v>
      </c>
      <c r="D2324" s="214">
        <v>99.3</v>
      </c>
      <c r="E2324" s="214">
        <v>15.31</v>
      </c>
      <c r="F2324" s="215">
        <v>4.9329999999999998</v>
      </c>
      <c r="G2324" s="219">
        <f t="shared" ref="G2324:J2324" si="2317">((C2324-C2345)/C2345)*C$6</f>
        <v>-32.325162519347408</v>
      </c>
      <c r="H2324" s="220">
        <f t="shared" si="2317"/>
        <v>19.068037869560392</v>
      </c>
      <c r="I2324" s="220">
        <f t="shared" si="2317"/>
        <v>-1.5491820895522381</v>
      </c>
      <c r="J2324" s="221">
        <f t="shared" si="2317"/>
        <v>2.2900919305413846E-2</v>
      </c>
    </row>
    <row r="2325" spans="2:10">
      <c r="B2325" s="213">
        <v>40355</v>
      </c>
      <c r="C2325" s="214">
        <v>411.15</v>
      </c>
      <c r="D2325" s="214">
        <v>99.96</v>
      </c>
      <c r="E2325" s="214">
        <v>15.39</v>
      </c>
      <c r="F2325" s="215">
        <v>4.9009999999999998</v>
      </c>
      <c r="G2325" s="219">
        <f t="shared" ref="G2325:J2325" si="2318">((C2325-C2346)/C2346)*C$6</f>
        <v>-51.366167629376406</v>
      </c>
      <c r="H2325" s="220">
        <f t="shared" si="2318"/>
        <v>21.909732441471551</v>
      </c>
      <c r="I2325" s="220">
        <f t="shared" si="2318"/>
        <v>-2.6470620842572048</v>
      </c>
      <c r="J2325" s="221">
        <f t="shared" si="2318"/>
        <v>-1.1392276422764306E-2</v>
      </c>
    </row>
    <row r="2326" spans="2:10">
      <c r="B2326" s="213">
        <v>40354</v>
      </c>
      <c r="C2326" s="214">
        <v>406.35</v>
      </c>
      <c r="D2326" s="214">
        <v>99.61</v>
      </c>
      <c r="E2326" s="214">
        <v>15.94</v>
      </c>
      <c r="F2326" s="215">
        <v>4.9509999999999996</v>
      </c>
      <c r="G2326" s="219">
        <f t="shared" ref="G2326:J2326" si="2319">((C2326-C2347)/C2347)*C$6</f>
        <v>-71.466961950759682</v>
      </c>
      <c r="H2326" s="220">
        <f t="shared" si="2319"/>
        <v>16.863932277444025</v>
      </c>
      <c r="I2326" s="220">
        <f t="shared" si="2319"/>
        <v>-0.94278240190249785</v>
      </c>
      <c r="J2326" s="221">
        <f t="shared" si="2319"/>
        <v>-1.3050472551779753E-2</v>
      </c>
    </row>
    <row r="2327" spans="2:10">
      <c r="B2327" s="213">
        <v>40353</v>
      </c>
      <c r="C2327" s="214">
        <v>406.75</v>
      </c>
      <c r="D2327" s="214">
        <v>98.95</v>
      </c>
      <c r="E2327" s="214">
        <v>16.39</v>
      </c>
      <c r="F2327" s="215">
        <v>4.9009999999999998</v>
      </c>
      <c r="G2327" s="219">
        <f t="shared" ref="G2327:J2327" si="2320">((C2327-C2348)/C2348)*C$6</f>
        <v>-77.157253154463135</v>
      </c>
      <c r="H2327" s="220">
        <f t="shared" si="2320"/>
        <v>16.254763732046946</v>
      </c>
      <c r="I2327" s="220">
        <f t="shared" si="2320"/>
        <v>-0.38729552238805909</v>
      </c>
      <c r="J2327" s="221">
        <f t="shared" si="2320"/>
        <v>-3.5090725806451714E-2</v>
      </c>
    </row>
    <row r="2328" spans="2:10">
      <c r="B2328" s="213">
        <v>40352</v>
      </c>
      <c r="C2328" s="214">
        <v>403.35</v>
      </c>
      <c r="D2328" s="214">
        <v>98.94</v>
      </c>
      <c r="E2328" s="214">
        <v>16</v>
      </c>
      <c r="F2328" s="215">
        <v>4.9180000000000001</v>
      </c>
      <c r="G2328" s="219">
        <f t="shared" ref="G2328:J2328" si="2321">((C2328-C2349)/C2349)*C$6</f>
        <v>-81.1707030291591</v>
      </c>
      <c r="H2328" s="220">
        <f t="shared" si="2321"/>
        <v>12.146872312983646</v>
      </c>
      <c r="I2328" s="220">
        <f t="shared" si="2321"/>
        <v>0.4502114029468296</v>
      </c>
      <c r="J2328" s="221">
        <f t="shared" si="2321"/>
        <v>-9.7443963822257257E-2</v>
      </c>
    </row>
    <row r="2329" spans="2:10">
      <c r="B2329" s="213">
        <v>40351</v>
      </c>
      <c r="C2329" s="214">
        <v>396.95</v>
      </c>
      <c r="D2329" s="214">
        <v>98.86</v>
      </c>
      <c r="E2329" s="214">
        <v>17.71</v>
      </c>
      <c r="F2329" s="215">
        <v>4.9820000000000002</v>
      </c>
      <c r="G2329" s="219">
        <f t="shared" ref="G2329:J2329" si="2322">((C2329-C2350)/C2350)*C$6</f>
        <v>-94.047585304957892</v>
      </c>
      <c r="H2329" s="220">
        <f t="shared" si="2322"/>
        <v>12.552532873464108</v>
      </c>
      <c r="I2329" s="220">
        <f t="shared" si="2322"/>
        <v>2.5693032258064523</v>
      </c>
      <c r="J2329" s="221">
        <f t="shared" si="2322"/>
        <v>-5.5199921213314802E-2</v>
      </c>
    </row>
    <row r="2330" spans="2:10">
      <c r="B2330" s="213">
        <v>40350</v>
      </c>
      <c r="C2330" s="214">
        <v>400.75</v>
      </c>
      <c r="D2330" s="214">
        <v>100.19</v>
      </c>
      <c r="E2330" s="214">
        <v>17.87</v>
      </c>
      <c r="F2330" s="215">
        <v>4.9559999999999995</v>
      </c>
      <c r="G2330" s="219">
        <f t="shared" ref="G2330:J2330" si="2323">((C2330-C2351)/C2351)*C$6</f>
        <v>-85.7106002130935</v>
      </c>
      <c r="H2330" s="220">
        <f t="shared" si="2323"/>
        <v>14.676031592520946</v>
      </c>
      <c r="I2330" s="220">
        <f t="shared" si="2323"/>
        <v>1.2279019725044835</v>
      </c>
      <c r="J2330" s="221">
        <f t="shared" si="2323"/>
        <v>-8.4417875343003212E-2</v>
      </c>
    </row>
    <row r="2331" spans="2:10">
      <c r="B2331" s="213">
        <v>40349</v>
      </c>
      <c r="C2331" s="214">
        <v>399.65</v>
      </c>
      <c r="D2331" s="214">
        <v>100</v>
      </c>
      <c r="E2331" s="214">
        <v>17.34</v>
      </c>
      <c r="F2331" s="215">
        <v>4.95</v>
      </c>
      <c r="G2331" s="219">
        <f t="shared" ref="G2331:J2331" si="2324">((C2331-C2352)/C2352)*C$6</f>
        <v>-94.941767968842214</v>
      </c>
      <c r="H2331" s="220">
        <f t="shared" si="2324"/>
        <v>14.307066093498126</v>
      </c>
      <c r="I2331" s="220">
        <f t="shared" si="2324"/>
        <v>-0.15454545454545307</v>
      </c>
      <c r="J2331" s="221">
        <f t="shared" si="2324"/>
        <v>-0.12989571263035909</v>
      </c>
    </row>
    <row r="2332" spans="2:10">
      <c r="B2332" s="213">
        <v>40348</v>
      </c>
      <c r="C2332" s="214">
        <v>398.35</v>
      </c>
      <c r="D2332" s="214">
        <v>99.39</v>
      </c>
      <c r="E2332" s="214">
        <v>17.11</v>
      </c>
      <c r="F2332" s="215">
        <v>4.984</v>
      </c>
      <c r="G2332" s="219">
        <f t="shared" ref="G2332:J2332" si="2325">((C2332-C2353)/C2353)*C$6</f>
        <v>-70.526872670434059</v>
      </c>
      <c r="H2332" s="220">
        <f t="shared" si="2325"/>
        <v>16.403626433642827</v>
      </c>
      <c r="I2332" s="220">
        <f t="shared" si="2325"/>
        <v>-1.0978155872667394</v>
      </c>
      <c r="J2332" s="221">
        <f t="shared" si="2325"/>
        <v>-0.10668149294140414</v>
      </c>
    </row>
    <row r="2333" spans="2:10">
      <c r="B2333" s="213">
        <v>40347</v>
      </c>
      <c r="C2333" s="214">
        <v>402.45</v>
      </c>
      <c r="D2333" s="214">
        <v>99.23</v>
      </c>
      <c r="E2333" s="214">
        <v>16.63</v>
      </c>
      <c r="F2333" s="215">
        <v>4.9619999999999997</v>
      </c>
      <c r="G2333" s="219">
        <f t="shared" ref="G2333:J2333" si="2326">((C2333-C2354)/C2354)*C$6</f>
        <v>-54.003433930503931</v>
      </c>
      <c r="H2333" s="220">
        <f t="shared" si="2326"/>
        <v>13.537467630556748</v>
      </c>
      <c r="I2333" s="220">
        <f t="shared" si="2326"/>
        <v>-1.6533915892954667</v>
      </c>
      <c r="J2333" s="221">
        <f t="shared" si="2326"/>
        <v>-6.511627906976751E-2</v>
      </c>
    </row>
    <row r="2334" spans="2:10">
      <c r="B2334" s="213">
        <v>40346</v>
      </c>
      <c r="C2334" s="214">
        <v>399.35</v>
      </c>
      <c r="D2334" s="214">
        <v>98.01</v>
      </c>
      <c r="E2334" s="214">
        <v>17.14</v>
      </c>
      <c r="F2334" s="215">
        <v>5.0010000000000003</v>
      </c>
      <c r="G2334" s="219">
        <f t="shared" ref="G2334:J2334" si="2327">((C2334-C2355)/C2355)*C$6</f>
        <v>-64.94719460825597</v>
      </c>
      <c r="H2334" s="220">
        <f t="shared" si="2327"/>
        <v>11.015985110056103</v>
      </c>
      <c r="I2334" s="220">
        <f t="shared" si="2327"/>
        <v>-1.1514691425450556</v>
      </c>
      <c r="J2334" s="221">
        <f t="shared" si="2327"/>
        <v>-4.2441860465115999E-2</v>
      </c>
    </row>
    <row r="2335" spans="2:10">
      <c r="B2335" s="213">
        <v>40345</v>
      </c>
      <c r="C2335" s="214">
        <v>410.35</v>
      </c>
      <c r="D2335" s="214">
        <v>97.38</v>
      </c>
      <c r="E2335" s="214">
        <v>16.78</v>
      </c>
      <c r="F2335" s="215">
        <v>5.0039999999999996</v>
      </c>
      <c r="G2335" s="219">
        <f t="shared" ref="G2335:J2335" si="2328">((C2335-C2356)/C2356)*C$6</f>
        <v>-23.754781981981889</v>
      </c>
      <c r="H2335" s="220">
        <f t="shared" si="2328"/>
        <v>9.8225466911367807</v>
      </c>
      <c r="I2335" s="220">
        <f t="shared" si="2328"/>
        <v>-0.91730769230769094</v>
      </c>
      <c r="J2335" s="221">
        <f t="shared" si="2328"/>
        <v>-4.1843971631205713E-2</v>
      </c>
    </row>
    <row r="2336" spans="2:10">
      <c r="B2336" s="213">
        <v>40344</v>
      </c>
      <c r="C2336" s="214">
        <v>410.35</v>
      </c>
      <c r="D2336" s="214">
        <v>98.8</v>
      </c>
      <c r="E2336" s="214">
        <v>15.35</v>
      </c>
      <c r="F2336" s="215">
        <v>4.9379999999999997</v>
      </c>
      <c r="G2336" s="219">
        <f t="shared" ref="G2336:J2336" si="2329">((C2336-C2357)/C2357)*C$6</f>
        <v>-17.099574509141625</v>
      </c>
      <c r="H2336" s="220">
        <f t="shared" si="2329"/>
        <v>10.814627887082981</v>
      </c>
      <c r="I2336" s="220">
        <f t="shared" si="2329"/>
        <v>-1.8346869514335871</v>
      </c>
      <c r="J2336" s="221">
        <f t="shared" si="2329"/>
        <v>-6.4282884310618266E-2</v>
      </c>
    </row>
    <row r="2337" spans="2:10">
      <c r="B2337" s="213">
        <v>40343</v>
      </c>
      <c r="C2337" s="214">
        <v>404.05</v>
      </c>
      <c r="D2337" s="214">
        <v>99.85</v>
      </c>
      <c r="E2337" s="214">
        <v>14.55</v>
      </c>
      <c r="F2337" s="215">
        <v>4.984</v>
      </c>
      <c r="G2337" s="219">
        <f t="shared" ref="G2337:J2337" si="2330">((C2337-C2358)/C2358)*C$6</f>
        <v>-33.33546149181317</v>
      </c>
      <c r="H2337" s="220">
        <f t="shared" si="2330"/>
        <v>14.330166846071021</v>
      </c>
      <c r="I2337" s="220">
        <f t="shared" si="2330"/>
        <v>-2.9947277936962737</v>
      </c>
      <c r="J2337" s="221">
        <f t="shared" si="2330"/>
        <v>8.3098591549297177E-3</v>
      </c>
    </row>
    <row r="2338" spans="2:10">
      <c r="B2338" s="213">
        <v>40342</v>
      </c>
      <c r="C2338" s="214">
        <v>408.08</v>
      </c>
      <c r="D2338" s="214">
        <v>97.9</v>
      </c>
      <c r="E2338" s="214">
        <v>14.84</v>
      </c>
      <c r="F2338" s="215">
        <v>4.944</v>
      </c>
      <c r="G2338" s="219">
        <f t="shared" ref="G2338:J2338" si="2331">((C2338-C2359)/C2359)*C$6</f>
        <v>-19.764451870686543</v>
      </c>
      <c r="H2338" s="220">
        <f t="shared" si="2331"/>
        <v>11.687726238213958</v>
      </c>
      <c r="I2338" s="220">
        <f t="shared" si="2331"/>
        <v>-1.9685714285714289</v>
      </c>
      <c r="J2338" s="221">
        <f t="shared" si="2331"/>
        <v>-2.543613394826558E-2</v>
      </c>
    </row>
    <row r="2339" spans="2:10">
      <c r="B2339" s="213">
        <v>40341</v>
      </c>
      <c r="C2339" s="214">
        <v>409.35</v>
      </c>
      <c r="D2339" s="214">
        <v>97.51</v>
      </c>
      <c r="E2339" s="214">
        <v>14.71</v>
      </c>
      <c r="F2339" s="215">
        <v>4.8440000000000003</v>
      </c>
      <c r="G2339" s="219">
        <f t="shared" ref="G2339:J2339" si="2332">((C2339-C2360)/C2360)*C$6</f>
        <v>-10.98163815070982</v>
      </c>
      <c r="H2339" s="220">
        <f t="shared" si="2332"/>
        <v>10.878096889563258</v>
      </c>
      <c r="I2339" s="220">
        <f t="shared" si="2332"/>
        <v>-2.1091836734693867</v>
      </c>
      <c r="J2339" s="221">
        <f t="shared" si="2332"/>
        <v>-8.458993382795256E-2</v>
      </c>
    </row>
    <row r="2340" spans="2:10">
      <c r="B2340" s="213">
        <v>40340</v>
      </c>
      <c r="C2340" s="214">
        <v>410.55</v>
      </c>
      <c r="D2340" s="214">
        <v>97.7</v>
      </c>
      <c r="E2340" s="214">
        <v>14.34</v>
      </c>
      <c r="F2340" s="215">
        <v>4.9050000000000002</v>
      </c>
      <c r="G2340" s="219">
        <f t="shared" ref="G2340:J2340" si="2333">((C2340-C2361)/C2361)*C$6</f>
        <v>-0.81602921485083613</v>
      </c>
      <c r="H2340" s="220">
        <f t="shared" si="2333"/>
        <v>10.135903653410921</v>
      </c>
      <c r="I2340" s="220">
        <f t="shared" si="2333"/>
        <v>-2.349484536082473</v>
      </c>
      <c r="J2340" s="221">
        <f t="shared" si="2333"/>
        <v>-8.5837292161519821E-2</v>
      </c>
    </row>
    <row r="2341" spans="2:10">
      <c r="B2341" s="213">
        <v>40339</v>
      </c>
      <c r="C2341" s="214">
        <v>412.85</v>
      </c>
      <c r="D2341" s="214">
        <v>97.1</v>
      </c>
      <c r="E2341" s="214">
        <v>15.21</v>
      </c>
      <c r="F2341" s="215">
        <v>4.9249999999999998</v>
      </c>
      <c r="G2341" s="219">
        <f t="shared" ref="G2341:J2341" si="2334">((C2341-C2362)/C2362)*C$6</f>
        <v>11.443911718083207</v>
      </c>
      <c r="H2341" s="220">
        <f t="shared" si="2334"/>
        <v>7.6094924510118735</v>
      </c>
      <c r="I2341" s="220">
        <f t="shared" si="2334"/>
        <v>-1.8402951593860688</v>
      </c>
      <c r="J2341" s="221">
        <f t="shared" si="2334"/>
        <v>-3.3166030917486482E-2</v>
      </c>
    </row>
    <row r="2342" spans="2:10">
      <c r="B2342" s="213">
        <v>40338</v>
      </c>
      <c r="C2342" s="214">
        <v>407.25</v>
      </c>
      <c r="D2342" s="214">
        <v>95.32</v>
      </c>
      <c r="E2342" s="214">
        <v>15</v>
      </c>
      <c r="F2342" s="215">
        <v>4.8929999999999998</v>
      </c>
      <c r="G2342" s="219">
        <f t="shared" ref="G2342:J2342" si="2335">((C2342-C2363)/C2363)*C$6</f>
        <v>-8.5976108464640006</v>
      </c>
      <c r="H2342" s="220">
        <f t="shared" si="2335"/>
        <v>4.4833476487008657</v>
      </c>
      <c r="I2342" s="220">
        <f t="shared" si="2335"/>
        <v>-1.5583678440925717</v>
      </c>
      <c r="J2342" s="221">
        <f t="shared" si="2335"/>
        <v>-4.2779456193353521E-2</v>
      </c>
    </row>
    <row r="2343" spans="2:10">
      <c r="B2343" s="213">
        <v>40337</v>
      </c>
      <c r="C2343" s="214">
        <v>406.75</v>
      </c>
      <c r="D2343" s="214">
        <v>95.32</v>
      </c>
      <c r="E2343" s="214">
        <v>15</v>
      </c>
      <c r="F2343" s="215">
        <v>4.8929999999999998</v>
      </c>
      <c r="G2343" s="219">
        <f t="shared" ref="G2343:J2343" si="2336">((C2343-C2364)/C2364)*C$6</f>
        <v>-16.320584297017653</v>
      </c>
      <c r="H2343" s="220">
        <f t="shared" si="2336"/>
        <v>5.35009705596892</v>
      </c>
      <c r="I2343" s="220">
        <f t="shared" si="2336"/>
        <v>-1.2935148514851487</v>
      </c>
      <c r="J2343" s="221">
        <f t="shared" si="2336"/>
        <v>-3.2201334141904348E-2</v>
      </c>
    </row>
    <row r="2344" spans="2:10">
      <c r="B2344" s="213">
        <v>40336</v>
      </c>
      <c r="C2344" s="214">
        <v>408.88</v>
      </c>
      <c r="D2344" s="214">
        <v>94.02</v>
      </c>
      <c r="E2344" s="214">
        <v>15.56</v>
      </c>
      <c r="F2344" s="215">
        <v>4.8559999999999999</v>
      </c>
      <c r="G2344" s="219">
        <f t="shared" ref="G2344:J2344" si="2337">((C2344-C2365)/C2365)*C$6</f>
        <v>-14.908802326990733</v>
      </c>
      <c r="H2344" s="220">
        <f t="shared" si="2337"/>
        <v>1.2715310492505154</v>
      </c>
      <c r="I2344" s="220">
        <f t="shared" si="2337"/>
        <v>-2.3132220795891674E-2</v>
      </c>
      <c r="J2344" s="221">
        <f t="shared" si="2337"/>
        <v>-9.7510951812027305E-2</v>
      </c>
    </row>
    <row r="2345" spans="2:10">
      <c r="B2345" s="213">
        <v>40335</v>
      </c>
      <c r="C2345" s="214">
        <v>419.95</v>
      </c>
      <c r="D2345" s="214">
        <v>90.31</v>
      </c>
      <c r="E2345" s="214">
        <v>16.75</v>
      </c>
      <c r="F2345" s="215">
        <v>4.8949999999999996</v>
      </c>
      <c r="G2345" s="219">
        <f t="shared" ref="G2345:J2345" si="2338">((C2345-C2366)/C2366)*C$6</f>
        <v>52.263189686924449</v>
      </c>
      <c r="H2345" s="220">
        <f t="shared" si="2338"/>
        <v>-7.4801925941689751</v>
      </c>
      <c r="I2345" s="220">
        <f t="shared" si="2338"/>
        <v>0.92758317639673604</v>
      </c>
      <c r="J2345" s="221">
        <f t="shared" si="2338"/>
        <v>-9.9575602052901849E-2</v>
      </c>
    </row>
    <row r="2346" spans="2:10">
      <c r="B2346" s="213">
        <v>40334</v>
      </c>
      <c r="C2346" s="214">
        <v>424.15</v>
      </c>
      <c r="D2346" s="214">
        <v>89.7</v>
      </c>
      <c r="E2346" s="214">
        <v>18.04</v>
      </c>
      <c r="F2346" s="215">
        <v>4.92</v>
      </c>
      <c r="G2346" s="219">
        <f t="shared" ref="G2346:J2346" si="2339">((C2346-C2367)/C2367)*C$6</f>
        <v>58.897493593654573</v>
      </c>
      <c r="H2346" s="220">
        <f t="shared" si="2339"/>
        <v>-5.0117848224948363</v>
      </c>
      <c r="I2346" s="220">
        <f t="shared" si="2339"/>
        <v>0.84713871154962139</v>
      </c>
      <c r="J2346" s="221">
        <f t="shared" si="2339"/>
        <v>-0.1024426133019426</v>
      </c>
    </row>
    <row r="2347" spans="2:10">
      <c r="B2347" s="213">
        <v>40333</v>
      </c>
      <c r="C2347" s="214">
        <v>424.45</v>
      </c>
      <c r="D2347" s="214">
        <v>91.55</v>
      </c>
      <c r="E2347" s="214">
        <v>16.82</v>
      </c>
      <c r="F2347" s="215">
        <v>4.9729999999999999</v>
      </c>
      <c r="G2347" s="219">
        <f t="shared" ref="G2347:J2347" si="2340">((C2347-C2368)/C2368)*C$6</f>
        <v>63.946073131955345</v>
      </c>
      <c r="H2347" s="220">
        <f t="shared" si="2340"/>
        <v>-2.3966993851795855</v>
      </c>
      <c r="I2347" s="220">
        <f t="shared" si="2340"/>
        <v>0.45022547227300441</v>
      </c>
      <c r="J2347" s="221">
        <f t="shared" si="2340"/>
        <v>-6.8375564722058732E-2</v>
      </c>
    </row>
    <row r="2348" spans="2:10">
      <c r="B2348" s="213">
        <v>40332</v>
      </c>
      <c r="C2348" s="214">
        <v>426.38</v>
      </c>
      <c r="D2348" s="214">
        <v>91.21</v>
      </c>
      <c r="E2348" s="214">
        <v>16.75</v>
      </c>
      <c r="F2348" s="215">
        <v>4.96</v>
      </c>
      <c r="G2348" s="219">
        <f t="shared" ref="G2348:J2348" si="2341">((C2348-C2369)/C2369)*C$6</f>
        <v>88.689876774910516</v>
      </c>
      <c r="H2348" s="220">
        <f t="shared" si="2341"/>
        <v>-2.4669318181818429</v>
      </c>
      <c r="I2348" s="220">
        <f t="shared" si="2341"/>
        <v>2.1542139868499243E-2</v>
      </c>
      <c r="J2348" s="221">
        <f t="shared" si="2341"/>
        <v>-8.2667058592984399E-2</v>
      </c>
    </row>
    <row r="2349" spans="2:10">
      <c r="B2349" s="213">
        <v>40331</v>
      </c>
      <c r="C2349" s="214">
        <v>423.88</v>
      </c>
      <c r="D2349" s="214">
        <v>93.04</v>
      </c>
      <c r="E2349" s="214">
        <v>15.61</v>
      </c>
      <c r="F2349" s="215">
        <v>5.0860000000000003</v>
      </c>
      <c r="G2349" s="219">
        <f t="shared" ref="G2349:J2349" si="2342">((C2349-C2370)/C2370)*C$6</f>
        <v>76.180060673325968</v>
      </c>
      <c r="H2349" s="220">
        <f t="shared" si="2342"/>
        <v>2.735533631309282</v>
      </c>
      <c r="I2349" s="220">
        <f t="shared" si="2342"/>
        <v>-2.2789703413542264</v>
      </c>
      <c r="J2349" s="221">
        <f t="shared" si="2342"/>
        <v>-3.6660194174757313E-2</v>
      </c>
    </row>
    <row r="2350" spans="2:10">
      <c r="B2350" s="213">
        <v>40330</v>
      </c>
      <c r="C2350" s="214">
        <v>420.55</v>
      </c>
      <c r="D2350" s="214">
        <v>92.78</v>
      </c>
      <c r="E2350" s="214">
        <v>15.5</v>
      </c>
      <c r="F2350" s="215">
        <v>5.077</v>
      </c>
      <c r="G2350" s="219">
        <f t="shared" ref="G2350:J2350" si="2343">((C2350-C2371)/C2371)*C$6</f>
        <v>50.493119412124976</v>
      </c>
      <c r="H2350" s="220">
        <f t="shared" si="2343"/>
        <v>4.5441079112876652</v>
      </c>
      <c r="I2350" s="220">
        <f t="shared" si="2343"/>
        <v>-2.1771185479296644</v>
      </c>
      <c r="J2350" s="221">
        <f t="shared" si="2343"/>
        <v>-5.0261374636979717E-2</v>
      </c>
    </row>
    <row r="2351" spans="2:10">
      <c r="B2351" s="213">
        <v>40329</v>
      </c>
      <c r="C2351" s="214">
        <v>422.35</v>
      </c>
      <c r="D2351" s="214">
        <v>93.06</v>
      </c>
      <c r="E2351" s="214">
        <v>16.73</v>
      </c>
      <c r="F2351" s="215">
        <v>5.1020000000000003</v>
      </c>
      <c r="G2351" s="219">
        <f t="shared" ref="G2351:J2351" si="2344">((C2351-C2372)/C2372)*C$6</f>
        <v>64.27621880762149</v>
      </c>
      <c r="H2351" s="220">
        <f t="shared" si="2344"/>
        <v>3.9066118421052622</v>
      </c>
      <c r="I2351" s="220">
        <f t="shared" si="2344"/>
        <v>0.20700120918984419</v>
      </c>
      <c r="J2351" s="221">
        <f t="shared" si="2344"/>
        <v>-4.6183953033268142E-3</v>
      </c>
    </row>
    <row r="2352" spans="2:10">
      <c r="B2352" s="213">
        <v>40328</v>
      </c>
      <c r="C2352" s="214">
        <v>423.65</v>
      </c>
      <c r="D2352" s="214">
        <v>93.05</v>
      </c>
      <c r="E2352" s="214">
        <v>17.489999999999998</v>
      </c>
      <c r="F2352" s="215">
        <v>5.1779999999999999</v>
      </c>
      <c r="G2352" s="219">
        <f t="shared" ref="G2352:J2352" si="2345">((C2352-C2373)/C2373)*C$6</f>
        <v>71.350845330380025</v>
      </c>
      <c r="H2352" s="220">
        <f t="shared" si="2345"/>
        <v>5.0930659752868417</v>
      </c>
      <c r="I2352" s="220">
        <f t="shared" si="2345"/>
        <v>0.42176711527208743</v>
      </c>
      <c r="J2352" s="221">
        <f t="shared" si="2345"/>
        <v>6.7005727829350312E-2</v>
      </c>
    </row>
    <row r="2353" spans="2:10">
      <c r="B2353" s="213">
        <v>40327</v>
      </c>
      <c r="C2353" s="214">
        <v>415.85</v>
      </c>
      <c r="D2353" s="214">
        <v>91.55</v>
      </c>
      <c r="E2353" s="214">
        <v>18.22</v>
      </c>
      <c r="F2353" s="215">
        <v>5.1710000000000003</v>
      </c>
      <c r="G2353" s="219">
        <f t="shared" ref="G2353:J2353" si="2346">((C2353-C2374)/C2374)*C$6</f>
        <v>54.511612662942369</v>
      </c>
      <c r="H2353" s="220">
        <f t="shared" si="2346"/>
        <v>0.27238569240865379</v>
      </c>
      <c r="I2353" s="220">
        <f t="shared" si="2346"/>
        <v>2.1226012269938628</v>
      </c>
      <c r="J2353" s="221">
        <f t="shared" si="2346"/>
        <v>5.7159465219922493E-3</v>
      </c>
    </row>
    <row r="2354" spans="2:10">
      <c r="B2354" s="213">
        <v>40326</v>
      </c>
      <c r="C2354" s="214">
        <v>415.85</v>
      </c>
      <c r="D2354" s="214">
        <v>92.68</v>
      </c>
      <c r="E2354" s="214">
        <v>18.309999999999999</v>
      </c>
      <c r="F2354" s="215">
        <v>5.0739999999999998</v>
      </c>
      <c r="G2354" s="219">
        <f t="shared" ref="G2354:J2354" si="2347">((C2354-C2375)/C2375)*C$6</f>
        <v>45.960993205682612</v>
      </c>
      <c r="H2354" s="220">
        <f t="shared" si="2347"/>
        <v>5.0486046511628118</v>
      </c>
      <c r="I2354" s="220">
        <f t="shared" si="2347"/>
        <v>1.8204209260372819</v>
      </c>
      <c r="J2354" s="221">
        <f t="shared" si="2347"/>
        <v>-6.3709988430389566E-2</v>
      </c>
    </row>
    <row r="2355" spans="2:10">
      <c r="B2355" s="213">
        <v>40325</v>
      </c>
      <c r="C2355" s="214">
        <v>415.45</v>
      </c>
      <c r="D2355" s="214">
        <v>92.68</v>
      </c>
      <c r="E2355" s="214">
        <v>18.309999999999999</v>
      </c>
      <c r="F2355" s="215">
        <v>5.0739999999999998</v>
      </c>
      <c r="G2355" s="219">
        <f t="shared" ref="G2355:J2355" si="2348">((C2355-C2376)/C2376)*C$6</f>
        <v>50.703593304401693</v>
      </c>
      <c r="H2355" s="220">
        <f t="shared" si="2348"/>
        <v>4.073735537190097</v>
      </c>
      <c r="I2355" s="220">
        <f t="shared" si="2348"/>
        <v>2.2594222495390279</v>
      </c>
      <c r="J2355" s="221">
        <f t="shared" si="2348"/>
        <v>-4.409823335274702E-2</v>
      </c>
    </row>
    <row r="2356" spans="2:10">
      <c r="B2356" s="213">
        <v>40324</v>
      </c>
      <c r="C2356" s="214">
        <v>416.25</v>
      </c>
      <c r="D2356" s="214">
        <v>92.63</v>
      </c>
      <c r="E2356" s="214">
        <v>17.68</v>
      </c>
      <c r="F2356" s="215">
        <v>5.0759999999999996</v>
      </c>
      <c r="G2356" s="219">
        <f t="shared" ref="G2356:J2356" si="2349">((C2356-C2377)/C2377)*C$6</f>
        <v>58.329098819142331</v>
      </c>
      <c r="H2356" s="220">
        <f t="shared" si="2349"/>
        <v>3.4096363037028694</v>
      </c>
      <c r="I2356" s="220">
        <f t="shared" si="2349"/>
        <v>0.97782945736434135</v>
      </c>
      <c r="J2356" s="221">
        <f t="shared" si="2349"/>
        <v>-4.3517080745341913E-2</v>
      </c>
    </row>
    <row r="2357" spans="2:10">
      <c r="B2357" s="213">
        <v>40323</v>
      </c>
      <c r="C2357" s="214">
        <v>414.58</v>
      </c>
      <c r="D2357" s="214">
        <v>93.52</v>
      </c>
      <c r="E2357" s="214">
        <v>17.09</v>
      </c>
      <c r="F2357" s="215">
        <v>5.048</v>
      </c>
      <c r="G2357" s="219">
        <f t="shared" ref="G2357:J2357" si="2350">((C2357-C2378)/C2378)*C$6</f>
        <v>69.158271003390709</v>
      </c>
      <c r="H2357" s="220">
        <f t="shared" si="2350"/>
        <v>6.30460569913848</v>
      </c>
      <c r="I2357" s="220">
        <f t="shared" si="2350"/>
        <v>0.85020833333333279</v>
      </c>
      <c r="J2357" s="221">
        <f t="shared" si="2350"/>
        <v>-4.8285268901013048E-2</v>
      </c>
    </row>
    <row r="2358" spans="2:10">
      <c r="B2358" s="213">
        <v>40322</v>
      </c>
      <c r="C2358" s="214">
        <v>412.25</v>
      </c>
      <c r="D2358" s="214">
        <v>92.9</v>
      </c>
      <c r="E2358" s="214">
        <v>17.45</v>
      </c>
      <c r="F2358" s="215">
        <v>4.97</v>
      </c>
      <c r="G2358" s="219">
        <f t="shared" ref="G2358:J2358" si="2351">((C2358-C2379)/C2379)*C$6</f>
        <v>72.0825806451613</v>
      </c>
      <c r="H2358" s="220">
        <f t="shared" si="2351"/>
        <v>6.3700867534201064</v>
      </c>
      <c r="I2358" s="220">
        <f t="shared" si="2351"/>
        <v>1.3545532963647553</v>
      </c>
      <c r="J2358" s="221">
        <f t="shared" si="2351"/>
        <v>-5.8185404339250804E-2</v>
      </c>
    </row>
    <row r="2359" spans="2:10">
      <c r="B2359" s="213">
        <v>40321</v>
      </c>
      <c r="C2359" s="214">
        <v>412.95</v>
      </c>
      <c r="D2359" s="214">
        <v>92.27</v>
      </c>
      <c r="E2359" s="214">
        <v>16.66</v>
      </c>
      <c r="F2359" s="215">
        <v>4.9870000000000001</v>
      </c>
      <c r="G2359" s="219">
        <f t="shared" ref="G2359:J2359" si="2352">((C2359-C2380)/C2380)*C$6</f>
        <v>68.870530694567051</v>
      </c>
      <c r="H2359" s="220">
        <f t="shared" si="2352"/>
        <v>5.0278945612278934</v>
      </c>
      <c r="I2359" s="220">
        <f t="shared" si="2352"/>
        <v>0.47742452248921713</v>
      </c>
      <c r="J2359" s="221">
        <f t="shared" si="2352"/>
        <v>-4.8293885601578018E-2</v>
      </c>
    </row>
    <row r="2360" spans="2:10">
      <c r="B2360" s="213">
        <v>40320</v>
      </c>
      <c r="C2360" s="214">
        <v>412.05</v>
      </c>
      <c r="D2360" s="214">
        <v>92.27</v>
      </c>
      <c r="E2360" s="214">
        <v>16.66</v>
      </c>
      <c r="F2360" s="215">
        <v>4.9870000000000001</v>
      </c>
      <c r="G2360" s="219">
        <f t="shared" ref="G2360:J2360" si="2353">((C2360-C2381)/C2381)*C$6</f>
        <v>89.09683322683712</v>
      </c>
      <c r="H2360" s="220">
        <f t="shared" si="2353"/>
        <v>6.0829922844682764</v>
      </c>
      <c r="I2360" s="220">
        <f t="shared" si="2353"/>
        <v>-5.3919808497906209E-2</v>
      </c>
      <c r="J2360" s="221">
        <f t="shared" si="2353"/>
        <v>-2.5218687872763507E-2</v>
      </c>
    </row>
    <row r="2361" spans="2:10">
      <c r="B2361" s="213">
        <v>40319</v>
      </c>
      <c r="C2361" s="214">
        <v>410.75</v>
      </c>
      <c r="D2361" s="214">
        <v>92.79</v>
      </c>
      <c r="E2361" s="214">
        <v>16.489999999999998</v>
      </c>
      <c r="F2361" s="215">
        <v>5.0519999999999996</v>
      </c>
      <c r="G2361" s="219">
        <f t="shared" ref="G2361:J2361" si="2354">((C2361-C2382)/C2382)*C$6</f>
        <v>82.494580566056939</v>
      </c>
      <c r="H2361" s="220">
        <f t="shared" si="2354"/>
        <v>6.6869451260316959</v>
      </c>
      <c r="I2361" s="220">
        <f t="shared" si="2354"/>
        <v>-0.98159403669725054</v>
      </c>
      <c r="J2361" s="221">
        <f t="shared" si="2354"/>
        <v>-8.1523884721675273E-3</v>
      </c>
    </row>
    <row r="2362" spans="2:10">
      <c r="B2362" s="213">
        <v>40318</v>
      </c>
      <c r="C2362" s="214">
        <v>410.05</v>
      </c>
      <c r="D2362" s="214">
        <v>93.39</v>
      </c>
      <c r="E2362" s="214">
        <v>16.940000000000001</v>
      </c>
      <c r="F2362" s="215">
        <v>4.9809999999999999</v>
      </c>
      <c r="G2362" s="219">
        <f t="shared" ref="G2362:J2362" si="2355">((C2362-C2383)/C2383)*C$6</f>
        <v>59.242216891806592</v>
      </c>
      <c r="H2362" s="220">
        <f t="shared" si="2355"/>
        <v>10.287464741058344</v>
      </c>
      <c r="I2362" s="220">
        <f t="shared" si="2355"/>
        <v>-1.9368177028450992</v>
      </c>
      <c r="J2362" s="221">
        <f t="shared" si="2355"/>
        <v>-2.0584130781499288E-2</v>
      </c>
    </row>
    <row r="2363" spans="2:10">
      <c r="B2363" s="213">
        <v>40317</v>
      </c>
      <c r="C2363" s="214">
        <v>409.35</v>
      </c>
      <c r="D2363" s="214">
        <v>93.14</v>
      </c>
      <c r="E2363" s="214">
        <v>16.420000000000002</v>
      </c>
      <c r="F2363" s="215">
        <v>4.9649999999999999</v>
      </c>
      <c r="G2363" s="219">
        <f t="shared" ref="G2363:J2363" si="2356">((C2363-C2384)/C2384)*C$6</f>
        <v>63.30639624794032</v>
      </c>
      <c r="H2363" s="220">
        <f t="shared" si="2356"/>
        <v>10.293726665912434</v>
      </c>
      <c r="I2363" s="220">
        <f t="shared" si="2356"/>
        <v>-2.8306570841889105</v>
      </c>
      <c r="J2363" s="221">
        <f t="shared" si="2356"/>
        <v>-2.6497005988023913E-2</v>
      </c>
    </row>
    <row r="2364" spans="2:10">
      <c r="B2364" s="213">
        <v>40316</v>
      </c>
      <c r="C2364" s="214">
        <v>410.75</v>
      </c>
      <c r="D2364" s="214">
        <v>92.73</v>
      </c>
      <c r="E2364" s="214">
        <v>16.16</v>
      </c>
      <c r="F2364" s="215">
        <v>4.9470000000000001</v>
      </c>
      <c r="G2364" s="219">
        <f t="shared" ref="G2364:J2364" si="2357">((C2364-C2385)/C2385)*C$6</f>
        <v>66.604085558789976</v>
      </c>
      <c r="H2364" s="220">
        <f t="shared" si="2357"/>
        <v>7.134916107382546</v>
      </c>
      <c r="I2364" s="220">
        <f t="shared" si="2357"/>
        <v>-2.5304680851063837</v>
      </c>
      <c r="J2364" s="221">
        <f t="shared" si="2357"/>
        <v>-7.8364817001180517E-2</v>
      </c>
    </row>
    <row r="2365" spans="2:10">
      <c r="B2365" s="213">
        <v>40315</v>
      </c>
      <c r="C2365" s="214">
        <v>412.55</v>
      </c>
      <c r="D2365" s="214">
        <v>93.4</v>
      </c>
      <c r="E2365" s="214">
        <v>15.58</v>
      </c>
      <c r="F2365" s="215">
        <v>5.0220000000000002</v>
      </c>
      <c r="G2365" s="219">
        <f t="shared" ref="G2365:J2365" si="2358">((C2365-C2386)/C2386)*C$6</f>
        <v>58.000491536050205</v>
      </c>
      <c r="H2365" s="220">
        <f t="shared" si="2358"/>
        <v>9.5828836424957906</v>
      </c>
      <c r="I2365" s="220">
        <f t="shared" si="2358"/>
        <v>-3.3286551543694394</v>
      </c>
      <c r="J2365" s="221">
        <f t="shared" si="2358"/>
        <v>1.3572714542908922E-2</v>
      </c>
    </row>
    <row r="2366" spans="2:10">
      <c r="B2366" s="213">
        <v>40314</v>
      </c>
      <c r="C2366" s="214">
        <v>407.25</v>
      </c>
      <c r="D2366" s="214">
        <v>93.98</v>
      </c>
      <c r="E2366" s="214">
        <v>15.93</v>
      </c>
      <c r="F2366" s="215">
        <v>5.0659999999999998</v>
      </c>
      <c r="G2366" s="219">
        <f t="shared" ref="G2366:J2366" si="2359">((C2366-C2387)/C2387)*C$6</f>
        <v>69.428216340621361</v>
      </c>
      <c r="H2366" s="220">
        <f t="shared" si="2359"/>
        <v>8.9162472160356501</v>
      </c>
      <c r="I2366" s="220">
        <f t="shared" si="2359"/>
        <v>-2.5867419354838725</v>
      </c>
      <c r="J2366" s="221">
        <f t="shared" si="2359"/>
        <v>1.0519017432646473E-2</v>
      </c>
    </row>
    <row r="2367" spans="2:10">
      <c r="B2367" s="213">
        <v>40313</v>
      </c>
      <c r="C2367" s="214">
        <v>409.75</v>
      </c>
      <c r="D2367" s="214">
        <v>92.11</v>
      </c>
      <c r="E2367" s="214">
        <v>17.23</v>
      </c>
      <c r="F2367" s="215">
        <v>5.0970000000000004</v>
      </c>
      <c r="G2367" s="219">
        <f t="shared" ref="G2367:J2367" si="2360">((C2367-C2388)/C2388)*C$6</f>
        <v>51.430572255062209</v>
      </c>
      <c r="H2367" s="220">
        <f t="shared" si="2360"/>
        <v>3.9477340720221599</v>
      </c>
      <c r="I2367" s="220">
        <f t="shared" si="2360"/>
        <v>0.30848878394332846</v>
      </c>
      <c r="J2367" s="221">
        <f t="shared" si="2360"/>
        <v>2.6276722090261766E-2</v>
      </c>
    </row>
    <row r="2368" spans="2:10">
      <c r="B2368" s="213">
        <v>40312</v>
      </c>
      <c r="C2368" s="214">
        <v>408.85</v>
      </c>
      <c r="D2368" s="214">
        <v>92.71</v>
      </c>
      <c r="E2368" s="214">
        <v>16.41</v>
      </c>
      <c r="F2368" s="215">
        <v>5.0910000000000002</v>
      </c>
      <c r="G2368" s="219">
        <f t="shared" ref="G2368:J2368" si="2361">((C2368-C2389)/C2389)*C$6</f>
        <v>60.301695172938246</v>
      </c>
      <c r="H2368" s="220">
        <f t="shared" si="2361"/>
        <v>3.4066417828521041</v>
      </c>
      <c r="I2368" s="220">
        <f t="shared" si="2361"/>
        <v>-6.5646630236792777E-2</v>
      </c>
      <c r="J2368" s="221">
        <f t="shared" si="2361"/>
        <v>-8.0901077375123785E-3</v>
      </c>
    </row>
    <row r="2369" spans="2:10">
      <c r="B2369" s="213">
        <v>40311</v>
      </c>
      <c r="C2369" s="214">
        <v>404.95</v>
      </c>
      <c r="D2369" s="214">
        <v>92.4</v>
      </c>
      <c r="E2369" s="214">
        <v>16.73</v>
      </c>
      <c r="F2369" s="215">
        <v>5.1029999999999998</v>
      </c>
      <c r="G2369" s="219">
        <f t="shared" ref="G2369:J2369" si="2362">((C2369-C2390)/C2390)*C$6</f>
        <v>46.358401218119432</v>
      </c>
      <c r="H2369" s="220">
        <f t="shared" si="2362"/>
        <v>3.6117598412173511</v>
      </c>
      <c r="I2369" s="220">
        <f t="shared" si="2362"/>
        <v>-2.1516417910447304E-2</v>
      </c>
      <c r="J2369" s="221">
        <f t="shared" si="2362"/>
        <v>-6.003071606834319E-2</v>
      </c>
    </row>
    <row r="2370" spans="2:10">
      <c r="B2370" s="213">
        <v>40310</v>
      </c>
      <c r="C2370" s="214">
        <v>405.45</v>
      </c>
      <c r="D2370" s="214">
        <v>91.73</v>
      </c>
      <c r="E2370" s="214">
        <v>17.87</v>
      </c>
      <c r="F2370" s="215">
        <v>5.15</v>
      </c>
      <c r="G2370" s="219">
        <f t="shared" ref="G2370:J2370" si="2363">((C2370-C2391)/C2391)*C$6</f>
        <v>75.598917386261121</v>
      </c>
      <c r="H2370" s="220">
        <f t="shared" si="2363"/>
        <v>5.080276410026868</v>
      </c>
      <c r="I2370" s="220">
        <f t="shared" si="2363"/>
        <v>0.33903078677309201</v>
      </c>
      <c r="J2370" s="221">
        <f t="shared" si="2363"/>
        <v>-6.4434947768280723E-2</v>
      </c>
    </row>
    <row r="2371" spans="2:10">
      <c r="B2371" s="213">
        <v>40309</v>
      </c>
      <c r="C2371" s="214">
        <v>408.25</v>
      </c>
      <c r="D2371" s="214">
        <v>90.63</v>
      </c>
      <c r="E2371" s="214">
        <v>17.63</v>
      </c>
      <c r="F2371" s="215">
        <v>5.165</v>
      </c>
      <c r="G2371" s="219">
        <f t="shared" ref="G2371:J2371" si="2364">((C2371-C2392)/C2392)*C$6</f>
        <v>96.833828216090225</v>
      </c>
      <c r="H2371" s="220">
        <f t="shared" si="2364"/>
        <v>1.4480711506392283</v>
      </c>
      <c r="I2371" s="220">
        <f t="shared" si="2364"/>
        <v>1.02270147559571E-2</v>
      </c>
      <c r="J2371" s="221">
        <f t="shared" si="2364"/>
        <v>-5.6030389363722503E-2</v>
      </c>
    </row>
    <row r="2372" spans="2:10">
      <c r="B2372" s="213">
        <v>40308</v>
      </c>
      <c r="C2372" s="214">
        <v>406.75</v>
      </c>
      <c r="D2372" s="214">
        <v>91.2</v>
      </c>
      <c r="E2372" s="214">
        <v>16.54</v>
      </c>
      <c r="F2372" s="215">
        <v>5.1100000000000003</v>
      </c>
      <c r="G2372" s="219">
        <f t="shared" ref="G2372:J2372" si="2365">((C2372-C2393)/C2393)*C$6</f>
        <v>103.69221772614536</v>
      </c>
      <c r="H2372" s="220">
        <f t="shared" si="2365"/>
        <v>6.3806594153636924</v>
      </c>
      <c r="I2372" s="220">
        <f t="shared" si="2365"/>
        <v>-0.41510927347903193</v>
      </c>
      <c r="J2372" s="221">
        <f t="shared" si="2365"/>
        <v>-8.085268366958466E-2</v>
      </c>
    </row>
    <row r="2373" spans="2:10">
      <c r="B2373" s="213">
        <v>40307</v>
      </c>
      <c r="C2373" s="214">
        <v>406.35</v>
      </c>
      <c r="D2373" s="214">
        <v>90.64</v>
      </c>
      <c r="E2373" s="214">
        <v>17.09</v>
      </c>
      <c r="F2373" s="215">
        <v>5.0629999999999997</v>
      </c>
      <c r="G2373" s="219">
        <f t="shared" ref="G2373:J2373" si="2366">((C2373-C2394)/C2394)*C$6</f>
        <v>116.44765890248732</v>
      </c>
      <c r="H2373" s="220">
        <f t="shared" si="2366"/>
        <v>2.7872733378106052</v>
      </c>
      <c r="I2373" s="220">
        <f t="shared" si="2366"/>
        <v>0.37676224611708636</v>
      </c>
      <c r="J2373" s="221">
        <f t="shared" si="2366"/>
        <v>-0.10182112890922965</v>
      </c>
    </row>
    <row r="2374" spans="2:10">
      <c r="B2374" s="213">
        <v>40306</v>
      </c>
      <c r="C2374" s="214">
        <v>402.75</v>
      </c>
      <c r="D2374" s="214">
        <v>91.42</v>
      </c>
      <c r="E2374" s="214">
        <v>16.3</v>
      </c>
      <c r="F2374" s="215">
        <v>5.1609999999999996</v>
      </c>
      <c r="G2374" s="219">
        <f t="shared" ref="G2374:J2374" si="2367">((C2374-C2395)/C2395)*C$6</f>
        <v>94.046644814474789</v>
      </c>
      <c r="H2374" s="220">
        <f t="shared" si="2367"/>
        <v>6.3424285229969639</v>
      </c>
      <c r="I2374" s="220">
        <f t="shared" si="2367"/>
        <v>-0.59852906287069851</v>
      </c>
      <c r="J2374" s="221">
        <f t="shared" si="2367"/>
        <v>-1.3088348765432427E-2</v>
      </c>
    </row>
    <row r="2375" spans="2:10">
      <c r="B2375" s="213">
        <v>40305</v>
      </c>
      <c r="C2375" s="214">
        <v>404.75</v>
      </c>
      <c r="D2375" s="214">
        <v>90.3</v>
      </c>
      <c r="E2375" s="214">
        <v>16.63</v>
      </c>
      <c r="F2375" s="215">
        <v>5.1859999999999999</v>
      </c>
      <c r="G2375" s="219">
        <f t="shared" ref="G2375:J2375" si="2368">((C2375-C2396)/C2396)*C$6</f>
        <v>111.27172704518503</v>
      </c>
      <c r="H2375" s="220">
        <f t="shared" si="2368"/>
        <v>2.4926856630020122</v>
      </c>
      <c r="I2375" s="220">
        <f t="shared" si="2368"/>
        <v>8.7105740181267016E-2</v>
      </c>
      <c r="J2375" s="221">
        <f t="shared" si="2368"/>
        <v>3.2784168453889873E-2</v>
      </c>
    </row>
    <row r="2376" spans="2:10">
      <c r="B2376" s="213">
        <v>40304</v>
      </c>
      <c r="C2376" s="214">
        <v>403.25</v>
      </c>
      <c r="D2376" s="214">
        <v>90.75</v>
      </c>
      <c r="E2376" s="214">
        <v>16.27</v>
      </c>
      <c r="F2376" s="215">
        <v>5.1509999999999998</v>
      </c>
      <c r="G2376" s="219">
        <f t="shared" ref="G2376:J2376" si="2369">((C2376-C2397)/C2397)*C$6</f>
        <v>118.35781760254889</v>
      </c>
      <c r="H2376" s="220">
        <f t="shared" si="2369"/>
        <v>2.2854426851025726</v>
      </c>
      <c r="I2376" s="220">
        <f t="shared" si="2369"/>
        <v>-0.30487009063444231</v>
      </c>
      <c r="J2376" s="221">
        <f t="shared" si="2369"/>
        <v>-6.2863231305696158E-3</v>
      </c>
    </row>
    <row r="2377" spans="2:10">
      <c r="B2377" s="213">
        <v>40303</v>
      </c>
      <c r="C2377" s="214">
        <v>402.25</v>
      </c>
      <c r="D2377" s="214">
        <v>91.01</v>
      </c>
      <c r="E2377" s="214">
        <v>16.77</v>
      </c>
      <c r="F2377" s="215">
        <v>5.1520000000000001</v>
      </c>
      <c r="G2377" s="219">
        <f t="shared" ref="G2377:J2377" si="2370">((C2377-C2398)/C2398)*C$6</f>
        <v>78.507638256343526</v>
      </c>
      <c r="H2377" s="220">
        <f t="shared" si="2370"/>
        <v>3.275273804202059</v>
      </c>
      <c r="I2377" s="220">
        <f t="shared" si="2370"/>
        <v>0.74990062111801026</v>
      </c>
      <c r="J2377" s="221">
        <f t="shared" si="2370"/>
        <v>1.1496492595479612E-2</v>
      </c>
    </row>
    <row r="2378" spans="2:10">
      <c r="B2378" s="213">
        <v>40302</v>
      </c>
      <c r="C2378" s="214">
        <v>398.15</v>
      </c>
      <c r="D2378" s="214">
        <v>90.54</v>
      </c>
      <c r="E2378" s="214">
        <v>16.32</v>
      </c>
      <c r="F2378" s="215">
        <v>5.1319999999999997</v>
      </c>
      <c r="G2378" s="219">
        <f t="shared" ref="G2378:J2378" si="2371">((C2378-C2399)/C2399)*C$6</f>
        <v>63.794634337113649</v>
      </c>
      <c r="H2378" s="220">
        <f t="shared" si="2371"/>
        <v>3.0520758527827683</v>
      </c>
      <c r="I2378" s="220">
        <f t="shared" si="2371"/>
        <v>-1.1034905082667738E-2</v>
      </c>
      <c r="J2378" s="221">
        <f t="shared" si="2371"/>
        <v>-3.8016926331987021E-2</v>
      </c>
    </row>
    <row r="2379" spans="2:10">
      <c r="B2379" s="213">
        <v>40301</v>
      </c>
      <c r="C2379" s="214">
        <v>395.25</v>
      </c>
      <c r="D2379" s="214">
        <v>89.91</v>
      </c>
      <c r="E2379" s="214">
        <v>16.23</v>
      </c>
      <c r="F2379" s="215">
        <v>5.07</v>
      </c>
      <c r="G2379" s="219">
        <f t="shared" ref="G2379:J2379" si="2372">((C2379-C2400)/C2400)*C$6</f>
        <v>37.941267787839585</v>
      </c>
      <c r="H2379" s="220">
        <f t="shared" si="2372"/>
        <v>1.2221121558092534</v>
      </c>
      <c r="I2379" s="220">
        <f t="shared" si="2372"/>
        <v>-0.21935483870967665</v>
      </c>
      <c r="J2379" s="221">
        <f t="shared" si="2372"/>
        <v>-6.0971605176742903E-2</v>
      </c>
    </row>
    <row r="2380" spans="2:10">
      <c r="B2380" s="213">
        <v>40300</v>
      </c>
      <c r="C2380" s="214">
        <v>396.65</v>
      </c>
      <c r="D2380" s="214">
        <v>89.91</v>
      </c>
      <c r="E2380" s="214">
        <v>16.23</v>
      </c>
      <c r="F2380" s="215">
        <v>5.07</v>
      </c>
      <c r="G2380" s="219">
        <f t="shared" ref="G2380:J2380" si="2373">((C2380-C2401)/C2401)*C$6</f>
        <v>60.409288232989226</v>
      </c>
      <c r="H2380" s="220">
        <f t="shared" si="2373"/>
        <v>2.1307007786409985E-2</v>
      </c>
      <c r="I2380" s="220">
        <f t="shared" si="2373"/>
        <v>-0.63209274673008309</v>
      </c>
      <c r="J2380" s="221">
        <f t="shared" si="2373"/>
        <v>-1.2168532704773076E-2</v>
      </c>
    </row>
    <row r="2381" spans="2:10">
      <c r="B2381" s="213">
        <v>40299</v>
      </c>
      <c r="C2381" s="214">
        <v>391.25</v>
      </c>
      <c r="D2381" s="214">
        <v>89.43</v>
      </c>
      <c r="E2381" s="214">
        <v>16.71</v>
      </c>
      <c r="F2381" s="215">
        <v>5.03</v>
      </c>
      <c r="G2381" s="219">
        <f t="shared" ref="G2381:J2381" si="2374">((C2381-C2402)/C2402)*C$6</f>
        <v>14.255795849980718</v>
      </c>
      <c r="H2381" s="220">
        <f t="shared" si="2374"/>
        <v>1.969165160415749</v>
      </c>
      <c r="I2381" s="220">
        <f t="shared" si="2374"/>
        <v>-1.3377728531855955</v>
      </c>
      <c r="J2381" s="221">
        <f t="shared" si="2374"/>
        <v>-6.3693833884458137E-2</v>
      </c>
    </row>
    <row r="2382" spans="2:10">
      <c r="B2382" s="213">
        <v>40298</v>
      </c>
      <c r="C2382" s="214">
        <v>391.48</v>
      </c>
      <c r="D2382" s="214">
        <v>89.66</v>
      </c>
      <c r="E2382" s="214">
        <v>17.440000000000001</v>
      </c>
      <c r="F2382" s="215">
        <v>5.0659999999999998</v>
      </c>
      <c r="G2382" s="219">
        <f t="shared" ref="G2382:J2382" si="2375">((C2382-C2403)/C2403)*C$6</f>
        <v>12.63787311800286</v>
      </c>
      <c r="H2382" s="220">
        <f t="shared" si="2375"/>
        <v>2.6862926939606315</v>
      </c>
      <c r="I2382" s="220">
        <f t="shared" si="2375"/>
        <v>-0.27472614342179513</v>
      </c>
      <c r="J2382" s="221">
        <f t="shared" si="2375"/>
        <v>-3.1113281250000159E-2</v>
      </c>
    </row>
    <row r="2383" spans="2:10">
      <c r="B2383" s="213">
        <v>40297</v>
      </c>
      <c r="C2383" s="214">
        <v>396.05</v>
      </c>
      <c r="D2383" s="214">
        <v>88.63</v>
      </c>
      <c r="E2383" s="214">
        <v>18.98</v>
      </c>
      <c r="F2383" s="215">
        <v>5.016</v>
      </c>
      <c r="G2383" s="219">
        <f t="shared" ref="G2383:J2383" si="2376">((C2383-C2404)/C2404)*C$6</f>
        <v>51.466118412491916</v>
      </c>
      <c r="H2383" s="220">
        <f t="shared" si="2376"/>
        <v>1.0430402722631655</v>
      </c>
      <c r="I2383" s="220">
        <f t="shared" si="2376"/>
        <v>1.3250000000000008</v>
      </c>
      <c r="J2383" s="221">
        <f t="shared" si="2376"/>
        <v>-0.10219399538106221</v>
      </c>
    </row>
    <row r="2384" spans="2:10">
      <c r="B2384" s="213">
        <v>40296</v>
      </c>
      <c r="C2384" s="214">
        <v>394.45</v>
      </c>
      <c r="D2384" s="214">
        <v>88.39</v>
      </c>
      <c r="E2384" s="214">
        <v>19.48</v>
      </c>
      <c r="F2384" s="215">
        <v>5.01</v>
      </c>
      <c r="G2384" s="219">
        <f t="shared" ref="G2384:J2384" si="2377">((C2384-C2405)/C2405)*C$6</f>
        <v>37.353665932356982</v>
      </c>
      <c r="H2384" s="220">
        <f t="shared" si="2377"/>
        <v>-0.15157698394753216</v>
      </c>
      <c r="I2384" s="220">
        <f t="shared" si="2377"/>
        <v>1.8458517260894154</v>
      </c>
      <c r="J2384" s="221">
        <f t="shared" si="2377"/>
        <v>-7.2371495327103005E-2</v>
      </c>
    </row>
    <row r="2385" spans="2:10">
      <c r="B2385" s="213">
        <v>40295</v>
      </c>
      <c r="C2385" s="214">
        <v>395.05</v>
      </c>
      <c r="D2385" s="214">
        <v>89.4</v>
      </c>
      <c r="E2385" s="214">
        <v>18.8</v>
      </c>
      <c r="F2385" s="215">
        <v>5.0819999999999999</v>
      </c>
      <c r="G2385" s="219">
        <f t="shared" ref="G2385:J2385" si="2378">((C2385-C2406)/C2406)*C$6</f>
        <v>62.943285620485931</v>
      </c>
      <c r="H2385" s="220">
        <f t="shared" si="2378"/>
        <v>1.0123524120094431</v>
      </c>
      <c r="I2385" s="220">
        <f t="shared" si="2378"/>
        <v>2.4498489425981873</v>
      </c>
      <c r="J2385" s="221">
        <f t="shared" si="2378"/>
        <v>-7.0265078755282678E-2</v>
      </c>
    </row>
    <row r="2386" spans="2:10">
      <c r="B2386" s="213">
        <v>40294</v>
      </c>
      <c r="C2386" s="214">
        <v>398.75</v>
      </c>
      <c r="D2386" s="214">
        <v>88.95</v>
      </c>
      <c r="E2386" s="214">
        <v>19.11</v>
      </c>
      <c r="F2386" s="215">
        <v>4.9989999999999997</v>
      </c>
      <c r="G2386" s="219">
        <f t="shared" ref="G2386:J2386" si="2379">((C2386-C2407)/C2407)*C$6</f>
        <v>114.01732422659693</v>
      </c>
      <c r="H2386" s="220">
        <f t="shared" si="2379"/>
        <v>-0.10761235955055569</v>
      </c>
      <c r="I2386" s="220">
        <f t="shared" si="2379"/>
        <v>2.1890492957746481</v>
      </c>
      <c r="J2386" s="221">
        <f t="shared" si="2379"/>
        <v>-0.13352750190985491</v>
      </c>
    </row>
    <row r="2387" spans="2:10">
      <c r="B2387" s="213">
        <v>40293</v>
      </c>
      <c r="C2387" s="214">
        <v>391.05</v>
      </c>
      <c r="D2387" s="214">
        <v>89.8</v>
      </c>
      <c r="E2387" s="214">
        <v>18.600000000000001</v>
      </c>
      <c r="F2387" s="215">
        <v>5.048</v>
      </c>
      <c r="G2387" s="219">
        <f t="shared" ref="G2387:J2387" si="2380">((C2387-C2408)/C2408)*C$6</f>
        <v>87.482437777478978</v>
      </c>
      <c r="H2387" s="220">
        <f t="shared" si="2380"/>
        <v>1.2236187380925552</v>
      </c>
      <c r="I2387" s="220">
        <f t="shared" si="2380"/>
        <v>1.0022474460839959</v>
      </c>
      <c r="J2387" s="221">
        <f t="shared" si="2380"/>
        <v>-0.11350476190476189</v>
      </c>
    </row>
    <row r="2388" spans="2:10">
      <c r="B2388" s="213">
        <v>40292</v>
      </c>
      <c r="C2388" s="214">
        <v>397.55</v>
      </c>
      <c r="D2388" s="214">
        <v>90.25</v>
      </c>
      <c r="E2388" s="214">
        <v>16.940000000000001</v>
      </c>
      <c r="F2388" s="215">
        <v>5.0519999999999996</v>
      </c>
      <c r="G2388" s="219">
        <f t="shared" ref="G2388:J2388" si="2381">((C2388-C2409)/C2409)*C$6</f>
        <v>116.79356383694353</v>
      </c>
      <c r="H2388" s="220">
        <f t="shared" si="2381"/>
        <v>2.081132392473116</v>
      </c>
      <c r="I2388" s="220">
        <f t="shared" si="2381"/>
        <v>-0.2620709714950552</v>
      </c>
      <c r="J2388" s="221">
        <f t="shared" si="2381"/>
        <v>-0.14121748963437644</v>
      </c>
    </row>
    <row r="2389" spans="2:10">
      <c r="B2389" s="213">
        <v>40291</v>
      </c>
      <c r="C2389" s="214">
        <v>394.65</v>
      </c>
      <c r="D2389" s="214">
        <v>91.09</v>
      </c>
      <c r="E2389" s="214">
        <v>16.47</v>
      </c>
      <c r="F2389" s="215">
        <v>5.1050000000000004</v>
      </c>
      <c r="G2389" s="219">
        <f t="shared" ref="G2389:J2389" si="2382">((C2389-C2410)/C2410)*C$6</f>
        <v>97.512974929615197</v>
      </c>
      <c r="H2389" s="220">
        <f t="shared" si="2382"/>
        <v>-3.4079954712098166</v>
      </c>
      <c r="I2389" s="220">
        <f t="shared" si="2382"/>
        <v>-1.2427586206896577</v>
      </c>
      <c r="J2389" s="221">
        <f t="shared" si="2382"/>
        <v>-0.10262809604840196</v>
      </c>
    </row>
    <row r="2390" spans="2:10">
      <c r="B2390" s="213">
        <v>40290</v>
      </c>
      <c r="C2390" s="214">
        <v>394.05</v>
      </c>
      <c r="D2390" s="214">
        <v>90.69</v>
      </c>
      <c r="E2390" s="214">
        <v>16.75</v>
      </c>
      <c r="F2390" s="215">
        <v>5.2089999999999996</v>
      </c>
      <c r="G2390" s="219">
        <f t="shared" ref="G2390:J2390" si="2383">((C2390-C2411)/C2411)*C$6</f>
        <v>83.963480346435773</v>
      </c>
      <c r="H2390" s="220">
        <f t="shared" si="2383"/>
        <v>-4.1937715703192433</v>
      </c>
      <c r="I2390" s="220">
        <f t="shared" si="2383"/>
        <v>-0.64320092112838323</v>
      </c>
      <c r="J2390" s="221">
        <f t="shared" si="2383"/>
        <v>-2.4152703731911737E-2</v>
      </c>
    </row>
    <row r="2391" spans="2:10">
      <c r="B2391" s="213">
        <v>40289</v>
      </c>
      <c r="C2391" s="214">
        <v>387.95</v>
      </c>
      <c r="D2391" s="214">
        <v>89.36</v>
      </c>
      <c r="E2391" s="214">
        <v>17.54</v>
      </c>
      <c r="F2391" s="215">
        <v>5.2649999999999997</v>
      </c>
      <c r="G2391" s="219">
        <f t="shared" ref="G2391:J2391" si="2384">((C2391-C2412)/C2412)*C$6</f>
        <v>59.031738492328174</v>
      </c>
      <c r="H2391" s="220">
        <f t="shared" si="2384"/>
        <v>-7.8921888412017243</v>
      </c>
      <c r="I2391" s="220">
        <f t="shared" si="2384"/>
        <v>-1.0267806267807872E-2</v>
      </c>
      <c r="J2391" s="221">
        <f t="shared" si="2384"/>
        <v>4.898629078972741E-2</v>
      </c>
    </row>
    <row r="2392" spans="2:10">
      <c r="B2392" s="213">
        <v>40288</v>
      </c>
      <c r="C2392" s="214">
        <v>385.95</v>
      </c>
      <c r="D2392" s="214">
        <v>89.95</v>
      </c>
      <c r="E2392" s="214">
        <v>17.62</v>
      </c>
      <c r="F2392" s="215">
        <v>5.2649999999999997</v>
      </c>
      <c r="G2392" s="219">
        <f t="shared" ref="G2392:J2392" si="2385">((C2392-C2413)/C2413)*C$6</f>
        <v>57.953003618817746</v>
      </c>
      <c r="H2392" s="220">
        <f t="shared" si="2385"/>
        <v>-5.6222725801230151</v>
      </c>
      <c r="I2392" s="220">
        <f t="shared" si="2385"/>
        <v>-0.81065582655826396</v>
      </c>
      <c r="J2392" s="221">
        <f t="shared" si="2385"/>
        <v>4.7828604516502393E-2</v>
      </c>
    </row>
    <row r="2393" spans="2:10">
      <c r="B2393" s="213">
        <v>40287</v>
      </c>
      <c r="C2393" s="214">
        <v>383.05</v>
      </c>
      <c r="D2393" s="214">
        <v>88.26</v>
      </c>
      <c r="E2393" s="214">
        <v>16.93</v>
      </c>
      <c r="F2393" s="215">
        <v>5.2539999999999996</v>
      </c>
      <c r="G2393" s="219">
        <f t="shared" ref="G2393:J2393" si="2386">((C2393-C2414)/C2414)*C$6</f>
        <v>58.875719497365218</v>
      </c>
      <c r="H2393" s="220">
        <f t="shared" si="2386"/>
        <v>-8.6813899405083781</v>
      </c>
      <c r="I2393" s="220">
        <f t="shared" si="2386"/>
        <v>-1.8096599362380452</v>
      </c>
      <c r="J2393" s="221">
        <f t="shared" si="2386"/>
        <v>2.2061361457334443E-2</v>
      </c>
    </row>
    <row r="2394" spans="2:10">
      <c r="B2394" s="213">
        <v>40286</v>
      </c>
      <c r="C2394" s="214">
        <v>379.95</v>
      </c>
      <c r="D2394" s="214">
        <v>89.34</v>
      </c>
      <c r="E2394" s="214">
        <v>16.739999999999998</v>
      </c>
      <c r="F2394" s="215">
        <v>5.2439999999999998</v>
      </c>
      <c r="G2394" s="219">
        <f t="shared" ref="G2394:J2394" si="2387">((C2394-C2415)/C2415)*C$6</f>
        <v>20.990870086608879</v>
      </c>
      <c r="H2394" s="220">
        <f t="shared" si="2387"/>
        <v>-6.8632203755665735</v>
      </c>
      <c r="I2394" s="220">
        <f t="shared" si="2387"/>
        <v>-2.2924296141814402</v>
      </c>
      <c r="J2394" s="221">
        <f t="shared" si="2387"/>
        <v>4.7442356132532566E-2</v>
      </c>
    </row>
    <row r="2395" spans="2:10">
      <c r="B2395" s="213">
        <v>40285</v>
      </c>
      <c r="C2395" s="214">
        <v>381.35</v>
      </c>
      <c r="D2395" s="214">
        <v>88.49</v>
      </c>
      <c r="E2395" s="214">
        <v>16.86</v>
      </c>
      <c r="F2395" s="215">
        <v>5.1840000000000002</v>
      </c>
      <c r="G2395" s="219">
        <f t="shared" ref="G2395:J2395" si="2388">((C2395-C2416)/C2416)*C$6</f>
        <v>21.814339221676338</v>
      </c>
      <c r="H2395" s="220">
        <f t="shared" si="2388"/>
        <v>-6.7052944383860584</v>
      </c>
      <c r="I2395" s="220">
        <f t="shared" si="2388"/>
        <v>-2.3673879443585788</v>
      </c>
      <c r="J2395" s="221">
        <f t="shared" si="2388"/>
        <v>1.487010469174087E-2</v>
      </c>
    </row>
    <row r="2396" spans="2:10">
      <c r="B2396" s="213">
        <v>40284</v>
      </c>
      <c r="C2396" s="214">
        <v>379.55</v>
      </c>
      <c r="D2396" s="214">
        <v>89.14</v>
      </c>
      <c r="E2396" s="214">
        <v>16.55</v>
      </c>
      <c r="F2396" s="215">
        <v>5.1289999999999996</v>
      </c>
      <c r="G2396" s="219">
        <f t="shared" ref="G2396:J2396" si="2389">((C2396-C2417)/C2417)*C$6</f>
        <v>29.658324172141143</v>
      </c>
      <c r="H2396" s="220">
        <f t="shared" si="2389"/>
        <v>-4.2856108795788677</v>
      </c>
      <c r="I2396" s="220">
        <f t="shared" si="2389"/>
        <v>-2.7339415684264483</v>
      </c>
      <c r="J2396" s="221">
        <f t="shared" si="2389"/>
        <v>3.4329388560157367E-2</v>
      </c>
    </row>
    <row r="2397" spans="2:10">
      <c r="B2397" s="213">
        <v>40283</v>
      </c>
      <c r="C2397" s="214">
        <v>376.65</v>
      </c>
      <c r="D2397" s="214">
        <v>89.68</v>
      </c>
      <c r="E2397" s="214">
        <v>16.55</v>
      </c>
      <c r="F2397" s="215">
        <v>5.1619999999999999</v>
      </c>
      <c r="G2397" s="219">
        <f t="shared" ref="G2397:J2397" si="2390">((C2397-C2418)/C2418)*C$6</f>
        <v>32.198706534974811</v>
      </c>
      <c r="H2397" s="220">
        <f t="shared" si="2390"/>
        <v>-2.0287731685789807</v>
      </c>
      <c r="I2397" s="220">
        <f t="shared" si="2390"/>
        <v>-2.7261025641025634</v>
      </c>
      <c r="J2397" s="221">
        <f t="shared" si="2390"/>
        <v>3.7620168726701694E-2</v>
      </c>
    </row>
    <row r="2398" spans="2:10">
      <c r="B2398" s="213">
        <v>40282</v>
      </c>
      <c r="C2398" s="214">
        <v>384.25</v>
      </c>
      <c r="D2398" s="214">
        <v>89.48</v>
      </c>
      <c r="E2398" s="214">
        <v>16.100000000000001</v>
      </c>
      <c r="F2398" s="215">
        <v>5.1319999999999997</v>
      </c>
      <c r="G2398" s="219">
        <f t="shared" ref="G2398:J2398" si="2391">((C2398-C2419)/C2419)*C$6</f>
        <v>6.1284785163901319</v>
      </c>
      <c r="H2398" s="220">
        <f t="shared" si="2391"/>
        <v>-1.2758658969804499</v>
      </c>
      <c r="I2398" s="220">
        <f t="shared" si="2391"/>
        <v>-4.0718269230769222</v>
      </c>
      <c r="J2398" s="221">
        <f t="shared" si="2391"/>
        <v>0.11838265099310875</v>
      </c>
    </row>
    <row r="2399" spans="2:10">
      <c r="B2399" s="213">
        <v>40281</v>
      </c>
      <c r="C2399" s="214">
        <v>383.55</v>
      </c>
      <c r="D2399" s="214">
        <v>89.12</v>
      </c>
      <c r="E2399" s="214">
        <v>16.329999999999998</v>
      </c>
      <c r="F2399" s="215">
        <v>5.1989999999999998</v>
      </c>
      <c r="G2399" s="219">
        <f t="shared" ref="G2399:J2399" si="2392">((C2399-C2420)/C2420)*C$6</f>
        <v>-5.2270409356724654</v>
      </c>
      <c r="H2399" s="220">
        <f t="shared" si="2392"/>
        <v>-2.6077089097952193</v>
      </c>
      <c r="I2399" s="220">
        <f t="shared" si="2392"/>
        <v>-4.0538585666824885</v>
      </c>
      <c r="J2399" s="221">
        <f t="shared" si="2392"/>
        <v>0.18576978123083204</v>
      </c>
    </row>
    <row r="2400" spans="2:10">
      <c r="B2400" s="213">
        <v>40280</v>
      </c>
      <c r="C2400" s="214">
        <v>386.5</v>
      </c>
      <c r="D2400" s="214">
        <v>89.34</v>
      </c>
      <c r="E2400" s="214">
        <v>16.43</v>
      </c>
      <c r="F2400" s="215">
        <v>5.1769999999999996</v>
      </c>
      <c r="G2400" s="219">
        <f t="shared" ref="G2400:J2400" si="2393">((C2400-C2421)/C2421)*C$6</f>
        <v>5.0014480342544747</v>
      </c>
      <c r="H2400" s="220">
        <f t="shared" si="2393"/>
        <v>2.1902581229480473</v>
      </c>
      <c r="I2400" s="220">
        <f t="shared" si="2393"/>
        <v>-4.9888116197183097</v>
      </c>
      <c r="J2400" s="221">
        <f t="shared" si="2393"/>
        <v>0.17761621953716952</v>
      </c>
    </row>
    <row r="2401" spans="2:10">
      <c r="B2401" s="213">
        <v>40279</v>
      </c>
      <c r="C2401" s="214">
        <v>382.85</v>
      </c>
      <c r="D2401" s="214">
        <v>89.9</v>
      </c>
      <c r="E2401" s="214">
        <v>16.82</v>
      </c>
      <c r="F2401" s="215">
        <v>5.0910000000000002</v>
      </c>
      <c r="G2401" s="219">
        <f t="shared" ref="G2401:J2401" si="2394">((C2401-C2422)/C2422)*C$6</f>
        <v>2.6306134728581769</v>
      </c>
      <c r="H2401" s="220">
        <f t="shared" si="2394"/>
        <v>0.96363890441588085</v>
      </c>
      <c r="I2401" s="220">
        <f t="shared" si="2394"/>
        <v>-4.033087217351178</v>
      </c>
      <c r="J2401" s="221">
        <f t="shared" si="2394"/>
        <v>5.0089892129444639E-2</v>
      </c>
    </row>
    <row r="2402" spans="2:10">
      <c r="B2402" s="213">
        <v>40278</v>
      </c>
      <c r="C2402" s="214">
        <v>387.95</v>
      </c>
      <c r="D2402" s="214">
        <v>88.52</v>
      </c>
      <c r="E2402" s="214">
        <v>18.05</v>
      </c>
      <c r="F2402" s="215">
        <v>5.141</v>
      </c>
      <c r="G2402" s="219">
        <f t="shared" ref="G2402:J2402" si="2395">((C2402-C2423)/C2423)*C$6</f>
        <v>31.243355651831276</v>
      </c>
      <c r="H2402" s="220">
        <f t="shared" si="2395"/>
        <v>-1.1400505334082001</v>
      </c>
      <c r="I2402" s="220">
        <f t="shared" si="2395"/>
        <v>-3.388376068376068</v>
      </c>
      <c r="J2402" s="221">
        <f t="shared" si="2395"/>
        <v>0.12314083080040497</v>
      </c>
    </row>
    <row r="2403" spans="2:10">
      <c r="B2403" s="213">
        <v>40277</v>
      </c>
      <c r="C2403" s="214">
        <v>388.55</v>
      </c>
      <c r="D2403" s="214">
        <v>88.42</v>
      </c>
      <c r="E2403" s="214">
        <v>17.71</v>
      </c>
      <c r="F2403" s="215">
        <v>5.12</v>
      </c>
      <c r="G2403" s="219">
        <f t="shared" ref="G2403:J2403" si="2396">((C2403-C2424)/C2424)*C$6</f>
        <v>13.917072790969199</v>
      </c>
      <c r="H2403" s="220">
        <f t="shared" si="2396"/>
        <v>-2.1209540319874627</v>
      </c>
      <c r="I2403" s="220">
        <f t="shared" si="2396"/>
        <v>-3.6833333333333336</v>
      </c>
      <c r="J2403" s="221">
        <f t="shared" si="2396"/>
        <v>7.8674553839983966E-2</v>
      </c>
    </row>
    <row r="2404" spans="2:10">
      <c r="B2404" s="213">
        <v>40276</v>
      </c>
      <c r="C2404" s="214">
        <v>384.25</v>
      </c>
      <c r="D2404" s="214">
        <v>88.15</v>
      </c>
      <c r="E2404" s="214">
        <v>17.68</v>
      </c>
      <c r="F2404" s="215">
        <v>5.1959999999999997</v>
      </c>
      <c r="G2404" s="219">
        <f t="shared" ref="G2404:J2404" si="2397">((C2404-C2425)/C2425)*C$6</f>
        <v>-19.825722000771602</v>
      </c>
      <c r="H2404" s="220">
        <f t="shared" si="2397"/>
        <v>-2.6782718120805371</v>
      </c>
      <c r="I2404" s="220">
        <f t="shared" si="2397"/>
        <v>-3.0061639962299713</v>
      </c>
      <c r="J2404" s="221">
        <f t="shared" si="2397"/>
        <v>9.7355864811132911E-2</v>
      </c>
    </row>
    <row r="2405" spans="2:10">
      <c r="B2405" s="213">
        <v>40275</v>
      </c>
      <c r="C2405" s="214">
        <v>385.85</v>
      </c>
      <c r="D2405" s="214">
        <v>88.46</v>
      </c>
      <c r="E2405" s="214">
        <v>17.670000000000002</v>
      </c>
      <c r="F2405" s="215">
        <v>5.1360000000000001</v>
      </c>
      <c r="G2405" s="219">
        <f t="shared" ref="G2405:J2405" si="2398">((C2405-C2426)/C2426)*C$6</f>
        <v>4.791454191033238</v>
      </c>
      <c r="H2405" s="220">
        <f t="shared" si="2398"/>
        <v>-6.0396759360630821</v>
      </c>
      <c r="I2405" s="220">
        <f t="shared" si="2398"/>
        <v>-1.6659476117103209</v>
      </c>
      <c r="J2405" s="221">
        <f t="shared" si="2398"/>
        <v>2.4906734733948645E-2</v>
      </c>
    </row>
    <row r="2406" spans="2:10">
      <c r="B2406" s="213">
        <v>40274</v>
      </c>
      <c r="C2406" s="214">
        <v>380.75</v>
      </c>
      <c r="D2406" s="214">
        <v>88.93</v>
      </c>
      <c r="E2406" s="214">
        <v>16.55</v>
      </c>
      <c r="F2406" s="215">
        <v>5.2060000000000004</v>
      </c>
      <c r="G2406" s="219">
        <f t="shared" ref="G2406:J2406" si="2399">((C2406-C2427)/C2427)*C$6</f>
        <v>-27.491841901317589</v>
      </c>
      <c r="H2406" s="220">
        <f t="shared" si="2399"/>
        <v>-5.156067403435812</v>
      </c>
      <c r="I2406" s="220">
        <f t="shared" si="2399"/>
        <v>-2.8428498727735354</v>
      </c>
      <c r="J2406" s="221">
        <f t="shared" si="2399"/>
        <v>4.6039797112758525E-2</v>
      </c>
    </row>
    <row r="2407" spans="2:10">
      <c r="B2407" s="213">
        <v>40273</v>
      </c>
      <c r="C2407" s="214">
        <v>373.35</v>
      </c>
      <c r="D2407" s="214">
        <v>89</v>
      </c>
      <c r="E2407" s="214">
        <v>17.04</v>
      </c>
      <c r="F2407" s="215">
        <v>5.2359999999999998</v>
      </c>
      <c r="G2407" s="219">
        <f t="shared" ref="G2407:J2407" si="2400">((C2407-C2428)/C2428)*C$6</f>
        <v>-37.306062590022258</v>
      </c>
      <c r="H2407" s="220">
        <f t="shared" si="2400"/>
        <v>-8.7889579759862801</v>
      </c>
      <c r="I2407" s="220">
        <f t="shared" si="2400"/>
        <v>-0.51368301026225771</v>
      </c>
      <c r="J2407" s="221">
        <f t="shared" si="2400"/>
        <v>9.7188794634050016E-2</v>
      </c>
    </row>
    <row r="2408" spans="2:10">
      <c r="B2408" s="213">
        <v>40272</v>
      </c>
      <c r="C2408" s="214">
        <v>371.65</v>
      </c>
      <c r="D2408" s="214">
        <v>89.23</v>
      </c>
      <c r="E2408" s="214">
        <v>17.62</v>
      </c>
      <c r="F2408" s="215">
        <v>5.25</v>
      </c>
      <c r="G2408" s="219">
        <f t="shared" ref="G2408:J2408" si="2401">((C2408-C2429)/C2429)*C$6</f>
        <v>-20.929517736150061</v>
      </c>
      <c r="H2408" s="220">
        <f t="shared" si="2401"/>
        <v>-5.7673206521739049</v>
      </c>
      <c r="I2408" s="220">
        <f t="shared" si="2401"/>
        <v>5.1280591918042844E-2</v>
      </c>
      <c r="J2408" s="221">
        <f t="shared" si="2401"/>
        <v>0.10172413793103438</v>
      </c>
    </row>
    <row r="2409" spans="2:10">
      <c r="B2409" s="213">
        <v>40271</v>
      </c>
      <c r="C2409" s="214">
        <v>371.65</v>
      </c>
      <c r="D2409" s="214">
        <v>89.28</v>
      </c>
      <c r="E2409" s="214">
        <v>17.190000000000001</v>
      </c>
      <c r="F2409" s="215">
        <v>5.306</v>
      </c>
      <c r="G2409" s="219">
        <f t="shared" ref="G2409:J2409" si="2402">((C2409-C2430)/C2430)*C$6</f>
        <v>-22.686641008626513</v>
      </c>
      <c r="H2409" s="220">
        <f t="shared" si="2402"/>
        <v>-2.8532770605759565</v>
      </c>
      <c r="I2409" s="220">
        <f t="shared" si="2402"/>
        <v>-0.95312396694214607</v>
      </c>
      <c r="J2409" s="221">
        <f t="shared" si="2402"/>
        <v>0.12639544025157232</v>
      </c>
    </row>
    <row r="2410" spans="2:10">
      <c r="B2410" s="213">
        <v>40270</v>
      </c>
      <c r="C2410" s="214">
        <v>372.95</v>
      </c>
      <c r="D2410" s="214">
        <v>92.74</v>
      </c>
      <c r="E2410" s="214">
        <v>17.690000000000001</v>
      </c>
      <c r="F2410" s="215">
        <v>5.2889999999999997</v>
      </c>
      <c r="G2410" s="219">
        <f t="shared" ref="G2410:J2410" si="2403">((C2410-C2431)/C2431)*C$6</f>
        <v>-1.3470221031480751</v>
      </c>
      <c r="H2410" s="220">
        <f t="shared" si="2403"/>
        <v>5.1976686233248177</v>
      </c>
      <c r="I2410" s="220">
        <f t="shared" si="2403"/>
        <v>-0.3398114254021074</v>
      </c>
      <c r="J2410" s="221">
        <f t="shared" si="2403"/>
        <v>5.3378248315687833E-2</v>
      </c>
    </row>
    <row r="2411" spans="2:10">
      <c r="B2411" s="213">
        <v>40269</v>
      </c>
      <c r="C2411" s="214">
        <v>375.25</v>
      </c>
      <c r="D2411" s="214">
        <v>92.72</v>
      </c>
      <c r="E2411" s="214">
        <v>17.37</v>
      </c>
      <c r="F2411" s="215">
        <v>5.2519999999999998</v>
      </c>
      <c r="G2411" s="219">
        <f t="shared" ref="G2411:J2411" si="2404">((C2411-C2432)/C2432)*C$6</f>
        <v>5.3765646303969543</v>
      </c>
      <c r="H2411" s="220">
        <f t="shared" si="2404"/>
        <v>9.1564753079444099</v>
      </c>
      <c r="I2411" s="220">
        <f t="shared" si="2404"/>
        <v>-1.7851763485477177</v>
      </c>
      <c r="J2411" s="221">
        <f t="shared" si="2404"/>
        <v>3.9272622033571264E-2</v>
      </c>
    </row>
    <row r="2412" spans="2:10">
      <c r="B2412" s="213">
        <v>40268</v>
      </c>
      <c r="C2412" s="214">
        <v>374.75</v>
      </c>
      <c r="D2412" s="214">
        <v>93.2</v>
      </c>
      <c r="E2412" s="214">
        <v>17.55</v>
      </c>
      <c r="F2412" s="215">
        <v>5.1790000000000003</v>
      </c>
      <c r="G2412" s="219">
        <f t="shared" ref="G2412:J2412" si="2405">((C2412-C2433)/C2433)*C$6</f>
        <v>-2.2330712858094603</v>
      </c>
      <c r="H2412" s="220">
        <f t="shared" si="2405"/>
        <v>9.7178692220969562</v>
      </c>
      <c r="I2412" s="220">
        <f t="shared" si="2405"/>
        <v>-1.0900749464668085</v>
      </c>
      <c r="J2412" s="221">
        <f t="shared" si="2405"/>
        <v>1.0862403100775268E-2</v>
      </c>
    </row>
    <row r="2413" spans="2:10">
      <c r="B2413" s="213">
        <v>40267</v>
      </c>
      <c r="C2413" s="214">
        <v>373.05</v>
      </c>
      <c r="D2413" s="214">
        <v>92.67</v>
      </c>
      <c r="E2413" s="214">
        <v>18.45</v>
      </c>
      <c r="F2413" s="215">
        <v>5.181</v>
      </c>
      <c r="G2413" s="219">
        <f t="shared" ref="G2413:J2413" si="2406">((C2413-C2434)/C2434)*C$6</f>
        <v>-31.300886492173991</v>
      </c>
      <c r="H2413" s="220">
        <f t="shared" si="2406"/>
        <v>10.348754549590538</v>
      </c>
      <c r="I2413" s="220">
        <f t="shared" si="2406"/>
        <v>-0.74888311688311748</v>
      </c>
      <c r="J2413" s="221">
        <f t="shared" si="2406"/>
        <v>-1.3602305475504334E-2</v>
      </c>
    </row>
    <row r="2414" spans="2:10">
      <c r="B2414" s="213">
        <v>40266</v>
      </c>
      <c r="C2414" s="214">
        <v>370.05</v>
      </c>
      <c r="D2414" s="214">
        <v>92.45</v>
      </c>
      <c r="E2414" s="214">
        <v>18.82</v>
      </c>
      <c r="F2414" s="215">
        <v>5.2149999999999999</v>
      </c>
      <c r="G2414" s="219">
        <f t="shared" ref="G2414:J2414" si="2407">((C2414-C2435)/C2435)*C$6</f>
        <v>-45.813031935865325</v>
      </c>
      <c r="H2414" s="220">
        <f t="shared" si="2407"/>
        <v>10.052885928961748</v>
      </c>
      <c r="I2414" s="220">
        <f t="shared" si="2407"/>
        <v>-1.0716541729135443</v>
      </c>
      <c r="J2414" s="221">
        <f t="shared" si="2407"/>
        <v>3.4914629414047313E-2</v>
      </c>
    </row>
    <row r="2415" spans="2:10">
      <c r="B2415" s="213">
        <v>40265</v>
      </c>
      <c r="C2415" s="214">
        <v>375.25</v>
      </c>
      <c r="D2415" s="214">
        <v>92.66</v>
      </c>
      <c r="E2415" s="214">
        <v>19.18</v>
      </c>
      <c r="F2415" s="215">
        <v>5.1609999999999996</v>
      </c>
      <c r="G2415" s="219">
        <f t="shared" ref="G2415:J2415" si="2408">((C2415-C2436)/C2436)*C$6</f>
        <v>-32.410317522540083</v>
      </c>
      <c r="H2415" s="220">
        <f t="shared" si="2408"/>
        <v>6.9405278461194255</v>
      </c>
      <c r="I2415" s="220">
        <f t="shared" si="2408"/>
        <v>0.31546949602121849</v>
      </c>
      <c r="J2415" s="221">
        <f t="shared" si="2408"/>
        <v>-3.7248899942606106E-2</v>
      </c>
    </row>
    <row r="2416" spans="2:10">
      <c r="B2416" s="213">
        <v>40264</v>
      </c>
      <c r="C2416" s="214">
        <v>376.45</v>
      </c>
      <c r="D2416" s="214">
        <v>91.7</v>
      </c>
      <c r="E2416" s="214">
        <v>19.41</v>
      </c>
      <c r="F2416" s="215">
        <v>5.1580000000000004</v>
      </c>
      <c r="G2416" s="219">
        <f t="shared" ref="G2416:J2416" si="2409">((C2416-C2437)/C2437)*C$6</f>
        <v>5.3593710859426542</v>
      </c>
      <c r="H2416" s="220">
        <f t="shared" si="2409"/>
        <v>5.5895622895623083</v>
      </c>
      <c r="I2416" s="220">
        <f t="shared" si="2409"/>
        <v>1.1348849945235473</v>
      </c>
      <c r="J2416" s="221">
        <f t="shared" si="2409"/>
        <v>-5.9403495440729412E-2</v>
      </c>
    </row>
    <row r="2417" spans="2:10">
      <c r="B2417" s="213">
        <v>40263</v>
      </c>
      <c r="C2417" s="214">
        <v>372.95</v>
      </c>
      <c r="D2417" s="214">
        <v>91.18</v>
      </c>
      <c r="E2417" s="214">
        <v>19.510000000000002</v>
      </c>
      <c r="F2417" s="215">
        <v>5.07</v>
      </c>
      <c r="G2417" s="219">
        <f t="shared" ref="G2417:J2417" si="2410">((C2417-C2438)/C2438)*C$6</f>
        <v>-19.541666887505119</v>
      </c>
      <c r="H2417" s="220">
        <f t="shared" si="2410"/>
        <v>9.3186486486486579</v>
      </c>
      <c r="I2417" s="220">
        <f t="shared" si="2410"/>
        <v>1.3289378095762243</v>
      </c>
      <c r="J2417" s="221">
        <f t="shared" si="2410"/>
        <v>-6.7652726922335579E-2</v>
      </c>
    </row>
    <row r="2418" spans="2:10">
      <c r="B2418" s="213">
        <v>40262</v>
      </c>
      <c r="C2418" s="214">
        <v>369.55</v>
      </c>
      <c r="D2418" s="214">
        <v>90.64</v>
      </c>
      <c r="E2418" s="214">
        <v>19.5</v>
      </c>
      <c r="F2418" s="215">
        <v>5.0970000000000004</v>
      </c>
      <c r="G2418" s="219">
        <f t="shared" ref="G2418:J2418" si="2411">((C2418-C2439)/C2439)*C$6</f>
        <v>-17.057709923664174</v>
      </c>
      <c r="H2418" s="220">
        <f t="shared" si="2411"/>
        <v>5.9484870890683741</v>
      </c>
      <c r="I2418" s="220">
        <f t="shared" si="2411"/>
        <v>0.76086584714056571</v>
      </c>
      <c r="J2418" s="221">
        <f t="shared" si="2411"/>
        <v>-0.11619864304560855</v>
      </c>
    </row>
    <row r="2419" spans="2:10">
      <c r="B2419" s="213">
        <v>40261</v>
      </c>
      <c r="C2419" s="214">
        <v>382.85</v>
      </c>
      <c r="D2419" s="214">
        <v>90.08</v>
      </c>
      <c r="E2419" s="214">
        <v>20.8</v>
      </c>
      <c r="F2419" s="215">
        <v>4.9340000000000002</v>
      </c>
      <c r="G2419" s="219">
        <f t="shared" ref="G2419:J2419" si="2412">((C2419-C2440)/C2440)*C$6</f>
        <v>40.34580714190183</v>
      </c>
      <c r="H2419" s="220">
        <f t="shared" si="2412"/>
        <v>8.3205432642186956</v>
      </c>
      <c r="I2419" s="220">
        <f t="shared" si="2412"/>
        <v>1.2606584362139912</v>
      </c>
      <c r="J2419" s="221">
        <f t="shared" si="2412"/>
        <v>-0.22989160904503825</v>
      </c>
    </row>
    <row r="2420" spans="2:10">
      <c r="B2420" s="213">
        <v>40260</v>
      </c>
      <c r="C2420" s="214">
        <v>384.75</v>
      </c>
      <c r="D2420" s="214">
        <v>90.35</v>
      </c>
      <c r="E2420" s="214">
        <v>21.07</v>
      </c>
      <c r="F2420" s="215">
        <v>4.891</v>
      </c>
      <c r="G2420" s="219">
        <f t="shared" ref="G2420:J2420" si="2413">((C2420-C2441)/C2441)*C$6</f>
        <v>57.673816373168492</v>
      </c>
      <c r="H2420" s="220">
        <f t="shared" si="2413"/>
        <v>10.252034748134303</v>
      </c>
      <c r="I2420" s="220">
        <f t="shared" si="2413"/>
        <v>1.9422187171398535</v>
      </c>
      <c r="J2420" s="221">
        <f t="shared" si="2413"/>
        <v>-0.24500374953130841</v>
      </c>
    </row>
    <row r="2421" spans="2:10">
      <c r="B2421" s="213">
        <v>40259</v>
      </c>
      <c r="C2421" s="214">
        <v>385.35</v>
      </c>
      <c r="D2421" s="214">
        <v>88.33</v>
      </c>
      <c r="E2421" s="214">
        <v>22.72</v>
      </c>
      <c r="F2421" s="215">
        <v>4.883</v>
      </c>
      <c r="G2421" s="219">
        <f t="shared" ref="G2421:J2421" si="2414">((C2421-C2442)/C2442)*C$6</f>
        <v>43.733233923578801</v>
      </c>
      <c r="H2421" s="220">
        <f t="shared" si="2414"/>
        <v>14.761565662724044</v>
      </c>
      <c r="I2421" s="220">
        <f t="shared" si="2414"/>
        <v>3.9560815888352119</v>
      </c>
      <c r="J2421" s="221">
        <f t="shared" si="2414"/>
        <v>-0.19203522879571122</v>
      </c>
    </row>
    <row r="2422" spans="2:10">
      <c r="B2422" s="213">
        <v>40258</v>
      </c>
      <c r="C2422" s="214">
        <v>382.25</v>
      </c>
      <c r="D2422" s="214">
        <v>89.45</v>
      </c>
      <c r="E2422" s="214">
        <v>21.67</v>
      </c>
      <c r="F2422" s="215">
        <v>5.0060000000000002</v>
      </c>
      <c r="G2422" s="219">
        <f t="shared" ref="G2422:J2422" si="2415">((C2422-C2443)/C2443)*C$6</f>
        <v>29.899251764079299</v>
      </c>
      <c r="H2422" s="220">
        <f t="shared" si="2415"/>
        <v>17.377539324472618</v>
      </c>
      <c r="I2422" s="220">
        <f t="shared" si="2415"/>
        <v>2.9404616210413335</v>
      </c>
      <c r="J2422" s="221">
        <f t="shared" si="2415"/>
        <v>-0.12310490045941806</v>
      </c>
    </row>
    <row r="2423" spans="2:10">
      <c r="B2423" s="213">
        <v>40257</v>
      </c>
      <c r="C2423" s="214">
        <v>380.85</v>
      </c>
      <c r="D2423" s="214">
        <v>89.05</v>
      </c>
      <c r="E2423" s="214">
        <v>22.23</v>
      </c>
      <c r="F2423" s="215">
        <v>4.9350000000000005</v>
      </c>
      <c r="G2423" s="219">
        <f t="shared" ref="G2423:J2423" si="2416">((C2423-C2444)/C2444)*C$6</f>
        <v>50.778585148113294</v>
      </c>
      <c r="H2423" s="220">
        <f t="shared" si="2416"/>
        <v>16.722619047619027</v>
      </c>
      <c r="I2423" s="220">
        <f t="shared" si="2416"/>
        <v>3.6566558441558441</v>
      </c>
      <c r="J2423" s="221">
        <f t="shared" si="2416"/>
        <v>-0.15463709677419338</v>
      </c>
    </row>
    <row r="2424" spans="2:10">
      <c r="B2424" s="213">
        <v>40256</v>
      </c>
      <c r="C2424" s="214">
        <v>385.35</v>
      </c>
      <c r="D2424" s="214">
        <v>89.41</v>
      </c>
      <c r="E2424" s="214">
        <v>22.26</v>
      </c>
      <c r="F2424" s="215">
        <v>4.9870000000000001</v>
      </c>
      <c r="G2424" s="219">
        <f t="shared" ref="G2424:J2424" si="2417">((C2424-C2445)/C2445)*C$6</f>
        <v>57.58093141860158</v>
      </c>
      <c r="H2424" s="220">
        <f t="shared" si="2417"/>
        <v>17.309579268292676</v>
      </c>
      <c r="I2424" s="220">
        <f t="shared" si="2417"/>
        <v>2.9483847360167301</v>
      </c>
      <c r="J2424" s="221">
        <f t="shared" si="2417"/>
        <v>-0.18152992096349266</v>
      </c>
    </row>
    <row r="2425" spans="2:10">
      <c r="B2425" s="213">
        <v>40255</v>
      </c>
      <c r="C2425" s="214">
        <v>388.85</v>
      </c>
      <c r="D2425" s="214">
        <v>89.4</v>
      </c>
      <c r="E2425" s="214">
        <v>21.22</v>
      </c>
      <c r="F2425" s="215">
        <v>5.03</v>
      </c>
      <c r="G2425" s="219">
        <f t="shared" ref="G2425:J2425" si="2418">((C2425-C2446)/C2446)*C$6</f>
        <v>112.20317739058872</v>
      </c>
      <c r="H2425" s="220">
        <f t="shared" si="2418"/>
        <v>16.02054545454547</v>
      </c>
      <c r="I2425" s="220">
        <f t="shared" si="2418"/>
        <v>1.5995177013853263</v>
      </c>
      <c r="J2425" s="221">
        <f t="shared" si="2418"/>
        <v>-0.1354135053110774</v>
      </c>
    </row>
    <row r="2426" spans="2:10">
      <c r="B2426" s="213">
        <v>40254</v>
      </c>
      <c r="C2426" s="214">
        <v>384.75</v>
      </c>
      <c r="D2426" s="214">
        <v>91.34</v>
      </c>
      <c r="E2426" s="214">
        <v>19.47</v>
      </c>
      <c r="F2426" s="215">
        <v>5.093</v>
      </c>
      <c r="G2426" s="219">
        <f t="shared" ref="G2426:J2426" si="2419">((C2426-C2447)/C2447)*C$6</f>
        <v>109.02178546712803</v>
      </c>
      <c r="H2426" s="220">
        <f t="shared" si="2419"/>
        <v>21.922144948755516</v>
      </c>
      <c r="I2426" s="220">
        <f t="shared" si="2419"/>
        <v>-5.5360983102920681E-2</v>
      </c>
      <c r="J2426" s="221">
        <f t="shared" si="2419"/>
        <v>-0.1168206675466717</v>
      </c>
    </row>
    <row r="2427" spans="2:10">
      <c r="B2427" s="213">
        <v>40253</v>
      </c>
      <c r="C2427" s="214">
        <v>387.1</v>
      </c>
      <c r="D2427" s="214">
        <v>91.39</v>
      </c>
      <c r="E2427" s="214">
        <v>19.649999999999999</v>
      </c>
      <c r="F2427" s="215">
        <v>5.1260000000000003</v>
      </c>
      <c r="G2427" s="219">
        <f t="shared" ref="G2427:J2427" si="2420">((C2427-C2448)/C2448)*C$6</f>
        <v>111.51251687560287</v>
      </c>
      <c r="H2427" s="220">
        <f t="shared" si="2420"/>
        <v>19.438965891286013</v>
      </c>
      <c r="I2427" s="220">
        <f t="shared" si="2420"/>
        <v>1.0685714285714265</v>
      </c>
      <c r="J2427" s="221">
        <f t="shared" si="2420"/>
        <v>-7.4605438296254045E-2</v>
      </c>
    </row>
    <row r="2428" spans="2:10">
      <c r="B2428" s="213">
        <v>40252</v>
      </c>
      <c r="C2428" s="214">
        <v>381.85</v>
      </c>
      <c r="D2428" s="214">
        <v>93.28</v>
      </c>
      <c r="E2428" s="214">
        <v>17.54</v>
      </c>
      <c r="F2428" s="215">
        <v>5.069</v>
      </c>
      <c r="G2428" s="219">
        <f t="shared" ref="G2428:J2428" si="2421">((C2428-C2449)/C2449)*C$6</f>
        <v>98.023318087318202</v>
      </c>
      <c r="H2428" s="220">
        <f t="shared" si="2421"/>
        <v>24.114260712130378</v>
      </c>
      <c r="I2428" s="220">
        <f t="shared" si="2421"/>
        <v>-0.30302690582959718</v>
      </c>
      <c r="J2428" s="221">
        <f t="shared" si="2421"/>
        <v>-0.11574109173616368</v>
      </c>
    </row>
    <row r="2429" spans="2:10">
      <c r="B2429" s="213">
        <v>40251</v>
      </c>
      <c r="C2429" s="214">
        <v>376.35</v>
      </c>
      <c r="D2429" s="214">
        <v>92</v>
      </c>
      <c r="E2429" s="214">
        <v>17.57</v>
      </c>
      <c r="F2429" s="215">
        <v>5.0750000000000002</v>
      </c>
      <c r="G2429" s="219">
        <f t="shared" ref="G2429:J2429" si="2422">((C2429-C2450)/C2450)*C$6</f>
        <v>46.216496928327757</v>
      </c>
      <c r="H2429" s="220">
        <f t="shared" si="2422"/>
        <v>20.642655027092122</v>
      </c>
      <c r="I2429" s="220">
        <f t="shared" si="2422"/>
        <v>-0.25280583613916946</v>
      </c>
      <c r="J2429" s="221">
        <f t="shared" si="2422"/>
        <v>-0.11775444570563723</v>
      </c>
    </row>
    <row r="2430" spans="2:10">
      <c r="B2430" s="213">
        <v>40250</v>
      </c>
      <c r="C2430" s="214">
        <v>376.75</v>
      </c>
      <c r="D2430" s="214">
        <v>90.63</v>
      </c>
      <c r="E2430" s="214">
        <v>18.149999999999999</v>
      </c>
      <c r="F2430" s="215">
        <v>5.0880000000000001</v>
      </c>
      <c r="G2430" s="219">
        <f t="shared" ref="G2430:J2430" si="2423">((C2430-C2451)/C2451)*C$6</f>
        <v>68.045916309901884</v>
      </c>
      <c r="H2430" s="220">
        <f t="shared" si="2423"/>
        <v>17.131049404976554</v>
      </c>
      <c r="I2430" s="220">
        <f t="shared" si="2423"/>
        <v>0.2925979843225075</v>
      </c>
      <c r="J2430" s="221">
        <f t="shared" si="2423"/>
        <v>-8.7211520122067662E-2</v>
      </c>
    </row>
    <row r="2431" spans="2:10">
      <c r="B2431" s="213">
        <v>40249</v>
      </c>
      <c r="C2431" s="214">
        <v>373.25</v>
      </c>
      <c r="D2431" s="214">
        <v>90.29</v>
      </c>
      <c r="E2431" s="214">
        <v>18.03</v>
      </c>
      <c r="F2431" s="215">
        <v>5.1950000000000003</v>
      </c>
      <c r="G2431" s="219">
        <f t="shared" ref="G2431:J2431" si="2424">((C2431-C2452)/C2452)*C$6</f>
        <v>69.683850983675072</v>
      </c>
      <c r="H2431" s="220">
        <f t="shared" si="2424"/>
        <v>15.526742097701176</v>
      </c>
      <c r="I2431" s="220">
        <f t="shared" si="2424"/>
        <v>-0.14867986798679725</v>
      </c>
      <c r="J2431" s="221">
        <f t="shared" si="2424"/>
        <v>-8.2787652011225163E-2</v>
      </c>
    </row>
    <row r="2432" spans="2:10">
      <c r="B2432" s="213">
        <v>40248</v>
      </c>
      <c r="C2432" s="214">
        <v>374.05</v>
      </c>
      <c r="D2432" s="214">
        <v>88.49</v>
      </c>
      <c r="E2432" s="214">
        <v>19.28</v>
      </c>
      <c r="F2432" s="215">
        <v>5.1829999999999998</v>
      </c>
      <c r="G2432" s="219">
        <f t="shared" ref="G2432:J2432" si="2425">((C2432-C2453)/C2453)*C$6</f>
        <v>47.455604123711396</v>
      </c>
      <c r="H2432" s="220">
        <f t="shared" si="2425"/>
        <v>15.691221420711553</v>
      </c>
      <c r="I2432" s="220">
        <f t="shared" si="2425"/>
        <v>0.99617952928297915</v>
      </c>
      <c r="J2432" s="221">
        <f t="shared" si="2425"/>
        <v>-0.11749722119303439</v>
      </c>
    </row>
    <row r="2433" spans="2:10">
      <c r="B2433" s="213">
        <v>40247</v>
      </c>
      <c r="C2433" s="214">
        <v>375.25</v>
      </c>
      <c r="D2433" s="214">
        <v>88.7</v>
      </c>
      <c r="E2433" s="214">
        <v>18.68</v>
      </c>
      <c r="F2433" s="215">
        <v>5.16</v>
      </c>
      <c r="G2433" s="219">
        <f t="shared" ref="G2433:J2433" si="2426">((C2433-C2454)/C2454)*C$6</f>
        <v>42.590670856674464</v>
      </c>
      <c r="H2433" s="220">
        <f t="shared" si="2426"/>
        <v>16.768845022069645</v>
      </c>
      <c r="I2433" s="220">
        <f t="shared" si="2426"/>
        <v>0.20488359501895048</v>
      </c>
      <c r="J2433" s="221">
        <f t="shared" si="2426"/>
        <v>-0.12168338907469319</v>
      </c>
    </row>
    <row r="2434" spans="2:10">
      <c r="B2434" s="213">
        <v>40246</v>
      </c>
      <c r="C2434" s="214">
        <v>380.15</v>
      </c>
      <c r="D2434" s="214">
        <v>87.92</v>
      </c>
      <c r="E2434" s="214">
        <v>19.25</v>
      </c>
      <c r="F2434" s="215">
        <v>5.2050000000000001</v>
      </c>
      <c r="G2434" s="219">
        <f t="shared" ref="G2434:J2434" si="2427">((C2434-C2455)/C2455)*C$6</f>
        <v>80.630835401157938</v>
      </c>
      <c r="H2434" s="220">
        <f t="shared" si="2427"/>
        <v>15.852413793103446</v>
      </c>
      <c r="I2434" s="220">
        <f t="shared" si="2427"/>
        <v>0.46082045817794393</v>
      </c>
      <c r="J2434" s="221">
        <f t="shared" si="2427"/>
        <v>-0.13261467889908263</v>
      </c>
    </row>
    <row r="2435" spans="2:10">
      <c r="B2435" s="213">
        <v>40245</v>
      </c>
      <c r="C2435" s="214">
        <v>380.45</v>
      </c>
      <c r="D2435" s="214">
        <v>87.84</v>
      </c>
      <c r="E2435" s="214">
        <v>20.010000000000002</v>
      </c>
      <c r="F2435" s="215">
        <v>5.1539999999999999</v>
      </c>
      <c r="G2435" s="219">
        <f t="shared" ref="G2435:J2435" si="2428">((C2435-C2456)/C2456)*C$6</f>
        <v>102.86020365462409</v>
      </c>
      <c r="H2435" s="220">
        <f t="shared" si="2428"/>
        <v>14.87561648877438</v>
      </c>
      <c r="I2435" s="220">
        <f t="shared" si="2428"/>
        <v>2.0792307692307692</v>
      </c>
      <c r="J2435" s="221">
        <f t="shared" si="2428"/>
        <v>-0.10860586806204452</v>
      </c>
    </row>
    <row r="2436" spans="2:10">
      <c r="B2436" s="213">
        <v>40244</v>
      </c>
      <c r="C2436" s="214">
        <v>382.65</v>
      </c>
      <c r="D2436" s="214">
        <v>89.42</v>
      </c>
      <c r="E2436" s="214">
        <v>18.850000000000001</v>
      </c>
      <c r="F2436" s="215">
        <v>5.2270000000000003</v>
      </c>
      <c r="G2436" s="219">
        <f t="shared" ref="G2436:J2436" si="2429">((C2436-C2457)/C2457)*C$6</f>
        <v>96.335873980931112</v>
      </c>
      <c r="H2436" s="220">
        <f t="shared" si="2429"/>
        <v>19.859540854110111</v>
      </c>
      <c r="I2436" s="220">
        <f t="shared" si="2429"/>
        <v>-0.82116455696202406</v>
      </c>
      <c r="J2436" s="221">
        <f t="shared" si="2429"/>
        <v>-2.4070208728652339E-2</v>
      </c>
    </row>
    <row r="2437" spans="2:10">
      <c r="B2437" s="213">
        <v>40243</v>
      </c>
      <c r="C2437" s="214">
        <v>375.25</v>
      </c>
      <c r="D2437" s="214">
        <v>89.1</v>
      </c>
      <c r="E2437" s="214">
        <v>18.260000000000002</v>
      </c>
      <c r="F2437" s="215">
        <v>5.2640000000000002</v>
      </c>
      <c r="G2437" s="219">
        <f t="shared" ref="G2437:J2437" si="2430">((C2437-C2458)/C2458)*C$6</f>
        <v>86.908255080588646</v>
      </c>
      <c r="H2437" s="220">
        <f t="shared" si="2430"/>
        <v>19.46761869436202</v>
      </c>
      <c r="I2437" s="220">
        <f t="shared" si="2430"/>
        <v>-1.2234099030117391</v>
      </c>
      <c r="J2437" s="221">
        <f t="shared" si="2430"/>
        <v>1.804281345565751E-2</v>
      </c>
    </row>
    <row r="2438" spans="2:10">
      <c r="B2438" s="213">
        <v>40242</v>
      </c>
      <c r="C2438" s="214">
        <v>377.35</v>
      </c>
      <c r="D2438" s="214">
        <v>86.95</v>
      </c>
      <c r="E2438" s="214">
        <v>18.170000000000002</v>
      </c>
      <c r="F2438" s="215">
        <v>5.1890000000000001</v>
      </c>
      <c r="G2438" s="219">
        <f t="shared" ref="G2438:J2438" si="2431">((C2438-C2459)/C2459)*C$6</f>
        <v>116.36684143403713</v>
      </c>
      <c r="H2438" s="220">
        <f t="shared" si="2431"/>
        <v>14.860614698227797</v>
      </c>
      <c r="I2438" s="220">
        <f t="shared" si="2431"/>
        <v>-1.8589239881539976</v>
      </c>
      <c r="J2438" s="221">
        <f t="shared" si="2431"/>
        <v>-1.470757430488963E-2</v>
      </c>
    </row>
    <row r="2439" spans="2:10">
      <c r="B2439" s="213">
        <v>40241</v>
      </c>
      <c r="C2439" s="214">
        <v>373.35</v>
      </c>
      <c r="D2439" s="214">
        <v>87.91</v>
      </c>
      <c r="E2439" s="214">
        <v>18.71</v>
      </c>
      <c r="F2439" s="215">
        <v>5.306</v>
      </c>
      <c r="G2439" s="219">
        <f t="shared" ref="G2439:J2439" si="2432">((C2439-C2460)/C2460)*C$6</f>
        <v>102.91363752665256</v>
      </c>
      <c r="H2439" s="220">
        <f t="shared" si="2432"/>
        <v>19.599347962382438</v>
      </c>
      <c r="I2439" s="220">
        <f t="shared" si="2432"/>
        <v>-2.3384093023255805</v>
      </c>
      <c r="J2439" s="221">
        <f t="shared" si="2432"/>
        <v>3.8297059946544774E-2</v>
      </c>
    </row>
    <row r="2440" spans="2:10">
      <c r="B2440" s="213">
        <v>40240</v>
      </c>
      <c r="C2440" s="214">
        <v>373.85</v>
      </c>
      <c r="D2440" s="214">
        <v>86.33</v>
      </c>
      <c r="E2440" s="214">
        <v>19.440000000000001</v>
      </c>
      <c r="F2440" s="215">
        <v>5.351</v>
      </c>
      <c r="G2440" s="219">
        <f t="shared" ref="G2440:J2440" si="2433">((C2440-C2461)/C2461)*C$6</f>
        <v>103.77803152961232</v>
      </c>
      <c r="H2440" s="220">
        <f t="shared" si="2433"/>
        <v>15.544696305572963</v>
      </c>
      <c r="I2440" s="220">
        <f t="shared" si="2433"/>
        <v>-2.574285714285713</v>
      </c>
      <c r="J2440" s="221">
        <f t="shared" si="2433"/>
        <v>-6.0518463259978282E-3</v>
      </c>
    </row>
    <row r="2441" spans="2:10">
      <c r="B2441" s="213">
        <v>40239</v>
      </c>
      <c r="C2441" s="214">
        <v>371.95</v>
      </c>
      <c r="D2441" s="214">
        <v>85.76</v>
      </c>
      <c r="E2441" s="214">
        <v>19.02</v>
      </c>
      <c r="F2441" s="215">
        <v>5.3339999999999996</v>
      </c>
      <c r="G2441" s="219">
        <f t="shared" ref="G2441:J2441" si="2434">((C2441-C2462)/C2462)*C$6</f>
        <v>107.90728287308629</v>
      </c>
      <c r="H2441" s="220">
        <f t="shared" si="2434"/>
        <v>10.931548132626673</v>
      </c>
      <c r="I2441" s="220">
        <f t="shared" si="2434"/>
        <v>-1.9062059238363893</v>
      </c>
      <c r="J2441" s="221">
        <f t="shared" si="2434"/>
        <v>4.548829240434011E-2</v>
      </c>
    </row>
    <row r="2442" spans="2:10">
      <c r="B2442" s="213">
        <v>40238</v>
      </c>
      <c r="C2442" s="214">
        <v>375.55</v>
      </c>
      <c r="D2442" s="214">
        <v>82.01</v>
      </c>
      <c r="E2442" s="214">
        <v>18.63</v>
      </c>
      <c r="F2442" s="215">
        <v>5.2229999999999999</v>
      </c>
      <c r="G2442" s="219">
        <f t="shared" ref="G2442:J2442" si="2435">((C2442-C2463)/C2463)*C$6</f>
        <v>142.3430535894845</v>
      </c>
      <c r="H2442" s="220">
        <f t="shared" si="2435"/>
        <v>1.7441491325212473</v>
      </c>
      <c r="I2442" s="220">
        <f t="shared" si="2435"/>
        <v>-1.8410795180722901</v>
      </c>
      <c r="J2442" s="221">
        <f t="shared" si="2435"/>
        <v>-5.1063029162747235E-2</v>
      </c>
    </row>
    <row r="2443" spans="2:10">
      <c r="B2443" s="213">
        <v>40237</v>
      </c>
      <c r="C2443" s="214">
        <v>375.55</v>
      </c>
      <c r="D2443" s="214">
        <v>82.01</v>
      </c>
      <c r="E2443" s="214">
        <v>18.63</v>
      </c>
      <c r="F2443" s="215">
        <v>5.2240000000000002</v>
      </c>
      <c r="G2443" s="219">
        <f t="shared" ref="G2443:J2443" si="2436">((C2443-C2464)/C2464)*C$6</f>
        <v>100.26669676873142</v>
      </c>
      <c r="H2443" s="220">
        <f t="shared" si="2436"/>
        <v>1.7917292307692427</v>
      </c>
      <c r="I2443" s="220">
        <f t="shared" si="2436"/>
        <v>-0.79513596716264701</v>
      </c>
      <c r="J2443" s="221">
        <f t="shared" si="2436"/>
        <v>-7.3777528928704442E-2</v>
      </c>
    </row>
    <row r="2444" spans="2:10">
      <c r="B2444" s="213">
        <v>40236</v>
      </c>
      <c r="C2444" s="214">
        <v>369.65</v>
      </c>
      <c r="D2444" s="214">
        <v>81.900000000000006</v>
      </c>
      <c r="E2444" s="214">
        <v>18.48</v>
      </c>
      <c r="F2444" s="215">
        <v>5.2080000000000002</v>
      </c>
      <c r="G2444" s="219">
        <f t="shared" ref="G2444:J2444" si="2437">((C2444-C2465)/C2465)*C$6</f>
        <v>62.550122070997404</v>
      </c>
      <c r="H2444" s="220">
        <f t="shared" si="2437"/>
        <v>2.2240242094861946</v>
      </c>
      <c r="I2444" s="220">
        <f t="shared" si="2437"/>
        <v>-0.35370822281167197</v>
      </c>
      <c r="J2444" s="221">
        <f t="shared" si="2437"/>
        <v>-2.3042484282720231E-2</v>
      </c>
    </row>
    <row r="2445" spans="2:10">
      <c r="B2445" s="213">
        <v>40235</v>
      </c>
      <c r="C2445" s="214">
        <v>372.55</v>
      </c>
      <c r="D2445" s="214">
        <v>82</v>
      </c>
      <c r="E2445" s="214">
        <v>19.13</v>
      </c>
      <c r="F2445" s="215">
        <v>5.3140000000000001</v>
      </c>
      <c r="G2445" s="219">
        <f t="shared" ref="G2445:J2445" si="2438">((C2445-C2466)/C2466)*C$6</f>
        <v>49.557396711344424</v>
      </c>
      <c r="H2445" s="220">
        <f t="shared" si="2438"/>
        <v>0.46833740831296511</v>
      </c>
      <c r="I2445" s="220">
        <f t="shared" si="2438"/>
        <v>0.44398500267809055</v>
      </c>
      <c r="J2445" s="221">
        <f t="shared" si="2438"/>
        <v>-1.3263394529786449E-2</v>
      </c>
    </row>
    <row r="2446" spans="2:10">
      <c r="B2446" s="213">
        <v>40234</v>
      </c>
      <c r="C2446" s="214">
        <v>364.45</v>
      </c>
      <c r="D2446" s="214">
        <v>82.5</v>
      </c>
      <c r="E2446" s="214">
        <v>19.489999999999998</v>
      </c>
      <c r="F2446" s="215">
        <v>5.2720000000000002</v>
      </c>
      <c r="G2446" s="219">
        <f t="shared" ref="G2446:J2446" si="2439">((C2446-C2467)/C2467)*C$6</f>
        <v>-3.2127728330822434</v>
      </c>
      <c r="H2446" s="220">
        <f t="shared" si="2439"/>
        <v>-9.2827719893399538E-2</v>
      </c>
      <c r="I2446" s="220">
        <f t="shared" si="2439"/>
        <v>1.109074074074073</v>
      </c>
      <c r="J2446" s="221">
        <f t="shared" si="2439"/>
        <v>3.2243528283796959E-2</v>
      </c>
    </row>
    <row r="2447" spans="2:10">
      <c r="B2447" s="213">
        <v>40233</v>
      </c>
      <c r="C2447" s="214">
        <v>361.25</v>
      </c>
      <c r="D2447" s="214">
        <v>81.96</v>
      </c>
      <c r="E2447" s="214">
        <v>19.53</v>
      </c>
      <c r="F2447" s="215">
        <v>5.3029999999999999</v>
      </c>
      <c r="G2447" s="219">
        <f t="shared" ref="G2447:J2447" si="2440">((C2447-C2468)/C2468)*C$6</f>
        <v>-6.9300620261888355</v>
      </c>
      <c r="H2447" s="220">
        <f t="shared" si="2440"/>
        <v>-3.6452962298025215</v>
      </c>
      <c r="I2447" s="220">
        <f t="shared" si="2440"/>
        <v>1.8070760563380293</v>
      </c>
      <c r="J2447" s="221">
        <f t="shared" si="2440"/>
        <v>0.10723079929646276</v>
      </c>
    </row>
    <row r="2448" spans="2:10">
      <c r="B2448" s="213">
        <v>40232</v>
      </c>
      <c r="C2448" s="214">
        <v>362.95</v>
      </c>
      <c r="D2448" s="214">
        <v>82.97</v>
      </c>
      <c r="E2448" s="214">
        <v>18.55</v>
      </c>
      <c r="F2448" s="215">
        <v>5.2590000000000003</v>
      </c>
      <c r="G2448" s="219">
        <f t="shared" ref="G2448:J2448" si="2441">((C2448-C2469)/C2469)*C$6</f>
        <v>6.0243218581501985</v>
      </c>
      <c r="H2448" s="220">
        <f t="shared" si="2441"/>
        <v>3.4310268678689586</v>
      </c>
      <c r="I2448" s="220">
        <f t="shared" si="2441"/>
        <v>-4.8440860215054449E-2</v>
      </c>
      <c r="J2448" s="221">
        <f t="shared" si="2441"/>
        <v>9.615158060082489E-2</v>
      </c>
    </row>
    <row r="2449" spans="2:10">
      <c r="B2449" s="213">
        <v>40231</v>
      </c>
      <c r="C2449" s="214">
        <v>360.75</v>
      </c>
      <c r="D2449" s="214">
        <v>82.85</v>
      </c>
      <c r="E2449" s="214">
        <v>17.84</v>
      </c>
      <c r="F2449" s="215">
        <v>5.2759999999999998</v>
      </c>
      <c r="G2449" s="219">
        <f t="shared" ref="G2449:J2449" si="2442">((C2449-C2470)/C2470)*C$6</f>
        <v>5.125850132072955</v>
      </c>
      <c r="H2449" s="220">
        <f t="shared" si="2442"/>
        <v>1.2801032806804311</v>
      </c>
      <c r="I2449" s="220">
        <f t="shared" si="2442"/>
        <v>-0.77339055793991474</v>
      </c>
      <c r="J2449" s="221">
        <f t="shared" si="2442"/>
        <v>0.13690995636652123</v>
      </c>
    </row>
    <row r="2450" spans="2:10">
      <c r="B2450" s="213">
        <v>40230</v>
      </c>
      <c r="C2450" s="214">
        <v>366.25</v>
      </c>
      <c r="D2450" s="214">
        <v>83.05</v>
      </c>
      <c r="E2450" s="214">
        <v>17.82</v>
      </c>
      <c r="F2450" s="215">
        <v>5.2859999999999996</v>
      </c>
      <c r="G2450" s="219">
        <f t="shared" ref="G2450:J2450" si="2443">((C2450-C2471)/C2471)*C$6</f>
        <v>74.060612972202435</v>
      </c>
      <c r="H2450" s="220">
        <f t="shared" si="2443"/>
        <v>2.8083078802687913</v>
      </c>
      <c r="I2450" s="220">
        <f t="shared" si="2443"/>
        <v>-1.2690140845070434</v>
      </c>
      <c r="J2450" s="221">
        <f t="shared" si="2443"/>
        <v>0.14337433048998169</v>
      </c>
    </row>
    <row r="2451" spans="2:10">
      <c r="B2451" s="213">
        <v>40229</v>
      </c>
      <c r="C2451" s="214">
        <v>362.05</v>
      </c>
      <c r="D2451" s="214">
        <v>83.19</v>
      </c>
      <c r="E2451" s="214">
        <v>17.86</v>
      </c>
      <c r="F2451" s="215">
        <v>5.2430000000000003</v>
      </c>
      <c r="G2451" s="219">
        <f t="shared" ref="G2451:J2451" si="2444">((C2451-C2472)/C2472)*C$6</f>
        <v>49.07455863539451</v>
      </c>
      <c r="H2451" s="220">
        <f t="shared" si="2444"/>
        <v>1.6020545454545401</v>
      </c>
      <c r="I2451" s="220">
        <f t="shared" si="2444"/>
        <v>-1.7491607684529844</v>
      </c>
      <c r="J2451" s="221">
        <f t="shared" si="2444"/>
        <v>8.9868317610063045E-2</v>
      </c>
    </row>
    <row r="2452" spans="2:10">
      <c r="B2452" s="213">
        <v>40228</v>
      </c>
      <c r="C2452" s="214">
        <v>358.35</v>
      </c>
      <c r="D2452" s="214">
        <v>83.52</v>
      </c>
      <c r="E2452" s="214">
        <v>18.18</v>
      </c>
      <c r="F2452" s="215">
        <v>5.3449999999999998</v>
      </c>
      <c r="G2452" s="219">
        <f t="shared" ref="G2452:J2452" si="2445">((C2452-C2473)/C2473)*C$6</f>
        <v>53.571524838013069</v>
      </c>
      <c r="H2452" s="220">
        <f t="shared" si="2445"/>
        <v>-0.45759675107501852</v>
      </c>
      <c r="I2452" s="220">
        <f t="shared" si="2445"/>
        <v>-0.87695447409733096</v>
      </c>
      <c r="J2452" s="221">
        <f t="shared" si="2445"/>
        <v>0.24573368463721096</v>
      </c>
    </row>
    <row r="2453" spans="2:10">
      <c r="B2453" s="213">
        <v>40227</v>
      </c>
      <c r="C2453" s="214">
        <v>363.75</v>
      </c>
      <c r="D2453" s="214">
        <v>81.790000000000006</v>
      </c>
      <c r="E2453" s="214">
        <v>18.27</v>
      </c>
      <c r="F2453" s="215">
        <v>5.3979999999999997</v>
      </c>
      <c r="G2453" s="219">
        <f t="shared" ref="G2453:J2453" si="2446">((C2453-C2474)/C2474)*C$6</f>
        <v>92.363973894126175</v>
      </c>
      <c r="H2453" s="220">
        <f t="shared" si="2446"/>
        <v>-3.5399855994239591</v>
      </c>
      <c r="I2453" s="220">
        <f t="shared" si="2446"/>
        <v>-1.7378338278931744</v>
      </c>
      <c r="J2453" s="221">
        <f t="shared" si="2446"/>
        <v>0.30446556304925398</v>
      </c>
    </row>
    <row r="2454" spans="2:10">
      <c r="B2454" s="213">
        <v>40226</v>
      </c>
      <c r="C2454" s="214">
        <v>365.95</v>
      </c>
      <c r="D2454" s="214">
        <v>81.56</v>
      </c>
      <c r="E2454" s="214">
        <v>18.47</v>
      </c>
      <c r="F2454" s="215">
        <v>5.3819999999999997</v>
      </c>
      <c r="G2454" s="219">
        <f t="shared" ref="G2454:J2454" si="2447">((C2454-C2475)/C2475)*C$6</f>
        <v>109.27261825061842</v>
      </c>
      <c r="H2454" s="220">
        <f t="shared" si="2447"/>
        <v>-11.439116901083684</v>
      </c>
      <c r="I2454" s="220">
        <f t="shared" si="2447"/>
        <v>-1.1764068825910954</v>
      </c>
      <c r="J2454" s="221">
        <f t="shared" si="2447"/>
        <v>0.29349336057201236</v>
      </c>
    </row>
    <row r="2455" spans="2:10">
      <c r="B2455" s="213">
        <v>40225</v>
      </c>
      <c r="C2455" s="214">
        <v>362.7</v>
      </c>
      <c r="D2455" s="214">
        <v>81.2</v>
      </c>
      <c r="E2455" s="214">
        <v>18.77</v>
      </c>
      <c r="F2455" s="215">
        <v>5.45</v>
      </c>
      <c r="G2455" s="219">
        <f t="shared" ref="G2455:J2455" si="2448">((C2455-C2476)/C2476)*C$6</f>
        <v>100.6580622533977</v>
      </c>
      <c r="H2455" s="220">
        <f t="shared" si="2448"/>
        <v>-11.611776955113363</v>
      </c>
      <c r="I2455" s="220">
        <f t="shared" si="2448"/>
        <v>-0.71895652173913138</v>
      </c>
      <c r="J2455" s="221">
        <f t="shared" si="2448"/>
        <v>0.28751510269834879</v>
      </c>
    </row>
    <row r="2456" spans="2:10">
      <c r="B2456" s="213">
        <v>40224</v>
      </c>
      <c r="C2456" s="214">
        <v>358.45</v>
      </c>
      <c r="D2456" s="214">
        <v>81.510000000000005</v>
      </c>
      <c r="E2456" s="214">
        <v>17.940000000000001</v>
      </c>
      <c r="F2456" s="215">
        <v>5.351</v>
      </c>
      <c r="G2456" s="219">
        <f t="shared" ref="G2456:J2456" si="2449">((C2456-C2477)/C2477)*C$6</f>
        <v>53.805090699683163</v>
      </c>
      <c r="H2456" s="220">
        <f t="shared" si="2449"/>
        <v>-8.7679758838679387</v>
      </c>
      <c r="I2456" s="220">
        <f t="shared" si="2449"/>
        <v>-1.5177641653905038</v>
      </c>
      <c r="J2456" s="221">
        <f t="shared" si="2449"/>
        <v>0.35931865828092274</v>
      </c>
    </row>
    <row r="2457" spans="2:10">
      <c r="B2457" s="213">
        <v>40223</v>
      </c>
      <c r="C2457" s="214">
        <v>361.85</v>
      </c>
      <c r="D2457" s="214">
        <v>81.02</v>
      </c>
      <c r="E2457" s="214">
        <v>19.75</v>
      </c>
      <c r="F2457" s="215">
        <v>5.27</v>
      </c>
      <c r="G2457" s="219">
        <f t="shared" ref="G2457:J2457" si="2450">((C2457-C2478)/C2478)*C$6</f>
        <v>80.834495944380237</v>
      </c>
      <c r="H2457" s="220">
        <f t="shared" si="2450"/>
        <v>-8.7324596536694656</v>
      </c>
      <c r="I2457" s="220">
        <f t="shared" si="2450"/>
        <v>1.2488142934488373</v>
      </c>
      <c r="J2457" s="221">
        <f t="shared" si="2450"/>
        <v>0.36977364937006185</v>
      </c>
    </row>
    <row r="2458" spans="2:10">
      <c r="B2458" s="213">
        <v>40222</v>
      </c>
      <c r="C2458" s="214">
        <v>356.75</v>
      </c>
      <c r="D2458" s="214">
        <v>80.88</v>
      </c>
      <c r="E2458" s="214">
        <v>19.59</v>
      </c>
      <c r="F2458" s="215">
        <v>5.2320000000000002</v>
      </c>
      <c r="G2458" s="219">
        <f t="shared" ref="G2458:J2458" si="2451">((C2458-C2479)/C2479)*C$6</f>
        <v>54.820946591402574</v>
      </c>
      <c r="H2458" s="220">
        <f t="shared" si="2451"/>
        <v>-7.1805605141021189</v>
      </c>
      <c r="I2458" s="220">
        <f t="shared" si="2451"/>
        <v>0.3756122980719111</v>
      </c>
      <c r="J2458" s="221">
        <f t="shared" si="2451"/>
        <v>0.33531289910600243</v>
      </c>
    </row>
    <row r="2459" spans="2:10">
      <c r="B2459" s="213">
        <v>40221</v>
      </c>
      <c r="C2459" s="214">
        <v>352.85</v>
      </c>
      <c r="D2459" s="214">
        <v>80.69</v>
      </c>
      <c r="E2459" s="214">
        <v>20.260000000000002</v>
      </c>
      <c r="F2459" s="215">
        <v>5.2149999999999999</v>
      </c>
      <c r="G2459" s="219">
        <f t="shared" ref="G2459:J2459" si="2452">((C2459-C2480)/C2480)*C$6</f>
        <v>40.37189377448852</v>
      </c>
      <c r="H2459" s="220">
        <f t="shared" si="2452"/>
        <v>-10.712636012636017</v>
      </c>
      <c r="I2459" s="220">
        <f t="shared" si="2452"/>
        <v>1.2660644479661931</v>
      </c>
      <c r="J2459" s="221">
        <f t="shared" si="2452"/>
        <v>0.32463814389101714</v>
      </c>
    </row>
    <row r="2460" spans="2:10">
      <c r="B2460" s="213">
        <v>40220</v>
      </c>
      <c r="C2460" s="214">
        <v>351.75</v>
      </c>
      <c r="D2460" s="214">
        <v>79.75</v>
      </c>
      <c r="E2460" s="214">
        <v>21.5</v>
      </c>
      <c r="F2460" s="215">
        <v>5.2379999999999995</v>
      </c>
      <c r="G2460" s="219">
        <f t="shared" ref="G2460:J2460" si="2453">((C2460-C2481)/C2481)*C$6</f>
        <v>35.518118740020384</v>
      </c>
      <c r="H2460" s="220">
        <f t="shared" si="2453"/>
        <v>-14.435652173913045</v>
      </c>
      <c r="I2460" s="220">
        <f t="shared" si="2453"/>
        <v>1.8686036960985624</v>
      </c>
      <c r="J2460" s="221">
        <f t="shared" si="2453"/>
        <v>0.32791684344505673</v>
      </c>
    </row>
    <row r="2461" spans="2:10">
      <c r="B2461" s="213">
        <v>40219</v>
      </c>
      <c r="C2461" s="214">
        <v>352.05</v>
      </c>
      <c r="D2461" s="214">
        <v>79.849999999999994</v>
      </c>
      <c r="E2461" s="214">
        <v>22.68</v>
      </c>
      <c r="F2461" s="215">
        <v>5.3620000000000001</v>
      </c>
      <c r="G2461" s="219">
        <f t="shared" ref="G2461:J2461" si="2454">((C2461-C2482)/C2482)*C$6</f>
        <v>18.287138549892376</v>
      </c>
      <c r="H2461" s="220">
        <f t="shared" si="2454"/>
        <v>-13.883981879428527</v>
      </c>
      <c r="I2461" s="220">
        <f t="shared" si="2454"/>
        <v>2.3535593220338993</v>
      </c>
      <c r="J2461" s="221">
        <f t="shared" si="2454"/>
        <v>0.3828908554572269</v>
      </c>
    </row>
    <row r="2462" spans="2:10">
      <c r="B2462" s="213">
        <v>40218</v>
      </c>
      <c r="C2462" s="214">
        <v>349.45</v>
      </c>
      <c r="D2462" s="214">
        <v>81.13</v>
      </c>
      <c r="E2462" s="214">
        <v>21.27</v>
      </c>
      <c r="F2462" s="215">
        <v>5.2530000000000001</v>
      </c>
      <c r="G2462" s="219">
        <f t="shared" ref="G2462:J2462" si="2455">((C2462-C2483)/C2483)*C$6</f>
        <v>-6.6874390765285945</v>
      </c>
      <c r="H2462" s="220">
        <f t="shared" si="2455"/>
        <v>-6.4344371649791716</v>
      </c>
      <c r="I2462" s="220">
        <f t="shared" si="2455"/>
        <v>1.7471686436307365</v>
      </c>
      <c r="J2462" s="221">
        <f t="shared" si="2455"/>
        <v>0.35765208110992508</v>
      </c>
    </row>
    <row r="2463" spans="2:10">
      <c r="B2463" s="213">
        <v>40217</v>
      </c>
      <c r="C2463" s="214">
        <v>346.15</v>
      </c>
      <c r="D2463" s="214">
        <v>81.27</v>
      </c>
      <c r="E2463" s="214">
        <v>20.75</v>
      </c>
      <c r="F2463" s="215">
        <v>5.3150000000000004</v>
      </c>
      <c r="G2463" s="219">
        <f t="shared" ref="G2463:J2463" si="2456">((C2463-C2484)/C2484)*C$6</f>
        <v>-23.863306279367794</v>
      </c>
      <c r="H2463" s="220">
        <f t="shared" si="2456"/>
        <v>-6.1149970220369418</v>
      </c>
      <c r="I2463" s="220">
        <f t="shared" si="2456"/>
        <v>1.2639092315626606</v>
      </c>
      <c r="J2463" s="221">
        <f t="shared" si="2456"/>
        <v>0.39241099978682625</v>
      </c>
    </row>
    <row r="2464" spans="2:10">
      <c r="B2464" s="213">
        <v>40216</v>
      </c>
      <c r="C2464" s="214">
        <v>354.35</v>
      </c>
      <c r="D2464" s="214">
        <v>81.25</v>
      </c>
      <c r="E2464" s="214">
        <v>19.489999999999998</v>
      </c>
      <c r="F2464" s="215">
        <v>5.3579999999999997</v>
      </c>
      <c r="G2464" s="219">
        <f t="shared" ref="G2464:J2464" si="2457">((C2464-C2485)/C2485)*C$6</f>
        <v>13.588540540540649</v>
      </c>
      <c r="H2464" s="220">
        <f t="shared" si="2457"/>
        <v>-7.8889485485012871</v>
      </c>
      <c r="I2464" s="220">
        <f t="shared" si="2457"/>
        <v>0.43558591697319765</v>
      </c>
      <c r="J2464" s="221">
        <f t="shared" si="2457"/>
        <v>0.50111353711790374</v>
      </c>
    </row>
    <row r="2465" spans="2:10">
      <c r="B2465" s="213">
        <v>40215</v>
      </c>
      <c r="C2465" s="214">
        <v>356.35</v>
      </c>
      <c r="D2465" s="214">
        <v>80.959999999999994</v>
      </c>
      <c r="E2465" s="214">
        <v>18.850000000000001</v>
      </c>
      <c r="F2465" s="215">
        <v>5.2489999999999997</v>
      </c>
      <c r="G2465" s="219">
        <f t="shared" ref="G2465:J2465" si="2458">((C2465-C2486)/C2486)*C$6</f>
        <v>26.757382751247437</v>
      </c>
      <c r="H2465" s="220">
        <f t="shared" si="2458"/>
        <v>-6.0267555927742782</v>
      </c>
      <c r="I2465" s="220">
        <f t="shared" si="2458"/>
        <v>-0.56486125385405905</v>
      </c>
      <c r="J2465" s="221">
        <f t="shared" si="2458"/>
        <v>0.42574667538696315</v>
      </c>
    </row>
    <row r="2466" spans="2:10">
      <c r="B2466" s="213">
        <v>40214</v>
      </c>
      <c r="C2466" s="214">
        <v>361.85</v>
      </c>
      <c r="D2466" s="214">
        <v>81.8</v>
      </c>
      <c r="E2466" s="214">
        <v>18.670000000000002</v>
      </c>
      <c r="F2466" s="215">
        <v>5.3380000000000001</v>
      </c>
      <c r="G2466" s="219">
        <f t="shared" ref="G2466:J2466" si="2459">((C2466-C2487)/C2487)*C$6</f>
        <v>74.748741339492142</v>
      </c>
      <c r="H2466" s="220">
        <f t="shared" si="2459"/>
        <v>-1.6252727272727339</v>
      </c>
      <c r="I2466" s="220">
        <f t="shared" si="2459"/>
        <v>-0.78468237704917831</v>
      </c>
      <c r="J2466" s="221">
        <f t="shared" si="2459"/>
        <v>0.50482667836770534</v>
      </c>
    </row>
    <row r="2467" spans="2:10">
      <c r="B2467" s="213">
        <v>40213</v>
      </c>
      <c r="C2467" s="214">
        <v>365.15</v>
      </c>
      <c r="D2467" s="214">
        <v>82.54</v>
      </c>
      <c r="E2467" s="214">
        <v>18.36</v>
      </c>
      <c r="F2467" s="215">
        <v>5.2149999999999999</v>
      </c>
      <c r="G2467" s="219">
        <f t="shared" ref="G2467:J2467" si="2460">((C2467-C2488)/C2488)*C$6</f>
        <v>96.599009413468394</v>
      </c>
      <c r="H2467" s="220">
        <f t="shared" si="2460"/>
        <v>-2.0206665068328835</v>
      </c>
      <c r="I2467" s="220">
        <f t="shared" si="2460"/>
        <v>-0.75240083507306954</v>
      </c>
      <c r="J2467" s="221">
        <f t="shared" si="2460"/>
        <v>0.40680776783766076</v>
      </c>
    </row>
    <row r="2468" spans="2:10">
      <c r="B2468" s="213">
        <v>40212</v>
      </c>
      <c r="C2468" s="214">
        <v>362.75</v>
      </c>
      <c r="D2468" s="214">
        <v>83.55</v>
      </c>
      <c r="E2468" s="214">
        <v>17.75</v>
      </c>
      <c r="F2468" s="215">
        <v>5.117</v>
      </c>
      <c r="G2468" s="219">
        <f t="shared" ref="G2468:J2468" si="2461">((C2468-C2489)/C2489)*C$6</f>
        <v>90.577108818829117</v>
      </c>
      <c r="H2468" s="220">
        <f t="shared" si="2461"/>
        <v>-1.8167160640189621</v>
      </c>
      <c r="I2468" s="220">
        <f t="shared" si="2461"/>
        <v>-1.5326288659793803</v>
      </c>
      <c r="J2468" s="221">
        <f t="shared" si="2461"/>
        <v>0.35671412924425011</v>
      </c>
    </row>
    <row r="2469" spans="2:10">
      <c r="B2469" s="213">
        <v>40211</v>
      </c>
      <c r="C2469" s="214">
        <v>361.65</v>
      </c>
      <c r="D2469" s="214">
        <v>81.510000000000005</v>
      </c>
      <c r="E2469" s="214">
        <v>18.600000000000001</v>
      </c>
      <c r="F2469" s="215">
        <v>5.093</v>
      </c>
      <c r="G2469" s="219">
        <f t="shared" ref="G2469:J2469" si="2462">((C2469-C2490)/C2490)*C$6</f>
        <v>68.74455958549224</v>
      </c>
      <c r="H2469" s="220">
        <f t="shared" si="2462"/>
        <v>-2.275657655473367</v>
      </c>
      <c r="I2469" s="220">
        <f t="shared" si="2462"/>
        <v>-1.9137049495434864</v>
      </c>
      <c r="J2469" s="221">
        <f t="shared" si="2462"/>
        <v>0.4164239300918664</v>
      </c>
    </row>
    <row r="2470" spans="2:10">
      <c r="B2470" s="213">
        <v>40210</v>
      </c>
      <c r="C2470" s="214">
        <v>359.65</v>
      </c>
      <c r="D2470" s="214">
        <v>82.3</v>
      </c>
      <c r="E2470" s="214">
        <v>18.64</v>
      </c>
      <c r="F2470" s="215">
        <v>5.0419999999999998</v>
      </c>
      <c r="G2470" s="219">
        <f t="shared" ref="G2470:J2470" si="2463">((C2470-C2491)/C2491)*C$6</f>
        <v>62.097958477508492</v>
      </c>
      <c r="H2470" s="220">
        <f t="shared" si="2463"/>
        <v>-3.0462931962214479</v>
      </c>
      <c r="I2470" s="220">
        <f t="shared" si="2463"/>
        <v>-1.8323951807228911</v>
      </c>
      <c r="J2470" s="221">
        <f t="shared" si="2463"/>
        <v>0.48111880046136091</v>
      </c>
    </row>
    <row r="2471" spans="2:10">
      <c r="B2471" s="213">
        <v>40209</v>
      </c>
      <c r="C2471" s="214">
        <v>350.75</v>
      </c>
      <c r="D2471" s="214">
        <v>81.849999999999994</v>
      </c>
      <c r="E2471" s="214">
        <v>19.170000000000002</v>
      </c>
      <c r="F2471" s="215">
        <v>5.0410000000000004</v>
      </c>
      <c r="G2471" s="219">
        <f t="shared" ref="G2471:J2471" si="2464">((C2471-C2492)/C2492)*C$6</f>
        <v>-10.682209631728046</v>
      </c>
      <c r="H2471" s="220">
        <f t="shared" si="2464"/>
        <v>-3.0627735032460013</v>
      </c>
      <c r="I2471" s="220">
        <f t="shared" si="2464"/>
        <v>-1.2346064139941662</v>
      </c>
      <c r="J2471" s="221">
        <f t="shared" si="2464"/>
        <v>0.43283666969972734</v>
      </c>
    </row>
    <row r="2472" spans="2:10">
      <c r="B2472" s="213">
        <v>40208</v>
      </c>
      <c r="C2472" s="214">
        <v>351.75</v>
      </c>
      <c r="D2472" s="214">
        <v>82.5</v>
      </c>
      <c r="E2472" s="214">
        <v>19.78</v>
      </c>
      <c r="F2472" s="215">
        <v>5.0880000000000001</v>
      </c>
      <c r="G2472" s="219">
        <f t="shared" ref="G2472:J2472" si="2465">((C2472-C2493)/C2493)*C$6</f>
        <v>-26.401672169679312</v>
      </c>
      <c r="H2472" s="220">
        <f t="shared" si="2465"/>
        <v>-5.4586787564766874</v>
      </c>
      <c r="I2472" s="220">
        <f t="shared" si="2465"/>
        <v>0.60254963427377273</v>
      </c>
      <c r="J2472" s="221">
        <f t="shared" si="2465"/>
        <v>0.43587863749154088</v>
      </c>
    </row>
    <row r="2473" spans="2:10">
      <c r="B2473" s="213">
        <v>40207</v>
      </c>
      <c r="C2473" s="214">
        <v>347.25</v>
      </c>
      <c r="D2473" s="214">
        <v>83.72</v>
      </c>
      <c r="E2473" s="214">
        <v>19.11</v>
      </c>
      <c r="F2473" s="215">
        <v>4.9340000000000002</v>
      </c>
      <c r="G2473" s="219">
        <f t="shared" ref="G2473:J2473" si="2466">((C2473-C2494)/C2494)*C$6</f>
        <v>-65.394968866749792</v>
      </c>
      <c r="H2473" s="220">
        <f t="shared" si="2466"/>
        <v>-1.8803843879361288</v>
      </c>
      <c r="I2473" s="220">
        <f t="shared" si="2466"/>
        <v>-0.62796969696969818</v>
      </c>
      <c r="J2473" s="221">
        <f t="shared" si="2466"/>
        <v>0.35276832312230555</v>
      </c>
    </row>
    <row r="2474" spans="2:10">
      <c r="B2474" s="213">
        <v>40206</v>
      </c>
      <c r="C2474" s="214">
        <v>344.75</v>
      </c>
      <c r="D2474" s="214">
        <v>83.33</v>
      </c>
      <c r="E2474" s="214">
        <v>20.22</v>
      </c>
      <c r="F2474" s="215">
        <v>4.8929999999999998</v>
      </c>
      <c r="G2474" s="219">
        <f t="shared" ref="G2474:J2474" si="2467">((C2474-C2495)/C2495)*C$6</f>
        <v>-59.092184133202856</v>
      </c>
      <c r="H2474" s="220">
        <f t="shared" si="2467"/>
        <v>-3.0982703659976494</v>
      </c>
      <c r="I2474" s="220">
        <f t="shared" si="2467"/>
        <v>0.4194939271255036</v>
      </c>
      <c r="J2474" s="221">
        <f t="shared" si="2467"/>
        <v>0.33202592087312427</v>
      </c>
    </row>
    <row r="2475" spans="2:10">
      <c r="B2475" s="213">
        <v>40205</v>
      </c>
      <c r="C2475" s="214">
        <v>343.55</v>
      </c>
      <c r="D2475" s="214">
        <v>86.74</v>
      </c>
      <c r="E2475" s="214">
        <v>19.760000000000002</v>
      </c>
      <c r="F2475" s="215">
        <v>4.8949999999999996</v>
      </c>
      <c r="G2475" s="219">
        <f t="shared" ref="G2475:J2475" si="2468">((C2475-C2496)/C2496)*C$6</f>
        <v>-91.325763038392779</v>
      </c>
      <c r="H2475" s="220">
        <f t="shared" si="2468"/>
        <v>5.5442704626334471</v>
      </c>
      <c r="I2475" s="220">
        <f t="shared" si="2468"/>
        <v>-0.22513743128435781</v>
      </c>
      <c r="J2475" s="221">
        <f t="shared" si="2468"/>
        <v>0.40819767441860449</v>
      </c>
    </row>
    <row r="2476" spans="2:10">
      <c r="B2476" s="213">
        <v>40204</v>
      </c>
      <c r="C2476" s="214">
        <v>342.15</v>
      </c>
      <c r="D2476" s="214">
        <v>86.44</v>
      </c>
      <c r="E2476" s="214">
        <v>19.55</v>
      </c>
      <c r="F2476" s="215">
        <v>4.9660000000000002</v>
      </c>
      <c r="G2476" s="219">
        <f t="shared" ref="G2476:J2476" si="2469">((C2476-C2497)/C2497)*C$6</f>
        <v>-79.327968815258259</v>
      </c>
      <c r="H2476" s="220">
        <f t="shared" si="2469"/>
        <v>4.397715976331356</v>
      </c>
      <c r="I2476" s="220">
        <f t="shared" si="2469"/>
        <v>-0.597101879327397</v>
      </c>
      <c r="J2476" s="221">
        <f t="shared" si="2469"/>
        <v>0.51164933837429116</v>
      </c>
    </row>
    <row r="2477" spans="2:10">
      <c r="B2477" s="213">
        <v>40203</v>
      </c>
      <c r="C2477" s="214">
        <v>347.3</v>
      </c>
      <c r="D2477" s="214">
        <v>85.42</v>
      </c>
      <c r="E2477" s="214">
        <v>19.59</v>
      </c>
      <c r="F2477" s="215">
        <v>4.7699999999999996</v>
      </c>
      <c r="G2477" s="219">
        <f t="shared" ref="G2477:J2477" si="2470">((C2477-C2498)/C2498)*C$6</f>
        <v>-43.93621758026061</v>
      </c>
      <c r="H2477" s="220">
        <f t="shared" si="2470"/>
        <v>6.180525679758313</v>
      </c>
      <c r="I2477" s="220">
        <f t="shared" si="2470"/>
        <v>-0.93327202323330127</v>
      </c>
      <c r="J2477" s="221">
        <f t="shared" si="2470"/>
        <v>0.42122664111164293</v>
      </c>
    </row>
    <row r="2478" spans="2:10">
      <c r="B2478" s="213">
        <v>40202</v>
      </c>
      <c r="C2478" s="214">
        <v>345.2</v>
      </c>
      <c r="D2478" s="214">
        <v>84.89</v>
      </c>
      <c r="E2478" s="214">
        <v>18.47</v>
      </c>
      <c r="F2478" s="215">
        <v>4.6829999999999998</v>
      </c>
      <c r="G2478" s="219">
        <f t="shared" ref="G2478:J2478" si="2471">((C2478-C2499)/C2499)*C$6</f>
        <v>-39.118234545197346</v>
      </c>
      <c r="H2478" s="220">
        <f t="shared" si="2471"/>
        <v>2.1448123883263799</v>
      </c>
      <c r="I2478" s="220">
        <f t="shared" si="2471"/>
        <v>-1.7128270455659003</v>
      </c>
      <c r="J2478" s="221">
        <f t="shared" si="2471"/>
        <v>0.32910040351293596</v>
      </c>
    </row>
    <row r="2479" spans="2:10">
      <c r="B2479" s="213">
        <v>40201</v>
      </c>
      <c r="C2479" s="214">
        <v>345.45</v>
      </c>
      <c r="D2479" s="214">
        <v>84.03</v>
      </c>
      <c r="E2479" s="214">
        <v>19.190000000000001</v>
      </c>
      <c r="F2479" s="215">
        <v>4.6980000000000004</v>
      </c>
      <c r="G2479" s="219">
        <f t="shared" ref="G2479:J2479" si="2472">((C2479-C2500)/C2500)*C$6</f>
        <v>-48.065187684521256</v>
      </c>
      <c r="H2479" s="220">
        <f t="shared" si="2472"/>
        <v>0.13687031082529993</v>
      </c>
      <c r="I2479" s="220">
        <f t="shared" si="2472"/>
        <v>-0.90947055912914354</v>
      </c>
      <c r="J2479" s="221">
        <f t="shared" si="2472"/>
        <v>0.30102040816326564</v>
      </c>
    </row>
    <row r="2480" spans="2:10">
      <c r="B2480" s="213">
        <v>40200</v>
      </c>
      <c r="C2480" s="214">
        <v>344.55</v>
      </c>
      <c r="D2480" s="214">
        <v>85.47</v>
      </c>
      <c r="E2480" s="214">
        <v>18.93</v>
      </c>
      <c r="F2480" s="215">
        <v>4.6980000000000004</v>
      </c>
      <c r="G2480" s="219">
        <f t="shared" ref="G2480:J2480" si="2473">((C2480-C2501)/C2501)*C$6</f>
        <v>-36.169223342325559</v>
      </c>
      <c r="H2480" s="220">
        <f t="shared" si="2473"/>
        <v>8.8144413168522959</v>
      </c>
      <c r="I2480" s="220">
        <f t="shared" si="2473"/>
        <v>-1.4929360465116286</v>
      </c>
      <c r="J2480" s="221">
        <f t="shared" si="2473"/>
        <v>0.30789844851904152</v>
      </c>
    </row>
    <row r="2481" spans="2:10">
      <c r="B2481" s="213">
        <v>40199</v>
      </c>
      <c r="C2481" s="214">
        <v>344.45</v>
      </c>
      <c r="D2481" s="214">
        <v>86.25</v>
      </c>
      <c r="E2481" s="214">
        <v>19.48</v>
      </c>
      <c r="F2481" s="215">
        <v>4.7140000000000004</v>
      </c>
      <c r="G2481" s="219">
        <f t="shared" ref="G2481:J2481" si="2474">((C2481-C2502)/C2502)*C$6</f>
        <v>-80.588663810971553</v>
      </c>
      <c r="H2481" s="220">
        <f t="shared" si="2474"/>
        <v>9.9278963414634145</v>
      </c>
      <c r="I2481" s="220">
        <f t="shared" si="2474"/>
        <v>-2.172162528216703</v>
      </c>
      <c r="J2481" s="221">
        <f t="shared" si="2474"/>
        <v>0.25274067250115212</v>
      </c>
    </row>
    <row r="2482" spans="2:10">
      <c r="B2482" s="213">
        <v>40198</v>
      </c>
      <c r="C2482" s="214">
        <v>348.25</v>
      </c>
      <c r="D2482" s="214">
        <v>86.09</v>
      </c>
      <c r="E2482" s="214">
        <v>20.059999999999999</v>
      </c>
      <c r="F2482" s="215">
        <v>4.7460000000000004</v>
      </c>
      <c r="G2482" s="219">
        <f t="shared" ref="G2482:J2482" si="2475">((C2482-C2503)/C2503)*C$6</f>
        <v>-71.413773195876288</v>
      </c>
      <c r="H2482" s="220">
        <f t="shared" si="2475"/>
        <v>14.45299188007497</v>
      </c>
      <c r="I2482" s="220">
        <f t="shared" si="2475"/>
        <v>-1.0091200000000011</v>
      </c>
      <c r="J2482" s="221">
        <f t="shared" si="2475"/>
        <v>0.23414828292017298</v>
      </c>
    </row>
    <row r="2483" spans="2:10">
      <c r="B2483" s="213">
        <v>40197</v>
      </c>
      <c r="C2483" s="214">
        <v>350.85</v>
      </c>
      <c r="D2483" s="214">
        <v>83.95</v>
      </c>
      <c r="E2483" s="214">
        <v>19.39</v>
      </c>
      <c r="F2483" s="215">
        <v>4.6850000000000005</v>
      </c>
      <c r="G2483" s="219">
        <f t="shared" ref="G2483:J2483" si="2476">((C2483-C2504)/C2504)*C$6</f>
        <v>-81.353133559321932</v>
      </c>
      <c r="H2483" s="220">
        <f t="shared" si="2476"/>
        <v>4.7945970695970628</v>
      </c>
      <c r="I2483" s="220">
        <f t="shared" si="2476"/>
        <v>-1.2457417186749862</v>
      </c>
      <c r="J2483" s="221">
        <f t="shared" si="2476"/>
        <v>0.18680208806173457</v>
      </c>
    </row>
    <row r="2484" spans="2:10">
      <c r="B2484" s="213">
        <v>40196</v>
      </c>
      <c r="C2484" s="214">
        <v>351.15</v>
      </c>
      <c r="D2484" s="214">
        <v>83.95</v>
      </c>
      <c r="E2484" s="214">
        <v>19.39</v>
      </c>
      <c r="F2484" s="215">
        <v>4.6909999999999998</v>
      </c>
      <c r="G2484" s="219">
        <f t="shared" ref="G2484:J2484" si="2477">((C2484-C2505)/C2505)*C$6</f>
        <v>-46.991445969884843</v>
      </c>
      <c r="H2484" s="220">
        <f t="shared" si="2477"/>
        <v>-0.68207715133530522</v>
      </c>
      <c r="I2484" s="220">
        <f t="shared" si="2477"/>
        <v>-1.0749078564500487</v>
      </c>
      <c r="J2484" s="221">
        <f t="shared" si="2477"/>
        <v>0.22833027101515832</v>
      </c>
    </row>
    <row r="2485" spans="2:10">
      <c r="B2485" s="213">
        <v>40195</v>
      </c>
      <c r="C2485" s="214">
        <v>351.5</v>
      </c>
      <c r="D2485" s="214">
        <v>84.74</v>
      </c>
      <c r="E2485" s="214">
        <v>19.03</v>
      </c>
      <c r="F2485" s="215">
        <v>4.58</v>
      </c>
      <c r="G2485" s="219">
        <f t="shared" ref="G2485:J2485" si="2478">((C2485-C2506)/C2506)*C$6</f>
        <v>-63.090759753593431</v>
      </c>
      <c r="H2485" s="220">
        <f t="shared" si="2478"/>
        <v>2.1024337866857592</v>
      </c>
      <c r="I2485" s="220">
        <f t="shared" si="2478"/>
        <v>-1.5650767754318606</v>
      </c>
      <c r="J2485" s="221">
        <f t="shared" si="2478"/>
        <v>0.1417620137299771</v>
      </c>
    </row>
    <row r="2486" spans="2:10">
      <c r="B2486" s="213">
        <v>40194</v>
      </c>
      <c r="C2486" s="214">
        <v>350.75</v>
      </c>
      <c r="D2486" s="214">
        <v>83.59</v>
      </c>
      <c r="E2486" s="214">
        <v>19.46</v>
      </c>
      <c r="F2486" s="215">
        <v>4.5869999999999997</v>
      </c>
      <c r="G2486" s="219">
        <f t="shared" ref="G2486:J2486" si="2479">((C2486-C2507)/C2507)*C$6</f>
        <v>-69.171496514965256</v>
      </c>
      <c r="H2486" s="220">
        <f t="shared" si="2479"/>
        <v>-8.2033321882514496</v>
      </c>
      <c r="I2486" s="220">
        <f t="shared" si="2479"/>
        <v>-1.2013333333333338</v>
      </c>
      <c r="J2486" s="221">
        <f t="shared" si="2479"/>
        <v>0.11007462686567168</v>
      </c>
    </row>
    <row r="2487" spans="2:10">
      <c r="B2487" s="213">
        <v>40193</v>
      </c>
      <c r="C2487" s="214">
        <v>346.4</v>
      </c>
      <c r="D2487" s="214">
        <v>82.5</v>
      </c>
      <c r="E2487" s="214">
        <v>19.52</v>
      </c>
      <c r="F2487" s="215">
        <v>4.5579999999999998</v>
      </c>
      <c r="G2487" s="219">
        <f t="shared" ref="G2487:J2487" si="2480">((C2487-C2508)/C2508)*C$6</f>
        <v>-83.002760323775618</v>
      </c>
      <c r="H2487" s="220">
        <f t="shared" si="2480"/>
        <v>-12.053464334393471</v>
      </c>
      <c r="I2487" s="220">
        <f t="shared" si="2480"/>
        <v>4.627632254750965E-2</v>
      </c>
      <c r="J2487" s="221">
        <f t="shared" si="2480"/>
        <v>0.12198994745259316</v>
      </c>
    </row>
    <row r="2488" spans="2:10">
      <c r="B2488" s="213">
        <v>40192</v>
      </c>
      <c r="C2488" s="214">
        <v>345.25</v>
      </c>
      <c r="D2488" s="214">
        <v>83.42</v>
      </c>
      <c r="E2488" s="214">
        <v>19.16</v>
      </c>
      <c r="F2488" s="215">
        <v>4.5830000000000002</v>
      </c>
      <c r="G2488" s="219">
        <f t="shared" ref="G2488:J2488" si="2481">((C2488-C2509)/C2509)*C$6</f>
        <v>-108.92912660798918</v>
      </c>
      <c r="H2488" s="220">
        <f t="shared" si="2481"/>
        <v>-8.6390453296703242</v>
      </c>
      <c r="I2488" s="220">
        <f t="shared" si="2481"/>
        <v>-1.1201860009789522</v>
      </c>
      <c r="J2488" s="221">
        <f t="shared" si="2481"/>
        <v>0.16517281105990808</v>
      </c>
    </row>
    <row r="2489" spans="2:10">
      <c r="B2489" s="213">
        <v>40191</v>
      </c>
      <c r="C2489" s="214">
        <v>344.15</v>
      </c>
      <c r="D2489" s="214">
        <v>84.35</v>
      </c>
      <c r="E2489" s="214">
        <v>19.399999999999999</v>
      </c>
      <c r="F2489" s="215">
        <v>4.5649999999999995</v>
      </c>
      <c r="G2489" s="219">
        <f t="shared" ref="G2489:J2489" si="2482">((C2489-C2510)/C2510)*C$6</f>
        <v>-95.950494452814837</v>
      </c>
      <c r="H2489" s="220">
        <f t="shared" si="2482"/>
        <v>-7.0434052757793753</v>
      </c>
      <c r="I2489" s="220">
        <f t="shared" si="2482"/>
        <v>-0.56677983025462031</v>
      </c>
      <c r="J2489" s="221">
        <f t="shared" si="2482"/>
        <v>0.105763557975947</v>
      </c>
    </row>
    <row r="2490" spans="2:10">
      <c r="B2490" s="213">
        <v>40190</v>
      </c>
      <c r="C2490" s="214">
        <v>347.4</v>
      </c>
      <c r="D2490" s="214">
        <v>82.49</v>
      </c>
      <c r="E2490" s="214">
        <v>20.81</v>
      </c>
      <c r="F2490" s="215">
        <v>4.4630000000000001</v>
      </c>
      <c r="G2490" s="219">
        <f t="shared" ref="G2490:J2490" si="2483">((C2490-C2511)/C2511)*C$6</f>
        <v>-86.255541296928442</v>
      </c>
      <c r="H2490" s="220">
        <f t="shared" si="2483"/>
        <v>-11.358877865206987</v>
      </c>
      <c r="I2490" s="220">
        <f t="shared" si="2483"/>
        <v>0.73918959479739899</v>
      </c>
      <c r="J2490" s="221">
        <f t="shared" si="2483"/>
        <v>4.9737981316928581E-2</v>
      </c>
    </row>
    <row r="2491" spans="2:10">
      <c r="B2491" s="213">
        <v>40189</v>
      </c>
      <c r="C2491" s="214">
        <v>346.8</v>
      </c>
      <c r="D2491" s="214">
        <v>83.63</v>
      </c>
      <c r="E2491" s="214">
        <v>20.75</v>
      </c>
      <c r="F2491" s="215">
        <v>4.335</v>
      </c>
      <c r="G2491" s="219">
        <f t="shared" ref="G2491:J2491" si="2484">((C2491-C2512)/C2512)*C$6</f>
        <v>-106.56923450789799</v>
      </c>
      <c r="H2491" s="220">
        <f t="shared" si="2484"/>
        <v>-3.6620513722730683</v>
      </c>
      <c r="I2491" s="220">
        <f t="shared" si="2484"/>
        <v>1.4852164840897217</v>
      </c>
      <c r="J2491" s="221">
        <f t="shared" si="2484"/>
        <v>5.3346641615782037E-2</v>
      </c>
    </row>
    <row r="2492" spans="2:10">
      <c r="B2492" s="213">
        <v>40188</v>
      </c>
      <c r="C2492" s="214">
        <v>353</v>
      </c>
      <c r="D2492" s="214">
        <v>83.18</v>
      </c>
      <c r="E2492" s="214">
        <v>20.58</v>
      </c>
      <c r="F2492" s="215">
        <v>4.3959999999999999</v>
      </c>
      <c r="G2492" s="219">
        <f t="shared" ref="G2492:J2492" si="2485">((C2492-C2513)/C2513)*C$6</f>
        <v>-71.581667796610176</v>
      </c>
      <c r="H2492" s="220">
        <f t="shared" si="2485"/>
        <v>-4.6730471498944368</v>
      </c>
      <c r="I2492" s="220">
        <f t="shared" si="2485"/>
        <v>1.3254147104851297</v>
      </c>
      <c r="J2492" s="221">
        <f t="shared" si="2485"/>
        <v>9.4178403755868639E-2</v>
      </c>
    </row>
    <row r="2493" spans="2:10">
      <c r="B2493" s="213">
        <v>40187</v>
      </c>
      <c r="C2493" s="214">
        <v>357.38</v>
      </c>
      <c r="D2493" s="214">
        <v>84.92</v>
      </c>
      <c r="E2493" s="214">
        <v>19.14</v>
      </c>
      <c r="F2493" s="215">
        <v>4.4329999999999998</v>
      </c>
      <c r="G2493" s="219">
        <f t="shared" ref="G2493:J2493" si="2486">((C2493-C2514)/C2514)*C$6</f>
        <v>-44.152421740907307</v>
      </c>
      <c r="H2493" s="220">
        <f t="shared" si="2486"/>
        <v>-2.5812964684014794</v>
      </c>
      <c r="I2493" s="220">
        <f t="shared" si="2486"/>
        <v>-0.58305358948432806</v>
      </c>
      <c r="J2493" s="221">
        <f t="shared" si="2486"/>
        <v>0.1162016412661197</v>
      </c>
    </row>
    <row r="2494" spans="2:10">
      <c r="B2494" s="213">
        <v>40186</v>
      </c>
      <c r="C2494" s="214">
        <v>361.35</v>
      </c>
      <c r="D2494" s="214">
        <v>84.55</v>
      </c>
      <c r="E2494" s="214">
        <v>19.8</v>
      </c>
      <c r="F2494" s="215">
        <v>4.407</v>
      </c>
      <c r="G2494" s="219">
        <f t="shared" ref="G2494:J2494" si="2487">((C2494-C2515)/C2515)*C$6</f>
        <v>-46.008300363342705</v>
      </c>
      <c r="H2494" s="220">
        <f t="shared" si="2487"/>
        <v>-3.622957762822022</v>
      </c>
      <c r="I2494" s="220">
        <f t="shared" si="2487"/>
        <v>-1.1979349363507781</v>
      </c>
      <c r="J2494" s="221">
        <f t="shared" si="2487"/>
        <v>3.9342377558059208E-2</v>
      </c>
    </row>
    <row r="2495" spans="2:10">
      <c r="B2495" s="213">
        <v>40185</v>
      </c>
      <c r="C2495" s="214">
        <v>357.35</v>
      </c>
      <c r="D2495" s="214">
        <v>84.7</v>
      </c>
      <c r="E2495" s="214">
        <v>19.760000000000002</v>
      </c>
      <c r="F2495" s="215">
        <v>4.3979999999999997</v>
      </c>
      <c r="G2495" s="219">
        <f t="shared" ref="G2495:J2495" si="2488">((C2495-C2516)/C2516)*C$6</f>
        <v>-48.280342437831074</v>
      </c>
      <c r="H2495" s="220">
        <f t="shared" si="2488"/>
        <v>-2.3896292409933393</v>
      </c>
      <c r="I2495" s="220">
        <f t="shared" si="2488"/>
        <v>-1.2950023485204301</v>
      </c>
      <c r="J2495" s="221">
        <f t="shared" si="2488"/>
        <v>2.9127439724454147E-2</v>
      </c>
    </row>
    <row r="2496" spans="2:10">
      <c r="B2496" s="213">
        <v>40184</v>
      </c>
      <c r="C2496" s="214">
        <v>363.35</v>
      </c>
      <c r="D2496" s="214">
        <v>84.3</v>
      </c>
      <c r="E2496" s="214">
        <v>20.010000000000002</v>
      </c>
      <c r="F2496" s="215">
        <v>4.3</v>
      </c>
      <c r="G2496" s="219">
        <f t="shared" ref="G2496:J2496" si="2489">((C2496-C2517)/C2517)*C$6</f>
        <v>-13.270083276450409</v>
      </c>
      <c r="H2496" s="220">
        <f t="shared" si="2489"/>
        <v>-4.763823019086189</v>
      </c>
      <c r="I2496" s="220">
        <f t="shared" si="2489"/>
        <v>-0.43929790346172592</v>
      </c>
      <c r="J2496" s="221">
        <f t="shared" si="2489"/>
        <v>-0.11979027219991102</v>
      </c>
    </row>
    <row r="2497" spans="2:10">
      <c r="B2497" s="213">
        <v>40183</v>
      </c>
      <c r="C2497" s="214">
        <v>359.15</v>
      </c>
      <c r="D2497" s="214">
        <v>84.5</v>
      </c>
      <c r="E2497" s="214">
        <v>20.22</v>
      </c>
      <c r="F2497" s="215">
        <v>4.2320000000000002</v>
      </c>
      <c r="G2497" s="219">
        <f t="shared" ref="G2497:J2497" si="2490">((C2497-C2518)/C2518)*C$6</f>
        <v>20.786604651162683</v>
      </c>
      <c r="H2497" s="220">
        <f t="shared" si="2490"/>
        <v>-9.6646758062703579</v>
      </c>
      <c r="I2497" s="220">
        <f t="shared" si="2490"/>
        <v>1.7824130434782612</v>
      </c>
      <c r="J2497" s="221">
        <f t="shared" si="2490"/>
        <v>-0.12227633069082662</v>
      </c>
    </row>
    <row r="2498" spans="2:10">
      <c r="B2498" s="213">
        <v>40182</v>
      </c>
      <c r="C2498" s="214">
        <v>356.65</v>
      </c>
      <c r="D2498" s="214">
        <v>82.75</v>
      </c>
      <c r="E2498" s="214">
        <v>20.66</v>
      </c>
      <c r="F2498" s="215">
        <v>4.1740000000000004</v>
      </c>
      <c r="G2498" s="219">
        <f t="shared" ref="G2498:J2498" si="2491">((C2498-C2519)/C2519)*C$6</f>
        <v>22.380519960221569</v>
      </c>
      <c r="H2498" s="220">
        <f t="shared" si="2491"/>
        <v>-15.23451056729701</v>
      </c>
      <c r="I2498" s="220">
        <f t="shared" si="2491"/>
        <v>1.3299584199584218</v>
      </c>
      <c r="J2498" s="221">
        <f t="shared" si="2491"/>
        <v>-0.20455964325529541</v>
      </c>
    </row>
    <row r="2499" spans="2:10">
      <c r="B2499" s="213">
        <v>40181</v>
      </c>
      <c r="C2499" s="214">
        <v>353.45</v>
      </c>
      <c r="D2499" s="214">
        <v>83.95</v>
      </c>
      <c r="E2499" s="214">
        <v>20.41</v>
      </c>
      <c r="F2499" s="215">
        <v>4.2130000000000001</v>
      </c>
      <c r="G2499" s="219">
        <f t="shared" ref="G2499:J2499" si="2492">((C2499-C2520)/C2520)*C$6</f>
        <v>4.7550574549581501</v>
      </c>
      <c r="H2499" s="220">
        <f t="shared" si="2492"/>
        <v>-10.257750845546788</v>
      </c>
      <c r="I2499" s="220">
        <f t="shared" si="2492"/>
        <v>0.36941000000000013</v>
      </c>
      <c r="J2499" s="221">
        <f t="shared" si="2492"/>
        <v>-0.19426829268292664</v>
      </c>
    </row>
    <row r="2500" spans="2:10">
      <c r="B2500" s="213">
        <v>40180</v>
      </c>
      <c r="C2500" s="214">
        <v>355.65</v>
      </c>
      <c r="D2500" s="214">
        <v>83.97</v>
      </c>
      <c r="E2500" s="214">
        <v>20.21</v>
      </c>
      <c r="F2500" s="215">
        <v>4.2629999999999999</v>
      </c>
      <c r="G2500" s="219">
        <f t="shared" ref="G2500:J2500" si="2493">((C2500-C2521)/C2521)*C$6</f>
        <v>27.784296126911318</v>
      </c>
      <c r="H2500" s="220">
        <f t="shared" si="2493"/>
        <v>-12.794126472549467</v>
      </c>
      <c r="I2500" s="220">
        <f t="shared" si="2493"/>
        <v>0.27152184831742904</v>
      </c>
      <c r="J2500" s="221">
        <f t="shared" si="2493"/>
        <v>-0.22323287077189952</v>
      </c>
    </row>
    <row r="2501" spans="2:10">
      <c r="B2501" s="213">
        <v>40179</v>
      </c>
      <c r="C2501" s="214">
        <v>352.15</v>
      </c>
      <c r="D2501" s="214">
        <v>81.709999999999994</v>
      </c>
      <c r="E2501" s="214">
        <v>20.64</v>
      </c>
      <c r="F2501" s="215">
        <v>4.2539999999999996</v>
      </c>
      <c r="G2501" s="219">
        <f t="shared" ref="G2501:J2501" si="2494">((C2501-C2522)/C2522)*C$6</f>
        <v>4.2941722419927739</v>
      </c>
      <c r="H2501" s="220">
        <f t="shared" si="2494"/>
        <v>-15.689882022471924</v>
      </c>
      <c r="I2501" s="220">
        <f t="shared" si="2494"/>
        <v>1.0339344262295092</v>
      </c>
      <c r="J2501" s="221">
        <f t="shared" si="2494"/>
        <v>-0.24948353776630128</v>
      </c>
    </row>
    <row r="2502" spans="2:10">
      <c r="B2502" s="213">
        <v>40178</v>
      </c>
      <c r="C2502" s="214">
        <v>361.85</v>
      </c>
      <c r="D2502" s="214">
        <v>82</v>
      </c>
      <c r="E2502" s="214">
        <v>22.15</v>
      </c>
      <c r="F2502" s="215">
        <v>4.3419999999999996</v>
      </c>
      <c r="G2502" s="219">
        <f t="shared" ref="G2502:J2502" si="2495">((C2502-C2523)/C2523)*C$6</f>
        <v>63.94989528044762</v>
      </c>
      <c r="H2502" s="220">
        <f t="shared" si="2495"/>
        <v>-12.14280411193603</v>
      </c>
      <c r="I2502" s="220">
        <f t="shared" si="2495"/>
        <v>2.2513560182833898</v>
      </c>
      <c r="J2502" s="221">
        <f t="shared" si="2495"/>
        <v>-0.20778205951616394</v>
      </c>
    </row>
    <row r="2503" spans="2:10">
      <c r="B2503" s="213">
        <v>40177</v>
      </c>
      <c r="C2503" s="214">
        <v>363.75</v>
      </c>
      <c r="D2503" s="214">
        <v>80.05</v>
      </c>
      <c r="E2503" s="214">
        <v>21.25</v>
      </c>
      <c r="F2503" s="215">
        <v>4.3970000000000002</v>
      </c>
      <c r="G2503" s="219">
        <f t="shared" ref="G2503:J2503" si="2496">((C2503-C2524)/C2524)*C$6</f>
        <v>72.583943783163747</v>
      </c>
      <c r="H2503" s="220">
        <f t="shared" si="2496"/>
        <v>-13.356188262638002</v>
      </c>
      <c r="I2503" s="220">
        <f t="shared" si="2496"/>
        <v>8.4839924670446418E-3</v>
      </c>
      <c r="J2503" s="221">
        <f t="shared" si="2496"/>
        <v>-0.17957069628363956</v>
      </c>
    </row>
    <row r="2504" spans="2:10">
      <c r="B2504" s="213">
        <v>40176</v>
      </c>
      <c r="C2504" s="214">
        <v>368.75</v>
      </c>
      <c r="D2504" s="214">
        <v>81.900000000000006</v>
      </c>
      <c r="E2504" s="214">
        <v>20.83</v>
      </c>
      <c r="F2504" s="215">
        <v>4.4059999999999997</v>
      </c>
      <c r="G2504" s="219">
        <f t="shared" ref="G2504:J2504" si="2497">((C2504-C2525)/C2525)*C$6</f>
        <v>130.82024265458259</v>
      </c>
      <c r="H2504" s="220">
        <f t="shared" si="2497"/>
        <v>-10.563094139363178</v>
      </c>
      <c r="I2504" s="220">
        <f t="shared" si="2497"/>
        <v>-0.14587619047619194</v>
      </c>
      <c r="J2504" s="221">
        <f t="shared" si="2497"/>
        <v>-0.17152629328772995</v>
      </c>
    </row>
    <row r="2505" spans="2:10">
      <c r="B2505" s="213">
        <v>40175</v>
      </c>
      <c r="C2505" s="214">
        <v>361.28</v>
      </c>
      <c r="D2505" s="214">
        <v>84.25</v>
      </c>
      <c r="E2505" s="214">
        <v>20.62</v>
      </c>
      <c r="F2505" s="215">
        <v>4.3540000000000001</v>
      </c>
      <c r="G2505" s="219">
        <f t="shared" ref="G2505:J2505" si="2498">((C2505-C2526)/C2526)*C$6</f>
        <v>82.907531154683966</v>
      </c>
      <c r="H2505" s="220">
        <f t="shared" si="2498"/>
        <v>-7.1357901954062513</v>
      </c>
      <c r="I2505" s="220">
        <f t="shared" si="2498"/>
        <v>-0.15594230769230744</v>
      </c>
      <c r="J2505" s="221">
        <f t="shared" si="2498"/>
        <v>-0.24821203197307504</v>
      </c>
    </row>
    <row r="2506" spans="2:10">
      <c r="B2506" s="213">
        <v>40174</v>
      </c>
      <c r="C2506" s="214">
        <v>365.25</v>
      </c>
      <c r="D2506" s="214">
        <v>83.82</v>
      </c>
      <c r="E2506" s="214">
        <v>20.84</v>
      </c>
      <c r="F2506" s="215">
        <v>4.37</v>
      </c>
      <c r="G2506" s="219">
        <f t="shared" ref="G2506:J2506" si="2499">((C2506-C2527)/C2527)*C$6</f>
        <v>112.62574141709278</v>
      </c>
      <c r="H2506" s="220">
        <f t="shared" si="2499"/>
        <v>-5.9776352288488281</v>
      </c>
      <c r="I2506" s="220">
        <f t="shared" si="2499"/>
        <v>-0.24731661145290984</v>
      </c>
      <c r="J2506" s="221">
        <f t="shared" si="2499"/>
        <v>-0.26483024369922936</v>
      </c>
    </row>
    <row r="2507" spans="2:10">
      <c r="B2507" s="213">
        <v>40173</v>
      </c>
      <c r="C2507" s="214">
        <v>365.85</v>
      </c>
      <c r="D2507" s="214">
        <v>87.33</v>
      </c>
      <c r="E2507" s="214">
        <v>20.85</v>
      </c>
      <c r="F2507" s="215">
        <v>4.4219999999999997</v>
      </c>
      <c r="G2507" s="219">
        <f t="shared" ref="G2507:J2507" si="2500">((C2507-C2528)/C2528)*C$6</f>
        <v>122.39450945886512</v>
      </c>
      <c r="H2507" s="220">
        <f t="shared" si="2500"/>
        <v>-0.52497430626925923</v>
      </c>
      <c r="I2507" s="220">
        <f t="shared" si="2500"/>
        <v>0.19216674745516449</v>
      </c>
      <c r="J2507" s="221">
        <f t="shared" si="2500"/>
        <v>-0.25086902545003131</v>
      </c>
    </row>
    <row r="2508" spans="2:10">
      <c r="B2508" s="213">
        <v>40172</v>
      </c>
      <c r="C2508" s="214">
        <v>364.45</v>
      </c>
      <c r="D2508" s="214">
        <v>88.04</v>
      </c>
      <c r="E2508" s="214">
        <v>19.47</v>
      </c>
      <c r="F2508" s="215">
        <v>4.3769999999999998</v>
      </c>
      <c r="G2508" s="219">
        <f t="shared" ref="G2508:J2508" si="2501">((C2508-C2529)/C2529)*C$6</f>
        <v>111.31933869787852</v>
      </c>
      <c r="H2508" s="220">
        <f t="shared" si="2501"/>
        <v>4.7948829898707777</v>
      </c>
      <c r="I2508" s="220">
        <f t="shared" si="2501"/>
        <v>-1.7694488188976385</v>
      </c>
      <c r="J2508" s="221">
        <f t="shared" si="2501"/>
        <v>-0.24645100502512568</v>
      </c>
    </row>
    <row r="2509" spans="2:10">
      <c r="B2509" s="213">
        <v>40171</v>
      </c>
      <c r="C2509" s="214">
        <v>369.25</v>
      </c>
      <c r="D2509" s="214">
        <v>87.36</v>
      </c>
      <c r="E2509" s="214">
        <v>20.43</v>
      </c>
      <c r="F2509" s="215">
        <v>4.34</v>
      </c>
      <c r="G2509" s="219">
        <f t="shared" ref="G2509:J2509" si="2502">((C2509-C2530)/C2530)*C$6</f>
        <v>151.97384138236592</v>
      </c>
      <c r="H2509" s="220">
        <f t="shared" si="2502"/>
        <v>5.5502120141342619</v>
      </c>
      <c r="I2509" s="220">
        <f t="shared" si="2502"/>
        <v>-0.66268741159830369</v>
      </c>
      <c r="J2509" s="221">
        <f t="shared" si="2502"/>
        <v>-0.26311647429171031</v>
      </c>
    </row>
    <row r="2510" spans="2:10">
      <c r="B2510" s="213">
        <v>40170</v>
      </c>
      <c r="C2510" s="214">
        <v>365.05</v>
      </c>
      <c r="D2510" s="214">
        <v>87.57</v>
      </c>
      <c r="E2510" s="214">
        <v>20.03</v>
      </c>
      <c r="F2510" s="215">
        <v>4.407</v>
      </c>
      <c r="G2510" s="219">
        <f t="shared" ref="G2510:J2510" si="2503">((C2510-C2531)/C2531)*C$6</f>
        <v>154.43032460732991</v>
      </c>
      <c r="H2510" s="220">
        <f t="shared" si="2503"/>
        <v>4.2710775157599743</v>
      </c>
      <c r="I2510" s="220">
        <f t="shared" si="2503"/>
        <v>-0.63365125240847808</v>
      </c>
      <c r="J2510" s="221">
        <f t="shared" si="2503"/>
        <v>-0.26336019838809693</v>
      </c>
    </row>
    <row r="2511" spans="2:10">
      <c r="B2511" s="213">
        <v>40169</v>
      </c>
      <c r="C2511" s="214">
        <v>366.25</v>
      </c>
      <c r="D2511" s="214">
        <v>87.69</v>
      </c>
      <c r="E2511" s="214">
        <v>19.989999999999998</v>
      </c>
      <c r="F2511" s="215">
        <v>4.3890000000000002</v>
      </c>
      <c r="G2511" s="219">
        <f t="shared" ref="G2511:J2511" si="2504">((C2511-C2532)/C2532)*C$6</f>
        <v>162.64732065298773</v>
      </c>
      <c r="H2511" s="220">
        <f t="shared" si="2504"/>
        <v>5.7834057800751726</v>
      </c>
      <c r="I2511" s="220">
        <f t="shared" si="2504"/>
        <v>-0.73498080614203576</v>
      </c>
      <c r="J2511" s="221">
        <f t="shared" si="2504"/>
        <v>-0.26712598425196815</v>
      </c>
    </row>
    <row r="2512" spans="2:10">
      <c r="B2512" s="213">
        <v>40168</v>
      </c>
      <c r="C2512" s="214">
        <v>370.35</v>
      </c>
      <c r="D2512" s="214">
        <v>85.26</v>
      </c>
      <c r="E2512" s="214">
        <v>19.170000000000002</v>
      </c>
      <c r="F2512" s="215">
        <v>4.258</v>
      </c>
      <c r="G2512" s="219">
        <f t="shared" ref="G2512:J2512" si="2505">((C2512-C2533)/C2533)*C$6</f>
        <v>186.57654013503387</v>
      </c>
      <c r="H2512" s="220">
        <f t="shared" si="2505"/>
        <v>3.1513948497854303</v>
      </c>
      <c r="I2512" s="220">
        <f t="shared" si="2505"/>
        <v>-1.4121442307692298</v>
      </c>
      <c r="J2512" s="221">
        <f t="shared" si="2505"/>
        <v>-0.34179817275747498</v>
      </c>
    </row>
    <row r="2513" spans="2:10">
      <c r="B2513" s="213">
        <v>40167</v>
      </c>
      <c r="C2513" s="214">
        <v>368.75</v>
      </c>
      <c r="D2513" s="214">
        <v>85.26</v>
      </c>
      <c r="E2513" s="214">
        <v>19.170000000000002</v>
      </c>
      <c r="F2513" s="215">
        <v>4.26</v>
      </c>
      <c r="G2513" s="219">
        <f t="shared" ref="G2513:J2513" si="2506">((C2513-C2534)/C2534)*C$6</f>
        <v>171.87638211989841</v>
      </c>
      <c r="H2513" s="220">
        <f t="shared" si="2506"/>
        <v>0.13489436619718823</v>
      </c>
      <c r="I2513" s="220">
        <f t="shared" si="2506"/>
        <v>-1.0281947860304939</v>
      </c>
      <c r="J2513" s="221">
        <f t="shared" si="2506"/>
        <v>-0.3524390243902441</v>
      </c>
    </row>
    <row r="2514" spans="2:10">
      <c r="B2514" s="213">
        <v>40166</v>
      </c>
      <c r="C2514" s="214">
        <v>367.05</v>
      </c>
      <c r="D2514" s="214">
        <v>86.08</v>
      </c>
      <c r="E2514" s="214">
        <v>19.78</v>
      </c>
      <c r="F2514" s="215">
        <v>4.2649999999999997</v>
      </c>
      <c r="G2514" s="219">
        <f t="shared" ref="G2514:J2514" si="2507">((C2514-C2535)/C2535)*C$6</f>
        <v>181.12584452830194</v>
      </c>
      <c r="H2514" s="220">
        <f t="shared" si="2507"/>
        <v>0.73716034985422363</v>
      </c>
      <c r="I2514" s="220">
        <f t="shared" si="2507"/>
        <v>-0.88367307692307651</v>
      </c>
      <c r="J2514" s="221">
        <f t="shared" si="2507"/>
        <v>-0.37441146366427847</v>
      </c>
    </row>
    <row r="2515" spans="2:10">
      <c r="B2515" s="213">
        <v>40165</v>
      </c>
      <c r="C2515" s="214">
        <v>371.55</v>
      </c>
      <c r="D2515" s="214">
        <v>86.18</v>
      </c>
      <c r="E2515" s="214">
        <v>21.21</v>
      </c>
      <c r="F2515" s="215">
        <v>4.3490000000000002</v>
      </c>
      <c r="G2515" s="219">
        <f t="shared" ref="G2515:J2515" si="2508">((C2515-C2536)/C2536)*C$6</f>
        <v>194.29497522150484</v>
      </c>
      <c r="H2515" s="220">
        <f t="shared" si="2508"/>
        <v>1.2303223169450215</v>
      </c>
      <c r="I2515" s="220">
        <f t="shared" si="2508"/>
        <v>0.443971014492755</v>
      </c>
      <c r="J2515" s="221">
        <f t="shared" si="2508"/>
        <v>-0.3279787451461269</v>
      </c>
    </row>
    <row r="2516" spans="2:10">
      <c r="B2516" s="213">
        <v>40164</v>
      </c>
      <c r="C2516" s="214">
        <v>367.95</v>
      </c>
      <c r="D2516" s="214">
        <v>85.77</v>
      </c>
      <c r="E2516" s="214">
        <v>21.29</v>
      </c>
      <c r="F2516" s="215">
        <v>4.3550000000000004</v>
      </c>
      <c r="G2516" s="219">
        <f t="shared" ref="G2516:J2516" si="2509">((C2516-C2537)/C2537)*C$6</f>
        <v>172.84259631239684</v>
      </c>
      <c r="H2516" s="220">
        <f t="shared" si="2509"/>
        <v>5.5378538867562304</v>
      </c>
      <c r="I2516" s="220">
        <f t="shared" si="2509"/>
        <v>-0.54183143507972675</v>
      </c>
      <c r="J2516" s="221">
        <f t="shared" si="2509"/>
        <v>-0.32757705654215125</v>
      </c>
    </row>
    <row r="2517" spans="2:10">
      <c r="B2517" s="213">
        <v>40163</v>
      </c>
      <c r="C2517" s="214">
        <v>366.25</v>
      </c>
      <c r="D2517" s="214">
        <v>86.45</v>
      </c>
      <c r="E2517" s="214">
        <v>20.51</v>
      </c>
      <c r="F2517" s="215">
        <v>4.4820000000000002</v>
      </c>
      <c r="G2517" s="219">
        <f t="shared" ref="G2517:J2517" si="2510">((C2517-C2538)/C2538)*C$6</f>
        <v>207.20839392544875</v>
      </c>
      <c r="H2517" s="220">
        <f t="shared" si="2510"/>
        <v>4.9785722762876761</v>
      </c>
      <c r="I2517" s="220">
        <f t="shared" si="2510"/>
        <v>-0.82975813953488242</v>
      </c>
      <c r="J2517" s="221">
        <f t="shared" si="2510"/>
        <v>-0.24668779390717635</v>
      </c>
    </row>
    <row r="2518" spans="2:10">
      <c r="B2518" s="213">
        <v>40162</v>
      </c>
      <c r="C2518" s="214">
        <v>354.75</v>
      </c>
      <c r="D2518" s="214">
        <v>88.99</v>
      </c>
      <c r="E2518" s="214">
        <v>18.399999999999999</v>
      </c>
      <c r="F2518" s="215">
        <v>4.415</v>
      </c>
      <c r="G2518" s="219">
        <f t="shared" ref="G2518:J2518" si="2511">((C2518-C2539)/C2539)*C$6</f>
        <v>141.38894085281993</v>
      </c>
      <c r="H2518" s="220">
        <f t="shared" si="2511"/>
        <v>10.752806788511727</v>
      </c>
      <c r="I2518" s="220">
        <f t="shared" si="2511"/>
        <v>-2.5982325581395362</v>
      </c>
      <c r="J2518" s="221">
        <f t="shared" si="2511"/>
        <v>-0.28764309076042538</v>
      </c>
    </row>
    <row r="2519" spans="2:10">
      <c r="B2519" s="213">
        <v>40161</v>
      </c>
      <c r="C2519" s="214">
        <v>351.95</v>
      </c>
      <c r="D2519" s="214">
        <v>89.9</v>
      </c>
      <c r="E2519" s="214">
        <v>19.239999999999998</v>
      </c>
      <c r="F2519" s="215">
        <v>4.4850000000000003</v>
      </c>
      <c r="G2519" s="219">
        <f t="shared" ref="G2519:J2519" si="2512">((C2519-C2540)/C2540)*C$6</f>
        <v>130.91119620156229</v>
      </c>
      <c r="H2519" s="220">
        <f t="shared" si="2512"/>
        <v>16.224432915057939</v>
      </c>
      <c r="I2519" s="220">
        <f t="shared" si="2512"/>
        <v>-2.624582593250445</v>
      </c>
      <c r="J2519" s="221">
        <f t="shared" si="2512"/>
        <v>-0.25424816625916874</v>
      </c>
    </row>
    <row r="2520" spans="2:10">
      <c r="B2520" s="213">
        <v>40160</v>
      </c>
      <c r="C2520" s="214">
        <v>352.45</v>
      </c>
      <c r="D2520" s="214">
        <v>88.7</v>
      </c>
      <c r="E2520" s="214">
        <v>20</v>
      </c>
      <c r="F2520" s="215">
        <v>4.51</v>
      </c>
      <c r="G2520" s="219">
        <f t="shared" ref="G2520:J2520" si="2513">((C2520-C2541)/C2541)*C$6</f>
        <v>141.83043545160797</v>
      </c>
      <c r="H2520" s="220">
        <f t="shared" si="2513"/>
        <v>13.673879695615405</v>
      </c>
      <c r="I2520" s="220">
        <f t="shared" si="2513"/>
        <v>-2.0448226950354602</v>
      </c>
      <c r="J2520" s="221">
        <f t="shared" si="2513"/>
        <v>-0.2643924101735971</v>
      </c>
    </row>
    <row r="2521" spans="2:10">
      <c r="B2521" s="213">
        <v>40159</v>
      </c>
      <c r="C2521" s="214">
        <v>349.85</v>
      </c>
      <c r="D2521" s="214">
        <v>89.98</v>
      </c>
      <c r="E2521" s="214">
        <v>19.91</v>
      </c>
      <c r="F2521" s="215">
        <v>4.6120000000000001</v>
      </c>
      <c r="G2521" s="219">
        <f t="shared" ref="G2521:J2521" si="2514">((C2521-C2542)/C2542)*C$6</f>
        <v>128.97645066953979</v>
      </c>
      <c r="H2521" s="220">
        <f t="shared" si="2514"/>
        <v>23.707512176845288</v>
      </c>
      <c r="I2521" s="220">
        <f t="shared" si="2514"/>
        <v>-2.6941478000854335</v>
      </c>
      <c r="J2521" s="221">
        <f t="shared" si="2514"/>
        <v>-0.21744326169913639</v>
      </c>
    </row>
    <row r="2522" spans="2:10">
      <c r="B2522" s="213">
        <v>40158</v>
      </c>
      <c r="C2522" s="214">
        <v>351.25</v>
      </c>
      <c r="D2522" s="214">
        <v>89</v>
      </c>
      <c r="E2522" s="214">
        <v>19.52</v>
      </c>
      <c r="F2522" s="215">
        <v>4.6470000000000002</v>
      </c>
      <c r="G2522" s="219">
        <f t="shared" ref="G2522:J2522" si="2515">((C2522-C2543)/C2543)*C$6</f>
        <v>118.52261545496107</v>
      </c>
      <c r="H2522" s="220">
        <f t="shared" si="2515"/>
        <v>24.931904761904764</v>
      </c>
      <c r="I2522" s="220">
        <f t="shared" si="2515"/>
        <v>-3.627594108019641</v>
      </c>
      <c r="J2522" s="221">
        <f t="shared" si="2515"/>
        <v>-0.18001616488179406</v>
      </c>
    </row>
    <row r="2523" spans="2:10">
      <c r="B2523" s="213">
        <v>40157</v>
      </c>
      <c r="C2523" s="214">
        <v>348.55</v>
      </c>
      <c r="D2523" s="214">
        <v>87.55</v>
      </c>
      <c r="E2523" s="214">
        <v>19.690000000000001</v>
      </c>
      <c r="F2523" s="215">
        <v>4.6710000000000003</v>
      </c>
      <c r="G2523" s="219">
        <f t="shared" ref="G2523:J2523" si="2516">((C2523-C2544)/C2544)*C$6</f>
        <v>112.90840606338999</v>
      </c>
      <c r="H2523" s="220">
        <f t="shared" si="2516"/>
        <v>20.704176686495362</v>
      </c>
      <c r="I2523" s="220">
        <f t="shared" si="2516"/>
        <v>-4.1600859374999999</v>
      </c>
      <c r="J2523" s="221">
        <f t="shared" si="2516"/>
        <v>-0.16007288924883567</v>
      </c>
    </row>
    <row r="2524" spans="2:10">
      <c r="B2524" s="213">
        <v>40156</v>
      </c>
      <c r="C2524" s="214">
        <v>348.65</v>
      </c>
      <c r="D2524" s="214">
        <v>86.05</v>
      </c>
      <c r="E2524" s="214">
        <v>21.24</v>
      </c>
      <c r="F2524" s="215">
        <v>4.6820000000000004</v>
      </c>
      <c r="G2524" s="219">
        <f t="shared" ref="G2524:J2524" si="2517">((C2524-C2545)/C2545)*C$6</f>
        <v>111.77927489674138</v>
      </c>
      <c r="H2524" s="220">
        <f t="shared" si="2517"/>
        <v>17.862749332994547</v>
      </c>
      <c r="I2524" s="220">
        <f t="shared" si="2517"/>
        <v>-3.9017853190704543</v>
      </c>
      <c r="J2524" s="221">
        <f t="shared" si="2517"/>
        <v>-0.13296961044258621</v>
      </c>
    </row>
    <row r="2525" spans="2:10">
      <c r="B2525" s="213">
        <v>40155</v>
      </c>
      <c r="C2525" s="214">
        <v>342.05</v>
      </c>
      <c r="D2525" s="214">
        <v>86.68</v>
      </c>
      <c r="E2525" s="214">
        <v>21</v>
      </c>
      <c r="F2525" s="215">
        <v>4.6779999999999999</v>
      </c>
      <c r="G2525" s="219">
        <f t="shared" ref="G2525:J2525" si="2518">((C2525-C2546)/C2546)*C$6</f>
        <v>100.21767931835794</v>
      </c>
      <c r="H2525" s="220">
        <f t="shared" si="2518"/>
        <v>15.812982390408429</v>
      </c>
      <c r="I2525" s="220">
        <f t="shared" si="2518"/>
        <v>-4.0716033910799849</v>
      </c>
      <c r="J2525" s="221">
        <f t="shared" si="2518"/>
        <v>-0.14908666531357806</v>
      </c>
    </row>
    <row r="2526" spans="2:10">
      <c r="B2526" s="213">
        <v>40154</v>
      </c>
      <c r="C2526" s="214">
        <v>344.25</v>
      </c>
      <c r="D2526" s="214">
        <v>87.51</v>
      </c>
      <c r="E2526" s="214">
        <v>20.8</v>
      </c>
      <c r="F2526" s="215">
        <v>4.7539999999999996</v>
      </c>
      <c r="G2526" s="219">
        <f t="shared" ref="G2526:J2526" si="2519">((C2526-C2547)/C2547)*C$6</f>
        <v>109.98143940566469</v>
      </c>
      <c r="H2526" s="220">
        <f t="shared" si="2519"/>
        <v>16.757947061016544</v>
      </c>
      <c r="I2526" s="220">
        <f t="shared" si="2519"/>
        <v>-4.8454481546572925</v>
      </c>
      <c r="J2526" s="221">
        <f t="shared" si="2519"/>
        <v>-0.12764137653451443</v>
      </c>
    </row>
    <row r="2527" spans="2:10">
      <c r="B2527" s="213">
        <v>40153</v>
      </c>
      <c r="C2527" s="214">
        <v>342.25</v>
      </c>
      <c r="D2527" s="214">
        <v>86.52</v>
      </c>
      <c r="E2527" s="214">
        <v>21.13</v>
      </c>
      <c r="F2527" s="215">
        <v>4.8010000000000002</v>
      </c>
      <c r="G2527" s="219">
        <f t="shared" ref="G2527:J2527" si="2520">((C2527-C2548)/C2548)*C$6</f>
        <v>85.971015205037574</v>
      </c>
      <c r="H2527" s="220">
        <f t="shared" si="2520"/>
        <v>13.58561084292608</v>
      </c>
      <c r="I2527" s="220">
        <f t="shared" si="2520"/>
        <v>-4.9488499828355641</v>
      </c>
      <c r="J2527" s="221">
        <f t="shared" si="2520"/>
        <v>-9.7442094662638298E-2</v>
      </c>
    </row>
    <row r="2528" spans="2:10">
      <c r="B2528" s="213">
        <v>40152</v>
      </c>
      <c r="C2528" s="214">
        <v>340.95</v>
      </c>
      <c r="D2528" s="214">
        <v>87.57</v>
      </c>
      <c r="E2528" s="214">
        <v>20.63</v>
      </c>
      <c r="F2528" s="215">
        <v>4.8330000000000002</v>
      </c>
      <c r="G2528" s="219">
        <f t="shared" ref="G2528:J2528" si="2521">((C2528-C2549)/C2549)*C$6</f>
        <v>80.897598770176742</v>
      </c>
      <c r="H2528" s="220">
        <f t="shared" si="2521"/>
        <v>13.236149432303741</v>
      </c>
      <c r="I2528" s="220">
        <f t="shared" si="2521"/>
        <v>-4.8419567529244958</v>
      </c>
      <c r="J2528" s="221">
        <f t="shared" si="2521"/>
        <v>-5.7455873402312896E-2</v>
      </c>
    </row>
    <row r="2529" spans="2:10">
      <c r="B2529" s="213">
        <v>40151</v>
      </c>
      <c r="C2529" s="214">
        <v>341.75</v>
      </c>
      <c r="D2529" s="214">
        <v>85.89</v>
      </c>
      <c r="E2529" s="214">
        <v>21.59</v>
      </c>
      <c r="F2529" s="215">
        <v>4.7759999999999998</v>
      </c>
      <c r="G2529" s="219">
        <f t="shared" ref="G2529:J2529" si="2522">((C2529-C2550)/C2550)*C$6</f>
        <v>59.935917563267225</v>
      </c>
      <c r="H2529" s="220">
        <f t="shared" si="2522"/>
        <v>10.416971519764319</v>
      </c>
      <c r="I2529" s="220">
        <f t="shared" si="2522"/>
        <v>-4.1352105638829411</v>
      </c>
      <c r="J2529" s="221">
        <f t="shared" si="2522"/>
        <v>-8.7505079236082847E-2</v>
      </c>
    </row>
    <row r="2530" spans="2:10">
      <c r="B2530" s="213">
        <v>40150</v>
      </c>
      <c r="C2530" s="214">
        <v>338.55</v>
      </c>
      <c r="D2530" s="214">
        <v>84.9</v>
      </c>
      <c r="E2530" s="214">
        <v>21.21</v>
      </c>
      <c r="F2530" s="215">
        <v>4.7649999999999997</v>
      </c>
      <c r="G2530" s="219">
        <f t="shared" ref="G2530:J2530" si="2523">((C2530-C2551)/C2551)*C$6</f>
        <v>18.012575011195818</v>
      </c>
      <c r="H2530" s="220">
        <f t="shared" si="2523"/>
        <v>15.01160294678014</v>
      </c>
      <c r="I2530" s="220">
        <f t="shared" si="2523"/>
        <v>-4.5431241184767268</v>
      </c>
      <c r="J2530" s="221">
        <f t="shared" si="2523"/>
        <v>-3.7287608785743859E-2</v>
      </c>
    </row>
    <row r="2531" spans="2:10">
      <c r="B2531" s="213">
        <v>40149</v>
      </c>
      <c r="C2531" s="214">
        <v>334.25</v>
      </c>
      <c r="D2531" s="214">
        <v>85.66</v>
      </c>
      <c r="E2531" s="214">
        <v>20.76</v>
      </c>
      <c r="F2531" s="215">
        <v>4.8390000000000004</v>
      </c>
      <c r="G2531" s="219">
        <f t="shared" ref="G2531:J2531" si="2524">((C2531-C2552)/C2552)*C$6</f>
        <v>-15.892558897614405</v>
      </c>
      <c r="H2531" s="220">
        <f t="shared" si="2524"/>
        <v>17.657866887670508</v>
      </c>
      <c r="I2531" s="220">
        <f t="shared" si="2524"/>
        <v>-5.1865454545454526</v>
      </c>
      <c r="J2531" s="221">
        <f t="shared" si="2524"/>
        <v>1.4088455149502015E-2</v>
      </c>
    </row>
    <row r="2532" spans="2:10">
      <c r="B2532" s="213">
        <v>40148</v>
      </c>
      <c r="C2532" s="214">
        <v>333.85</v>
      </c>
      <c r="D2532" s="214">
        <v>85.12</v>
      </c>
      <c r="E2532" s="214">
        <v>20.84</v>
      </c>
      <c r="F2532" s="215">
        <v>4.8259999999999996</v>
      </c>
      <c r="G2532" s="219">
        <f t="shared" ref="G2532:J2532" si="2525">((C2532-C2553)/C2553)*C$6</f>
        <v>10.100467078499321</v>
      </c>
      <c r="H2532" s="220">
        <f t="shared" si="2525"/>
        <v>10.116493506493532</v>
      </c>
      <c r="I2532" s="220">
        <f t="shared" si="2525"/>
        <v>-4.4871423423423424</v>
      </c>
      <c r="J2532" s="221">
        <f t="shared" si="2525"/>
        <v>-5.2828652828652886E-2</v>
      </c>
    </row>
    <row r="2533" spans="2:10">
      <c r="B2533" s="213">
        <v>40147</v>
      </c>
      <c r="C2533" s="214">
        <v>333.25</v>
      </c>
      <c r="D2533" s="214">
        <v>83.88</v>
      </c>
      <c r="E2533" s="214">
        <v>20.8</v>
      </c>
      <c r="F2533" s="215">
        <v>4.8159999999999998</v>
      </c>
      <c r="G2533" s="219">
        <f t="shared" ref="G2533:J2533" si="2526">((C2533-C2554)/C2554)*C$6</f>
        <v>20.360455580865604</v>
      </c>
      <c r="H2533" s="220">
        <f t="shared" si="2526"/>
        <v>5.7147513812154527</v>
      </c>
      <c r="I2533" s="220">
        <f t="shared" si="2526"/>
        <v>-4.6145636623748203</v>
      </c>
      <c r="J2533" s="221">
        <f t="shared" si="2526"/>
        <v>-6.8799432163861418E-2</v>
      </c>
    </row>
    <row r="2534" spans="2:10">
      <c r="B2534" s="213">
        <v>40146</v>
      </c>
      <c r="C2534" s="214">
        <v>334.45</v>
      </c>
      <c r="D2534" s="214">
        <v>85.2</v>
      </c>
      <c r="E2534" s="214">
        <v>20.329999999999998</v>
      </c>
      <c r="F2534" s="215">
        <v>4.8380000000000001</v>
      </c>
      <c r="G2534" s="219">
        <f t="shared" ref="G2534:J2534" si="2527">((C2534-C2555)/C2555)*C$6</f>
        <v>21.313744133232344</v>
      </c>
      <c r="H2534" s="220">
        <f t="shared" si="2527"/>
        <v>8.5733599019006892</v>
      </c>
      <c r="I2534" s="220">
        <f t="shared" si="2527"/>
        <v>-5.0427913567127183</v>
      </c>
      <c r="J2534" s="221">
        <f t="shared" si="2527"/>
        <v>-5.2699959399106829E-2</v>
      </c>
    </row>
    <row r="2535" spans="2:10">
      <c r="B2535" s="213">
        <v>40145</v>
      </c>
      <c r="C2535" s="214">
        <v>331.25</v>
      </c>
      <c r="D2535" s="214">
        <v>85.75</v>
      </c>
      <c r="E2535" s="214">
        <v>20.8</v>
      </c>
      <c r="F2535" s="215">
        <v>4.8849999999999998</v>
      </c>
      <c r="G2535" s="219">
        <f t="shared" ref="G2535:J2535" si="2528">((C2535-C2556)/C2556)*C$6</f>
        <v>13.77258864708562</v>
      </c>
      <c r="H2535" s="220">
        <f t="shared" si="2528"/>
        <v>5.27938885560215</v>
      </c>
      <c r="I2535" s="220">
        <f t="shared" si="2528"/>
        <v>-4.9829217391304343</v>
      </c>
      <c r="J2535" s="221">
        <f t="shared" si="2528"/>
        <v>-2.3959390862944185E-2</v>
      </c>
    </row>
    <row r="2536" spans="2:10">
      <c r="B2536" s="213">
        <v>40144</v>
      </c>
      <c r="C2536" s="214">
        <v>332.95</v>
      </c>
      <c r="D2536" s="214">
        <v>85.63</v>
      </c>
      <c r="E2536" s="214">
        <v>20.7</v>
      </c>
      <c r="F2536" s="215">
        <v>4.8929999999999998</v>
      </c>
      <c r="G2536" s="219">
        <f t="shared" ref="G2536:J2536" si="2529">((C2536-C2557)/C2557)*C$6</f>
        <v>16.776993781283238</v>
      </c>
      <c r="H2536" s="220">
        <f t="shared" si="2529"/>
        <v>7.8715987841945187</v>
      </c>
      <c r="I2536" s="220">
        <f t="shared" si="2529"/>
        <v>-5.7457650542941758</v>
      </c>
      <c r="J2536" s="221">
        <f t="shared" si="2529"/>
        <v>-2.0951704545454634E-2</v>
      </c>
    </row>
    <row r="2537" spans="2:10">
      <c r="B2537" s="213">
        <v>40143</v>
      </c>
      <c r="C2537" s="214">
        <v>333.55</v>
      </c>
      <c r="D2537" s="214">
        <v>83.36</v>
      </c>
      <c r="E2537" s="214">
        <v>21.95</v>
      </c>
      <c r="F2537" s="215">
        <v>4.899</v>
      </c>
      <c r="G2537" s="219">
        <f t="shared" ref="G2537:J2537" si="2530">((C2537-C2558)/C2558)*C$6</f>
        <v>38.550529059960127</v>
      </c>
      <c r="H2537" s="220">
        <f t="shared" si="2530"/>
        <v>-3.4745229681978942</v>
      </c>
      <c r="I2537" s="220">
        <f t="shared" si="2530"/>
        <v>-4.223732124171609</v>
      </c>
      <c r="J2537" s="221">
        <f t="shared" si="2530"/>
        <v>-8.3098591549295969E-2</v>
      </c>
    </row>
    <row r="2538" spans="2:10">
      <c r="B2538" s="213">
        <v>40142</v>
      </c>
      <c r="C2538" s="214">
        <v>325.95</v>
      </c>
      <c r="D2538" s="214">
        <v>84.26</v>
      </c>
      <c r="E2538" s="214">
        <v>21.5</v>
      </c>
      <c r="F2538" s="215">
        <v>4.891</v>
      </c>
      <c r="G2538" s="219">
        <f t="shared" ref="G2538:J2538" si="2531">((C2538-C2559)/C2559)*C$6</f>
        <v>-31.77816704288945</v>
      </c>
      <c r="H2538" s="220">
        <f t="shared" si="2531"/>
        <v>4.8004014598540197</v>
      </c>
      <c r="I2538" s="220">
        <f t="shared" si="2531"/>
        <v>-5.2923390275952693</v>
      </c>
      <c r="J2538" s="221">
        <f t="shared" si="2531"/>
        <v>-2.2742949888415655E-2</v>
      </c>
    </row>
    <row r="2539" spans="2:10">
      <c r="B2539" s="213">
        <v>40141</v>
      </c>
      <c r="C2539" s="214">
        <v>327.14999999999998</v>
      </c>
      <c r="D2539" s="214">
        <v>84.26</v>
      </c>
      <c r="E2539" s="214">
        <v>21.5</v>
      </c>
      <c r="F2539" s="215">
        <v>4.8920000000000003</v>
      </c>
      <c r="G2539" s="219">
        <f t="shared" ref="G2539:J2539" si="2532">((C2539-C2560)/C2560)*C$6</f>
        <v>-46.325028979045975</v>
      </c>
      <c r="H2539" s="220">
        <f t="shared" si="2532"/>
        <v>5.2793048780487926</v>
      </c>
      <c r="I2539" s="220">
        <f t="shared" si="2532"/>
        <v>-5.7362333544705129</v>
      </c>
      <c r="J2539" s="221">
        <f t="shared" si="2532"/>
        <v>-2.036134794965478E-2</v>
      </c>
    </row>
    <row r="2540" spans="2:10">
      <c r="B2540" s="213">
        <v>40140</v>
      </c>
      <c r="C2540" s="214">
        <v>326.45</v>
      </c>
      <c r="D2540" s="214">
        <v>82.88</v>
      </c>
      <c r="E2540" s="214">
        <v>22.52</v>
      </c>
      <c r="F2540" s="215">
        <v>4.9080000000000004</v>
      </c>
      <c r="G2540" s="219">
        <f t="shared" ref="G2540:J2540" si="2533">((C2540-C2561)/C2561)*C$6</f>
        <v>-56.550208672487955</v>
      </c>
      <c r="H2540" s="220">
        <f t="shared" si="2533"/>
        <v>0.95229174245179282</v>
      </c>
      <c r="I2540" s="220">
        <f t="shared" si="2533"/>
        <v>-4.6841340782122911</v>
      </c>
      <c r="J2540" s="221">
        <f t="shared" si="2533"/>
        <v>1.8751281525528345E-2</v>
      </c>
    </row>
    <row r="2541" spans="2:10">
      <c r="B2541" s="213">
        <v>40139</v>
      </c>
      <c r="C2541" s="214">
        <v>324.95</v>
      </c>
      <c r="D2541" s="214">
        <v>82.79</v>
      </c>
      <c r="E2541" s="214">
        <v>22.56</v>
      </c>
      <c r="F2541" s="215">
        <v>4.9539999999999997</v>
      </c>
      <c r="G2541" s="219">
        <f t="shared" ref="G2541:J2541" si="2534">((C2541-C2562)/C2562)*C$6</f>
        <v>-57.764587728420857</v>
      </c>
      <c r="H2541" s="220">
        <f t="shared" si="2534"/>
        <v>0.76657167111329616</v>
      </c>
      <c r="I2541" s="220">
        <f t="shared" si="2534"/>
        <v>-5.2158677165354339</v>
      </c>
      <c r="J2541" s="221">
        <f t="shared" si="2534"/>
        <v>9.401166423661711E-2</v>
      </c>
    </row>
    <row r="2542" spans="2:10">
      <c r="B2542" s="213">
        <v>40138</v>
      </c>
      <c r="C2542" s="214">
        <v>324.85000000000002</v>
      </c>
      <c r="D2542" s="214">
        <v>80.069999999999993</v>
      </c>
      <c r="E2542" s="214">
        <v>23.41</v>
      </c>
      <c r="F2542" s="215">
        <v>4.9790000000000001</v>
      </c>
      <c r="G2542" s="219">
        <f t="shared" ref="G2542:J2542" si="2535">((C2542-C2563)/C2563)*C$6</f>
        <v>-57.300668946038357</v>
      </c>
      <c r="H2542" s="220">
        <f t="shared" si="2535"/>
        <v>2.5944113924050467</v>
      </c>
      <c r="I2542" s="220">
        <f t="shared" si="2535"/>
        <v>-4.4032085216268566</v>
      </c>
      <c r="J2542" s="221">
        <f t="shared" si="2535"/>
        <v>0.17046951349054618</v>
      </c>
    </row>
    <row r="2543" spans="2:10">
      <c r="B2543" s="213">
        <v>40137</v>
      </c>
      <c r="C2543" s="214">
        <v>328.05</v>
      </c>
      <c r="D2543" s="214">
        <v>78.75</v>
      </c>
      <c r="E2543" s="214">
        <v>24.44</v>
      </c>
      <c r="F2543" s="215">
        <v>4.9489999999999998</v>
      </c>
      <c r="G2543" s="219">
        <f t="shared" ref="G2543:J2543" si="2536">((C2543-C2564)/C2564)*C$6</f>
        <v>-31.578573351278653</v>
      </c>
      <c r="H2543" s="220">
        <f t="shared" si="2536"/>
        <v>0.73250478011471576</v>
      </c>
      <c r="I2543" s="220">
        <f t="shared" si="2536"/>
        <v>-4.1532241813602013</v>
      </c>
      <c r="J2543" s="221">
        <f t="shared" si="2536"/>
        <v>0.12617994100294946</v>
      </c>
    </row>
    <row r="2544" spans="2:10">
      <c r="B2544" s="213">
        <v>40136</v>
      </c>
      <c r="C2544" s="214">
        <v>326.55</v>
      </c>
      <c r="D2544" s="214">
        <v>79.010000000000005</v>
      </c>
      <c r="E2544" s="214">
        <v>25.6</v>
      </c>
      <c r="F2544" s="215">
        <v>4.9390000000000001</v>
      </c>
      <c r="G2544" s="219">
        <f t="shared" ref="G2544:J2544" si="2537">((C2544-C2565)/C2565)*C$6</f>
        <v>-93.066273318871964</v>
      </c>
      <c r="H2544" s="220">
        <f t="shared" si="2537"/>
        <v>9.7583998403830758</v>
      </c>
      <c r="I2544" s="220">
        <f t="shared" si="2537"/>
        <v>-4.2536019098776467</v>
      </c>
      <c r="J2544" s="221">
        <f t="shared" si="2537"/>
        <v>0.20984602038603359</v>
      </c>
    </row>
    <row r="2545" spans="2:10">
      <c r="B2545" s="213">
        <v>40135</v>
      </c>
      <c r="C2545" s="214">
        <v>326.85000000000002</v>
      </c>
      <c r="D2545" s="214">
        <v>78.709999999999994</v>
      </c>
      <c r="E2545" s="214">
        <v>27.11</v>
      </c>
      <c r="F2545" s="215">
        <v>4.9030000000000005</v>
      </c>
      <c r="G2545" s="219">
        <f t="shared" ref="G2545:J2545" si="2538">((C2545-C2566)/C2566)*C$6</f>
        <v>-113.75130757165243</v>
      </c>
      <c r="H2545" s="220">
        <f t="shared" si="2538"/>
        <v>8.541579296615792</v>
      </c>
      <c r="I2545" s="220">
        <f t="shared" si="2538"/>
        <v>-3.4849747099077657</v>
      </c>
      <c r="J2545" s="221">
        <f t="shared" si="2538"/>
        <v>0.16385360602798768</v>
      </c>
    </row>
    <row r="2546" spans="2:10">
      <c r="B2546" s="213">
        <v>40134</v>
      </c>
      <c r="C2546" s="214">
        <v>322.75</v>
      </c>
      <c r="D2546" s="214">
        <v>80.069999999999993</v>
      </c>
      <c r="E2546" s="214">
        <v>27.13</v>
      </c>
      <c r="F2546" s="215">
        <v>4.9269999999999996</v>
      </c>
      <c r="G2546" s="219">
        <f t="shared" ref="G2546:J2546" si="2539">((C2546-C2567)/C2567)*C$6</f>
        <v>-149.88479052052472</v>
      </c>
      <c r="H2546" s="220">
        <f t="shared" si="2539"/>
        <v>11.057774108322301</v>
      </c>
      <c r="I2546" s="220">
        <f t="shared" si="2539"/>
        <v>-3.3432482737916556</v>
      </c>
      <c r="J2546" s="221">
        <f t="shared" si="2539"/>
        <v>0.18111805256354971</v>
      </c>
    </row>
    <row r="2547" spans="2:10">
      <c r="B2547" s="213">
        <v>40133</v>
      </c>
      <c r="C2547" s="214">
        <v>323.05</v>
      </c>
      <c r="D2547" s="214">
        <v>80.47</v>
      </c>
      <c r="E2547" s="214">
        <v>28.45</v>
      </c>
      <c r="F2547" s="215">
        <v>4.9690000000000003</v>
      </c>
      <c r="G2547" s="219">
        <f t="shared" ref="G2547:J2547" si="2540">((C2547-C2568)/C2568)*C$6</f>
        <v>-132.35348253741975</v>
      </c>
      <c r="H2547" s="220">
        <f t="shared" si="2540"/>
        <v>6.3194287548138472</v>
      </c>
      <c r="I2547" s="220">
        <f t="shared" si="2540"/>
        <v>-1.5248584298584293</v>
      </c>
      <c r="J2547" s="221">
        <f t="shared" si="2540"/>
        <v>0.17882604055496254</v>
      </c>
    </row>
    <row r="2548" spans="2:10">
      <c r="B2548" s="213">
        <v>40132</v>
      </c>
      <c r="C2548" s="214">
        <v>325.55</v>
      </c>
      <c r="D2548" s="214">
        <v>80.790000000000006</v>
      </c>
      <c r="E2548" s="214">
        <v>29.13</v>
      </c>
      <c r="F2548" s="215">
        <v>4.9649999999999999</v>
      </c>
      <c r="G2548" s="219">
        <f t="shared" ref="G2548:J2548" si="2541">((C2548-C2569)/C2569)*C$6</f>
        <v>-144.42314105263154</v>
      </c>
      <c r="H2548" s="220">
        <f t="shared" si="2541"/>
        <v>9.2456987154535177</v>
      </c>
      <c r="I2548" s="220">
        <f t="shared" si="2541"/>
        <v>-1.2867325470194464</v>
      </c>
      <c r="J2548" s="221">
        <f t="shared" si="2541"/>
        <v>0.16765644955300094</v>
      </c>
    </row>
    <row r="2549" spans="2:10">
      <c r="B2549" s="213">
        <v>40131</v>
      </c>
      <c r="C2549" s="214">
        <v>325.25</v>
      </c>
      <c r="D2549" s="214">
        <v>81.91</v>
      </c>
      <c r="E2549" s="214">
        <v>28.21</v>
      </c>
      <c r="F2549" s="215">
        <v>4.9290000000000003</v>
      </c>
      <c r="G2549" s="219">
        <f t="shared" ref="G2549:J2549" si="2542">((C2549-C2570)/C2570)*C$6</f>
        <v>-134.14944420873996</v>
      </c>
      <c r="H2549" s="220">
        <f t="shared" si="2542"/>
        <v>10.300771902740237</v>
      </c>
      <c r="I2549" s="220">
        <f t="shared" si="2542"/>
        <v>-1.287142857142856</v>
      </c>
      <c r="J2549" s="221">
        <f t="shared" si="2542"/>
        <v>0.16761363636363674</v>
      </c>
    </row>
    <row r="2550" spans="2:10">
      <c r="B2550" s="213">
        <v>40130</v>
      </c>
      <c r="C2550" s="214">
        <v>329.95</v>
      </c>
      <c r="D2550" s="214">
        <v>81.459999999999994</v>
      </c>
      <c r="E2550" s="214">
        <v>28.02</v>
      </c>
      <c r="F2550" s="215">
        <v>4.9219999999999997</v>
      </c>
      <c r="G2550" s="219">
        <f t="shared" ref="G2550:J2550" si="2543">((C2550-C2571)/C2571)*C$6</f>
        <v>-114.96077911079752</v>
      </c>
      <c r="H2550" s="220">
        <f t="shared" si="2543"/>
        <v>11.887588005215102</v>
      </c>
      <c r="I2550" s="220">
        <f t="shared" si="2543"/>
        <v>-2.1569651272384536</v>
      </c>
      <c r="J2550" s="221">
        <f t="shared" si="2543"/>
        <v>0.15852065938771107</v>
      </c>
    </row>
    <row r="2551" spans="2:10">
      <c r="B2551" s="213">
        <v>40129</v>
      </c>
      <c r="C2551" s="214">
        <v>334.95</v>
      </c>
      <c r="D2551" s="214">
        <v>78.73</v>
      </c>
      <c r="E2551" s="214">
        <v>28.36</v>
      </c>
      <c r="F2551" s="215">
        <v>4.8259999999999996</v>
      </c>
      <c r="G2551" s="219">
        <f t="shared" ref="G2551:J2551" si="2544">((C2551-C2572)/C2572)*C$6</f>
        <v>-67.699389772239044</v>
      </c>
      <c r="H2551" s="220">
        <f t="shared" si="2544"/>
        <v>3.4678649941807982</v>
      </c>
      <c r="I2551" s="220">
        <f t="shared" si="2544"/>
        <v>-1.2258100558659217</v>
      </c>
      <c r="J2551" s="221">
        <f t="shared" si="2544"/>
        <v>9.8543897216273893E-2</v>
      </c>
    </row>
    <row r="2552" spans="2:10">
      <c r="B2552" s="213">
        <v>40128</v>
      </c>
      <c r="C2552" s="214">
        <v>337.45</v>
      </c>
      <c r="D2552" s="214">
        <v>78.430000000000007</v>
      </c>
      <c r="E2552" s="214">
        <v>29.15</v>
      </c>
      <c r="F2552" s="215">
        <v>4.8159999999999998</v>
      </c>
      <c r="G2552" s="219">
        <f t="shared" ref="G2552:J2552" si="2545">((C2552-C2573)/C2573)*C$6</f>
        <v>-59.862837548221172</v>
      </c>
      <c r="H2552" s="220">
        <f t="shared" si="2545"/>
        <v>1.1795253367543395</v>
      </c>
      <c r="I2552" s="220">
        <f t="shared" si="2545"/>
        <v>-0.29192035099561281</v>
      </c>
      <c r="J2552" s="221">
        <f t="shared" si="2545"/>
        <v>9.2226980728051342E-2</v>
      </c>
    </row>
    <row r="2553" spans="2:10">
      <c r="B2553" s="213">
        <v>40127</v>
      </c>
      <c r="C2553" s="214">
        <v>331.85</v>
      </c>
      <c r="D2553" s="214">
        <v>80.849999999999994</v>
      </c>
      <c r="E2553" s="214">
        <v>27.75</v>
      </c>
      <c r="F2553" s="215">
        <v>4.9139999999999997</v>
      </c>
      <c r="G2553" s="219">
        <f t="shared" ref="G2553:J2553" si="2546">((C2553-C2574)/C2574)*C$6</f>
        <v>-65.97919235779402</v>
      </c>
      <c r="H2553" s="220">
        <f t="shared" si="2546"/>
        <v>8.8487771739130281</v>
      </c>
      <c r="I2553" s="220">
        <f t="shared" si="2546"/>
        <v>-1.6408647232230598</v>
      </c>
      <c r="J2553" s="221">
        <f t="shared" si="2546"/>
        <v>0.12255192878338263</v>
      </c>
    </row>
    <row r="2554" spans="2:10">
      <c r="B2554" s="213">
        <v>40126</v>
      </c>
      <c r="C2554" s="214">
        <v>329.25</v>
      </c>
      <c r="D2554" s="214">
        <v>81.45</v>
      </c>
      <c r="E2554" s="214">
        <v>27.96</v>
      </c>
      <c r="F2554" s="215">
        <v>4.931</v>
      </c>
      <c r="G2554" s="219">
        <f t="shared" ref="G2554:J2554" si="2547">((C2554-C2575)/C2575)*C$6</f>
        <v>-118.7119853252435</v>
      </c>
      <c r="H2554" s="220">
        <f t="shared" si="2547"/>
        <v>10.022965116279062</v>
      </c>
      <c r="I2554" s="220">
        <f t="shared" si="2547"/>
        <v>-2.2454477144646212</v>
      </c>
      <c r="J2554" s="221">
        <f t="shared" si="2547"/>
        <v>0.11693021294539305</v>
      </c>
    </row>
    <row r="2555" spans="2:10">
      <c r="B2555" s="213">
        <v>40125</v>
      </c>
      <c r="C2555" s="214">
        <v>330.25</v>
      </c>
      <c r="D2555" s="214">
        <v>81.55</v>
      </c>
      <c r="E2555" s="214">
        <v>28.23</v>
      </c>
      <c r="F2555" s="215">
        <v>4.9260000000000002</v>
      </c>
      <c r="G2555" s="219">
        <f t="shared" ref="G2555:J2555" si="2548">((C2555-C2576)/C2576)*C$6</f>
        <v>-102.88438823362239</v>
      </c>
      <c r="H2555" s="220">
        <f t="shared" si="2548"/>
        <v>6.0078917414948885</v>
      </c>
      <c r="I2555" s="220">
        <f t="shared" si="2548"/>
        <v>-1.9927599243856322</v>
      </c>
      <c r="J2555" s="221">
        <f t="shared" si="2548"/>
        <v>9.0740740740740899E-2</v>
      </c>
    </row>
    <row r="2556" spans="2:10">
      <c r="B2556" s="213">
        <v>40124</v>
      </c>
      <c r="C2556" s="214">
        <v>328.55</v>
      </c>
      <c r="D2556" s="214">
        <v>83.45</v>
      </c>
      <c r="E2556" s="214">
        <v>28.75</v>
      </c>
      <c r="F2556" s="215">
        <v>4.9249999999999998</v>
      </c>
      <c r="G2556" s="219">
        <f t="shared" ref="G2556:J2556" si="2549">((C2556-C2577)/C2577)*C$6</f>
        <v>-136.79067505241085</v>
      </c>
      <c r="H2556" s="220">
        <f t="shared" si="2549"/>
        <v>11.923109725050917</v>
      </c>
      <c r="I2556" s="220">
        <f t="shared" si="2549"/>
        <v>-1.8200312695434648</v>
      </c>
      <c r="J2556" s="221">
        <f t="shared" si="2549"/>
        <v>6.990230721263764E-2</v>
      </c>
    </row>
    <row r="2557" spans="2:10">
      <c r="B2557" s="213">
        <v>40123</v>
      </c>
      <c r="C2557" s="214">
        <v>329.65</v>
      </c>
      <c r="D2557" s="214">
        <v>82.25</v>
      </c>
      <c r="E2557" s="214">
        <v>30.39</v>
      </c>
      <c r="F2557" s="215">
        <v>4.9279999999999999</v>
      </c>
      <c r="G2557" s="219">
        <f t="shared" ref="G2557:J2557" si="2550">((C2557-C2578)/C2578)*C$6</f>
        <v>-103.50779564536808</v>
      </c>
      <c r="H2557" s="220">
        <f t="shared" si="2550"/>
        <v>5.5105065666041213</v>
      </c>
      <c r="I2557" s="220">
        <f t="shared" si="2550"/>
        <v>8.3398347107438348E-2</v>
      </c>
      <c r="J2557" s="221">
        <f t="shared" si="2550"/>
        <v>4.9917457697069657E-2</v>
      </c>
    </row>
    <row r="2558" spans="2:10">
      <c r="B2558" s="213">
        <v>40122</v>
      </c>
      <c r="C2558" s="214">
        <v>326.05</v>
      </c>
      <c r="D2558" s="214">
        <v>84.9</v>
      </c>
      <c r="E2558" s="214">
        <v>28.67</v>
      </c>
      <c r="F2558" s="215">
        <v>5.0410000000000004</v>
      </c>
      <c r="G2558" s="219">
        <f t="shared" ref="G2558:J2558" si="2551">((C2558-C2579)/C2579)*C$6</f>
        <v>-124.65324059616745</v>
      </c>
      <c r="H2558" s="220">
        <f t="shared" si="2551"/>
        <v>14.201454959514168</v>
      </c>
      <c r="I2558" s="220">
        <f t="shared" si="2551"/>
        <v>-1.4399807445442867</v>
      </c>
      <c r="J2558" s="221">
        <f t="shared" si="2551"/>
        <v>0.14167359667359658</v>
      </c>
    </row>
    <row r="2559" spans="2:10">
      <c r="B2559" s="213">
        <v>40121</v>
      </c>
      <c r="C2559" s="214">
        <v>332.25</v>
      </c>
      <c r="D2559" s="214">
        <v>82.2</v>
      </c>
      <c r="E2559" s="214">
        <v>30.44</v>
      </c>
      <c r="F2559" s="215">
        <v>4.9290000000000003</v>
      </c>
      <c r="G2559" s="219">
        <f t="shared" ref="G2559:J2559" si="2552">((C2559-C2580)/C2580)*C$6</f>
        <v>-82.489122907425909</v>
      </c>
      <c r="H2559" s="220">
        <f t="shared" si="2552"/>
        <v>6.4805621934347819</v>
      </c>
      <c r="I2559" s="220">
        <f t="shared" si="2552"/>
        <v>-0.50071542638134636</v>
      </c>
      <c r="J2559" s="221">
        <f t="shared" si="2552"/>
        <v>6.7963885429639256E-2</v>
      </c>
    </row>
    <row r="2560" spans="2:10">
      <c r="B2560" s="213">
        <v>40120</v>
      </c>
      <c r="C2560" s="214">
        <v>336.45</v>
      </c>
      <c r="D2560" s="214">
        <v>82</v>
      </c>
      <c r="E2560" s="214">
        <v>31.54</v>
      </c>
      <c r="F2560" s="215">
        <v>4.9260000000000002</v>
      </c>
      <c r="G2560" s="219">
        <f t="shared" ref="G2560:J2560" si="2553">((C2560-C2581)/C2581)*C$6</f>
        <v>-34.635517391937242</v>
      </c>
      <c r="H2560" s="220">
        <f t="shared" si="2553"/>
        <v>6.4469746628009617</v>
      </c>
      <c r="I2560" s="220">
        <f t="shared" si="2553"/>
        <v>0.24907103825136595</v>
      </c>
      <c r="J2560" s="221">
        <f t="shared" si="2553"/>
        <v>3.7602796052631747E-2</v>
      </c>
    </row>
    <row r="2561" spans="2:10">
      <c r="B2561" s="213">
        <v>40119</v>
      </c>
      <c r="C2561" s="214">
        <v>337.85</v>
      </c>
      <c r="D2561" s="214">
        <v>82.47</v>
      </c>
      <c r="E2561" s="214">
        <v>30.43</v>
      </c>
      <c r="F2561" s="215">
        <v>4.8769999999999998</v>
      </c>
      <c r="G2561" s="219">
        <f t="shared" ref="G2561:J2561" si="2554">((C2561-C2582)/C2582)*C$6</f>
        <v>-37.345055708291078</v>
      </c>
      <c r="H2561" s="220">
        <f t="shared" si="2554"/>
        <v>12.415506778566808</v>
      </c>
      <c r="I2561" s="220">
        <f t="shared" si="2554"/>
        <v>-1.2098038013488646</v>
      </c>
      <c r="J2561" s="221">
        <f t="shared" si="2554"/>
        <v>-4.2280917280920673E-3</v>
      </c>
    </row>
    <row r="2562" spans="2:10">
      <c r="B2562" s="213">
        <v>40118</v>
      </c>
      <c r="C2562" s="214">
        <v>336.55</v>
      </c>
      <c r="D2562" s="214">
        <v>82.46</v>
      </c>
      <c r="E2562" s="214">
        <v>31.75</v>
      </c>
      <c r="F2562" s="215">
        <v>4.8010000000000002</v>
      </c>
      <c r="G2562" s="219">
        <f t="shared" ref="G2562:J2562" si="2555">((C2562-C2583)/C2583)*C$6</f>
        <v>-71.50846252311193</v>
      </c>
      <c r="H2562" s="220">
        <f t="shared" si="2555"/>
        <v>12.390774693350526</v>
      </c>
      <c r="I2562" s="220">
        <f t="shared" si="2555"/>
        <v>-0.48060698957694525</v>
      </c>
      <c r="J2562" s="221">
        <f t="shared" si="2555"/>
        <v>-4.8350747797582506E-2</v>
      </c>
    </row>
    <row r="2563" spans="2:10">
      <c r="B2563" s="213">
        <v>40117</v>
      </c>
      <c r="C2563" s="214">
        <v>336.35</v>
      </c>
      <c r="D2563" s="214">
        <v>79</v>
      </c>
      <c r="E2563" s="214">
        <v>30.98</v>
      </c>
      <c r="F2563" s="215">
        <v>4.7069999999999999</v>
      </c>
      <c r="G2563" s="219">
        <f t="shared" ref="G2563:J2563" si="2556">((C2563-C2584)/C2584)*C$6</f>
        <v>-94.947648296171593</v>
      </c>
      <c r="H2563" s="220">
        <f t="shared" si="2556"/>
        <v>7.9286448721328782</v>
      </c>
      <c r="I2563" s="220">
        <f t="shared" si="2556"/>
        <v>-1.454433234421366</v>
      </c>
      <c r="J2563" s="221">
        <f t="shared" si="2556"/>
        <v>-6.3170478170478564E-2</v>
      </c>
    </row>
    <row r="2564" spans="2:10">
      <c r="B2564" s="213">
        <v>40116</v>
      </c>
      <c r="C2564" s="214">
        <v>334.35</v>
      </c>
      <c r="D2564" s="214">
        <v>78.45</v>
      </c>
      <c r="E2564" s="214">
        <v>31.76</v>
      </c>
      <c r="F2564" s="215">
        <v>4.7460000000000004</v>
      </c>
      <c r="G2564" s="219">
        <f t="shared" ref="G2564:J2564" si="2557">((C2564-C2585)/C2585)*C$6</f>
        <v>-87.418647767540648</v>
      </c>
      <c r="H2564" s="220">
        <f t="shared" si="2557"/>
        <v>4.8826470588235367</v>
      </c>
      <c r="I2564" s="220">
        <f t="shared" si="2557"/>
        <v>-1.3490066996795789</v>
      </c>
      <c r="J2564" s="221">
        <f t="shared" si="2557"/>
        <v>-6.0278637770897425E-2</v>
      </c>
    </row>
    <row r="2565" spans="2:10">
      <c r="B2565" s="213">
        <v>40115</v>
      </c>
      <c r="C2565" s="214">
        <v>345.75</v>
      </c>
      <c r="D2565" s="214">
        <v>75.180000000000007</v>
      </c>
      <c r="E2565" s="214">
        <v>33.51</v>
      </c>
      <c r="F2565" s="215">
        <v>4.6109999999999998</v>
      </c>
      <c r="G2565" s="219">
        <f t="shared" ref="G2565:J2565" si="2558">((C2565-C2586)/C2586)*C$6</f>
        <v>-83.501235572166621</v>
      </c>
      <c r="H2565" s="220">
        <f t="shared" si="2558"/>
        <v>-5.4700284274453912</v>
      </c>
      <c r="I2565" s="220">
        <f t="shared" si="2558"/>
        <v>-9.0956057007126806E-2</v>
      </c>
      <c r="J2565" s="221">
        <f t="shared" si="2558"/>
        <v>-0.15229329494035396</v>
      </c>
    </row>
    <row r="2566" spans="2:10">
      <c r="B2566" s="213">
        <v>40114</v>
      </c>
      <c r="C2566" s="214">
        <v>350.65</v>
      </c>
      <c r="D2566" s="214">
        <v>75.349999999999994</v>
      </c>
      <c r="E2566" s="214">
        <v>33.61</v>
      </c>
      <c r="F2566" s="215">
        <v>4.6449999999999996</v>
      </c>
      <c r="G2566" s="219">
        <f t="shared" ref="G2566:J2566" si="2559">((C2566-C2587)/C2587)*C$6</f>
        <v>-53.218500621289529</v>
      </c>
      <c r="H2566" s="220">
        <f t="shared" si="2559"/>
        <v>-6.2940315748941149</v>
      </c>
      <c r="I2566" s="220">
        <f t="shared" si="2559"/>
        <v>-0.20145925272139001</v>
      </c>
      <c r="J2566" s="221">
        <f t="shared" si="2559"/>
        <v>-0.12527313955885408</v>
      </c>
    </row>
    <row r="2567" spans="2:10">
      <c r="B2567" s="213">
        <v>40113</v>
      </c>
      <c r="C2567" s="214">
        <v>354.45</v>
      </c>
      <c r="D2567" s="214">
        <v>75.7</v>
      </c>
      <c r="E2567" s="214">
        <v>33.31</v>
      </c>
      <c r="F2567" s="215">
        <v>4.6420000000000003</v>
      </c>
      <c r="G2567" s="219">
        <f t="shared" ref="G2567:J2567" si="2560">((C2567-C2588)/C2588)*C$6</f>
        <v>-69.348413793103504</v>
      </c>
      <c r="H2567" s="220">
        <f t="shared" si="2560"/>
        <v>-3.4782101167314967</v>
      </c>
      <c r="I2567" s="220">
        <f t="shared" si="2560"/>
        <v>-0.37089091443692807</v>
      </c>
      <c r="J2567" s="221">
        <f t="shared" si="2560"/>
        <v>-0.10125858123569798</v>
      </c>
    </row>
    <row r="2568" spans="2:10">
      <c r="B2568" s="213">
        <v>40112</v>
      </c>
      <c r="C2568" s="214">
        <v>350.75</v>
      </c>
      <c r="D2568" s="214">
        <v>77.900000000000006</v>
      </c>
      <c r="E2568" s="214">
        <v>31.08</v>
      </c>
      <c r="F2568" s="215">
        <v>4.6850000000000005</v>
      </c>
      <c r="G2568" s="219">
        <f t="shared" ref="G2568:J2568" si="2561">((C2568-C2589)/C2589)*C$6</f>
        <v>-87.40779894608842</v>
      </c>
      <c r="H2568" s="220">
        <f t="shared" si="2561"/>
        <v>0.96380467036511552</v>
      </c>
      <c r="I2568" s="220">
        <f t="shared" si="2561"/>
        <v>-1.226548725637183</v>
      </c>
      <c r="J2568" s="221">
        <f t="shared" si="2561"/>
        <v>-7.785743973399821E-2</v>
      </c>
    </row>
    <row r="2569" spans="2:10">
      <c r="B2569" s="213">
        <v>40111</v>
      </c>
      <c r="C2569" s="214">
        <v>356.25</v>
      </c>
      <c r="D2569" s="214">
        <v>77.069999999999993</v>
      </c>
      <c r="E2569" s="214">
        <v>31.37</v>
      </c>
      <c r="F2569" s="215">
        <v>4.6980000000000004</v>
      </c>
      <c r="G2569" s="219">
        <f t="shared" ref="G2569:J2569" si="2562">((C2569-C2590)/C2590)*C$6</f>
        <v>-69.876960322797586</v>
      </c>
      <c r="H2569" s="220">
        <f t="shared" si="2562"/>
        <v>-0.47106523427391001</v>
      </c>
      <c r="I2569" s="220">
        <f t="shared" si="2562"/>
        <v>-0.91081719128329197</v>
      </c>
      <c r="J2569" s="221">
        <f t="shared" si="2562"/>
        <v>-9.6571957998764543E-2</v>
      </c>
    </row>
    <row r="2570" spans="2:10">
      <c r="B2570" s="213">
        <v>40110</v>
      </c>
      <c r="C2570" s="214">
        <v>353.55</v>
      </c>
      <c r="D2570" s="214">
        <v>77.73</v>
      </c>
      <c r="E2570" s="214">
        <v>30.38</v>
      </c>
      <c r="F2570" s="215">
        <v>4.6639999999999997</v>
      </c>
      <c r="G2570" s="219">
        <f t="shared" ref="G2570:J2570" si="2563">((C2570-C2591)/C2591)*C$6</f>
        <v>-121.76520393442617</v>
      </c>
      <c r="H2570" s="220">
        <f t="shared" si="2563"/>
        <v>1.5902451679854732</v>
      </c>
      <c r="I2570" s="220">
        <f t="shared" si="2563"/>
        <v>-1.3091452991452988</v>
      </c>
      <c r="J2570" s="221">
        <f t="shared" si="2563"/>
        <v>-7.8198705906909194E-2</v>
      </c>
    </row>
    <row r="2571" spans="2:10">
      <c r="B2571" s="213">
        <v>40109</v>
      </c>
      <c r="C2571" s="214">
        <v>354.25</v>
      </c>
      <c r="D2571" s="214">
        <v>76.7</v>
      </c>
      <c r="E2571" s="214">
        <v>31.83</v>
      </c>
      <c r="F2571" s="215">
        <v>4.6710000000000003</v>
      </c>
      <c r="G2571" s="219">
        <f t="shared" ref="G2571:J2571" si="2564">((C2571-C2592)/C2592)*C$6</f>
        <v>-75.880490499932677</v>
      </c>
      <c r="H2571" s="220">
        <f t="shared" si="2564"/>
        <v>-3.6261703760552666</v>
      </c>
      <c r="I2571" s="220">
        <f t="shared" si="2564"/>
        <v>0.47054158607350022</v>
      </c>
      <c r="J2571" s="221">
        <f t="shared" si="2564"/>
        <v>-0.10241785492870437</v>
      </c>
    </row>
    <row r="2572" spans="2:10">
      <c r="B2572" s="213">
        <v>40108</v>
      </c>
      <c r="C2572" s="214">
        <v>349.05</v>
      </c>
      <c r="D2572" s="214">
        <v>77.33</v>
      </c>
      <c r="E2572" s="214">
        <v>30.43</v>
      </c>
      <c r="F2572" s="215">
        <v>4.67</v>
      </c>
      <c r="G2572" s="219">
        <f t="shared" ref="G2572:J2572" si="2565">((C2572-C2593)/C2593)*C$6</f>
        <v>-86.948450359907497</v>
      </c>
      <c r="H2572" s="220">
        <f t="shared" si="2565"/>
        <v>-2.1310549872122877</v>
      </c>
      <c r="I2572" s="220">
        <f t="shared" si="2565"/>
        <v>-0.42780879050369058</v>
      </c>
      <c r="J2572" s="221">
        <f t="shared" si="2565"/>
        <v>-0.10479140850888047</v>
      </c>
    </row>
    <row r="2573" spans="2:10">
      <c r="B2573" s="213">
        <v>40107</v>
      </c>
      <c r="C2573" s="214">
        <v>349.95</v>
      </c>
      <c r="D2573" s="214">
        <v>77.95</v>
      </c>
      <c r="E2573" s="214">
        <v>29.63</v>
      </c>
      <c r="F2573" s="215">
        <v>4.67</v>
      </c>
      <c r="G2573" s="219">
        <f t="shared" ref="G2573:J2573" si="2566">((C2573-C2594)/C2594)*C$6</f>
        <v>-92.314750911300266</v>
      </c>
      <c r="H2573" s="220">
        <f t="shared" si="2566"/>
        <v>-0.85622605363983295</v>
      </c>
      <c r="I2573" s="220">
        <f t="shared" si="2566"/>
        <v>-0.97234355044699949</v>
      </c>
      <c r="J2573" s="221">
        <f t="shared" si="2566"/>
        <v>-0.12056890531936736</v>
      </c>
    </row>
    <row r="2574" spans="2:10">
      <c r="B2574" s="213">
        <v>40106</v>
      </c>
      <c r="C2574" s="214">
        <v>345.45</v>
      </c>
      <c r="D2574" s="214">
        <v>77.28</v>
      </c>
      <c r="E2574" s="214">
        <v>30.53</v>
      </c>
      <c r="F2574" s="215">
        <v>4.718</v>
      </c>
      <c r="G2574" s="219">
        <f t="shared" ref="G2574:J2574" si="2567">((C2574-C2595)/C2595)*C$6</f>
        <v>-93.882661565787686</v>
      </c>
      <c r="H2574" s="220">
        <f t="shared" si="2567"/>
        <v>-7.2499003984063561</v>
      </c>
      <c r="I2574" s="220">
        <f t="shared" si="2567"/>
        <v>-0.4208125399872043</v>
      </c>
      <c r="J2574" s="221">
        <f t="shared" si="2567"/>
        <v>-0.11477897738847007</v>
      </c>
    </row>
    <row r="2575" spans="2:10">
      <c r="B2575" s="213">
        <v>40105</v>
      </c>
      <c r="C2575" s="214">
        <v>354.35</v>
      </c>
      <c r="D2575" s="214">
        <v>77.400000000000006</v>
      </c>
      <c r="E2575" s="214">
        <v>31.94</v>
      </c>
      <c r="F2575" s="215">
        <v>4.7430000000000003</v>
      </c>
      <c r="G2575" s="219">
        <f t="shared" ref="G2575:J2575" si="2568">((C2575-C2596)/C2596)*C$6</f>
        <v>-67.626832769126509</v>
      </c>
      <c r="H2575" s="220">
        <f t="shared" si="2568"/>
        <v>-6.479846461115951</v>
      </c>
      <c r="I2575" s="220">
        <f t="shared" si="2568"/>
        <v>5.6435953648615146E-3</v>
      </c>
      <c r="J2575" s="221">
        <f t="shared" si="2568"/>
        <v>-7.7520016423732352E-2</v>
      </c>
    </row>
    <row r="2576" spans="2:10">
      <c r="B2576" s="213">
        <v>40104</v>
      </c>
      <c r="C2576" s="214">
        <v>351.85</v>
      </c>
      <c r="D2576" s="214">
        <v>79.069999999999993</v>
      </c>
      <c r="E2576" s="214">
        <v>31.74</v>
      </c>
      <c r="F2576" s="215">
        <v>4.7789999999999999</v>
      </c>
      <c r="G2576" s="219">
        <f t="shared" ref="G2576:J2576" si="2569">((C2576-C2597)/C2597)*C$6</f>
        <v>-80.701679967536663</v>
      </c>
      <c r="H2576" s="220">
        <f t="shared" si="2569"/>
        <v>1.5877008416220144</v>
      </c>
      <c r="I2576" s="220">
        <f t="shared" si="2569"/>
        <v>-1.5324012683770536</v>
      </c>
      <c r="J2576" s="221">
        <f t="shared" si="2569"/>
        <v>-6.3421375921376172E-2</v>
      </c>
    </row>
    <row r="2577" spans="2:10">
      <c r="B2577" s="213">
        <v>40103</v>
      </c>
      <c r="C2577" s="214">
        <v>357.75</v>
      </c>
      <c r="D2577" s="214">
        <v>78.56</v>
      </c>
      <c r="E2577" s="214">
        <v>31.98</v>
      </c>
      <c r="F2577" s="215">
        <v>4.8109999999999999</v>
      </c>
      <c r="G2577" s="219">
        <f t="shared" ref="G2577:J2577" si="2570">((C2577-C2598)/C2598)*C$6</f>
        <v>-47.785906313645626</v>
      </c>
      <c r="H2577" s="220">
        <f t="shared" si="2570"/>
        <v>-1.0427459172046916</v>
      </c>
      <c r="I2577" s="220">
        <f t="shared" si="2570"/>
        <v>0.26878451285306182</v>
      </c>
      <c r="J2577" s="221">
        <f t="shared" si="2570"/>
        <v>-3.1544314209335567E-2</v>
      </c>
    </row>
    <row r="2578" spans="2:10">
      <c r="B2578" s="213">
        <v>40102</v>
      </c>
      <c r="C2578" s="214">
        <v>351.35</v>
      </c>
      <c r="D2578" s="214">
        <v>79.95</v>
      </c>
      <c r="E2578" s="214">
        <v>30.25</v>
      </c>
      <c r="F2578" s="215">
        <v>4.8460000000000001</v>
      </c>
      <c r="G2578" s="219">
        <f t="shared" ref="G2578:J2578" si="2571">((C2578-C2599)/C2599)*C$6</f>
        <v>-54.009816829637742</v>
      </c>
      <c r="H2578" s="220">
        <f t="shared" si="2571"/>
        <v>-2.5996915484268839</v>
      </c>
      <c r="I2578" s="220">
        <f t="shared" si="2571"/>
        <v>1.7803995641118771</v>
      </c>
      <c r="J2578" s="221">
        <f t="shared" si="2571"/>
        <v>-2.4150634465820737E-2</v>
      </c>
    </row>
    <row r="2579" spans="2:10">
      <c r="B2579" s="213">
        <v>40101</v>
      </c>
      <c r="C2579" s="214">
        <v>352.25</v>
      </c>
      <c r="D2579" s="214">
        <v>79.040000000000006</v>
      </c>
      <c r="E2579" s="214">
        <v>31.16</v>
      </c>
      <c r="F2579" s="215">
        <v>4.8100000000000005</v>
      </c>
      <c r="G2579" s="219">
        <f t="shared" ref="G2579:J2579" si="2572">((C2579-C2600)/C2600)*C$6</f>
        <v>-44.462711068122253</v>
      </c>
      <c r="H2579" s="220">
        <f t="shared" si="2572"/>
        <v>-1.5862358845671185</v>
      </c>
      <c r="I2579" s="220">
        <f t="shared" si="2572"/>
        <v>1.3355049982764555</v>
      </c>
      <c r="J2579" s="221">
        <f t="shared" si="2572"/>
        <v>-2.6740832303254799E-2</v>
      </c>
    </row>
    <row r="2580" spans="2:10">
      <c r="B2580" s="213">
        <v>40100</v>
      </c>
      <c r="C2580" s="214">
        <v>349.45</v>
      </c>
      <c r="D2580" s="214">
        <v>79.510000000000005</v>
      </c>
      <c r="E2580" s="214">
        <v>31.31</v>
      </c>
      <c r="F2580" s="215">
        <v>4.8179999999999996</v>
      </c>
      <c r="G2580" s="219">
        <f t="shared" ref="G2580:J2580" si="2573">((C2580-C2601)/C2601)*C$6</f>
        <v>-38.882280922431924</v>
      </c>
      <c r="H2580" s="220">
        <f t="shared" si="2573"/>
        <v>-2.4496709709461166</v>
      </c>
      <c r="I2580" s="220">
        <f t="shared" si="2573"/>
        <v>2.4296629213483141</v>
      </c>
      <c r="J2580" s="221">
        <f t="shared" si="2573"/>
        <v>-4.5217657878602199E-2</v>
      </c>
    </row>
    <row r="2581" spans="2:10">
      <c r="B2581" s="213">
        <v>40099</v>
      </c>
      <c r="C2581" s="214">
        <v>343.55</v>
      </c>
      <c r="D2581" s="214">
        <v>79.33</v>
      </c>
      <c r="E2581" s="214">
        <v>31.11</v>
      </c>
      <c r="F2581" s="215">
        <v>4.8639999999999999</v>
      </c>
      <c r="G2581" s="219">
        <f t="shared" ref="G2581:J2581" si="2574">((C2581-C2602)/C2602)*C$6</f>
        <v>-57.473574139142606</v>
      </c>
      <c r="H2581" s="220">
        <f t="shared" si="2574"/>
        <v>-4.641494464944647</v>
      </c>
      <c r="I2581" s="220">
        <f t="shared" si="2574"/>
        <v>3.793315175097276</v>
      </c>
      <c r="J2581" s="221">
        <f t="shared" si="2574"/>
        <v>-3.5354458663416716E-2</v>
      </c>
    </row>
    <row r="2582" spans="2:10">
      <c r="B2582" s="213">
        <v>40098</v>
      </c>
      <c r="C2582" s="214">
        <v>345.55</v>
      </c>
      <c r="D2582" s="214">
        <v>77.45</v>
      </c>
      <c r="E2582" s="214">
        <v>32.619999999999997</v>
      </c>
      <c r="F2582" s="215">
        <v>4.8840000000000003</v>
      </c>
      <c r="G2582" s="219">
        <f t="shared" ref="G2582:J2582" si="2575">((C2582-C2603)/C2603)*C$6</f>
        <v>-51.704164913756834</v>
      </c>
      <c r="H2582" s="220">
        <f t="shared" si="2575"/>
        <v>-9.0709409594095813</v>
      </c>
      <c r="I2582" s="220">
        <f t="shared" si="2575"/>
        <v>4.8520778210116715</v>
      </c>
      <c r="J2582" s="221">
        <f t="shared" si="2575"/>
        <v>-2.2775294595692431E-2</v>
      </c>
    </row>
    <row r="2583" spans="2:10">
      <c r="B2583" s="213">
        <v>40097</v>
      </c>
      <c r="C2583" s="214">
        <v>351.55</v>
      </c>
      <c r="D2583" s="214">
        <v>77.45</v>
      </c>
      <c r="E2583" s="214">
        <v>32.619999999999997</v>
      </c>
      <c r="F2583" s="215">
        <v>4.8810000000000002</v>
      </c>
      <c r="G2583" s="219">
        <f t="shared" ref="G2583:J2583" si="2576">((C2583-C2604)/C2604)*C$6</f>
        <v>-27.662408728493389</v>
      </c>
      <c r="H2583" s="220">
        <f t="shared" si="2576"/>
        <v>-19.143869843114459</v>
      </c>
      <c r="I2583" s="220">
        <f t="shared" si="2576"/>
        <v>5.483094762095158</v>
      </c>
      <c r="J2583" s="221">
        <f t="shared" si="2576"/>
        <v>-5.2826961770623466E-2</v>
      </c>
    </row>
    <row r="2584" spans="2:10">
      <c r="B2584" s="213">
        <v>40096</v>
      </c>
      <c r="C2584" s="214">
        <v>356.55</v>
      </c>
      <c r="D2584" s="214">
        <v>75.86</v>
      </c>
      <c r="E2584" s="214">
        <v>33.700000000000003</v>
      </c>
      <c r="F2584" s="215">
        <v>4.8100000000000005</v>
      </c>
      <c r="G2584" s="219">
        <f t="shared" ref="G2584:J2584" si="2577">((C2584-C2605)/C2605)*C$6</f>
        <v>27.713003563791933</v>
      </c>
      <c r="H2584" s="220">
        <f t="shared" si="2577"/>
        <v>-25.652260532024215</v>
      </c>
      <c r="I2584" s="220">
        <f t="shared" si="2577"/>
        <v>5.7853312426499413</v>
      </c>
      <c r="J2584" s="221">
        <f t="shared" si="2577"/>
        <v>-9.0366787585650504E-2</v>
      </c>
    </row>
    <row r="2585" spans="2:10">
      <c r="B2585" s="213">
        <v>40095</v>
      </c>
      <c r="C2585" s="214">
        <v>352.75</v>
      </c>
      <c r="D2585" s="214">
        <v>76.5</v>
      </c>
      <c r="E2585" s="214">
        <v>34.33</v>
      </c>
      <c r="F2585" s="215">
        <v>4.8449999999999998</v>
      </c>
      <c r="G2585" s="219">
        <f t="shared" ref="G2585:J2585" si="2578">((C2585-C2606)/C2606)*C$6</f>
        <v>6.6779222997010432</v>
      </c>
      <c r="H2585" s="220">
        <f t="shared" si="2578"/>
        <v>-26.122420410927973</v>
      </c>
      <c r="I2585" s="220">
        <f t="shared" si="2578"/>
        <v>7.1581277981277971</v>
      </c>
      <c r="J2585" s="221">
        <f t="shared" si="2578"/>
        <v>-9.1450000000000142E-2</v>
      </c>
    </row>
    <row r="2586" spans="2:10">
      <c r="B2586" s="213">
        <v>40094</v>
      </c>
      <c r="C2586" s="214">
        <v>363.88</v>
      </c>
      <c r="D2586" s="214">
        <v>77.39</v>
      </c>
      <c r="E2586" s="214">
        <v>33.68</v>
      </c>
      <c r="F2586" s="215">
        <v>4.8620000000000001</v>
      </c>
      <c r="G2586" s="219">
        <f t="shared" ref="G2586:J2586" si="2579">((C2586-C2607)/C2607)*C$6</f>
        <v>44.101913975461777</v>
      </c>
      <c r="H2586" s="220">
        <f t="shared" si="2579"/>
        <v>-22.151594103531036</v>
      </c>
      <c r="I2586" s="220">
        <f t="shared" si="2579"/>
        <v>6.3540401606425716</v>
      </c>
      <c r="J2586" s="221">
        <f t="shared" si="2579"/>
        <v>-9.625945085555096E-2</v>
      </c>
    </row>
    <row r="2587" spans="2:10">
      <c r="B2587" s="213">
        <v>40093</v>
      </c>
      <c r="C2587" s="214">
        <v>362.15</v>
      </c>
      <c r="D2587" s="214">
        <v>77.91</v>
      </c>
      <c r="E2587" s="214">
        <v>33.99</v>
      </c>
      <c r="F2587" s="215">
        <v>4.851</v>
      </c>
      <c r="G2587" s="219">
        <f t="shared" ref="G2587:J2587" si="2580">((C2587-C2608)/C2608)*C$6</f>
        <v>34.959289640591862</v>
      </c>
      <c r="H2587" s="220">
        <f t="shared" si="2580"/>
        <v>-21.344018020073015</v>
      </c>
      <c r="I2587" s="220">
        <f t="shared" si="2580"/>
        <v>7.1650246710526329</v>
      </c>
      <c r="J2587" s="221">
        <f t="shared" si="2580"/>
        <v>-0.11400118906064226</v>
      </c>
    </row>
    <row r="2588" spans="2:10">
      <c r="B2588" s="213">
        <v>40092</v>
      </c>
      <c r="C2588" s="214">
        <v>369.75</v>
      </c>
      <c r="D2588" s="214">
        <v>77.099999999999994</v>
      </c>
      <c r="E2588" s="214">
        <v>34.01</v>
      </c>
      <c r="F2588" s="215">
        <v>4.8070000000000004</v>
      </c>
      <c r="G2588" s="219">
        <f t="shared" ref="G2588:J2588" si="2581">((C2588-C2609)/C2609)*C$6</f>
        <v>80.767228915662656</v>
      </c>
      <c r="H2588" s="220">
        <f t="shared" si="2581"/>
        <v>-21.797068965517255</v>
      </c>
      <c r="I2588" s="220">
        <f t="shared" si="2581"/>
        <v>7.2525855670103079</v>
      </c>
      <c r="J2588" s="221">
        <f t="shared" si="2581"/>
        <v>-0.15413052050473169</v>
      </c>
    </row>
    <row r="2589" spans="2:10">
      <c r="B2589" s="213">
        <v>40091</v>
      </c>
      <c r="C2589" s="214">
        <v>370.05</v>
      </c>
      <c r="D2589" s="214">
        <v>77.510000000000005</v>
      </c>
      <c r="E2589" s="214">
        <v>33.35</v>
      </c>
      <c r="F2589" s="215">
        <v>4.8120000000000003</v>
      </c>
      <c r="G2589" s="219">
        <f t="shared" ref="G2589:J2589" si="2582">((C2589-C2610)/C2610)*C$6</f>
        <v>77.817510957780812</v>
      </c>
      <c r="H2589" s="220">
        <f t="shared" si="2582"/>
        <v>-15.198408362038231</v>
      </c>
      <c r="I2589" s="220">
        <f t="shared" si="2582"/>
        <v>5.5196396396396388</v>
      </c>
      <c r="J2589" s="221">
        <f t="shared" si="2582"/>
        <v>-7.8762135922329904E-2</v>
      </c>
    </row>
    <row r="2590" spans="2:10">
      <c r="B2590" s="213">
        <v>40090</v>
      </c>
      <c r="C2590" s="214">
        <v>371.75</v>
      </c>
      <c r="D2590" s="214">
        <v>77.260000000000005</v>
      </c>
      <c r="E2590" s="214">
        <v>33.04</v>
      </c>
      <c r="F2590" s="215">
        <v>4.8570000000000002</v>
      </c>
      <c r="G2590" s="219">
        <f t="shared" ref="G2590:J2590" si="2583">((C2590-C2611)/C2611)*C$6</f>
        <v>118.24345572354211</v>
      </c>
      <c r="H2590" s="220">
        <f t="shared" si="2583"/>
        <v>-19.466825581395337</v>
      </c>
      <c r="I2590" s="220">
        <f t="shared" si="2583"/>
        <v>5.6720334261838445</v>
      </c>
      <c r="J2590" s="221">
        <f t="shared" si="2583"/>
        <v>-5.5424242424242404E-2</v>
      </c>
    </row>
    <row r="2591" spans="2:10">
      <c r="B2591" s="213">
        <v>40089</v>
      </c>
      <c r="C2591" s="214">
        <v>381.25</v>
      </c>
      <c r="D2591" s="214">
        <v>77.09</v>
      </c>
      <c r="E2591" s="214">
        <v>32.76</v>
      </c>
      <c r="F2591" s="215">
        <v>4.7910000000000004</v>
      </c>
      <c r="G2591" s="219">
        <f t="shared" ref="G2591:J2591" si="2584">((C2591-C2612)/C2612)*C$6</f>
        <v>143.13907473309609</v>
      </c>
      <c r="H2591" s="220">
        <f t="shared" si="2584"/>
        <v>-14.895023328149302</v>
      </c>
      <c r="I2591" s="220">
        <f t="shared" si="2584"/>
        <v>5.678723404255317</v>
      </c>
      <c r="J2591" s="221">
        <f t="shared" si="2584"/>
        <v>-0.10967644694533739</v>
      </c>
    </row>
    <row r="2592" spans="2:10">
      <c r="B2592" s="213">
        <v>40088</v>
      </c>
      <c r="C2592" s="214">
        <v>371.05</v>
      </c>
      <c r="D2592" s="214">
        <v>78.180000000000007</v>
      </c>
      <c r="E2592" s="214">
        <v>31.02</v>
      </c>
      <c r="F2592" s="215">
        <v>4.8390000000000004</v>
      </c>
      <c r="G2592" s="219">
        <f t="shared" ref="G2592:J2592" si="2585">((C2592-C2613)/C2613)*C$6</f>
        <v>94.471789323843481</v>
      </c>
      <c r="H2592" s="220">
        <f t="shared" si="2585"/>
        <v>-8.1405817513778285</v>
      </c>
      <c r="I2592" s="220">
        <f t="shared" si="2585"/>
        <v>4.6291247974068073</v>
      </c>
      <c r="J2592" s="221">
        <f t="shared" si="2585"/>
        <v>-6.8480016148566414E-2</v>
      </c>
    </row>
    <row r="2593" spans="2:10">
      <c r="B2593" s="213">
        <v>40087</v>
      </c>
      <c r="C2593" s="214">
        <v>368.15</v>
      </c>
      <c r="D2593" s="214">
        <v>78.2</v>
      </c>
      <c r="E2593" s="214">
        <v>31.17</v>
      </c>
      <c r="F2593" s="215">
        <v>4.8419999999999996</v>
      </c>
      <c r="G2593" s="219">
        <f t="shared" ref="G2593:J2593" si="2586">((C2593-C2614)/C2614)*C$6</f>
        <v>107.03029042045931</v>
      </c>
      <c r="H2593" s="220">
        <f t="shared" si="2586"/>
        <v>-5.6345227752264888</v>
      </c>
      <c r="I2593" s="220">
        <f t="shared" si="2586"/>
        <v>4.1022292241039784</v>
      </c>
      <c r="J2593" s="221">
        <f t="shared" si="2586"/>
        <v>-6.7857142857142796E-2</v>
      </c>
    </row>
    <row r="2594" spans="2:10">
      <c r="B2594" s="213">
        <v>40086</v>
      </c>
      <c r="C2594" s="214">
        <v>370.35</v>
      </c>
      <c r="D2594" s="214">
        <v>78.3</v>
      </c>
      <c r="E2594" s="214">
        <v>31.32</v>
      </c>
      <c r="F2594" s="215">
        <v>4.8689999999999998</v>
      </c>
      <c r="G2594" s="219">
        <f t="shared" ref="G2594:J2594" si="2587">((C2594-C2615)/C2615)*C$6</f>
        <v>107.37829622180726</v>
      </c>
      <c r="H2594" s="220">
        <f t="shared" si="2587"/>
        <v>1.9772903225806382</v>
      </c>
      <c r="I2594" s="220">
        <f t="shared" si="2587"/>
        <v>1.6999999999999993</v>
      </c>
      <c r="J2594" s="221">
        <f t="shared" si="2587"/>
        <v>5.4926778242677533E-2</v>
      </c>
    </row>
    <row r="2595" spans="2:10">
      <c r="B2595" s="213">
        <v>40085</v>
      </c>
      <c r="C2595" s="214">
        <v>365.95</v>
      </c>
      <c r="D2595" s="214">
        <v>80.319999999999993</v>
      </c>
      <c r="E2595" s="214">
        <v>31.26</v>
      </c>
      <c r="F2595" s="215">
        <v>4.9089999999999998</v>
      </c>
      <c r="G2595" s="219">
        <f t="shared" ref="G2595:J2595" si="2588">((C2595-C2616)/C2616)*C$6</f>
        <v>86.19154719149536</v>
      </c>
      <c r="H2595" s="220">
        <f t="shared" si="2588"/>
        <v>6.9699483870967578</v>
      </c>
      <c r="I2595" s="220">
        <f t="shared" si="2588"/>
        <v>1.6622222222222225</v>
      </c>
      <c r="J2595" s="221">
        <f t="shared" si="2588"/>
        <v>8.0246913580246854E-2</v>
      </c>
    </row>
    <row r="2596" spans="2:10">
      <c r="B2596" s="213">
        <v>40084</v>
      </c>
      <c r="C2596" s="214">
        <v>369.25</v>
      </c>
      <c r="D2596" s="214">
        <v>80.11</v>
      </c>
      <c r="E2596" s="214">
        <v>31.93</v>
      </c>
      <c r="F2596" s="215">
        <v>4.8710000000000004</v>
      </c>
      <c r="G2596" s="219">
        <f t="shared" ref="G2596:J2596" si="2589">((C2596-C2617)/C2617)*C$6</f>
        <v>124.8466521169796</v>
      </c>
      <c r="H2596" s="220">
        <f t="shared" si="2589"/>
        <v>9.6968262295081953</v>
      </c>
      <c r="I2596" s="220">
        <f t="shared" si="2589"/>
        <v>1.4053409858203909</v>
      </c>
      <c r="J2596" s="221">
        <f t="shared" si="2589"/>
        <v>7.2602019352125083E-2</v>
      </c>
    </row>
    <row r="2597" spans="2:10">
      <c r="B2597" s="213">
        <v>40083</v>
      </c>
      <c r="C2597" s="214">
        <v>369.65</v>
      </c>
      <c r="D2597" s="214">
        <v>78.42</v>
      </c>
      <c r="E2597" s="214">
        <v>34.69</v>
      </c>
      <c r="F2597" s="215">
        <v>4.8840000000000003</v>
      </c>
      <c r="G2597" s="219">
        <f t="shared" ref="G2597:J2597" si="2590">((C2597-C2618)/C2618)*C$6</f>
        <v>97.891962777380002</v>
      </c>
      <c r="H2597" s="220">
        <f t="shared" si="2590"/>
        <v>2.6246509824198609</v>
      </c>
      <c r="I2597" s="220">
        <f t="shared" si="2590"/>
        <v>3.1344433164128578</v>
      </c>
      <c r="J2597" s="221">
        <f t="shared" si="2590"/>
        <v>6.2923462986198442E-2</v>
      </c>
    </row>
    <row r="2598" spans="2:10">
      <c r="B2598" s="213">
        <v>40082</v>
      </c>
      <c r="C2598" s="214">
        <v>368.25</v>
      </c>
      <c r="D2598" s="214">
        <v>78.989999999999995</v>
      </c>
      <c r="E2598" s="214">
        <v>31.51</v>
      </c>
      <c r="F2598" s="215">
        <v>4.8629999999999995</v>
      </c>
      <c r="G2598" s="219">
        <f t="shared" ref="G2598:J2598" si="2591">((C2598-C2619)/C2619)*C$6</f>
        <v>89.152329472329583</v>
      </c>
      <c r="H2598" s="220">
        <f t="shared" si="2591"/>
        <v>1.1956624203821531</v>
      </c>
      <c r="I2598" s="220">
        <f t="shared" si="2591"/>
        <v>2.725714285714286</v>
      </c>
      <c r="J2598" s="221">
        <f t="shared" si="2591"/>
        <v>3.0362289007821509E-3</v>
      </c>
    </row>
    <row r="2599" spans="2:10">
      <c r="B2599" s="213">
        <v>40081</v>
      </c>
      <c r="C2599" s="214">
        <v>363.05</v>
      </c>
      <c r="D2599" s="214">
        <v>81.05</v>
      </c>
      <c r="E2599" s="214">
        <v>27.53</v>
      </c>
      <c r="F2599" s="215">
        <v>4.8860000000000001</v>
      </c>
      <c r="G2599" s="219">
        <f t="shared" ref="G2599:J2599" si="2592">((C2599-C2620)/C2620)*C$6</f>
        <v>93.580526392322184</v>
      </c>
      <c r="H2599" s="220">
        <f t="shared" si="2592"/>
        <v>3.0980378635907533</v>
      </c>
      <c r="I2599" s="220">
        <f t="shared" si="2592"/>
        <v>0.70746696866742353</v>
      </c>
      <c r="J2599" s="221">
        <f t="shared" si="2592"/>
        <v>1.0907970419063147E-2</v>
      </c>
    </row>
    <row r="2600" spans="2:10">
      <c r="B2600" s="213">
        <v>40080</v>
      </c>
      <c r="C2600" s="214">
        <v>361.85</v>
      </c>
      <c r="D2600" s="214">
        <v>79.7</v>
      </c>
      <c r="E2600" s="214">
        <v>29.01</v>
      </c>
      <c r="F2600" s="215">
        <v>4.8540000000000001</v>
      </c>
      <c r="G2600" s="219">
        <f t="shared" ref="G2600:J2600" si="2593">((C2600-C2621)/C2621)*C$6</f>
        <v>73.99098542778826</v>
      </c>
      <c r="H2600" s="220">
        <f t="shared" si="2593"/>
        <v>-0.14409478435306464</v>
      </c>
      <c r="I2600" s="220">
        <f t="shared" si="2593"/>
        <v>1.7142468856172162</v>
      </c>
      <c r="J2600" s="221">
        <f t="shared" si="2593"/>
        <v>-8.483976992604907E-3</v>
      </c>
    </row>
    <row r="2601" spans="2:10">
      <c r="B2601" s="213">
        <v>40079</v>
      </c>
      <c r="C2601" s="214">
        <v>357.75</v>
      </c>
      <c r="D2601" s="214">
        <v>80.540000000000006</v>
      </c>
      <c r="E2601" s="214">
        <v>27.59</v>
      </c>
      <c r="F2601" s="215">
        <v>4.8929999999999998</v>
      </c>
      <c r="G2601" s="219">
        <f t="shared" ref="G2601:J2601" si="2594">((C2601-C2622)/C2622)*C$6</f>
        <v>58.66810935917848</v>
      </c>
      <c r="H2601" s="220">
        <f t="shared" si="2594"/>
        <v>0.66825317717418664</v>
      </c>
      <c r="I2601" s="220">
        <f t="shared" si="2594"/>
        <v>0.95602290076335916</v>
      </c>
      <c r="J2601" s="221">
        <f t="shared" si="2594"/>
        <v>-1.2053115423900616E-3</v>
      </c>
    </row>
    <row r="2602" spans="2:10">
      <c r="B2602" s="213">
        <v>40078</v>
      </c>
      <c r="C2602" s="214">
        <v>355.75</v>
      </c>
      <c r="D2602" s="214">
        <v>81.3</v>
      </c>
      <c r="E2602" s="214">
        <v>25.7</v>
      </c>
      <c r="F2602" s="215">
        <v>4.923</v>
      </c>
      <c r="G2602" s="219">
        <f t="shared" ref="G2602:J2602" si="2595">((C2602-C2623)/C2623)*C$6</f>
        <v>73.774908290535592</v>
      </c>
      <c r="H2602" s="220">
        <f t="shared" si="2595"/>
        <v>3.6250219325729818</v>
      </c>
      <c r="I2602" s="220">
        <f t="shared" si="2595"/>
        <v>-0.68140022463496919</v>
      </c>
      <c r="J2602" s="221">
        <f t="shared" si="2595"/>
        <v>1.7480588475684459E-2</v>
      </c>
    </row>
    <row r="2603" spans="2:10">
      <c r="B2603" s="213">
        <v>40077</v>
      </c>
      <c r="C2603" s="214">
        <v>356.55</v>
      </c>
      <c r="D2603" s="214">
        <v>81.3</v>
      </c>
      <c r="E2603" s="214">
        <v>25.7</v>
      </c>
      <c r="F2603" s="215">
        <v>4.9219999999999997</v>
      </c>
      <c r="G2603" s="219">
        <f t="shared" ref="G2603:J2603" si="2596">((C2603-C2624)/C2624)*C$6</f>
        <v>53.350079583273043</v>
      </c>
      <c r="H2603" s="220">
        <f t="shared" si="2596"/>
        <v>6.4288329519450826</v>
      </c>
      <c r="I2603" s="220">
        <f t="shared" si="2596"/>
        <v>-2.690175438596492</v>
      </c>
      <c r="J2603" s="221">
        <f t="shared" si="2596"/>
        <v>1.9304703476482638E-2</v>
      </c>
    </row>
    <row r="2604" spans="2:10">
      <c r="B2604" s="213">
        <v>40076</v>
      </c>
      <c r="C2604" s="214">
        <v>357.45</v>
      </c>
      <c r="D2604" s="214">
        <v>86.05</v>
      </c>
      <c r="E2604" s="214">
        <v>25.01</v>
      </c>
      <c r="F2604" s="215">
        <v>4.97</v>
      </c>
      <c r="G2604" s="219">
        <f t="shared" ref="G2604:J2604" si="2597">((C2604-C2625)/C2625)*C$6</f>
        <v>69.331577567370672</v>
      </c>
      <c r="H2604" s="220">
        <f t="shared" si="2597"/>
        <v>16.751244787059274</v>
      </c>
      <c r="I2604" s="220">
        <f t="shared" si="2597"/>
        <v>-2.0892753623188391</v>
      </c>
      <c r="J2604" s="221">
        <f t="shared" si="2597"/>
        <v>5.3517436000803031E-3</v>
      </c>
    </row>
    <row r="2605" spans="2:10">
      <c r="B2605" s="213">
        <v>40075</v>
      </c>
      <c r="C2605" s="214">
        <v>350.75</v>
      </c>
      <c r="D2605" s="214">
        <v>87.59</v>
      </c>
      <c r="E2605" s="214">
        <v>25.51</v>
      </c>
      <c r="F2605" s="215">
        <v>4.9619999999999997</v>
      </c>
      <c r="G2605" s="219">
        <f t="shared" ref="G2605:J2605" si="2598">((C2605-C2626)/C2626)*C$6</f>
        <v>69.674476614699344</v>
      </c>
      <c r="H2605" s="220">
        <f t="shared" si="2598"/>
        <v>17.363765409039974</v>
      </c>
      <c r="I2605" s="220">
        <f t="shared" si="2598"/>
        <v>-0.77730682670667572</v>
      </c>
      <c r="J2605" s="221">
        <f t="shared" si="2598"/>
        <v>-3.4083665338645319E-2</v>
      </c>
    </row>
    <row r="2606" spans="2:10">
      <c r="B2606" s="213">
        <v>40074</v>
      </c>
      <c r="C2606" s="214">
        <v>351.35</v>
      </c>
      <c r="D2606" s="214">
        <v>88.58</v>
      </c>
      <c r="E2606" s="214">
        <v>24.57</v>
      </c>
      <c r="F2606" s="215">
        <v>5</v>
      </c>
      <c r="G2606" s="219">
        <f t="shared" ref="G2606:J2606" si="2599">((C2606-C2627)/C2627)*C$6</f>
        <v>73.179931679786364</v>
      </c>
      <c r="H2606" s="220">
        <f t="shared" si="2599"/>
        <v>16.334084783141371</v>
      </c>
      <c r="I2606" s="220">
        <f t="shared" si="2599"/>
        <v>-1.1468521341463402</v>
      </c>
      <c r="J2606" s="221">
        <f t="shared" si="2599"/>
        <v>-1.2923138191955537E-2</v>
      </c>
    </row>
    <row r="2607" spans="2:10">
      <c r="B2607" s="213">
        <v>40073</v>
      </c>
      <c r="C2607" s="214">
        <v>354.55</v>
      </c>
      <c r="D2607" s="214">
        <v>87.51</v>
      </c>
      <c r="E2607" s="214">
        <v>24.9</v>
      </c>
      <c r="F2607" s="215">
        <v>5.0259999999999998</v>
      </c>
      <c r="G2607" s="219">
        <f t="shared" ref="G2607:J2607" si="2600">((C2607-C2628)/C2628)*C$6</f>
        <v>107.65327330031536</v>
      </c>
      <c r="H2607" s="220">
        <f t="shared" si="2600"/>
        <v>17.981756250000014</v>
      </c>
      <c r="I2607" s="220">
        <f t="shared" si="2600"/>
        <v>-2.0974308019872256</v>
      </c>
      <c r="J2607" s="221">
        <f t="shared" si="2600"/>
        <v>4.5898161244695881E-2</v>
      </c>
    </row>
    <row r="2608" spans="2:10">
      <c r="B2608" s="213">
        <v>40072</v>
      </c>
      <c r="C2608" s="214">
        <v>354.75</v>
      </c>
      <c r="D2608" s="214">
        <v>87.68</v>
      </c>
      <c r="E2608" s="214">
        <v>24.32</v>
      </c>
      <c r="F2608" s="215">
        <v>5.0460000000000003</v>
      </c>
      <c r="G2608" s="219">
        <f t="shared" ref="G2608:J2608" si="2601">((C2608-C2629)/C2629)*C$6</f>
        <v>118.8954566037736</v>
      </c>
      <c r="H2608" s="220">
        <f t="shared" si="2601"/>
        <v>17.943626044655122</v>
      </c>
      <c r="I2608" s="220">
        <f t="shared" si="2601"/>
        <v>-1.9611359472334182</v>
      </c>
      <c r="J2608" s="221">
        <f t="shared" si="2601"/>
        <v>9.2244022072348539E-2</v>
      </c>
    </row>
    <row r="2609" spans="2:10">
      <c r="B2609" s="213">
        <v>40071</v>
      </c>
      <c r="C2609" s="214">
        <v>352.75</v>
      </c>
      <c r="D2609" s="214">
        <v>87</v>
      </c>
      <c r="E2609" s="214">
        <v>24.25</v>
      </c>
      <c r="F2609" s="215">
        <v>5.0720000000000001</v>
      </c>
      <c r="G2609" s="219">
        <f t="shared" ref="G2609:J2609" si="2602">((C2609-C2630)/C2630)*C$6</f>
        <v>143.93771894720629</v>
      </c>
      <c r="H2609" s="220">
        <f t="shared" si="2602"/>
        <v>13.077333005893916</v>
      </c>
      <c r="I2609" s="220">
        <f t="shared" si="2602"/>
        <v>-2.2784654178674359</v>
      </c>
      <c r="J2609" s="221">
        <f t="shared" si="2602"/>
        <v>0.11167382852465702</v>
      </c>
    </row>
    <row r="2610" spans="2:10">
      <c r="B2610" s="213">
        <v>40070</v>
      </c>
      <c r="C2610" s="214">
        <v>353.63</v>
      </c>
      <c r="D2610" s="214">
        <v>84.19</v>
      </c>
      <c r="E2610" s="214">
        <v>25.53</v>
      </c>
      <c r="F2610" s="215">
        <v>4.944</v>
      </c>
      <c r="G2610" s="219">
        <f t="shared" ref="G2610:J2610" si="2603">((C2610-C2631)/C2631)*C$6</f>
        <v>154.67641575289574</v>
      </c>
      <c r="H2610" s="220">
        <f t="shared" si="2603"/>
        <v>8.0365655940594074</v>
      </c>
      <c r="I2610" s="220">
        <f t="shared" si="2603"/>
        <v>-2.023803894297636</v>
      </c>
      <c r="J2610" s="221">
        <f t="shared" si="2603"/>
        <v>1.5595770638470802E-2</v>
      </c>
    </row>
    <row r="2611" spans="2:10">
      <c r="B2611" s="213">
        <v>40069</v>
      </c>
      <c r="C2611" s="214">
        <v>347.25</v>
      </c>
      <c r="D2611" s="214">
        <v>86</v>
      </c>
      <c r="E2611" s="214">
        <v>25.13</v>
      </c>
      <c r="F2611" s="215">
        <v>4.95</v>
      </c>
      <c r="G2611" s="219">
        <f t="shared" ref="G2611:J2611" si="2604">((C2611-C2632)/C2632)*C$6</f>
        <v>109.24325153374234</v>
      </c>
      <c r="H2611" s="220">
        <f t="shared" si="2604"/>
        <v>15.427007161703724</v>
      </c>
      <c r="I2611" s="220">
        <f t="shared" si="2604"/>
        <v>-3.3077647823261871</v>
      </c>
      <c r="J2611" s="221">
        <f t="shared" si="2604"/>
        <v>1.0766423357664109E-2</v>
      </c>
    </row>
    <row r="2612" spans="2:10">
      <c r="B2612" s="213">
        <v>40068</v>
      </c>
      <c r="C2612" s="214">
        <v>351.25</v>
      </c>
      <c r="D2612" s="214">
        <v>83.59</v>
      </c>
      <c r="E2612" s="214">
        <v>24.91</v>
      </c>
      <c r="F2612" s="215">
        <v>4.976</v>
      </c>
      <c r="G2612" s="219">
        <f t="shared" ref="G2612:J2612" si="2605">((C2612-C2633)/C2633)*C$6</f>
        <v>128.42298850574713</v>
      </c>
      <c r="H2612" s="220">
        <f t="shared" si="2605"/>
        <v>2.9551567055393826</v>
      </c>
      <c r="I2612" s="220">
        <f t="shared" si="2605"/>
        <v>-2.4771260387811629</v>
      </c>
      <c r="J2612" s="221">
        <f t="shared" si="2605"/>
        <v>-1.1852149457612195E-3</v>
      </c>
    </row>
    <row r="2613" spans="2:10">
      <c r="B2613" s="213">
        <v>40067</v>
      </c>
      <c r="C2613" s="214">
        <v>351.25</v>
      </c>
      <c r="D2613" s="214">
        <v>81.650000000000006</v>
      </c>
      <c r="E2613" s="214">
        <v>24.68</v>
      </c>
      <c r="F2613" s="215">
        <v>4.9539999999999997</v>
      </c>
      <c r="G2613" s="219">
        <f t="shared" ref="G2613:J2613" si="2606">((C2613-C2634)/C2634)*C$6</f>
        <v>137.31548436778081</v>
      </c>
      <c r="H2613" s="220">
        <f t="shared" si="2606"/>
        <v>-3.2516915482783455</v>
      </c>
      <c r="I2613" s="220">
        <f t="shared" si="2606"/>
        <v>-3.2447973421926917</v>
      </c>
      <c r="J2613" s="221">
        <f t="shared" si="2606"/>
        <v>-2.0108259823576471E-2</v>
      </c>
    </row>
    <row r="2614" spans="2:10">
      <c r="B2614" s="213">
        <v>40066</v>
      </c>
      <c r="C2614" s="214">
        <v>346.05</v>
      </c>
      <c r="D2614" s="214">
        <v>80.569999999999993</v>
      </c>
      <c r="E2614" s="214">
        <v>25.39</v>
      </c>
      <c r="F2614" s="215">
        <v>4.9559999999999995</v>
      </c>
      <c r="G2614" s="219">
        <f t="shared" ref="G2614:J2614" si="2607">((C2614-C2635)/C2635)*C$6</f>
        <v>124.33489989135515</v>
      </c>
      <c r="H2614" s="220">
        <f t="shared" si="2607"/>
        <v>-7.1410682279842383</v>
      </c>
      <c r="I2614" s="220">
        <f t="shared" si="2607"/>
        <v>-2.1995366528354086</v>
      </c>
      <c r="J2614" s="221">
        <f t="shared" si="2607"/>
        <v>-2.478991596638697E-2</v>
      </c>
    </row>
    <row r="2615" spans="2:10">
      <c r="B2615" s="213">
        <v>40065</v>
      </c>
      <c r="C2615" s="214">
        <v>348.05</v>
      </c>
      <c r="D2615" s="214">
        <v>77.5</v>
      </c>
      <c r="E2615" s="214">
        <v>28.62</v>
      </c>
      <c r="F2615" s="215">
        <v>4.78</v>
      </c>
      <c r="G2615" s="219">
        <f t="shared" ref="G2615:J2615" si="2608">((C2615-C2636)/C2636)*C$6</f>
        <v>142.64260639127053</v>
      </c>
      <c r="H2615" s="220">
        <f t="shared" si="2608"/>
        <v>-17.331891796737459</v>
      </c>
      <c r="I2615" s="220">
        <f t="shared" si="2608"/>
        <v>0.18446170137663426</v>
      </c>
      <c r="J2615" s="221">
        <f t="shared" si="2608"/>
        <v>-0.14829127756805094</v>
      </c>
    </row>
    <row r="2616" spans="2:10">
      <c r="B2616" s="213">
        <v>40064</v>
      </c>
      <c r="C2616" s="214">
        <v>348.05</v>
      </c>
      <c r="D2616" s="214">
        <v>77.5</v>
      </c>
      <c r="E2616" s="214">
        <v>28.62</v>
      </c>
      <c r="F2616" s="215">
        <v>4.7789999999999999</v>
      </c>
      <c r="G2616" s="219">
        <f t="shared" ref="G2616:J2616" si="2609">((C2616-C2637)/C2637)*C$6</f>
        <v>159.23480887210943</v>
      </c>
      <c r="H2616" s="220">
        <f t="shared" si="2609"/>
        <v>-21.502749140893467</v>
      </c>
      <c r="I2616" s="220">
        <f t="shared" si="2609"/>
        <v>0.76122359796067018</v>
      </c>
      <c r="J2616" s="221">
        <f t="shared" si="2609"/>
        <v>-0.15554013875123887</v>
      </c>
    </row>
    <row r="2617" spans="2:10">
      <c r="B2617" s="213">
        <v>40063</v>
      </c>
      <c r="C2617" s="214">
        <v>343.65</v>
      </c>
      <c r="D2617" s="214">
        <v>76.25</v>
      </c>
      <c r="E2617" s="214">
        <v>29.62</v>
      </c>
      <c r="F2617" s="215">
        <v>4.7539999999999996</v>
      </c>
      <c r="G2617" s="219">
        <f t="shared" ref="G2617:J2617" si="2610">((C2617-C2638)/C2638)*C$6</f>
        <v>134.32644978783594</v>
      </c>
      <c r="H2617" s="220">
        <f t="shared" si="2610"/>
        <v>-23.514018637827892</v>
      </c>
      <c r="I2617" s="220">
        <f t="shared" si="2610"/>
        <v>1.3891781818181825</v>
      </c>
      <c r="J2617" s="221">
        <f t="shared" si="2610"/>
        <v>-0.1651906274821287</v>
      </c>
    </row>
    <row r="2618" spans="2:10">
      <c r="B2618" s="213">
        <v>40062</v>
      </c>
      <c r="C2618" s="214">
        <v>349.25</v>
      </c>
      <c r="D2618" s="214">
        <v>77.36</v>
      </c>
      <c r="E2618" s="214">
        <v>29.55</v>
      </c>
      <c r="F2618" s="215">
        <v>4.782</v>
      </c>
      <c r="G2618" s="219">
        <f t="shared" ref="G2618:J2618" si="2611">((C2618-C2639)/C2639)*C$6</f>
        <v>165.56201982067</v>
      </c>
      <c r="H2618" s="220">
        <f t="shared" si="2611"/>
        <v>-22.584116305587237</v>
      </c>
      <c r="I2618" s="220">
        <f t="shared" si="2611"/>
        <v>1.5209541284403676</v>
      </c>
      <c r="J2618" s="221">
        <f t="shared" si="2611"/>
        <v>-0.18827329678934984</v>
      </c>
    </row>
    <row r="2619" spans="2:10">
      <c r="B2619" s="213">
        <v>40061</v>
      </c>
      <c r="C2619" s="214">
        <v>349.65</v>
      </c>
      <c r="D2619" s="214">
        <v>78.5</v>
      </c>
      <c r="E2619" s="214">
        <v>27.37</v>
      </c>
      <c r="F2619" s="215">
        <v>4.8579999999999997</v>
      </c>
      <c r="G2619" s="219">
        <f t="shared" ref="G2619:J2619" si="2612">((C2619-C2640)/C2640)*C$6</f>
        <v>174.07345856353581</v>
      </c>
      <c r="H2619" s="220">
        <f t="shared" si="2612"/>
        <v>-20.094184720638548</v>
      </c>
      <c r="I2619" s="220">
        <f t="shared" si="2612"/>
        <v>7.9354128440367641E-2</v>
      </c>
      <c r="J2619" s="221">
        <f t="shared" si="2612"/>
        <v>-0.14493051477784322</v>
      </c>
    </row>
    <row r="2620" spans="2:10">
      <c r="B2620" s="213">
        <v>40060</v>
      </c>
      <c r="C2620" s="214">
        <v>343.85</v>
      </c>
      <c r="D2620" s="214">
        <v>79.760000000000005</v>
      </c>
      <c r="E2620" s="214">
        <v>26.49</v>
      </c>
      <c r="F2620" s="215">
        <v>4.8680000000000003</v>
      </c>
      <c r="G2620" s="219">
        <f t="shared" ref="G2620:J2620" si="2613">((C2620-C2641)/C2641)*C$6</f>
        <v>134.24206062509816</v>
      </c>
      <c r="H2620" s="220">
        <f t="shared" si="2613"/>
        <v>-11.935280978133076</v>
      </c>
      <c r="I2620" s="220">
        <f t="shared" si="2613"/>
        <v>0.36081632653061196</v>
      </c>
      <c r="J2620" s="221">
        <f t="shared" si="2613"/>
        <v>-4.1818550020250762E-2</v>
      </c>
    </row>
    <row r="2621" spans="2:10">
      <c r="B2621" s="213">
        <v>40059</v>
      </c>
      <c r="C2621" s="214">
        <v>346.55</v>
      </c>
      <c r="D2621" s="214">
        <v>79.760000000000005</v>
      </c>
      <c r="E2621" s="214">
        <v>26.49</v>
      </c>
      <c r="F2621" s="215">
        <v>4.8680000000000003</v>
      </c>
      <c r="G2621" s="219">
        <f t="shared" ref="G2621:J2621" si="2614">((C2621-C2642)/C2642)*C$6</f>
        <v>149.60279113625668</v>
      </c>
      <c r="H2621" s="220">
        <f t="shared" si="2614"/>
        <v>-14.310696055684451</v>
      </c>
      <c r="I2621" s="220">
        <f t="shared" si="2614"/>
        <v>1.8117324470294958</v>
      </c>
      <c r="J2621" s="221">
        <f t="shared" si="2614"/>
        <v>-9.2169154228855743E-2</v>
      </c>
    </row>
    <row r="2622" spans="2:10">
      <c r="B2622" s="213">
        <v>40058</v>
      </c>
      <c r="C2622" s="214">
        <v>345.65</v>
      </c>
      <c r="D2622" s="214">
        <v>80.260000000000005</v>
      </c>
      <c r="E2622" s="214">
        <v>26.2</v>
      </c>
      <c r="F2622" s="215">
        <v>4.8949999999999996</v>
      </c>
      <c r="G2622" s="219">
        <f t="shared" ref="G2622:J2622" si="2615">((C2622-C2643)/C2643)*C$6</f>
        <v>128.41498831957622</v>
      </c>
      <c r="H2622" s="220">
        <f t="shared" si="2615"/>
        <v>-9.4606597181096799</v>
      </c>
      <c r="I2622" s="220">
        <f t="shared" si="2615"/>
        <v>2.3653195164075984</v>
      </c>
      <c r="J2622" s="221">
        <f t="shared" si="2615"/>
        <v>-7.4601752289924717E-2</v>
      </c>
    </row>
    <row r="2623" spans="2:10">
      <c r="B2623" s="213">
        <v>40057</v>
      </c>
      <c r="C2623" s="214">
        <v>340.75</v>
      </c>
      <c r="D2623" s="214">
        <v>79.790000000000006</v>
      </c>
      <c r="E2623" s="214">
        <v>26.71</v>
      </c>
      <c r="F2623" s="215">
        <v>4.8940000000000001</v>
      </c>
      <c r="G2623" s="219">
        <f t="shared" ref="G2623:J2623" si="2616">((C2623-C2644)/C2644)*C$6</f>
        <v>121.8754981898317</v>
      </c>
      <c r="H2623" s="220">
        <f t="shared" si="2616"/>
        <v>-11.529098939929327</v>
      </c>
      <c r="I2623" s="220">
        <f t="shared" si="2616"/>
        <v>2.1947921041579184</v>
      </c>
      <c r="J2623" s="221">
        <f t="shared" si="2616"/>
        <v>-7.8048537895365033E-2</v>
      </c>
    </row>
    <row r="2624" spans="2:10">
      <c r="B2624" s="213">
        <v>40056</v>
      </c>
      <c r="C2624" s="214">
        <v>345.55</v>
      </c>
      <c r="D2624" s="214">
        <v>78.66</v>
      </c>
      <c r="E2624" s="214">
        <v>30.21</v>
      </c>
      <c r="F2624" s="215">
        <v>4.8899999999999997</v>
      </c>
      <c r="G2624" s="219">
        <f t="shared" ref="G2624:J2624" si="2617">((C2624-C2645)/C2645)*C$6</f>
        <v>146.05311939594142</v>
      </c>
      <c r="H2624" s="220">
        <f t="shared" si="2617"/>
        <v>-6.9240595515255556</v>
      </c>
      <c r="I2624" s="220">
        <f t="shared" si="2617"/>
        <v>3.4801658767772516</v>
      </c>
      <c r="J2624" s="221">
        <f t="shared" si="2617"/>
        <v>-2.7491896272285411E-2</v>
      </c>
    </row>
    <row r="2625" spans="2:10">
      <c r="B2625" s="213">
        <v>40055</v>
      </c>
      <c r="C2625" s="214">
        <v>343.25</v>
      </c>
      <c r="D2625" s="214">
        <v>79.13</v>
      </c>
      <c r="E2625" s="214">
        <v>28.29</v>
      </c>
      <c r="F2625" s="215">
        <v>4.9610000000000003</v>
      </c>
      <c r="G2625" s="219">
        <f t="shared" ref="G2625:J2625" si="2618">((C2625-C2646)/C2646)*C$6</f>
        <v>127.68413857971476</v>
      </c>
      <c r="H2625" s="220">
        <f t="shared" si="2618"/>
        <v>1.8575730509123167</v>
      </c>
      <c r="I2625" s="220">
        <f t="shared" si="2618"/>
        <v>0.5785333819773798</v>
      </c>
      <c r="J2625" s="221">
        <f t="shared" si="2618"/>
        <v>6.6893424036281374E-2</v>
      </c>
    </row>
    <row r="2626" spans="2:10">
      <c r="B2626" s="213">
        <v>40054</v>
      </c>
      <c r="C2626" s="214">
        <v>336.75</v>
      </c>
      <c r="D2626" s="214">
        <v>80.31</v>
      </c>
      <c r="E2626" s="214">
        <v>26.66</v>
      </c>
      <c r="F2626" s="215">
        <v>5.0199999999999996</v>
      </c>
      <c r="G2626" s="219">
        <f t="shared" ref="G2626:J2626" si="2619">((C2626-C2647)/C2647)*C$6</f>
        <v>91.867188723570877</v>
      </c>
      <c r="H2626" s="220">
        <f t="shared" si="2619"/>
        <v>2.7336638039908956</v>
      </c>
      <c r="I2626" s="220">
        <f t="shared" si="2619"/>
        <v>-0.65148228488792481</v>
      </c>
      <c r="J2626" s="221">
        <f t="shared" si="2619"/>
        <v>9.3987667009249362E-2</v>
      </c>
    </row>
    <row r="2627" spans="2:10">
      <c r="B2627" s="213">
        <v>40053</v>
      </c>
      <c r="C2627" s="214">
        <v>336.65</v>
      </c>
      <c r="D2627" s="214">
        <v>81.62</v>
      </c>
      <c r="E2627" s="214">
        <v>26.24</v>
      </c>
      <c r="F2627" s="215">
        <v>5.0220000000000002</v>
      </c>
      <c r="G2627" s="219">
        <f t="shared" ref="G2627:J2627" si="2620">((C2627-C2648)/C2648)*C$6</f>
        <v>84.175049134300238</v>
      </c>
      <c r="H2627" s="220">
        <f t="shared" si="2620"/>
        <v>3.8544619422572164</v>
      </c>
      <c r="I2627" s="220">
        <f t="shared" si="2620"/>
        <v>-0.27723076923076934</v>
      </c>
      <c r="J2627" s="221">
        <f t="shared" si="2620"/>
        <v>6.6676847892486651E-2</v>
      </c>
    </row>
    <row r="2628" spans="2:10">
      <c r="B2628" s="213">
        <v>40052</v>
      </c>
      <c r="C2628" s="214">
        <v>333.15</v>
      </c>
      <c r="D2628" s="214">
        <v>80</v>
      </c>
      <c r="E2628" s="214">
        <v>28.18</v>
      </c>
      <c r="F2628" s="215">
        <v>4.9489999999999998</v>
      </c>
      <c r="G2628" s="219">
        <f t="shared" ref="G2628:J2628" si="2621">((C2628-C2649)/C2649)*C$6</f>
        <v>78.464125687352592</v>
      </c>
      <c r="H2628" s="220">
        <f t="shared" si="2621"/>
        <v>-1.7085728444003938</v>
      </c>
      <c r="I2628" s="220">
        <f t="shared" si="2621"/>
        <v>-0.30798046738751428</v>
      </c>
      <c r="J2628" s="221">
        <f t="shared" si="2621"/>
        <v>-3.5721493440970071E-3</v>
      </c>
    </row>
    <row r="2629" spans="2:10">
      <c r="B2629" s="213">
        <v>40051</v>
      </c>
      <c r="C2629" s="214">
        <v>331.25</v>
      </c>
      <c r="D2629" s="214">
        <v>80.17</v>
      </c>
      <c r="E2629" s="214">
        <v>27.29</v>
      </c>
      <c r="F2629" s="215">
        <v>4.8929999999999998</v>
      </c>
      <c r="G2629" s="219">
        <f t="shared" ref="G2629:J2629" si="2622">((C2629-C2650)/C2650)*C$6</f>
        <v>63.539501801660784</v>
      </c>
      <c r="H2629" s="220">
        <f t="shared" si="2622"/>
        <v>1.9794706994329103</v>
      </c>
      <c r="I2629" s="220">
        <f t="shared" si="2622"/>
        <v>-2.2784571062740073</v>
      </c>
      <c r="J2629" s="221">
        <f t="shared" si="2622"/>
        <v>6.4063478805596222E-2</v>
      </c>
    </row>
    <row r="2630" spans="2:10">
      <c r="B2630" s="213">
        <v>40050</v>
      </c>
      <c r="C2630" s="214">
        <v>324.85000000000002</v>
      </c>
      <c r="D2630" s="214">
        <v>81.44</v>
      </c>
      <c r="E2630" s="214">
        <v>27.76</v>
      </c>
      <c r="F2630" s="215">
        <v>4.8870000000000005</v>
      </c>
      <c r="G2630" s="219">
        <f t="shared" ref="G2630:J2630" si="2623">((C2630-C2651)/C2651)*C$6</f>
        <v>2.066167360148119</v>
      </c>
      <c r="H2630" s="220">
        <f t="shared" si="2623"/>
        <v>5.542002526847738</v>
      </c>
      <c r="I2630" s="220">
        <f t="shared" si="2623"/>
        <v>-1.6617527795945044</v>
      </c>
      <c r="J2630" s="221">
        <f t="shared" si="2623"/>
        <v>5.4720716965402511E-2</v>
      </c>
    </row>
    <row r="2631" spans="2:10">
      <c r="B2631" s="213">
        <v>40049</v>
      </c>
      <c r="C2631" s="214">
        <v>323.75</v>
      </c>
      <c r="D2631" s="214">
        <v>80.8</v>
      </c>
      <c r="E2631" s="214">
        <v>28.76</v>
      </c>
      <c r="F2631" s="215">
        <v>4.9180000000000001</v>
      </c>
      <c r="G2631" s="219">
        <f t="shared" ref="G2631:J2631" si="2624">((C2631-C2652)/C2652)*C$6</f>
        <v>10.417529137529138</v>
      </c>
      <c r="H2631" s="220">
        <f t="shared" si="2624"/>
        <v>8.6989325915383393</v>
      </c>
      <c r="I2631" s="220">
        <f t="shared" si="2624"/>
        <v>-1.4623258785942488</v>
      </c>
      <c r="J2631" s="221">
        <f t="shared" si="2624"/>
        <v>7.8830897703549133E-2</v>
      </c>
    </row>
    <row r="2632" spans="2:10">
      <c r="B2632" s="213">
        <v>40048</v>
      </c>
      <c r="C2632" s="214">
        <v>326</v>
      </c>
      <c r="D2632" s="214">
        <v>79.59</v>
      </c>
      <c r="E2632" s="214">
        <v>30.78</v>
      </c>
      <c r="F2632" s="215">
        <v>4.9320000000000004</v>
      </c>
      <c r="G2632" s="219">
        <f t="shared" ref="G2632:J2632" si="2625">((C2632-C2653)/C2653)*C$6</f>
        <v>23.193419374902756</v>
      </c>
      <c r="H2632" s="220">
        <f t="shared" si="2625"/>
        <v>4.9374919448382526</v>
      </c>
      <c r="I2632" s="220">
        <f t="shared" si="2625"/>
        <v>0.83942196531791957</v>
      </c>
      <c r="J2632" s="221">
        <f t="shared" si="2625"/>
        <v>0.10403022670025198</v>
      </c>
    </row>
    <row r="2633" spans="2:10">
      <c r="B2633" s="213">
        <v>40047</v>
      </c>
      <c r="C2633" s="214">
        <v>326.25</v>
      </c>
      <c r="D2633" s="214">
        <v>82.32</v>
      </c>
      <c r="E2633" s="214">
        <v>28.88</v>
      </c>
      <c r="F2633" s="215">
        <v>4.9779999999999998</v>
      </c>
      <c r="G2633" s="219">
        <f t="shared" ref="G2633:J2633" si="2626">((C2633-C2654)/C2654)*C$6</f>
        <v>27.144631677308769</v>
      </c>
      <c r="H2633" s="220">
        <f t="shared" si="2626"/>
        <v>8.1763584547181516</v>
      </c>
      <c r="I2633" s="220">
        <f t="shared" si="2626"/>
        <v>-1.4567409293443681</v>
      </c>
      <c r="J2633" s="221">
        <f t="shared" si="2626"/>
        <v>5.5546459271387419E-2</v>
      </c>
    </row>
    <row r="2634" spans="2:10">
      <c r="B2634" s="213">
        <v>40046</v>
      </c>
      <c r="C2634" s="214">
        <v>324.64999999999998</v>
      </c>
      <c r="D2634" s="214">
        <v>83.06</v>
      </c>
      <c r="E2634" s="214">
        <v>30.1</v>
      </c>
      <c r="F2634" s="215">
        <v>4.9879999999999995</v>
      </c>
      <c r="G2634" s="219">
        <f t="shared" ref="G2634:J2634" si="2627">((C2634-C2655)/C2655)*C$6</f>
        <v>34.240075436115049</v>
      </c>
      <c r="H2634" s="220">
        <f t="shared" si="2627"/>
        <v>3.5707137601177243</v>
      </c>
      <c r="I2634" s="220">
        <f t="shared" si="2627"/>
        <v>-0.3694305239179948</v>
      </c>
      <c r="J2634" s="221">
        <f t="shared" si="2627"/>
        <v>-4.1401462739672233E-2</v>
      </c>
    </row>
    <row r="2635" spans="2:10">
      <c r="B2635" s="213">
        <v>40045</v>
      </c>
      <c r="C2635" s="214">
        <v>322.14999999999998</v>
      </c>
      <c r="D2635" s="214">
        <v>83.69</v>
      </c>
      <c r="E2635" s="214">
        <v>28.92</v>
      </c>
      <c r="F2635" s="215">
        <v>4.9980000000000002</v>
      </c>
      <c r="G2635" s="219">
        <f t="shared" ref="G2635:J2635" si="2628">((C2635-C2656)/C2656)*C$6</f>
        <v>23.207074744295713</v>
      </c>
      <c r="H2635" s="220">
        <f t="shared" si="2628"/>
        <v>4.7137059255631515</v>
      </c>
      <c r="I2635" s="220">
        <f t="shared" si="2628"/>
        <v>-1.3328914505283374</v>
      </c>
      <c r="J2635" s="221">
        <f t="shared" si="2628"/>
        <v>-4.6474990153603818E-2</v>
      </c>
    </row>
    <row r="2636" spans="2:10">
      <c r="B2636" s="213">
        <v>40044</v>
      </c>
      <c r="C2636" s="214">
        <v>320.75</v>
      </c>
      <c r="D2636" s="214">
        <v>85.21</v>
      </c>
      <c r="E2636" s="214">
        <v>28.33</v>
      </c>
      <c r="F2636" s="215">
        <v>5.0330000000000004</v>
      </c>
      <c r="G2636" s="219">
        <f t="shared" ref="G2636:J2636" si="2629">((C2636-C2657)/C2657)*C$6</f>
        <v>11.574396484068375</v>
      </c>
      <c r="H2636" s="220">
        <f t="shared" si="2629"/>
        <v>6.2921272727272584</v>
      </c>
      <c r="I2636" s="220">
        <f t="shared" si="2629"/>
        <v>-1.4558663205710589</v>
      </c>
      <c r="J2636" s="221">
        <f t="shared" si="2629"/>
        <v>-1.574110671936715E-2</v>
      </c>
    </row>
    <row r="2637" spans="2:10">
      <c r="B2637" s="213">
        <v>40043</v>
      </c>
      <c r="C2637" s="214">
        <v>317.85000000000002</v>
      </c>
      <c r="D2637" s="214">
        <v>87.3</v>
      </c>
      <c r="E2637" s="214">
        <v>27.46</v>
      </c>
      <c r="F2637" s="215">
        <v>5.0449999999999999</v>
      </c>
      <c r="G2637" s="219">
        <f t="shared" ref="G2637:J2637" si="2630">((C2637-C2658)/C2658)*C$6</f>
        <v>-9.9585551211883097</v>
      </c>
      <c r="H2637" s="220">
        <f t="shared" si="2630"/>
        <v>16.43899253731341</v>
      </c>
      <c r="I2637" s="220">
        <f t="shared" si="2630"/>
        <v>-1.1316313993174061</v>
      </c>
      <c r="J2637" s="221">
        <f t="shared" si="2630"/>
        <v>1.7552558508529027E-3</v>
      </c>
    </row>
    <row r="2638" spans="2:10">
      <c r="B2638" s="213">
        <v>40042</v>
      </c>
      <c r="C2638" s="214">
        <v>318.14999999999998</v>
      </c>
      <c r="D2638" s="214">
        <v>86.92</v>
      </c>
      <c r="E2638" s="214">
        <v>27.5</v>
      </c>
      <c r="F2638" s="215">
        <v>5.0359999999999996</v>
      </c>
      <c r="G2638" s="219">
        <f t="shared" ref="G2638:J2638" si="2631">((C2638-C2659)/C2659)*C$6</f>
        <v>2.1097340676631373</v>
      </c>
      <c r="H2638" s="220">
        <f t="shared" si="2631"/>
        <v>19.363681276919191</v>
      </c>
      <c r="I2638" s="220">
        <f t="shared" si="2631"/>
        <v>-2.106384071933205</v>
      </c>
      <c r="J2638" s="221">
        <f t="shared" si="2631"/>
        <v>2.8985361941046419E-2</v>
      </c>
    </row>
    <row r="2639" spans="2:10">
      <c r="B2639" s="213">
        <v>40041</v>
      </c>
      <c r="C2639" s="214">
        <v>317.85000000000002</v>
      </c>
      <c r="D2639" s="214">
        <v>87.7</v>
      </c>
      <c r="E2639" s="214">
        <v>27.25</v>
      </c>
      <c r="F2639" s="215">
        <v>5.1079999999999997</v>
      </c>
      <c r="G2639" s="219">
        <f t="shared" ref="G2639:J2639" si="2632">((C2639-C2660)/C2660)*C$6</f>
        <v>9.5448694826768516</v>
      </c>
      <c r="H2639" s="220">
        <f t="shared" si="2632"/>
        <v>21.986735731536804</v>
      </c>
      <c r="I2639" s="220">
        <f t="shared" si="2632"/>
        <v>-2.2964969580531545</v>
      </c>
      <c r="J2639" s="221">
        <f t="shared" si="2632"/>
        <v>4.6937151949085168E-2</v>
      </c>
    </row>
    <row r="2640" spans="2:10">
      <c r="B2640" s="213">
        <v>40040</v>
      </c>
      <c r="C2640" s="214">
        <v>316.75</v>
      </c>
      <c r="D2640" s="214">
        <v>87.7</v>
      </c>
      <c r="E2640" s="214">
        <v>27.25</v>
      </c>
      <c r="F2640" s="215">
        <v>5.109</v>
      </c>
      <c r="G2640" s="219">
        <f t="shared" ref="G2640:J2640" si="2633">((C2640-C2661)/C2661)*C$6</f>
        <v>-0.52893167113788264</v>
      </c>
      <c r="H2640" s="220">
        <f t="shared" si="2633"/>
        <v>27.357154026583292</v>
      </c>
      <c r="I2640" s="220">
        <f t="shared" si="2633"/>
        <v>-2.8032352029749004</v>
      </c>
      <c r="J2640" s="221">
        <f t="shared" si="2633"/>
        <v>5.649311789347701E-2</v>
      </c>
    </row>
    <row r="2641" spans="2:10">
      <c r="B2641" s="213">
        <v>40039</v>
      </c>
      <c r="C2641" s="214">
        <v>318.35000000000002</v>
      </c>
      <c r="D2641" s="214">
        <v>85.06</v>
      </c>
      <c r="E2641" s="214">
        <v>25.97</v>
      </c>
      <c r="F2641" s="215">
        <v>4.9379999999999997</v>
      </c>
      <c r="G2641" s="219">
        <f t="shared" ref="G2641:J2641" si="2634">((C2641-C2662)/C2662)*C$6</f>
        <v>14.33544748930802</v>
      </c>
      <c r="H2641" s="220">
        <f t="shared" si="2634"/>
        <v>21.266653605015673</v>
      </c>
      <c r="I2641" s="220">
        <f t="shared" si="2634"/>
        <v>-2.9579015127132289</v>
      </c>
      <c r="J2641" s="221">
        <f t="shared" si="2634"/>
        <v>-9.7062279670975415E-2</v>
      </c>
    </row>
    <row r="2642" spans="2:10">
      <c r="B2642" s="213">
        <v>40038</v>
      </c>
      <c r="C2642" s="214">
        <v>318.14999999999998</v>
      </c>
      <c r="D2642" s="214">
        <v>86.2</v>
      </c>
      <c r="E2642" s="214">
        <v>24.07</v>
      </c>
      <c r="F2642" s="215">
        <v>5.0250000000000004</v>
      </c>
      <c r="G2642" s="219">
        <f t="shared" ref="G2642:J2642" si="2635">((C2642-C2663)/C2663)*C$6</f>
        <v>22.961465668312645</v>
      </c>
      <c r="H2642" s="220">
        <f t="shared" si="2635"/>
        <v>29.903996781115879</v>
      </c>
      <c r="I2642" s="220">
        <f t="shared" si="2635"/>
        <v>-3.5619533333333329</v>
      </c>
      <c r="J2642" s="221">
        <f t="shared" si="2635"/>
        <v>-3.4234854445318236E-2</v>
      </c>
    </row>
    <row r="2643" spans="2:10">
      <c r="B2643" s="213">
        <v>40037</v>
      </c>
      <c r="C2643" s="214">
        <v>321.05</v>
      </c>
      <c r="D2643" s="214">
        <v>84.43</v>
      </c>
      <c r="E2643" s="214">
        <v>23.16</v>
      </c>
      <c r="F2643" s="215">
        <v>5.0220000000000002</v>
      </c>
      <c r="G2643" s="219">
        <f t="shared" ref="G2643:J2643" si="2636">((C2643-C2664)/C2664)*C$6</f>
        <v>50.5491673351518</v>
      </c>
      <c r="H2643" s="220">
        <f t="shared" si="2636"/>
        <v>32.757441054091579</v>
      </c>
      <c r="I2643" s="220">
        <f t="shared" si="2636"/>
        <v>-5.7560211578019391</v>
      </c>
      <c r="J2643" s="221">
        <f t="shared" si="2636"/>
        <v>-3.7694122272458927E-2</v>
      </c>
    </row>
    <row r="2644" spans="2:10">
      <c r="B2644" s="213">
        <v>40036</v>
      </c>
      <c r="C2644" s="214">
        <v>317.64999999999998</v>
      </c>
      <c r="D2644" s="214">
        <v>84.9</v>
      </c>
      <c r="E2644" s="214">
        <v>23.81</v>
      </c>
      <c r="F2644" s="215">
        <v>5.0270000000000001</v>
      </c>
      <c r="G2644" s="219">
        <f t="shared" ref="G2644:J2644" si="2637">((C2644-C2665)/C2665)*C$6</f>
        <v>30.622676711011323</v>
      </c>
      <c r="H2644" s="220">
        <f t="shared" si="2637"/>
        <v>26.447252010723897</v>
      </c>
      <c r="I2644" s="220">
        <f t="shared" si="2637"/>
        <v>-5.0966204819277126</v>
      </c>
      <c r="J2644" s="221">
        <f t="shared" si="2637"/>
        <v>-7.8818973862536251E-2</v>
      </c>
    </row>
    <row r="2645" spans="2:10">
      <c r="B2645" s="213">
        <v>40035</v>
      </c>
      <c r="C2645" s="214">
        <v>317.85000000000002</v>
      </c>
      <c r="D2645" s="214">
        <v>81.61</v>
      </c>
      <c r="E2645" s="214">
        <v>25.32</v>
      </c>
      <c r="F2645" s="215">
        <v>4.9359999999999999</v>
      </c>
      <c r="G2645" s="219">
        <f t="shared" ref="G2645:J2645" si="2638">((C2645-C2666)/C2666)*C$6</f>
        <v>25.696904647819899</v>
      </c>
      <c r="H2645" s="220">
        <f t="shared" si="2638"/>
        <v>18.308981071284748</v>
      </c>
      <c r="I2645" s="220">
        <f t="shared" si="2638"/>
        <v>-4.6358286887650353</v>
      </c>
      <c r="J2645" s="221">
        <f t="shared" si="2638"/>
        <v>-0.12532492725509231</v>
      </c>
    </row>
    <row r="2646" spans="2:10">
      <c r="B2646" s="213">
        <v>40034</v>
      </c>
      <c r="C2646" s="214">
        <v>318.95</v>
      </c>
      <c r="D2646" s="214">
        <v>78.37</v>
      </c>
      <c r="E2646" s="214">
        <v>27.41</v>
      </c>
      <c r="F2646" s="215">
        <v>4.851</v>
      </c>
      <c r="G2646" s="219">
        <f t="shared" ref="G2646:J2646" si="2639">((C2646-C2667)/C2667)*C$6</f>
        <v>42.012457014301852</v>
      </c>
      <c r="H2646" s="220">
        <f t="shared" si="2639"/>
        <v>7.1498477829252343</v>
      </c>
      <c r="I2646" s="220">
        <f t="shared" si="2639"/>
        <v>-3.1022047719722137</v>
      </c>
      <c r="J2646" s="221">
        <f t="shared" si="2639"/>
        <v>-0.16803071539657863</v>
      </c>
    </row>
    <row r="2647" spans="2:10">
      <c r="B2647" s="213">
        <v>40033</v>
      </c>
      <c r="C2647" s="214">
        <v>319.25</v>
      </c>
      <c r="D2647" s="214">
        <v>79.180000000000007</v>
      </c>
      <c r="E2647" s="214">
        <v>27.66</v>
      </c>
      <c r="F2647" s="215">
        <v>4.8650000000000002</v>
      </c>
      <c r="G2647" s="219">
        <f t="shared" ref="G2647:J2647" si="2640">((C2647-C2668)/C2668)*C$6</f>
        <v>34.284443023813211</v>
      </c>
      <c r="H2647" s="220">
        <f t="shared" si="2640"/>
        <v>12.718404040404058</v>
      </c>
      <c r="I2647" s="220">
        <f t="shared" si="2640"/>
        <v>-3.1547092156277965</v>
      </c>
      <c r="J2647" s="221">
        <f t="shared" si="2640"/>
        <v>-0.113125123542202</v>
      </c>
    </row>
    <row r="2648" spans="2:10">
      <c r="B2648" s="213">
        <v>40032</v>
      </c>
      <c r="C2648" s="214">
        <v>320.55</v>
      </c>
      <c r="D2648" s="214">
        <v>80.010000000000005</v>
      </c>
      <c r="E2648" s="214">
        <v>26.65</v>
      </c>
      <c r="F2648" s="215">
        <v>4.9109999999999996</v>
      </c>
      <c r="G2648" s="219">
        <f t="shared" ref="G2648:J2648" si="2641">((C2648-C2669)/C2669)*C$6</f>
        <v>48.967320597206744</v>
      </c>
      <c r="H2648" s="220">
        <f t="shared" si="2641"/>
        <v>20.720297783933525</v>
      </c>
      <c r="I2648" s="220">
        <f t="shared" si="2641"/>
        <v>-3.9369208211143709</v>
      </c>
      <c r="J2648" s="221">
        <f t="shared" si="2641"/>
        <v>-0.11488258317025482</v>
      </c>
    </row>
    <row r="2649" spans="2:10">
      <c r="B2649" s="213">
        <v>40031</v>
      </c>
      <c r="C2649" s="214">
        <v>318.25</v>
      </c>
      <c r="D2649" s="214">
        <v>80.72</v>
      </c>
      <c r="E2649" s="214">
        <v>28.67</v>
      </c>
      <c r="F2649" s="215">
        <v>4.9550000000000001</v>
      </c>
      <c r="G2649" s="219">
        <f t="shared" ref="G2649:J2649" si="2642">((C2649-C2670)/C2670)*C$6</f>
        <v>19.713571769194026</v>
      </c>
      <c r="H2649" s="220">
        <f t="shared" si="2642"/>
        <v>46.692157164869009</v>
      </c>
      <c r="I2649" s="220">
        <f t="shared" si="2642"/>
        <v>-3.6690722222222214</v>
      </c>
      <c r="J2649" s="221">
        <f t="shared" si="2642"/>
        <v>-3.0637108048731546E-2</v>
      </c>
    </row>
    <row r="2650" spans="2:10">
      <c r="B2650" s="213">
        <v>40030</v>
      </c>
      <c r="C2650" s="214">
        <v>319.14999999999998</v>
      </c>
      <c r="D2650" s="214">
        <v>79.349999999999994</v>
      </c>
      <c r="E2650" s="214">
        <v>31.24</v>
      </c>
      <c r="F2650" s="215">
        <v>4.7889999999999997</v>
      </c>
      <c r="G2650" s="219">
        <f t="shared" ref="G2650:J2650" si="2643">((C2650-C2671)/C2671)*C$6</f>
        <v>29.931915165045265</v>
      </c>
      <c r="H2650" s="220">
        <f t="shared" si="2643"/>
        <v>30.405205899532685</v>
      </c>
      <c r="I2650" s="220">
        <f t="shared" si="2643"/>
        <v>-1.4725338036449171</v>
      </c>
      <c r="J2650" s="221">
        <f t="shared" si="2643"/>
        <v>-0.10686254779633765</v>
      </c>
    </row>
    <row r="2651" spans="2:10">
      <c r="B2651" s="213">
        <v>40029</v>
      </c>
      <c r="C2651" s="214">
        <v>324.45</v>
      </c>
      <c r="D2651" s="214">
        <v>79.150000000000006</v>
      </c>
      <c r="E2651" s="214">
        <v>30.58</v>
      </c>
      <c r="F2651" s="215">
        <v>4.798</v>
      </c>
      <c r="G2651" s="219">
        <f t="shared" ref="G2651:J2651" si="2644">((C2651-C2672)/C2672)*C$6</f>
        <v>34.261613461236045</v>
      </c>
      <c r="H2651" s="220">
        <f t="shared" si="2644"/>
        <v>47.509957426679293</v>
      </c>
      <c r="I2651" s="220">
        <f t="shared" si="2644"/>
        <v>-2.7300000000000004</v>
      </c>
      <c r="J2651" s="221">
        <f t="shared" si="2644"/>
        <v>-8.5827098919369679E-3</v>
      </c>
    </row>
    <row r="2652" spans="2:10">
      <c r="B2652" s="213">
        <v>40028</v>
      </c>
      <c r="C2652" s="214">
        <v>321.75</v>
      </c>
      <c r="D2652" s="214">
        <v>77.290000000000006</v>
      </c>
      <c r="E2652" s="214">
        <v>31.3</v>
      </c>
      <c r="F2652" s="215">
        <v>4.79</v>
      </c>
      <c r="G2652" s="219">
        <f t="shared" ref="G2652:J2652" si="2645">((C2652-C2673)/C2673)*C$6</f>
        <v>26.454932912391477</v>
      </c>
      <c r="H2652" s="220">
        <f t="shared" si="2645"/>
        <v>40.066074780976237</v>
      </c>
      <c r="I2652" s="220">
        <f t="shared" si="2645"/>
        <v>-2.2209523809523817</v>
      </c>
      <c r="J2652" s="221">
        <f t="shared" si="2645"/>
        <v>-9.2091571279914793E-3</v>
      </c>
    </row>
    <row r="2653" spans="2:10">
      <c r="B2653" s="213">
        <v>40027</v>
      </c>
      <c r="C2653" s="214">
        <v>321.55</v>
      </c>
      <c r="D2653" s="214">
        <v>77.59</v>
      </c>
      <c r="E2653" s="214">
        <v>29.41</v>
      </c>
      <c r="F2653" s="215">
        <v>4.7640000000000002</v>
      </c>
      <c r="G2653" s="219">
        <f t="shared" ref="G2653:J2653" si="2646">((C2653-C2674)/C2674)*C$6</f>
        <v>24.859788543474771</v>
      </c>
      <c r="H2653" s="220">
        <f t="shared" si="2646"/>
        <v>66.566785342132704</v>
      </c>
      <c r="I2653" s="220">
        <f t="shared" si="2646"/>
        <v>-3.9063328894806912</v>
      </c>
      <c r="J2653" s="221">
        <f t="shared" si="2646"/>
        <v>3.0025445292620894E-2</v>
      </c>
    </row>
    <row r="2654" spans="2:10">
      <c r="B2654" s="213">
        <v>40026</v>
      </c>
      <c r="C2654" s="214">
        <v>321.05</v>
      </c>
      <c r="D2654" s="214">
        <v>78.95</v>
      </c>
      <c r="E2654" s="214">
        <v>31.42</v>
      </c>
      <c r="F2654" s="215">
        <v>4.8860000000000001</v>
      </c>
      <c r="G2654" s="219">
        <f t="shared" ref="G2654:J2654" si="2647">((C2654-C2675)/C2675)*C$6</f>
        <v>5.2364318075300735</v>
      </c>
      <c r="H2654" s="220">
        <f t="shared" si="2647"/>
        <v>83.061812238968599</v>
      </c>
      <c r="I2654" s="220">
        <f t="shared" si="2647"/>
        <v>-4.5809209589366251</v>
      </c>
      <c r="J2654" s="221">
        <f t="shared" si="2647"/>
        <v>0.14572594501718242</v>
      </c>
    </row>
    <row r="2655" spans="2:10">
      <c r="B2655" s="213">
        <v>40025</v>
      </c>
      <c r="C2655" s="214">
        <v>318.14999999999998</v>
      </c>
      <c r="D2655" s="214">
        <v>81.540000000000006</v>
      </c>
      <c r="E2655" s="214">
        <v>30.73</v>
      </c>
      <c r="F2655" s="215">
        <v>5.0590000000000002</v>
      </c>
      <c r="G2655" s="219">
        <f t="shared" ref="G2655:J2655" si="2648">((C2655-C2676)/C2676)*C$6</f>
        <v>-0.52660487038503723</v>
      </c>
      <c r="H2655" s="220">
        <f t="shared" si="2648"/>
        <v>82.227160385626675</v>
      </c>
      <c r="I2655" s="220">
        <f t="shared" si="2648"/>
        <v>-4.5203754266211611</v>
      </c>
      <c r="J2655" s="221">
        <f t="shared" si="2648"/>
        <v>0.2273578880136258</v>
      </c>
    </row>
    <row r="2656" spans="2:10">
      <c r="B2656" s="213">
        <v>40024</v>
      </c>
      <c r="C2656" s="214">
        <v>317.75</v>
      </c>
      <c r="D2656" s="214">
        <v>81.680000000000007</v>
      </c>
      <c r="E2656" s="214">
        <v>31.23</v>
      </c>
      <c r="F2656" s="215">
        <v>5.0780000000000003</v>
      </c>
      <c r="G2656" s="219">
        <f t="shared" ref="G2656:J2656" si="2649">((C2656-C2677)/C2677)*C$6</f>
        <v>-24.428047759342476</v>
      </c>
      <c r="H2656" s="220">
        <f t="shared" si="2649"/>
        <v>83.613629968343332</v>
      </c>
      <c r="I2656" s="220">
        <f t="shared" si="2649"/>
        <v>-4.821955909943715</v>
      </c>
      <c r="J2656" s="221">
        <f t="shared" si="2649"/>
        <v>0.2311637290295184</v>
      </c>
    </row>
    <row r="2657" spans="2:10">
      <c r="B2657" s="213">
        <v>40023</v>
      </c>
      <c r="C2657" s="214">
        <v>318.55</v>
      </c>
      <c r="D2657" s="214">
        <v>82.5</v>
      </c>
      <c r="E2657" s="214">
        <v>30.82</v>
      </c>
      <c r="F2657" s="215">
        <v>5.0599999999999996</v>
      </c>
      <c r="G2657" s="219">
        <f t="shared" ref="G2657:J2657" si="2650">((C2657-C2678)/C2678)*C$6</f>
        <v>-19.242525989138809</v>
      </c>
      <c r="H2657" s="220">
        <f t="shared" si="2650"/>
        <v>87.652738515901063</v>
      </c>
      <c r="I2657" s="220">
        <f t="shared" si="2650"/>
        <v>-3.945585402939686</v>
      </c>
      <c r="J2657" s="221">
        <f t="shared" si="2650"/>
        <v>0.21585365853658525</v>
      </c>
    </row>
    <row r="2658" spans="2:10">
      <c r="B2658" s="213">
        <v>40022</v>
      </c>
      <c r="C2658" s="214">
        <v>319.75</v>
      </c>
      <c r="D2658" s="214">
        <v>80.400000000000006</v>
      </c>
      <c r="E2658" s="214">
        <v>29.3</v>
      </c>
      <c r="F2658" s="215">
        <v>5.0419999999999998</v>
      </c>
      <c r="G2658" s="219">
        <f t="shared" ref="G2658:J2658" si="2651">((C2658-C2679)/C2679)*C$6</f>
        <v>-9.8997295196641151</v>
      </c>
      <c r="H2658" s="220">
        <f t="shared" si="2651"/>
        <v>65.127000000000024</v>
      </c>
      <c r="I2658" s="220">
        <f t="shared" si="2651"/>
        <v>-3.8686732779415709</v>
      </c>
      <c r="J2658" s="221">
        <f t="shared" si="2651"/>
        <v>0.19193071398394584</v>
      </c>
    </row>
    <row r="2659" spans="2:10">
      <c r="B2659" s="213">
        <v>40021</v>
      </c>
      <c r="C2659" s="214">
        <v>317.75</v>
      </c>
      <c r="D2659" s="214">
        <v>78.94</v>
      </c>
      <c r="E2659" s="214">
        <v>31.14</v>
      </c>
      <c r="F2659" s="215">
        <v>4.9870000000000001</v>
      </c>
      <c r="G2659" s="219">
        <f t="shared" ref="G2659:J2659" si="2652">((C2659-C2680)/C2680)*C$6</f>
        <v>-27.49535985141625</v>
      </c>
      <c r="H2659" s="220">
        <f t="shared" si="2652"/>
        <v>62.029691430488</v>
      </c>
      <c r="I2659" s="220">
        <f t="shared" si="2652"/>
        <v>-2.7839750203638332</v>
      </c>
      <c r="J2659" s="221">
        <f t="shared" si="2652"/>
        <v>0.16489519373279712</v>
      </c>
    </row>
    <row r="2660" spans="2:10">
      <c r="B2660" s="213">
        <v>40020</v>
      </c>
      <c r="C2660" s="214">
        <v>316.05</v>
      </c>
      <c r="D2660" s="214">
        <v>78.67</v>
      </c>
      <c r="E2660" s="214">
        <v>31.23</v>
      </c>
      <c r="F2660" s="215">
        <v>5.0279999999999996</v>
      </c>
      <c r="G2660" s="219">
        <f t="shared" ref="G2660:J2660" si="2653">((C2660-C2681)/C2681)*C$6</f>
        <v>-22.495570469798718</v>
      </c>
      <c r="H2660" s="220">
        <f t="shared" si="2653"/>
        <v>54.800147130946542</v>
      </c>
      <c r="I2660" s="220">
        <f t="shared" si="2653"/>
        <v>-1.5263130128956608</v>
      </c>
      <c r="J2660" s="221">
        <f t="shared" si="2653"/>
        <v>0.17462607962923934</v>
      </c>
    </row>
    <row r="2661" spans="2:10">
      <c r="B2661" s="213">
        <v>40019</v>
      </c>
      <c r="C2661" s="214">
        <v>316.85000000000002</v>
      </c>
      <c r="D2661" s="214">
        <v>76.739999999999995</v>
      </c>
      <c r="E2661" s="214">
        <v>32.270000000000003</v>
      </c>
      <c r="F2661" s="215">
        <v>5.0129999999999999</v>
      </c>
      <c r="G2661" s="219">
        <f t="shared" ref="G2661:J2661" si="2654">((C2661-C2682)/C2682)*C$6</f>
        <v>-34.704571163653164</v>
      </c>
      <c r="H2661" s="220">
        <f t="shared" si="2654"/>
        <v>60.543071514319998</v>
      </c>
      <c r="I2661" s="220">
        <f t="shared" si="2654"/>
        <v>-3.3688183421516733</v>
      </c>
      <c r="J2661" s="221">
        <f t="shared" si="2654"/>
        <v>0.21734846862283108</v>
      </c>
    </row>
    <row r="2662" spans="2:10">
      <c r="B2662" s="213">
        <v>40018</v>
      </c>
      <c r="C2662" s="214">
        <v>315.64999999999998</v>
      </c>
      <c r="D2662" s="214">
        <v>76.56</v>
      </c>
      <c r="E2662" s="214">
        <v>31.07</v>
      </c>
      <c r="F2662" s="215">
        <v>5.1059999999999999</v>
      </c>
      <c r="G2662" s="219">
        <f t="shared" ref="G2662:J2662" si="2655">((C2662-C2683)/C2683)*C$6</f>
        <v>-22.523694327238694</v>
      </c>
      <c r="H2662" s="220">
        <f t="shared" si="2655"/>
        <v>51.41003976143142</v>
      </c>
      <c r="I2662" s="220">
        <f t="shared" si="2655"/>
        <v>-2.875791182039491</v>
      </c>
      <c r="J2662" s="221">
        <f t="shared" si="2655"/>
        <v>0.26921350715964926</v>
      </c>
    </row>
    <row r="2663" spans="2:10">
      <c r="B2663" s="213">
        <v>40017</v>
      </c>
      <c r="C2663" s="214">
        <v>313.85000000000002</v>
      </c>
      <c r="D2663" s="214">
        <v>74.56</v>
      </c>
      <c r="E2663" s="214">
        <v>30</v>
      </c>
      <c r="F2663" s="215">
        <v>5.0839999999999996</v>
      </c>
      <c r="G2663" s="219">
        <f t="shared" ref="G2663:J2663" si="2656">((C2663-C2684)/C2684)*C$6</f>
        <v>-32.4658772066864</v>
      </c>
      <c r="H2663" s="220">
        <f t="shared" si="2656"/>
        <v>38.730038697194452</v>
      </c>
      <c r="I2663" s="220">
        <f t="shared" si="2656"/>
        <v>-2.3957225433526017</v>
      </c>
      <c r="J2663" s="221">
        <f t="shared" si="2656"/>
        <v>0.22011202705559066</v>
      </c>
    </row>
    <row r="2664" spans="2:10">
      <c r="B2664" s="213">
        <v>40016</v>
      </c>
      <c r="C2664" s="214">
        <v>311.64999999999998</v>
      </c>
      <c r="D2664" s="214">
        <v>72.099999999999994</v>
      </c>
      <c r="E2664" s="214">
        <v>34.03</v>
      </c>
      <c r="F2664" s="215">
        <v>5.0869999999999997</v>
      </c>
      <c r="G2664" s="219">
        <f t="shared" ref="G2664:J2664" si="2657">((C2664-C2685)/C2685)*C$6</f>
        <v>-55.127236617533093</v>
      </c>
      <c r="H2664" s="220">
        <f t="shared" si="2657"/>
        <v>27.633542294873823</v>
      </c>
      <c r="I2664" s="220">
        <f t="shared" si="2657"/>
        <v>-1.5929815162068028</v>
      </c>
      <c r="J2664" s="221">
        <f t="shared" si="2657"/>
        <v>0.22937500000000005</v>
      </c>
    </row>
    <row r="2665" spans="2:10">
      <c r="B2665" s="213">
        <v>40015</v>
      </c>
      <c r="C2665" s="214">
        <v>311.95</v>
      </c>
      <c r="D2665" s="214">
        <v>74.599999999999994</v>
      </c>
      <c r="E2665" s="214">
        <v>33.200000000000003</v>
      </c>
      <c r="F2665" s="215">
        <v>5.165</v>
      </c>
      <c r="G2665" s="219">
        <f t="shared" ref="G2665:J2665" si="2658">((C2665-C2686)/C2686)*C$6</f>
        <v>-72.966622719607486</v>
      </c>
      <c r="H2665" s="220">
        <f t="shared" si="2658"/>
        <v>47.606987447698728</v>
      </c>
      <c r="I2665" s="220">
        <f t="shared" si="2658"/>
        <v>-3.2553405725567619</v>
      </c>
      <c r="J2665" s="221">
        <f t="shared" si="2658"/>
        <v>0.34087473002159835</v>
      </c>
    </row>
    <row r="2666" spans="2:10">
      <c r="B2666" s="213">
        <v>40014</v>
      </c>
      <c r="C2666" s="214">
        <v>313.05</v>
      </c>
      <c r="D2666" s="214">
        <v>74.489999999999995</v>
      </c>
      <c r="E2666" s="214">
        <v>34.090000000000003</v>
      </c>
      <c r="F2666" s="215">
        <v>5.1550000000000002</v>
      </c>
      <c r="G2666" s="219">
        <f t="shared" ref="G2666:J2666" si="2659">((C2666-C2687)/C2687)*C$6</f>
        <v>-52.882858468677441</v>
      </c>
      <c r="H2666" s="220">
        <f t="shared" si="2659"/>
        <v>33.612687391510178</v>
      </c>
      <c r="I2666" s="220">
        <f t="shared" si="2659"/>
        <v>-2.5386038306451595</v>
      </c>
      <c r="J2666" s="221">
        <f t="shared" si="2659"/>
        <v>0.30497645547945246</v>
      </c>
    </row>
    <row r="2667" spans="2:10">
      <c r="B2667" s="213">
        <v>40013</v>
      </c>
      <c r="C2667" s="214">
        <v>311.14999999999998</v>
      </c>
      <c r="D2667" s="214">
        <v>75.55</v>
      </c>
      <c r="E2667" s="214">
        <v>33.11</v>
      </c>
      <c r="F2667" s="215">
        <v>5.1440000000000001</v>
      </c>
      <c r="G2667" s="219">
        <f t="shared" ref="G2667:J2667" si="2660">((C2667-C2688)/C2688)*C$6</f>
        <v>-57.225267732422786</v>
      </c>
      <c r="H2667" s="220">
        <f t="shared" si="2660"/>
        <v>34.851791301627017</v>
      </c>
      <c r="I2667" s="220">
        <f t="shared" si="2660"/>
        <v>-2.7136326321190345</v>
      </c>
      <c r="J2667" s="221">
        <f t="shared" si="2660"/>
        <v>0.2494096563356524</v>
      </c>
    </row>
    <row r="2668" spans="2:10">
      <c r="B2668" s="213">
        <v>40012</v>
      </c>
      <c r="C2668" s="214">
        <v>312.85000000000002</v>
      </c>
      <c r="D2668" s="214">
        <v>74.25</v>
      </c>
      <c r="E2668" s="214">
        <v>33.53</v>
      </c>
      <c r="F2668" s="215">
        <v>5.0590000000000002</v>
      </c>
      <c r="G2668" s="219">
        <f t="shared" ref="G2668:J2668" si="2661">((C2668-C2689)/C2689)*C$6</f>
        <v>-54.42140095871347</v>
      </c>
      <c r="H2668" s="220">
        <f t="shared" si="2661"/>
        <v>27.93437500000001</v>
      </c>
      <c r="I2668" s="220">
        <f t="shared" si="2661"/>
        <v>-3.1562706027060257</v>
      </c>
      <c r="J2668" s="221">
        <f t="shared" si="2661"/>
        <v>0.22195536663124343</v>
      </c>
    </row>
    <row r="2669" spans="2:10">
      <c r="B2669" s="213">
        <v>40011</v>
      </c>
      <c r="C2669" s="214">
        <v>311.45</v>
      </c>
      <c r="D2669" s="214">
        <v>72.2</v>
      </c>
      <c r="E2669" s="214">
        <v>34.1</v>
      </c>
      <c r="F2669" s="215">
        <v>5.1100000000000003</v>
      </c>
      <c r="G2669" s="219">
        <f t="shared" ref="G2669:J2669" si="2662">((C2669-C2690)/C2690)*C$6</f>
        <v>-46.560599344467164</v>
      </c>
      <c r="H2669" s="220">
        <f t="shared" si="2662"/>
        <v>7.2984543493889449</v>
      </c>
      <c r="I2669" s="220">
        <f t="shared" si="2662"/>
        <v>-1.6425479744136466</v>
      </c>
      <c r="J2669" s="221">
        <f t="shared" si="2662"/>
        <v>0.22692307692307706</v>
      </c>
    </row>
    <row r="2670" spans="2:10">
      <c r="B2670" s="213">
        <v>40010</v>
      </c>
      <c r="C2670" s="214">
        <v>314.55</v>
      </c>
      <c r="D2670" s="214">
        <v>64.900000000000006</v>
      </c>
      <c r="E2670" s="214">
        <v>36</v>
      </c>
      <c r="F2670" s="215">
        <v>5.0069999999999997</v>
      </c>
      <c r="G2670" s="219">
        <f t="shared" ref="G2670:J2670" si="2663">((C2670-C2691)/C2691)*C$6</f>
        <v>-20.004699230406843</v>
      </c>
      <c r="H2670" s="220">
        <f t="shared" si="2663"/>
        <v>-18.287351916376295</v>
      </c>
      <c r="I2670" s="220">
        <f t="shared" si="2663"/>
        <v>-0.95291239147592643</v>
      </c>
      <c r="J2670" s="221">
        <f t="shared" si="2663"/>
        <v>0.17407994923857864</v>
      </c>
    </row>
    <row r="2671" spans="2:10">
      <c r="B2671" s="213">
        <v>40009</v>
      </c>
      <c r="C2671" s="214">
        <v>313.55</v>
      </c>
      <c r="D2671" s="214">
        <v>68.48</v>
      </c>
      <c r="E2671" s="214">
        <v>34.020000000000003</v>
      </c>
      <c r="F2671" s="215">
        <v>4.9690000000000003</v>
      </c>
      <c r="G2671" s="219">
        <f t="shared" ref="G2671:J2671" si="2664">((C2671-C2692)/C2692)*C$6</f>
        <v>-20.58934635375638</v>
      </c>
      <c r="H2671" s="220">
        <f t="shared" si="2664"/>
        <v>-10.170796460176964</v>
      </c>
      <c r="I2671" s="220">
        <f t="shared" si="2664"/>
        <v>-1.3340881872618393</v>
      </c>
      <c r="J2671" s="221">
        <f t="shared" si="2664"/>
        <v>0.12952731092437009</v>
      </c>
    </row>
    <row r="2672" spans="2:10">
      <c r="B2672" s="213">
        <v>40008</v>
      </c>
      <c r="C2672" s="214">
        <v>317.95</v>
      </c>
      <c r="D2672" s="214">
        <v>63.42</v>
      </c>
      <c r="E2672" s="214">
        <v>36.04</v>
      </c>
      <c r="F2672" s="215">
        <v>4.8120000000000003</v>
      </c>
      <c r="G2672" s="219">
        <f t="shared" ref="G2672:J2672" si="2665">((C2672-C2693)/C2693)*C$6</f>
        <v>5.8182483825152049</v>
      </c>
      <c r="H2672" s="220">
        <f t="shared" si="2665"/>
        <v>-23.989986206896546</v>
      </c>
      <c r="I2672" s="220">
        <f t="shared" si="2665"/>
        <v>0.11067560022333833</v>
      </c>
      <c r="J2672" s="221">
        <f t="shared" si="2665"/>
        <v>2.7223154362416409E-2</v>
      </c>
    </row>
    <row r="2673" spans="2:10">
      <c r="B2673" s="213">
        <v>40007</v>
      </c>
      <c r="C2673" s="214">
        <v>316.75</v>
      </c>
      <c r="D2673" s="214">
        <v>63.92</v>
      </c>
      <c r="E2673" s="214">
        <v>35.700000000000003</v>
      </c>
      <c r="F2673" s="215">
        <v>4.8049999999999997</v>
      </c>
      <c r="G2673" s="219">
        <f t="shared" ref="G2673:J2673" si="2666">((C2673-C2694)/C2694)*C$6</f>
        <v>-12.081542078044254</v>
      </c>
      <c r="H2673" s="220">
        <f t="shared" si="2666"/>
        <v>-21.188569639627111</v>
      </c>
      <c r="I2673" s="220">
        <f t="shared" si="2666"/>
        <v>-0.86495999999999862</v>
      </c>
      <c r="J2673" s="221">
        <f t="shared" si="2666"/>
        <v>-6.7379568106313041E-3</v>
      </c>
    </row>
    <row r="2674" spans="2:10">
      <c r="B2674" s="213">
        <v>40006</v>
      </c>
      <c r="C2674" s="214">
        <v>316.85000000000002</v>
      </c>
      <c r="D2674" s="214">
        <v>57.58</v>
      </c>
      <c r="E2674" s="214">
        <v>37.549999999999997</v>
      </c>
      <c r="F2674" s="215">
        <v>4.7160000000000002</v>
      </c>
      <c r="G2674" s="219">
        <f t="shared" ref="G2674:J2674" si="2667">((C2674-C2695)/C2695)*C$6</f>
        <v>-4.2207964741064821</v>
      </c>
      <c r="H2674" s="220">
        <f t="shared" si="2667"/>
        <v>-42.905134770889504</v>
      </c>
      <c r="I2674" s="220">
        <f t="shared" si="2667"/>
        <v>1.4184085033036455</v>
      </c>
      <c r="J2674" s="221">
        <f t="shared" si="2667"/>
        <v>-9.9139344262294926E-2</v>
      </c>
    </row>
    <row r="2675" spans="2:10">
      <c r="B2675" s="213">
        <v>40005</v>
      </c>
      <c r="C2675" s="214">
        <v>320.05</v>
      </c>
      <c r="D2675" s="214">
        <v>55.07</v>
      </c>
      <c r="E2675" s="214">
        <v>42.13</v>
      </c>
      <c r="F2675" s="215">
        <v>4.6559999999999997</v>
      </c>
      <c r="G2675" s="219">
        <f t="shared" ref="G2675:J2675" si="2668">((C2675-C2696)/C2696)*C$6</f>
        <v>12.130970889063789</v>
      </c>
      <c r="H2675" s="220">
        <f t="shared" si="2668"/>
        <v>-52.017480158730152</v>
      </c>
      <c r="I2675" s="220">
        <f t="shared" si="2668"/>
        <v>3.621465222348919</v>
      </c>
      <c r="J2675" s="221">
        <f t="shared" si="2668"/>
        <v>-0.11214876033057861</v>
      </c>
    </row>
    <row r="2676" spans="2:10">
      <c r="B2676" s="213">
        <v>40004</v>
      </c>
      <c r="C2676" s="214">
        <v>318.25</v>
      </c>
      <c r="D2676" s="214">
        <v>57.05</v>
      </c>
      <c r="E2676" s="214">
        <v>41.02</v>
      </c>
      <c r="F2676" s="215">
        <v>4.6970000000000001</v>
      </c>
      <c r="G2676" s="219">
        <f t="shared" ref="G2676:J2676" si="2669">((C2676-C2697)/C2697)*C$6</f>
        <v>-15.650614785992218</v>
      </c>
      <c r="H2676" s="220">
        <f t="shared" si="2669"/>
        <v>-44.866409395973164</v>
      </c>
      <c r="I2676" s="220">
        <f t="shared" si="2669"/>
        <v>2.2592976680384087</v>
      </c>
      <c r="J2676" s="221">
        <f t="shared" si="2669"/>
        <v>-0.10421031012528224</v>
      </c>
    </row>
    <row r="2677" spans="2:10">
      <c r="B2677" s="213">
        <v>40003</v>
      </c>
      <c r="C2677" s="214">
        <v>322.45</v>
      </c>
      <c r="D2677" s="214">
        <v>56.86</v>
      </c>
      <c r="E2677" s="214">
        <v>42.64</v>
      </c>
      <c r="F2677" s="215">
        <v>4.7089999999999996</v>
      </c>
      <c r="G2677" s="219">
        <f t="shared" ref="G2677:J2677" si="2670">((C2677-C2698)/C2698)*C$6</f>
        <v>11.512955503512821</v>
      </c>
      <c r="H2677" s="220">
        <f t="shared" si="2670"/>
        <v>-42.758565573770504</v>
      </c>
      <c r="I2677" s="220">
        <f t="shared" si="2670"/>
        <v>3.1298155794109563</v>
      </c>
      <c r="J2677" s="221">
        <f t="shared" si="2670"/>
        <v>-9.1656378600823457E-2</v>
      </c>
    </row>
    <row r="2678" spans="2:10">
      <c r="B2678" s="213">
        <v>40002</v>
      </c>
      <c r="C2678" s="214">
        <v>322.25</v>
      </c>
      <c r="D2678" s="214">
        <v>56.6</v>
      </c>
      <c r="E2678" s="214">
        <v>39.46</v>
      </c>
      <c r="F2678" s="215">
        <v>4.7149999999999999</v>
      </c>
      <c r="G2678" s="219">
        <f t="shared" ref="G2678:J2678" si="2671">((C2678-C2699)/C2699)*C$6</f>
        <v>15.748660924040722</v>
      </c>
      <c r="H2678" s="220">
        <f t="shared" si="2671"/>
        <v>-41.34592684954282</v>
      </c>
      <c r="I2678" s="220">
        <f t="shared" si="2671"/>
        <v>0.27822954194544586</v>
      </c>
      <c r="J2678" s="221">
        <f t="shared" si="2671"/>
        <v>-4.1940204892327304E-2</v>
      </c>
    </row>
    <row r="2679" spans="2:10">
      <c r="B2679" s="213">
        <v>40001</v>
      </c>
      <c r="C2679" s="214">
        <v>321.64999999999998</v>
      </c>
      <c r="D2679" s="214">
        <v>60</v>
      </c>
      <c r="E2679" s="214">
        <v>37.31</v>
      </c>
      <c r="F2679" s="215">
        <v>4.734</v>
      </c>
      <c r="G2679" s="219">
        <f t="shared" ref="G2679:J2679" si="2672">((C2679-C2700)/C2700)*C$6</f>
        <v>37.284093437152393</v>
      </c>
      <c r="H2679" s="220">
        <f t="shared" si="2672"/>
        <v>-35.670439441204401</v>
      </c>
      <c r="I2679" s="220">
        <f t="shared" si="2672"/>
        <v>-6.2569444444442263E-2</v>
      </c>
      <c r="J2679" s="221">
        <f t="shared" si="2672"/>
        <v>-4.2379762648344754E-2</v>
      </c>
    </row>
    <row r="2680" spans="2:10">
      <c r="B2680" s="213">
        <v>40000</v>
      </c>
      <c r="C2680" s="214">
        <v>323.05</v>
      </c>
      <c r="D2680" s="214">
        <v>59.63</v>
      </c>
      <c r="E2680" s="214">
        <v>36.83</v>
      </c>
      <c r="F2680" s="215">
        <v>4.7229999999999999</v>
      </c>
      <c r="G2680" s="219">
        <f t="shared" ref="G2680:J2680" si="2673">((C2680-C2701)/C2701)*C$6</f>
        <v>47.47950978831787</v>
      </c>
      <c r="H2680" s="220">
        <f t="shared" si="2673"/>
        <v>-33.676793365583954</v>
      </c>
      <c r="I2680" s="220">
        <f t="shared" si="2673"/>
        <v>-1.4156317237928449</v>
      </c>
      <c r="J2680" s="221">
        <f t="shared" si="2673"/>
        <v>-5.3959675743088804E-2</v>
      </c>
    </row>
    <row r="2681" spans="2:10">
      <c r="B2681" s="213">
        <v>39999</v>
      </c>
      <c r="C2681" s="214">
        <v>320.35000000000002</v>
      </c>
      <c r="D2681" s="214">
        <v>61.17</v>
      </c>
      <c r="E2681" s="214">
        <v>34.119999999999997</v>
      </c>
      <c r="F2681" s="215">
        <v>4.7469999999999999</v>
      </c>
      <c r="G2681" s="219">
        <f t="shared" ref="G2681:J2681" si="2674">((C2681-C2702)/C2702)*C$6</f>
        <v>43.474626100880833</v>
      </c>
      <c r="H2681" s="220">
        <f t="shared" si="2674"/>
        <v>-36.109385778721141</v>
      </c>
      <c r="I2681" s="220">
        <f t="shared" si="2674"/>
        <v>0.8170833333333315</v>
      </c>
      <c r="J2681" s="221">
        <f t="shared" si="2674"/>
        <v>-0.10892675999188499</v>
      </c>
    </row>
    <row r="2682" spans="2:10">
      <c r="B2682" s="213">
        <v>39998</v>
      </c>
      <c r="C2682" s="214">
        <v>323.55</v>
      </c>
      <c r="D2682" s="214">
        <v>58.31</v>
      </c>
      <c r="E2682" s="214">
        <v>39.69</v>
      </c>
      <c r="F2682" s="215">
        <v>4.6690000000000005</v>
      </c>
      <c r="G2682" s="219">
        <f t="shared" ref="G2682:J2682" si="2675">((C2682-C2703)/C2703)*C$6</f>
        <v>57.873496402877755</v>
      </c>
      <c r="H2682" s="220">
        <f t="shared" si="2675"/>
        <v>-43.377003183868389</v>
      </c>
      <c r="I2682" s="220">
        <f t="shared" si="2675"/>
        <v>3.8921874999999981</v>
      </c>
      <c r="J2682" s="221">
        <f t="shared" si="2675"/>
        <v>-0.15390783597239122</v>
      </c>
    </row>
    <row r="2683" spans="2:10">
      <c r="B2683" s="213">
        <v>39997</v>
      </c>
      <c r="C2683" s="214">
        <v>319.95</v>
      </c>
      <c r="D2683" s="214">
        <v>60.36</v>
      </c>
      <c r="E2683" s="214">
        <v>36.97</v>
      </c>
      <c r="F2683" s="215">
        <v>4.6790000000000003</v>
      </c>
      <c r="G2683" s="219">
        <f t="shared" ref="G2683:J2683" si="2676">((C2683-C2704)/C2704)*C$6</f>
        <v>34.753485404370714</v>
      </c>
      <c r="H2683" s="220">
        <f t="shared" si="2676"/>
        <v>-40.650000000000013</v>
      </c>
      <c r="I2683" s="220">
        <f t="shared" si="2676"/>
        <v>1.7661419661419646</v>
      </c>
      <c r="J2683" s="221">
        <f t="shared" si="2676"/>
        <v>-0.16712701612903208</v>
      </c>
    </row>
    <row r="2684" spans="2:10">
      <c r="B2684" s="213">
        <v>39996</v>
      </c>
      <c r="C2684" s="214">
        <v>320.05</v>
      </c>
      <c r="D2684" s="214">
        <v>62.02</v>
      </c>
      <c r="E2684" s="214">
        <v>34.6</v>
      </c>
      <c r="F2684" s="215">
        <v>4.7309999999999999</v>
      </c>
      <c r="G2684" s="219">
        <f t="shared" ref="G2684:J2684" si="2677">((C2684-C2705)/C2705)*C$6</f>
        <v>54.053217223028547</v>
      </c>
      <c r="H2684" s="220">
        <f t="shared" si="2677"/>
        <v>-35.358427557191689</v>
      </c>
      <c r="I2684" s="220">
        <f t="shared" si="2677"/>
        <v>0.6922448979591842</v>
      </c>
      <c r="J2684" s="221">
        <f t="shared" si="2677"/>
        <v>-0.16983067729083651</v>
      </c>
    </row>
    <row r="2685" spans="2:10">
      <c r="B2685" s="213">
        <v>39995</v>
      </c>
      <c r="C2685" s="214">
        <v>322.25</v>
      </c>
      <c r="D2685" s="214">
        <v>63.01</v>
      </c>
      <c r="E2685" s="214">
        <v>37.33</v>
      </c>
      <c r="F2685" s="215">
        <v>4.72</v>
      </c>
      <c r="G2685" s="219">
        <f t="shared" ref="G2685:J2685" si="2678">((C2685-C2706)/C2706)*C$6</f>
        <v>50.907242206235019</v>
      </c>
      <c r="H2685" s="220">
        <f t="shared" si="2678"/>
        <v>-36.732587224217546</v>
      </c>
      <c r="I2685" s="220">
        <f t="shared" si="2678"/>
        <v>4.3209697774825626</v>
      </c>
      <c r="J2685" s="221">
        <f t="shared" si="2678"/>
        <v>-0.19876506619245221</v>
      </c>
    </row>
    <row r="2686" spans="2:10">
      <c r="B2686" s="213">
        <v>39994</v>
      </c>
      <c r="C2686" s="214">
        <v>326.14999999999998</v>
      </c>
      <c r="D2686" s="214">
        <v>59.75</v>
      </c>
      <c r="E2686" s="214">
        <v>40.520000000000003</v>
      </c>
      <c r="F2686" s="215">
        <v>4.63</v>
      </c>
      <c r="G2686" s="219">
        <f t="shared" ref="G2686:J2686" si="2679">((C2686-C2707)/C2707)*C$6</f>
        <v>90.443897237033383</v>
      </c>
      <c r="H2686" s="220">
        <f t="shared" si="2679"/>
        <v>-47.441305716444226</v>
      </c>
      <c r="I2686" s="220">
        <f t="shared" si="2679"/>
        <v>6.4085848109735704</v>
      </c>
      <c r="J2686" s="221">
        <f t="shared" si="2679"/>
        <v>-0.22701355661881986</v>
      </c>
    </row>
    <row r="2687" spans="2:10">
      <c r="B2687" s="213">
        <v>39993</v>
      </c>
      <c r="C2687" s="214">
        <v>323.25</v>
      </c>
      <c r="D2687" s="214">
        <v>63.37</v>
      </c>
      <c r="E2687" s="214">
        <v>39.68</v>
      </c>
      <c r="F2687" s="215">
        <v>4.6719999999999997</v>
      </c>
      <c r="G2687" s="219">
        <f t="shared" ref="G2687:J2687" si="2680">((C2687-C2708)/C2708)*C$6</f>
        <v>88.421768441621822</v>
      </c>
      <c r="H2687" s="220">
        <f t="shared" si="2680"/>
        <v>-40.573339552238821</v>
      </c>
      <c r="I2687" s="220">
        <f t="shared" si="2680"/>
        <v>6.367230559345157</v>
      </c>
      <c r="J2687" s="221">
        <f t="shared" si="2680"/>
        <v>-0.21159348301212041</v>
      </c>
    </row>
    <row r="2688" spans="2:10">
      <c r="B2688" s="213">
        <v>39992</v>
      </c>
      <c r="C2688" s="214">
        <v>322.14999999999998</v>
      </c>
      <c r="D2688" s="214">
        <v>63.92</v>
      </c>
      <c r="E2688" s="214">
        <v>38.979999999999997</v>
      </c>
      <c r="F2688" s="215">
        <v>4.7430000000000003</v>
      </c>
      <c r="G2688" s="219">
        <f t="shared" ref="G2688:J2688" si="2681">((C2688-C2709)/C2709)*C$6</f>
        <v>82.417821201758485</v>
      </c>
      <c r="H2688" s="220">
        <f t="shared" si="2681"/>
        <v>-42.216227588730327</v>
      </c>
      <c r="I2688" s="220">
        <f t="shared" si="2681"/>
        <v>7.2924180180180151</v>
      </c>
      <c r="J2688" s="221">
        <f t="shared" si="2681"/>
        <v>-0.20218970934799646</v>
      </c>
    </row>
    <row r="2689" spans="2:10">
      <c r="B2689" s="213">
        <v>39991</v>
      </c>
      <c r="C2689" s="214">
        <v>323.35000000000002</v>
      </c>
      <c r="D2689" s="214">
        <v>64.8</v>
      </c>
      <c r="E2689" s="214">
        <v>40.65</v>
      </c>
      <c r="F2689" s="215">
        <v>4.7050000000000001</v>
      </c>
      <c r="G2689" s="219">
        <f t="shared" ref="G2689:J2689" si="2682">((C2689-C2710)/C2710)*C$6</f>
        <v>83.238357409511494</v>
      </c>
      <c r="H2689" s="220">
        <f t="shared" si="2682"/>
        <v>-38.310000000000009</v>
      </c>
      <c r="I2689" s="220">
        <f t="shared" si="2682"/>
        <v>7.9280340063761932</v>
      </c>
      <c r="J2689" s="221">
        <f t="shared" si="2682"/>
        <v>-0.18069632881085368</v>
      </c>
    </row>
    <row r="2690" spans="2:10">
      <c r="B2690" s="213">
        <v>39990</v>
      </c>
      <c r="C2690" s="214">
        <v>320.35000000000002</v>
      </c>
      <c r="D2690" s="214">
        <v>69.55</v>
      </c>
      <c r="E2690" s="214">
        <v>37.520000000000003</v>
      </c>
      <c r="F2690" s="215">
        <v>4.7450000000000001</v>
      </c>
      <c r="G2690" s="219">
        <f t="shared" ref="G2690:J2690" si="2683">((C2690-C2711)/C2711)*C$6</f>
        <v>59.032244304411236</v>
      </c>
      <c r="H2690" s="220">
        <f t="shared" si="2683"/>
        <v>-27.623551125876705</v>
      </c>
      <c r="I2690" s="220">
        <f t="shared" si="2683"/>
        <v>4.8292869212571832</v>
      </c>
      <c r="J2690" s="221">
        <f t="shared" si="2683"/>
        <v>-0.13241747181964567</v>
      </c>
    </row>
    <row r="2691" spans="2:10">
      <c r="B2691" s="213">
        <v>39989</v>
      </c>
      <c r="C2691" s="214">
        <v>318.35000000000002</v>
      </c>
      <c r="D2691" s="214">
        <v>71.75</v>
      </c>
      <c r="E2691" s="214">
        <v>38.01</v>
      </c>
      <c r="F2691" s="215">
        <v>4.7279999999999998</v>
      </c>
      <c r="G2691" s="219">
        <f t="shared" ref="G2691:J2691" si="2684">((C2691-C2712)/C2712)*C$6</f>
        <v>63.376273838630937</v>
      </c>
      <c r="H2691" s="220">
        <f t="shared" si="2684"/>
        <v>-24.939350224269599</v>
      </c>
      <c r="I2691" s="220">
        <f t="shared" si="2684"/>
        <v>5.9205872072701844</v>
      </c>
      <c r="J2691" s="221">
        <f t="shared" si="2684"/>
        <v>-0.18973876904809037</v>
      </c>
    </row>
    <row r="2692" spans="2:10">
      <c r="B2692" s="213">
        <v>39988</v>
      </c>
      <c r="C2692" s="214">
        <v>317.45</v>
      </c>
      <c r="D2692" s="214">
        <v>72.319999999999993</v>
      </c>
      <c r="E2692" s="214">
        <v>36.74</v>
      </c>
      <c r="F2692" s="215">
        <v>4.76</v>
      </c>
      <c r="G2692" s="219">
        <f t="shared" ref="G2692:J2692" si="2685">((C2692-C2713)/C2713)*C$6</f>
        <v>18.683612040133781</v>
      </c>
      <c r="H2692" s="220">
        <f t="shared" si="2685"/>
        <v>-16.970340264650289</v>
      </c>
      <c r="I2692" s="220">
        <f t="shared" si="2685"/>
        <v>4.9600347101700812</v>
      </c>
      <c r="J2692" s="221">
        <f t="shared" si="2685"/>
        <v>-0.19288238759081103</v>
      </c>
    </row>
    <row r="2693" spans="2:10">
      <c r="B2693" s="213">
        <v>39987</v>
      </c>
      <c r="C2693" s="214">
        <v>316.85000000000002</v>
      </c>
      <c r="D2693" s="214">
        <v>72.5</v>
      </c>
      <c r="E2693" s="214">
        <v>35.82</v>
      </c>
      <c r="F2693" s="215">
        <v>4.7679999999999998</v>
      </c>
      <c r="G2693" s="219">
        <f t="shared" ref="G2693:J2693" si="2686">((C2693-C2714)/C2714)*C$6</f>
        <v>11.717857937390995</v>
      </c>
      <c r="H2693" s="220">
        <f t="shared" si="2686"/>
        <v>-10.015686274509806</v>
      </c>
      <c r="I2693" s="220">
        <f t="shared" si="2686"/>
        <v>3.9125993883792054</v>
      </c>
      <c r="J2693" s="221">
        <f t="shared" si="2686"/>
        <v>-0.12387984729756912</v>
      </c>
    </row>
    <row r="2694" spans="2:10">
      <c r="B2694" s="213">
        <v>39986</v>
      </c>
      <c r="C2694" s="214">
        <v>319.05</v>
      </c>
      <c r="D2694" s="214">
        <v>71.87</v>
      </c>
      <c r="E2694" s="214">
        <v>37.5</v>
      </c>
      <c r="F2694" s="215">
        <v>4.8159999999999998</v>
      </c>
      <c r="G2694" s="219">
        <f t="shared" ref="G2694:J2694" si="2687">((C2694-C2715)/C2715)*C$6</f>
        <v>39.794025348949333</v>
      </c>
      <c r="H2694" s="220">
        <f t="shared" si="2687"/>
        <v>-7.7980178857447866</v>
      </c>
      <c r="I2694" s="220">
        <f t="shared" si="2687"/>
        <v>2.8622620519159456</v>
      </c>
      <c r="J2694" s="221">
        <f t="shared" si="2687"/>
        <v>-6.8799432163861418E-2</v>
      </c>
    </row>
    <row r="2695" spans="2:10">
      <c r="B2695" s="213">
        <v>39985</v>
      </c>
      <c r="C2695" s="214">
        <v>317.64999999999998</v>
      </c>
      <c r="D2695" s="214">
        <v>74.2</v>
      </c>
      <c r="E2695" s="214">
        <v>34.81</v>
      </c>
      <c r="F2695" s="215">
        <v>4.88</v>
      </c>
      <c r="G2695" s="219">
        <f t="shared" ref="G2695:J2695" si="2688">((C2695-C2716)/C2716)*C$6</f>
        <v>10.618849992079838</v>
      </c>
      <c r="H2695" s="220">
        <f t="shared" si="2688"/>
        <v>6.1274687065368498</v>
      </c>
      <c r="I2695" s="220">
        <f t="shared" si="2688"/>
        <v>-0.5081016192071458</v>
      </c>
      <c r="J2695" s="221">
        <f t="shared" si="2688"/>
        <v>-5.1671028790013944E-2</v>
      </c>
    </row>
    <row r="2696" spans="2:10">
      <c r="B2696" s="213">
        <v>39984</v>
      </c>
      <c r="C2696" s="214">
        <v>317.75</v>
      </c>
      <c r="D2696" s="214">
        <v>75.599999999999994</v>
      </c>
      <c r="E2696" s="214">
        <v>35.08</v>
      </c>
      <c r="F2696" s="215">
        <v>4.84</v>
      </c>
      <c r="G2696" s="219">
        <f t="shared" ref="G2696:J2696" si="2689">((C2696-C2717)/C2717)*C$6</f>
        <v>18.665775656324584</v>
      </c>
      <c r="H2696" s="220">
        <f t="shared" si="2689"/>
        <v>10.222049602898144</v>
      </c>
      <c r="I2696" s="220">
        <f t="shared" si="2689"/>
        <v>-0.95814844804318444</v>
      </c>
      <c r="J2696" s="221">
        <f t="shared" si="2689"/>
        <v>-0.13271507498026824</v>
      </c>
    </row>
    <row r="2697" spans="2:10">
      <c r="B2697" s="213">
        <v>39983</v>
      </c>
      <c r="C2697" s="214">
        <v>321.25</v>
      </c>
      <c r="D2697" s="214">
        <v>74.5</v>
      </c>
      <c r="E2697" s="214">
        <v>36.450000000000003</v>
      </c>
      <c r="F2697" s="215">
        <v>4.8689999999999998</v>
      </c>
      <c r="G2697" s="219">
        <f t="shared" ref="G2697:J2697" si="2690">((C2697-C2718)/C2718)*C$6</f>
        <v>35.697548879351395</v>
      </c>
      <c r="H2697" s="220">
        <f t="shared" si="2690"/>
        <v>7.1201239036614288</v>
      </c>
      <c r="I2697" s="220">
        <f t="shared" si="2690"/>
        <v>0.57125389187659448</v>
      </c>
      <c r="J2697" s="221">
        <f t="shared" si="2690"/>
        <v>-0.13912915851272048</v>
      </c>
    </row>
    <row r="2698" spans="2:10">
      <c r="B2698" s="213">
        <v>39982</v>
      </c>
      <c r="C2698" s="214">
        <v>320.25</v>
      </c>
      <c r="D2698" s="214">
        <v>73.2</v>
      </c>
      <c r="E2698" s="214">
        <v>36.33</v>
      </c>
      <c r="F2698" s="215">
        <v>4.8600000000000003</v>
      </c>
      <c r="G2698" s="219">
        <f t="shared" ref="G2698:J2698" si="2691">((C2698-C2719)/C2719)*C$6</f>
        <v>51.790864316755318</v>
      </c>
      <c r="H2698" s="220">
        <f t="shared" si="2691"/>
        <v>4.2531001256807803</v>
      </c>
      <c r="I2698" s="220">
        <f t="shared" si="2691"/>
        <v>0</v>
      </c>
      <c r="J2698" s="221">
        <f t="shared" si="2691"/>
        <v>-0.20502584721424444</v>
      </c>
    </row>
    <row r="2699" spans="2:10">
      <c r="B2699" s="213">
        <v>39981</v>
      </c>
      <c r="C2699" s="214">
        <v>319.25</v>
      </c>
      <c r="D2699" s="214">
        <v>72.180000000000007</v>
      </c>
      <c r="E2699" s="214">
        <v>38.86</v>
      </c>
      <c r="F2699" s="215">
        <v>4.7830000000000004</v>
      </c>
      <c r="G2699" s="219">
        <f t="shared" ref="G2699:J2699" si="2692">((C2699-C2720)/C2720)*C$6</f>
        <v>27.749670434644106</v>
      </c>
      <c r="H2699" s="220">
        <f t="shared" si="2692"/>
        <v>8.3354850368657072</v>
      </c>
      <c r="I2699" s="220">
        <f t="shared" si="2692"/>
        <v>6.0485411825459495E-2</v>
      </c>
      <c r="J2699" s="221">
        <f t="shared" si="2692"/>
        <v>-0.24489072085889563</v>
      </c>
    </row>
    <row r="2700" spans="2:10">
      <c r="B2700" s="213">
        <v>39980</v>
      </c>
      <c r="C2700" s="214">
        <v>314.64999999999998</v>
      </c>
      <c r="D2700" s="214">
        <v>73.73</v>
      </c>
      <c r="E2700" s="214">
        <v>37.44</v>
      </c>
      <c r="F2700" s="215">
        <v>4.8029999999999999</v>
      </c>
      <c r="G2700" s="219">
        <f t="shared" ref="G2700:J2700" si="2693">((C2700-C2721)/C2721)*C$6</f>
        <v>45.406025787497711</v>
      </c>
      <c r="H2700" s="220">
        <f t="shared" si="2693"/>
        <v>16.446782032400584</v>
      </c>
      <c r="I2700" s="220">
        <f t="shared" si="2693"/>
        <v>-1.9679229122055688</v>
      </c>
      <c r="J2700" s="221">
        <f t="shared" si="2693"/>
        <v>-0.24085086042065038</v>
      </c>
    </row>
    <row r="2701" spans="2:10">
      <c r="B2701" s="213">
        <v>39979</v>
      </c>
      <c r="C2701" s="214">
        <v>314.14999999999998</v>
      </c>
      <c r="D2701" s="214">
        <v>72.349999999999994</v>
      </c>
      <c r="E2701" s="214">
        <v>39.97</v>
      </c>
      <c r="F2701" s="215">
        <v>4.8109999999999999</v>
      </c>
      <c r="G2701" s="219">
        <f t="shared" ref="G2701:J2701" si="2694">((C2701-C2722)/C2722)*C$6</f>
        <v>32.631900048677601</v>
      </c>
      <c r="H2701" s="220">
        <f t="shared" si="2694"/>
        <v>18.461251704803757</v>
      </c>
      <c r="I2701" s="220">
        <f t="shared" si="2694"/>
        <v>-2.042639751552795</v>
      </c>
      <c r="J2701" s="221">
        <f t="shared" si="2694"/>
        <v>-0.19952519379844974</v>
      </c>
    </row>
    <row r="2702" spans="2:10">
      <c r="B2702" s="213">
        <v>39978</v>
      </c>
      <c r="C2702" s="214">
        <v>312.25</v>
      </c>
      <c r="D2702" s="214">
        <v>75.38</v>
      </c>
      <c r="E2702" s="214">
        <v>32.64</v>
      </c>
      <c r="F2702" s="215">
        <v>4.9290000000000003</v>
      </c>
      <c r="G2702" s="219">
        <f t="shared" ref="G2702:J2702" si="2695">((C2702-C2723)/C2723)*C$6</f>
        <v>26.718750610053561</v>
      </c>
      <c r="H2702" s="220">
        <f t="shared" si="2695"/>
        <v>21.164186800235711</v>
      </c>
      <c r="I2702" s="220">
        <f t="shared" si="2695"/>
        <v>-3.7750787115524336</v>
      </c>
      <c r="J2702" s="221">
        <f t="shared" si="2695"/>
        <v>-0.16338635492525855</v>
      </c>
    </row>
    <row r="2703" spans="2:10">
      <c r="B2703" s="213">
        <v>39977</v>
      </c>
      <c r="C2703" s="214">
        <v>312.75</v>
      </c>
      <c r="D2703" s="214">
        <v>75.38</v>
      </c>
      <c r="E2703" s="214">
        <v>32.64</v>
      </c>
      <c r="F2703" s="215">
        <v>4.9260000000000002</v>
      </c>
      <c r="G2703" s="219">
        <f t="shared" ref="G2703:J2703" si="2696">((C2703-C2724)/C2724)*C$6</f>
        <v>44.559172821270437</v>
      </c>
      <c r="H2703" s="220">
        <f t="shared" si="2696"/>
        <v>20.011010989010977</v>
      </c>
      <c r="I2703" s="220">
        <f t="shared" si="2696"/>
        <v>-2.1019269282814625</v>
      </c>
      <c r="J2703" s="221">
        <f t="shared" si="2696"/>
        <v>-0.20038789025543993</v>
      </c>
    </row>
    <row r="2704" spans="2:10">
      <c r="B2704" s="213">
        <v>39976</v>
      </c>
      <c r="C2704" s="214">
        <v>313.45</v>
      </c>
      <c r="D2704" s="214">
        <v>76.62</v>
      </c>
      <c r="E2704" s="214">
        <v>33.67</v>
      </c>
      <c r="F2704" s="215">
        <v>4.96</v>
      </c>
      <c r="G2704" s="219">
        <f t="shared" ref="G2704:J2704" si="2697">((C2704-C2725)/C2725)*C$6</f>
        <v>54.658566957667475</v>
      </c>
      <c r="H2704" s="220">
        <f t="shared" si="2697"/>
        <v>16.923877840909089</v>
      </c>
      <c r="I2704" s="220">
        <f t="shared" si="2697"/>
        <v>0.92266000624414635</v>
      </c>
      <c r="J2704" s="221">
        <f t="shared" si="2697"/>
        <v>-0.1902866842700866</v>
      </c>
    </row>
    <row r="2705" spans="2:10">
      <c r="B2705" s="213">
        <v>39975</v>
      </c>
      <c r="C2705" s="214">
        <v>310.05</v>
      </c>
      <c r="D2705" s="214">
        <v>76.06</v>
      </c>
      <c r="E2705" s="214">
        <v>33.32</v>
      </c>
      <c r="F2705" s="215">
        <v>5.0199999999999996</v>
      </c>
      <c r="G2705" s="219">
        <f t="shared" ref="G2705:J2705" si="2698">((C2705-C2726)/C2726)*C$6</f>
        <v>29.146434782608761</v>
      </c>
      <c r="H2705" s="220">
        <f t="shared" si="2698"/>
        <v>11.393209360635176</v>
      </c>
      <c r="I2705" s="220">
        <f t="shared" si="2698"/>
        <v>0.79035087719298169</v>
      </c>
      <c r="J2705" s="221">
        <f t="shared" si="2698"/>
        <v>-0.2060681860292759</v>
      </c>
    </row>
    <row r="2706" spans="2:10">
      <c r="B2706" s="213">
        <v>39974</v>
      </c>
      <c r="C2706" s="214">
        <v>312.75</v>
      </c>
      <c r="D2706" s="214">
        <v>77.959999999999994</v>
      </c>
      <c r="E2706" s="214">
        <v>30.11</v>
      </c>
      <c r="F2706" s="215">
        <v>5.0609999999999999</v>
      </c>
      <c r="G2706" s="219">
        <f t="shared" ref="G2706:J2706" si="2699">((C2706-C2727)/C2727)*C$6</f>
        <v>56.501021318790222</v>
      </c>
      <c r="H2706" s="220">
        <f t="shared" si="2699"/>
        <v>18.245420061815082</v>
      </c>
      <c r="I2706" s="220">
        <f t="shared" si="2699"/>
        <v>-0.70170443664219539</v>
      </c>
      <c r="J2706" s="221">
        <f t="shared" si="2699"/>
        <v>-0.19437984496124042</v>
      </c>
    </row>
    <row r="2707" spans="2:10">
      <c r="B2707" s="213">
        <v>39973</v>
      </c>
      <c r="C2707" s="214">
        <v>309.45</v>
      </c>
      <c r="D2707" s="214">
        <v>79.42</v>
      </c>
      <c r="E2707" s="214">
        <v>29.89</v>
      </c>
      <c r="F2707" s="215">
        <v>5.016</v>
      </c>
      <c r="G2707" s="219">
        <f t="shared" ref="G2707:J2707" si="2700">((C2707-C2728)/C2728)*C$6</f>
        <v>31.449362962962901</v>
      </c>
      <c r="H2707" s="220">
        <f t="shared" si="2700"/>
        <v>37.559954819277095</v>
      </c>
      <c r="I2707" s="220">
        <f t="shared" si="2700"/>
        <v>-2.8519402985074613</v>
      </c>
      <c r="J2707" s="221">
        <f t="shared" si="2700"/>
        <v>-0.16385803050273015</v>
      </c>
    </row>
    <row r="2708" spans="2:10">
      <c r="B2708" s="213">
        <v>39972</v>
      </c>
      <c r="C2708" s="214">
        <v>307.05</v>
      </c>
      <c r="D2708" s="214">
        <v>80.400000000000006</v>
      </c>
      <c r="E2708" s="214">
        <v>29.32</v>
      </c>
      <c r="F2708" s="215">
        <v>5.0330000000000004</v>
      </c>
      <c r="G2708" s="219">
        <f t="shared" ref="G2708:J2708" si="2701">((C2708-C2729)/C2729)*C$6</f>
        <v>-16.215965166908564</v>
      </c>
      <c r="H2708" s="220">
        <f t="shared" si="2701"/>
        <v>30.520944484498955</v>
      </c>
      <c r="I2708" s="220">
        <f t="shared" si="2701"/>
        <v>-4.5658008658008669</v>
      </c>
      <c r="J2708" s="221">
        <f t="shared" si="2701"/>
        <v>-0.1475556813892033</v>
      </c>
    </row>
    <row r="2709" spans="2:10">
      <c r="B2709" s="213">
        <v>39971</v>
      </c>
      <c r="C2709" s="214">
        <v>307.05</v>
      </c>
      <c r="D2709" s="214">
        <v>81.99</v>
      </c>
      <c r="E2709" s="214">
        <v>27.75</v>
      </c>
      <c r="F2709" s="215">
        <v>5.0919999999999996</v>
      </c>
      <c r="G2709" s="219">
        <f t="shared" ref="G2709:J2709" si="2702">((C2709-C2730)/C2730)*C$6</f>
        <v>-22.614824096385483</v>
      </c>
      <c r="H2709" s="220">
        <f t="shared" si="2702"/>
        <v>34.293895599654846</v>
      </c>
      <c r="I2709" s="220">
        <f t="shared" si="2702"/>
        <v>-5.4747165077772202</v>
      </c>
      <c r="J2709" s="221">
        <f t="shared" si="2702"/>
        <v>-0.1385831929627552</v>
      </c>
    </row>
    <row r="2710" spans="2:10">
      <c r="B2710" s="213">
        <v>39970</v>
      </c>
      <c r="C2710" s="214">
        <v>308.05</v>
      </c>
      <c r="D2710" s="214">
        <v>81</v>
      </c>
      <c r="E2710" s="214">
        <v>28.23</v>
      </c>
      <c r="F2710" s="215">
        <v>5.0119999999999996</v>
      </c>
      <c r="G2710" s="219">
        <f t="shared" ref="G2710:J2710" si="2703">((C2710-C2731)/C2731)*C$6</f>
        <v>-27.820539505187487</v>
      </c>
      <c r="H2710" s="220">
        <f t="shared" si="2703"/>
        <v>39.852684563758402</v>
      </c>
      <c r="I2710" s="220">
        <f t="shared" si="2703"/>
        <v>-6.6953205699020479</v>
      </c>
      <c r="J2710" s="221">
        <f t="shared" si="2703"/>
        <v>-0.14814288421451616</v>
      </c>
    </row>
    <row r="2711" spans="2:10">
      <c r="B2711" s="213">
        <v>39969</v>
      </c>
      <c r="C2711" s="214">
        <v>309.45</v>
      </c>
      <c r="D2711" s="214">
        <v>81.27</v>
      </c>
      <c r="E2711" s="214">
        <v>29.59</v>
      </c>
      <c r="F2711" s="215">
        <v>4.968</v>
      </c>
      <c r="G2711" s="219">
        <f t="shared" ref="G2711:J2711" si="2704">((C2711-C2732)/C2732)*C$6</f>
        <v>-71.050917530558507</v>
      </c>
      <c r="H2711" s="220">
        <f t="shared" si="2704"/>
        <v>35.709394160583933</v>
      </c>
      <c r="I2711" s="220">
        <f t="shared" si="2704"/>
        <v>-5.2850632911392399</v>
      </c>
      <c r="J2711" s="221">
        <f t="shared" si="2704"/>
        <v>-0.17431818181818196</v>
      </c>
    </row>
    <row r="2712" spans="2:10">
      <c r="B2712" s="213">
        <v>39968</v>
      </c>
      <c r="C2712" s="214">
        <v>306.75</v>
      </c>
      <c r="D2712" s="214">
        <v>82.49</v>
      </c>
      <c r="E2712" s="214">
        <v>28.61</v>
      </c>
      <c r="F2712" s="215">
        <v>5.0529999999999999</v>
      </c>
      <c r="G2712" s="219">
        <f t="shared" ref="G2712:J2712" si="2705">((C2712-C2733)/C2733)*C$6</f>
        <v>-88.982324432782789</v>
      </c>
      <c r="H2712" s="220">
        <f t="shared" si="2705"/>
        <v>27.907770833333323</v>
      </c>
      <c r="I2712" s="220">
        <f t="shared" si="2705"/>
        <v>-4.5132617238669113</v>
      </c>
      <c r="J2712" s="221">
        <f t="shared" si="2705"/>
        <v>-0.15015965439519155</v>
      </c>
    </row>
    <row r="2713" spans="2:10">
      <c r="B2713" s="213">
        <v>39967</v>
      </c>
      <c r="C2713" s="214">
        <v>313.95</v>
      </c>
      <c r="D2713" s="214">
        <v>79.349999999999994</v>
      </c>
      <c r="E2713" s="214">
        <v>28.81</v>
      </c>
      <c r="F2713" s="215">
        <v>5.093</v>
      </c>
      <c r="G2713" s="219">
        <f t="shared" ref="G2713:J2713" si="2706">((C2713-C2734)/C2734)*C$6</f>
        <v>-21.084069822299107</v>
      </c>
      <c r="H2713" s="220">
        <f t="shared" si="2706"/>
        <v>19.407564191533652</v>
      </c>
      <c r="I2713" s="220">
        <f t="shared" si="2706"/>
        <v>-3.2376480637813208</v>
      </c>
      <c r="J2713" s="221">
        <f t="shared" si="2706"/>
        <v>-0.1713149620861846</v>
      </c>
    </row>
    <row r="2714" spans="2:10">
      <c r="B2714" s="213">
        <v>39966</v>
      </c>
      <c r="C2714" s="214">
        <v>314.64999999999998</v>
      </c>
      <c r="D2714" s="214">
        <v>76.5</v>
      </c>
      <c r="E2714" s="214">
        <v>29.43</v>
      </c>
      <c r="F2714" s="215">
        <v>4.9770000000000003</v>
      </c>
      <c r="G2714" s="219">
        <f t="shared" ref="G2714:J2714" si="2707">((C2714-C2735)/C2735)*C$6</f>
        <v>-15.827986777900207</v>
      </c>
      <c r="H2714" s="220">
        <f t="shared" si="2707"/>
        <v>15.743464422124777</v>
      </c>
      <c r="I2714" s="220">
        <f t="shared" si="2707"/>
        <v>-3.0600959097320182</v>
      </c>
      <c r="J2714" s="221">
        <f t="shared" si="2707"/>
        <v>-0.25701577402787951</v>
      </c>
    </row>
    <row r="2715" spans="2:10">
      <c r="B2715" s="213">
        <v>39965</v>
      </c>
      <c r="C2715" s="214">
        <v>311.64999999999998</v>
      </c>
      <c r="D2715" s="214">
        <v>74.92</v>
      </c>
      <c r="E2715" s="214">
        <v>32.36</v>
      </c>
      <c r="F2715" s="215">
        <v>4.931</v>
      </c>
      <c r="G2715" s="219">
        <f t="shared" ref="G2715:J2715" si="2708">((C2715-C2736)/C2736)*C$6</f>
        <v>-34.755921445404674</v>
      </c>
      <c r="H2715" s="220">
        <f t="shared" si="2708"/>
        <v>16.404296478771183</v>
      </c>
      <c r="I2715" s="220">
        <f t="shared" si="2708"/>
        <v>-2.1092987721691672</v>
      </c>
      <c r="J2715" s="221">
        <f t="shared" si="2708"/>
        <v>-0.28092660550458726</v>
      </c>
    </row>
    <row r="2716" spans="2:10">
      <c r="B2716" s="213">
        <v>39964</v>
      </c>
      <c r="C2716" s="214">
        <v>315.64999999999998</v>
      </c>
      <c r="D2716" s="214">
        <v>71.900000000000006</v>
      </c>
      <c r="E2716" s="214">
        <v>35.82</v>
      </c>
      <c r="F2716" s="215">
        <v>4.9669999999999996</v>
      </c>
      <c r="G2716" s="219">
        <f t="shared" ref="G2716:J2716" si="2709">((C2716-C2737)/C2737)*C$6</f>
        <v>-13.16925978312117</v>
      </c>
      <c r="H2716" s="220">
        <f t="shared" si="2709"/>
        <v>2.4280985915493112</v>
      </c>
      <c r="I2716" s="220">
        <f t="shared" si="2709"/>
        <v>0.40638880959177803</v>
      </c>
      <c r="J2716" s="221">
        <f t="shared" si="2709"/>
        <v>-0.22696524809514992</v>
      </c>
    </row>
    <row r="2717" spans="2:10">
      <c r="B2717" s="213">
        <v>39963</v>
      </c>
      <c r="C2717" s="214">
        <v>314.25</v>
      </c>
      <c r="D2717" s="214">
        <v>71.77</v>
      </c>
      <c r="E2717" s="214">
        <v>37.049999999999997</v>
      </c>
      <c r="F2717" s="215">
        <v>5.0679999999999996</v>
      </c>
      <c r="G2717" s="219">
        <f t="shared" ref="G2717:J2717" si="2710">((C2717-C2738)/C2738)*C$6</f>
        <v>-9.5448694826768516</v>
      </c>
      <c r="H2717" s="220">
        <f t="shared" si="2710"/>
        <v>7.085218899003042</v>
      </c>
      <c r="I2717" s="220">
        <f t="shared" si="2710"/>
        <v>2.2483970856102</v>
      </c>
      <c r="J2717" s="221">
        <f t="shared" si="2710"/>
        <v>-0.14448301745167957</v>
      </c>
    </row>
    <row r="2718" spans="2:10">
      <c r="B2718" s="213">
        <v>39962</v>
      </c>
      <c r="C2718" s="214">
        <v>314.55</v>
      </c>
      <c r="D2718" s="214">
        <v>71.83</v>
      </c>
      <c r="E2718" s="214">
        <v>35.33</v>
      </c>
      <c r="F2718" s="215">
        <v>5.1100000000000003</v>
      </c>
      <c r="G2718" s="219">
        <f t="shared" ref="G2718:J2718" si="2711">((C2718-C2739)/C2739)*C$6</f>
        <v>-10.32557345971558</v>
      </c>
      <c r="H2718" s="220">
        <f t="shared" si="2711"/>
        <v>6.6784469096672012</v>
      </c>
      <c r="I2718" s="220">
        <f t="shared" si="2711"/>
        <v>0.78787592319054478</v>
      </c>
      <c r="J2718" s="221">
        <f t="shared" si="2711"/>
        <v>-0.14230769230769202</v>
      </c>
    </row>
    <row r="2719" spans="2:10">
      <c r="B2719" s="213">
        <v>39961</v>
      </c>
      <c r="C2719" s="214">
        <v>310.64999999999998</v>
      </c>
      <c r="D2719" s="214">
        <v>71.61</v>
      </c>
      <c r="E2719" s="214">
        <v>36.33</v>
      </c>
      <c r="F2719" s="215">
        <v>5.2229999999999999</v>
      </c>
      <c r="G2719" s="219">
        <f t="shared" ref="G2719:J2719" si="2712">((C2719-C2740)/C2740)*C$6</f>
        <v>-30.196756756756997</v>
      </c>
      <c r="H2719" s="220">
        <f t="shared" si="2712"/>
        <v>7.9394633507853252</v>
      </c>
      <c r="I2719" s="220">
        <f t="shared" si="2712"/>
        <v>1.1784340175953061</v>
      </c>
      <c r="J2719" s="221">
        <f t="shared" si="2712"/>
        <v>-6.3012928611579477E-2</v>
      </c>
    </row>
    <row r="2720" spans="2:10">
      <c r="B2720" s="213">
        <v>39960</v>
      </c>
      <c r="C2720" s="214">
        <v>314.05</v>
      </c>
      <c r="D2720" s="214">
        <v>69.17</v>
      </c>
      <c r="E2720" s="214">
        <v>38.729999999999997</v>
      </c>
      <c r="F2720" s="215">
        <v>5.2160000000000002</v>
      </c>
      <c r="G2720" s="219">
        <f t="shared" ref="G2720:J2720" si="2713">((C2720-C2741)/C2741)*C$6</f>
        <v>-14.810086791857406</v>
      </c>
      <c r="H2720" s="220">
        <f t="shared" si="2713"/>
        <v>-1.374694990670303</v>
      </c>
      <c r="I2720" s="220">
        <f t="shared" si="2713"/>
        <v>5.0744606221045654</v>
      </c>
      <c r="J2720" s="221">
        <f t="shared" si="2713"/>
        <v>-0.10841181902123723</v>
      </c>
    </row>
    <row r="2721" spans="2:10">
      <c r="B2721" s="213">
        <v>39959</v>
      </c>
      <c r="C2721" s="214">
        <v>306.35000000000002</v>
      </c>
      <c r="D2721" s="214">
        <v>67.900000000000006</v>
      </c>
      <c r="E2721" s="214">
        <v>42.03</v>
      </c>
      <c r="F2721" s="215">
        <v>5.23</v>
      </c>
      <c r="G2721" s="219">
        <f t="shared" ref="G2721:J2721" si="2714">((C2721-C2742)/C2742)*C$6</f>
        <v>-34.820137446060414</v>
      </c>
      <c r="H2721" s="220">
        <f t="shared" si="2714"/>
        <v>-9.1342215988779589</v>
      </c>
      <c r="I2721" s="220">
        <f t="shared" si="2714"/>
        <v>8.7899327433628329</v>
      </c>
      <c r="J2721" s="221">
        <f t="shared" si="2714"/>
        <v>-0.134066435480927</v>
      </c>
    </row>
    <row r="2722" spans="2:10">
      <c r="B2722" s="213">
        <v>39958</v>
      </c>
      <c r="C2722" s="214">
        <v>308.14999999999998</v>
      </c>
      <c r="D2722" s="214">
        <v>65.989999999999995</v>
      </c>
      <c r="E2722" s="214">
        <v>45.08</v>
      </c>
      <c r="F2722" s="215">
        <v>5.16</v>
      </c>
      <c r="G2722" s="219">
        <f t="shared" ref="G2722:J2722" si="2715">((C2722-C2743)/C2743)*C$6</f>
        <v>-18.289610014444094</v>
      </c>
      <c r="H2722" s="220">
        <f t="shared" si="2715"/>
        <v>-19.571979591836747</v>
      </c>
      <c r="I2722" s="220">
        <f t="shared" si="2715"/>
        <v>11.944647731464404</v>
      </c>
      <c r="J2722" s="221">
        <f t="shared" si="2715"/>
        <v>-0.19488687782805439</v>
      </c>
    </row>
    <row r="2723" spans="2:10">
      <c r="B2723" s="213">
        <v>39957</v>
      </c>
      <c r="C2723" s="214">
        <v>307.35000000000002</v>
      </c>
      <c r="D2723" s="214">
        <v>67.88</v>
      </c>
      <c r="E2723" s="214">
        <v>41.29</v>
      </c>
      <c r="F2723" s="215">
        <v>5.218</v>
      </c>
      <c r="G2723" s="219">
        <f t="shared" ref="G2723:J2723" si="2716">((C2723-C2744)/C2744)*C$6</f>
        <v>-18.336695092517981</v>
      </c>
      <c r="H2723" s="220">
        <f t="shared" si="2716"/>
        <v>-7.1447525173734485</v>
      </c>
      <c r="I2723" s="220">
        <f t="shared" si="2716"/>
        <v>7.2704758667573062</v>
      </c>
      <c r="J2723" s="221">
        <f t="shared" si="2716"/>
        <v>-0.12402239765008266</v>
      </c>
    </row>
    <row r="2724" spans="2:10">
      <c r="B2724" s="213">
        <v>39956</v>
      </c>
      <c r="C2724" s="214">
        <v>304.64999999999998</v>
      </c>
      <c r="D2724" s="214">
        <v>68.25</v>
      </c>
      <c r="E2724" s="214">
        <v>36.950000000000003</v>
      </c>
      <c r="F2724" s="215">
        <v>5.2850000000000001</v>
      </c>
      <c r="G2724" s="219">
        <f t="shared" ref="G2724:J2724" si="2717">((C2724-C2745)/C2745)*C$6</f>
        <v>-35.010380845251497</v>
      </c>
      <c r="H2724" s="220">
        <f t="shared" si="2717"/>
        <v>-6.13959722025246</v>
      </c>
      <c r="I2724" s="220">
        <f t="shared" si="2717"/>
        <v>4.6121889870836172</v>
      </c>
      <c r="J2724" s="221">
        <f t="shared" si="2717"/>
        <v>-9.0885750962772863E-2</v>
      </c>
    </row>
    <row r="2725" spans="2:10">
      <c r="B2725" s="213">
        <v>39955</v>
      </c>
      <c r="C2725" s="214">
        <v>303.55</v>
      </c>
      <c r="D2725" s="214">
        <v>70.400000000000006</v>
      </c>
      <c r="E2725" s="214">
        <v>32.03</v>
      </c>
      <c r="F2725" s="215">
        <v>5.3019999999999996</v>
      </c>
      <c r="G2725" s="219">
        <f t="shared" ref="G2725:J2725" si="2718">((C2725-C2746)/C2746)*C$6</f>
        <v>-50.339185173350259</v>
      </c>
      <c r="H2725" s="220">
        <f t="shared" si="2718"/>
        <v>5.0834208223972217</v>
      </c>
      <c r="I2725" s="220">
        <f t="shared" si="2718"/>
        <v>1.9102693370165746</v>
      </c>
      <c r="J2725" s="221">
        <f t="shared" si="2718"/>
        <v>-7.3248114769174547E-2</v>
      </c>
    </row>
    <row r="2726" spans="2:10">
      <c r="B2726" s="213">
        <v>39954</v>
      </c>
      <c r="C2726" s="214">
        <v>304.75</v>
      </c>
      <c r="D2726" s="214">
        <v>71.790000000000006</v>
      </c>
      <c r="E2726" s="214">
        <v>31.92</v>
      </c>
      <c r="F2726" s="215">
        <v>5.3970000000000002</v>
      </c>
      <c r="G2726" s="219">
        <f t="shared" ref="G2726:J2726" si="2719">((C2726-C2747)/C2747)*C$6</f>
        <v>-55.305625892432062</v>
      </c>
      <c r="H2726" s="220">
        <f t="shared" si="2719"/>
        <v>11.872699704142047</v>
      </c>
      <c r="I2726" s="220">
        <f t="shared" si="2719"/>
        <v>3.1972039837698283</v>
      </c>
      <c r="J2726" s="221">
        <f t="shared" si="2719"/>
        <v>-4.3619934282584628E-2</v>
      </c>
    </row>
    <row r="2727" spans="2:10">
      <c r="B2727" s="213">
        <v>39953</v>
      </c>
      <c r="C2727" s="214">
        <v>302.55</v>
      </c>
      <c r="D2727" s="214">
        <v>71.180000000000007</v>
      </c>
      <c r="E2727" s="214">
        <v>31.33</v>
      </c>
      <c r="F2727" s="215">
        <v>5.4180000000000001</v>
      </c>
      <c r="G2727" s="219">
        <f t="shared" ref="G2727:J2727" si="2720">((C2727-C2748)/C2748)*C$6</f>
        <v>-63.423272380346525</v>
      </c>
      <c r="H2727" s="220">
        <f t="shared" si="2720"/>
        <v>-2.1815416666666487</v>
      </c>
      <c r="I2727" s="220">
        <f t="shared" si="2720"/>
        <v>4.2070314960629922</v>
      </c>
      <c r="J2727" s="221">
        <f t="shared" si="2720"/>
        <v>-4.872935196950455E-2</v>
      </c>
    </row>
    <row r="2728" spans="2:10">
      <c r="B2728" s="213">
        <v>39952</v>
      </c>
      <c r="C2728" s="214">
        <v>303.75</v>
      </c>
      <c r="D2728" s="214">
        <v>66.400000000000006</v>
      </c>
      <c r="E2728" s="214">
        <v>35.51</v>
      </c>
      <c r="F2728" s="215">
        <v>5.3109999999999999</v>
      </c>
      <c r="G2728" s="219">
        <f t="shared" ref="G2728:J2728" si="2721">((C2728-C2749)/C2749)*C$6</f>
        <v>-76.357706205813045</v>
      </c>
      <c r="H2728" s="220">
        <f t="shared" si="2721"/>
        <v>-14.652642559109875</v>
      </c>
      <c r="I2728" s="220">
        <f t="shared" si="2721"/>
        <v>6.3196804868771395</v>
      </c>
      <c r="J2728" s="221">
        <f t="shared" si="2721"/>
        <v>-0.10912058023572063</v>
      </c>
    </row>
    <row r="2729" spans="2:10">
      <c r="B2729" s="213">
        <v>39951</v>
      </c>
      <c r="C2729" s="214">
        <v>310.05</v>
      </c>
      <c r="D2729" s="214">
        <v>69.349999999999994</v>
      </c>
      <c r="E2729" s="214">
        <v>39.270000000000003</v>
      </c>
      <c r="F2729" s="215">
        <v>5.298</v>
      </c>
      <c r="G2729" s="219">
        <f t="shared" ref="G2729:J2729" si="2722">((C2729-C2750)/C2750)*C$6</f>
        <v>-48.295893500391486</v>
      </c>
      <c r="H2729" s="220">
        <f t="shared" si="2722"/>
        <v>-1.9141327623126416</v>
      </c>
      <c r="I2729" s="220">
        <f t="shared" si="2722"/>
        <v>6.8795566502463057</v>
      </c>
      <c r="J2729" s="221">
        <f t="shared" si="2722"/>
        <v>-7.1182538220666905E-2</v>
      </c>
    </row>
    <row r="2730" spans="2:10">
      <c r="B2730" s="213">
        <v>39950</v>
      </c>
      <c r="C2730" s="214">
        <v>311.25</v>
      </c>
      <c r="D2730" s="214">
        <v>69.540000000000006</v>
      </c>
      <c r="E2730" s="214">
        <v>39.86</v>
      </c>
      <c r="F2730" s="215">
        <v>5.343</v>
      </c>
      <c r="G2730" s="219">
        <f t="shared" ref="G2730:J2730" si="2723">((C2730-C2751)/C2751)*C$6</f>
        <v>-52.674006534930875</v>
      </c>
      <c r="H2730" s="220">
        <f t="shared" si="2723"/>
        <v>2.6247376093294799</v>
      </c>
      <c r="I2730" s="220">
        <f t="shared" si="2723"/>
        <v>7.7801867816091956</v>
      </c>
      <c r="J2730" s="221">
        <f t="shared" si="2723"/>
        <v>-6.2156467570538776E-2</v>
      </c>
    </row>
    <row r="2731" spans="2:10">
      <c r="B2731" s="213">
        <v>39949</v>
      </c>
      <c r="C2731" s="214">
        <v>313.25</v>
      </c>
      <c r="D2731" s="214">
        <v>67.05</v>
      </c>
      <c r="E2731" s="214">
        <v>44.92</v>
      </c>
      <c r="F2731" s="215">
        <v>5.2770000000000001</v>
      </c>
      <c r="G2731" s="219">
        <f t="shared" ref="G2731:J2731" si="2724">((C2731-C2752)/C2752)*C$6</f>
        <v>-47.816604124670434</v>
      </c>
      <c r="H2731" s="220">
        <f t="shared" si="2724"/>
        <v>-7.2827474892396138</v>
      </c>
      <c r="I2731" s="220">
        <f t="shared" si="2724"/>
        <v>11.982164566345441</v>
      </c>
      <c r="J2731" s="221">
        <f t="shared" si="2724"/>
        <v>-9.626031164069658E-2</v>
      </c>
    </row>
    <row r="2732" spans="2:10">
      <c r="B2732" s="213">
        <v>39948</v>
      </c>
      <c r="C2732" s="214">
        <v>323.14999999999998</v>
      </c>
      <c r="D2732" s="214">
        <v>68.5</v>
      </c>
      <c r="E2732" s="214">
        <v>41.87</v>
      </c>
      <c r="F2732" s="215">
        <v>5.28</v>
      </c>
      <c r="G2732" s="219">
        <f t="shared" ref="G2732:J2732" si="2725">((C2732-C2753)/C2753)*C$6</f>
        <v>-7.7433543816417689</v>
      </c>
      <c r="H2732" s="220">
        <f t="shared" si="2725"/>
        <v>-0.69654545454545458</v>
      </c>
      <c r="I2732" s="220">
        <f t="shared" si="2725"/>
        <v>9.6883143591626872</v>
      </c>
      <c r="J2732" s="221">
        <f t="shared" si="2725"/>
        <v>-6.4486846980362791E-2</v>
      </c>
    </row>
    <row r="2733" spans="2:10">
      <c r="B2733" s="213">
        <v>39947</v>
      </c>
      <c r="C2733" s="214">
        <v>323.95</v>
      </c>
      <c r="D2733" s="214">
        <v>72</v>
      </c>
      <c r="E2733" s="214">
        <v>38.17</v>
      </c>
      <c r="F2733" s="215">
        <v>5.3239999999999998</v>
      </c>
      <c r="G2733" s="219">
        <f t="shared" ref="G2733:J2733" si="2726">((C2733-C2754)/C2754)*C$6</f>
        <v>0</v>
      </c>
      <c r="H2733" s="220">
        <f t="shared" si="2726"/>
        <v>1.1239312657166853</v>
      </c>
      <c r="I2733" s="220">
        <f t="shared" si="2726"/>
        <v>7.009963609898108</v>
      </c>
      <c r="J2733" s="221">
        <f t="shared" si="2726"/>
        <v>-5.5988575640316805E-2</v>
      </c>
    </row>
    <row r="2734" spans="2:10">
      <c r="B2734" s="213">
        <v>39946</v>
      </c>
      <c r="C2734" s="214">
        <v>317.95</v>
      </c>
      <c r="D2734" s="214">
        <v>72.05</v>
      </c>
      <c r="E2734" s="214">
        <v>35.119999999999997</v>
      </c>
      <c r="F2734" s="215">
        <v>5.407</v>
      </c>
      <c r="G2734" s="219">
        <f t="shared" ref="G2734:J2734" si="2727">((C2734-C2755)/C2755)*C$6</f>
        <v>-15.147788686302189</v>
      </c>
      <c r="H2734" s="220">
        <f t="shared" si="2727"/>
        <v>-3.3948875255623654</v>
      </c>
      <c r="I2734" s="220">
        <f t="shared" si="2727"/>
        <v>6.2648196469685331</v>
      </c>
      <c r="J2734" s="221">
        <f t="shared" si="2727"/>
        <v>1.0952292556153469E-2</v>
      </c>
    </row>
    <row r="2735" spans="2:10">
      <c r="B2735" s="213">
        <v>39945</v>
      </c>
      <c r="C2735" s="214">
        <v>317.64999999999998</v>
      </c>
      <c r="D2735" s="214">
        <v>70.69</v>
      </c>
      <c r="E2735" s="214">
        <v>35.450000000000003</v>
      </c>
      <c r="F2735" s="215">
        <v>5.452</v>
      </c>
      <c r="G2735" s="219">
        <f t="shared" ref="G2735:J2735" si="2728">((C2735-C2756)/C2756)*C$6</f>
        <v>-12.567436338072355</v>
      </c>
      <c r="H2735" s="220">
        <f t="shared" si="2728"/>
        <v>-13.242526994996052</v>
      </c>
      <c r="I2735" s="220">
        <f t="shared" si="2728"/>
        <v>8.3335066006600691</v>
      </c>
      <c r="J2735" s="221">
        <f t="shared" si="2728"/>
        <v>-4.8617469327963759E-3</v>
      </c>
    </row>
    <row r="2736" spans="2:10">
      <c r="B2736" s="213">
        <v>39944</v>
      </c>
      <c r="C2736" s="214">
        <v>318.25</v>
      </c>
      <c r="D2736" s="214">
        <v>69.010000000000005</v>
      </c>
      <c r="E2736" s="214">
        <v>36.65</v>
      </c>
      <c r="F2736" s="215">
        <v>5.45</v>
      </c>
      <c r="G2736" s="219">
        <f t="shared" ref="G2736:J2736" si="2729">((C2736-C2757)/C2757)*C$6</f>
        <v>7.4050433959285513</v>
      </c>
      <c r="H2736" s="220">
        <f t="shared" si="2729"/>
        <v>-20.187989369976655</v>
      </c>
      <c r="I2736" s="220">
        <f t="shared" si="2729"/>
        <v>8.783287337662335</v>
      </c>
      <c r="J2736" s="221">
        <f t="shared" si="2729"/>
        <v>-5.9421351400842995E-3</v>
      </c>
    </row>
    <row r="2737" spans="2:10">
      <c r="B2737" s="213">
        <v>39943</v>
      </c>
      <c r="C2737" s="214">
        <v>318.14999999999998</v>
      </c>
      <c r="D2737" s="214">
        <v>71</v>
      </c>
      <c r="E2737" s="214">
        <v>35.03</v>
      </c>
      <c r="F2737" s="215">
        <v>5.3810000000000002</v>
      </c>
      <c r="G2737" s="219">
        <f t="shared" ref="G2737:J2737" si="2730">((C2737-C2758)/C2758)*C$6</f>
        <v>-6.297491780178726</v>
      </c>
      <c r="H2737" s="220">
        <f t="shared" si="2730"/>
        <v>-13.001358802678224</v>
      </c>
      <c r="I2737" s="220">
        <f t="shared" si="2730"/>
        <v>6.2958936825885976</v>
      </c>
      <c r="J2737" s="221">
        <f t="shared" si="2730"/>
        <v>-1.6897634885439598E-2</v>
      </c>
    </row>
    <row r="2738" spans="2:10">
      <c r="B2738" s="213">
        <v>39942</v>
      </c>
      <c r="C2738" s="214">
        <v>316.05</v>
      </c>
      <c r="D2738" s="214">
        <v>69.209999999999994</v>
      </c>
      <c r="E2738" s="214">
        <v>32.94</v>
      </c>
      <c r="F2738" s="215">
        <v>5.3289999999999997</v>
      </c>
      <c r="G2738" s="219">
        <f t="shared" ref="G2738:J2738" si="2731">((C2738-C2759)/C2759)*C$6</f>
        <v>-11.062178217821604</v>
      </c>
      <c r="H2738" s="220">
        <f t="shared" si="2731"/>
        <v>-16.190535714285719</v>
      </c>
      <c r="I2738" s="220">
        <f t="shared" si="2731"/>
        <v>5.7041726618705022</v>
      </c>
      <c r="J2738" s="221">
        <f t="shared" si="2731"/>
        <v>-8.807573275077403E-2</v>
      </c>
    </row>
    <row r="2739" spans="2:10">
      <c r="B2739" s="213">
        <v>39941</v>
      </c>
      <c r="C2739" s="214">
        <v>316.5</v>
      </c>
      <c r="D2739" s="214">
        <v>69.41</v>
      </c>
      <c r="E2739" s="214">
        <v>33.85</v>
      </c>
      <c r="F2739" s="215">
        <v>5.3689999999999998</v>
      </c>
      <c r="G2739" s="219">
        <f t="shared" ref="G2739:J2739" si="2732">((C2739-C2760)/C2760)*C$6</f>
        <v>-14.436272513703994</v>
      </c>
      <c r="H2739" s="220">
        <f t="shared" si="2732"/>
        <v>-13.445706630944432</v>
      </c>
      <c r="I2739" s="220">
        <f t="shared" si="2732"/>
        <v>7.2378467908902717</v>
      </c>
      <c r="J2739" s="221">
        <f t="shared" si="2732"/>
        <v>-9.1571918426277168E-2</v>
      </c>
    </row>
    <row r="2740" spans="2:10">
      <c r="B2740" s="213">
        <v>39940</v>
      </c>
      <c r="C2740" s="214">
        <v>316.35000000000002</v>
      </c>
      <c r="D2740" s="214">
        <v>68.760000000000005</v>
      </c>
      <c r="E2740" s="214">
        <v>34.1</v>
      </c>
      <c r="F2740" s="215">
        <v>5.3369999999999997</v>
      </c>
      <c r="G2740" s="219">
        <f t="shared" ref="G2740:J2740" si="2733">((C2740-C2761)/C2761)*C$6</f>
        <v>-24.534570939105997</v>
      </c>
      <c r="H2740" s="220">
        <f t="shared" si="2733"/>
        <v>-17.076851238574623</v>
      </c>
      <c r="I2740" s="220">
        <f t="shared" si="2733"/>
        <v>7.112188139059306</v>
      </c>
      <c r="J2740" s="221">
        <f t="shared" si="2733"/>
        <v>-0.11423811239193078</v>
      </c>
    </row>
    <row r="2741" spans="2:10">
      <c r="B2741" s="213">
        <v>39939</v>
      </c>
      <c r="C2741" s="214">
        <v>316.85000000000002</v>
      </c>
      <c r="D2741" s="214">
        <v>69.67</v>
      </c>
      <c r="E2741" s="214">
        <v>30.22</v>
      </c>
      <c r="F2741" s="215">
        <v>5.415</v>
      </c>
      <c r="G2741" s="219">
        <f t="shared" ref="G2741:J2741" si="2734">((C2741-C2762)/C2762)*C$6</f>
        <v>-11.556257639868299</v>
      </c>
      <c r="H2741" s="220">
        <f t="shared" si="2734"/>
        <v>-17.78322265624999</v>
      </c>
      <c r="I2741" s="220">
        <f t="shared" si="2734"/>
        <v>4.9380269814502533</v>
      </c>
      <c r="J2741" s="221">
        <f t="shared" si="2734"/>
        <v>-0.10101658640984494</v>
      </c>
    </row>
    <row r="2742" spans="2:10">
      <c r="B2742" s="213">
        <v>39938</v>
      </c>
      <c r="C2742" s="214">
        <v>312.85000000000002</v>
      </c>
      <c r="D2742" s="214">
        <v>71.3</v>
      </c>
      <c r="E2742" s="214">
        <v>28.25</v>
      </c>
      <c r="F2742" s="215">
        <v>5.4790000000000001</v>
      </c>
      <c r="G2742" s="219">
        <f t="shared" ref="G2742:J2742" si="2735">((C2742-C2763)/C2763)*C$6</f>
        <v>-57.424639604877122</v>
      </c>
      <c r="H2742" s="220">
        <f t="shared" si="2735"/>
        <v>-17.124521072796934</v>
      </c>
      <c r="I2742" s="220">
        <f t="shared" si="2735"/>
        <v>3.6331263292216063</v>
      </c>
      <c r="J2742" s="221">
        <f t="shared" si="2735"/>
        <v>-9.4337455830388717E-2</v>
      </c>
    </row>
    <row r="2743" spans="2:10">
      <c r="B2743" s="213">
        <v>39937</v>
      </c>
      <c r="C2743" s="214">
        <v>311.55</v>
      </c>
      <c r="D2743" s="214">
        <v>73.5</v>
      </c>
      <c r="E2743" s="214">
        <v>27.11</v>
      </c>
      <c r="F2743" s="215">
        <v>5.5250000000000004</v>
      </c>
      <c r="G2743" s="219">
        <f t="shared" ref="G2743:J2743" si="2736">((C2743-C2764)/C2764)*C$6</f>
        <v>-72.564016582220006</v>
      </c>
      <c r="H2743" s="220">
        <f t="shared" si="2736"/>
        <v>-14.812302284710009</v>
      </c>
      <c r="I2743" s="220">
        <f t="shared" si="2736"/>
        <v>2.2002897350993371</v>
      </c>
      <c r="J2743" s="221">
        <f t="shared" si="2736"/>
        <v>-4.314250044587116E-2</v>
      </c>
    </row>
    <row r="2744" spans="2:10">
      <c r="B2744" s="213">
        <v>39936</v>
      </c>
      <c r="C2744" s="214">
        <v>310.75</v>
      </c>
      <c r="D2744" s="214">
        <v>70.510000000000005</v>
      </c>
      <c r="E2744" s="214">
        <v>29.42</v>
      </c>
      <c r="F2744" s="215">
        <v>5.4470000000000001</v>
      </c>
      <c r="G2744" s="219">
        <f t="shared" ref="G2744:J2744" si="2737">((C2744-C2765)/C2765)*C$6</f>
        <v>-55.785795613625709</v>
      </c>
      <c r="H2744" s="220">
        <f t="shared" si="2737"/>
        <v>-23.875381750465532</v>
      </c>
      <c r="I2744" s="220">
        <f t="shared" si="2737"/>
        <v>5.4275187969924827</v>
      </c>
      <c r="J2744" s="221">
        <f t="shared" si="2737"/>
        <v>-0.11001237186284922</v>
      </c>
    </row>
    <row r="2745" spans="2:10">
      <c r="B2745" s="213">
        <v>39935</v>
      </c>
      <c r="C2745" s="214">
        <v>311.14999999999998</v>
      </c>
      <c r="D2745" s="214">
        <v>70.510000000000005</v>
      </c>
      <c r="E2745" s="214">
        <v>29.42</v>
      </c>
      <c r="F2745" s="215">
        <v>5.4530000000000003</v>
      </c>
      <c r="G2745" s="219">
        <f t="shared" ref="G2745:J2745" si="2738">((C2745-C2766)/C2766)*C$6</f>
        <v>-85.367893853896831</v>
      </c>
      <c r="H2745" s="220">
        <f t="shared" si="2738"/>
        <v>-21.253814147018026</v>
      </c>
      <c r="I2745" s="220">
        <f t="shared" si="2738"/>
        <v>4.1712264545835085</v>
      </c>
      <c r="J2745" s="221">
        <f t="shared" si="2738"/>
        <v>-9.0204444444444296E-2</v>
      </c>
    </row>
    <row r="2746" spans="2:10">
      <c r="B2746" s="213">
        <v>39934</v>
      </c>
      <c r="C2746" s="214">
        <v>312.95</v>
      </c>
      <c r="D2746" s="214">
        <v>68.58</v>
      </c>
      <c r="E2746" s="214">
        <v>28.96</v>
      </c>
      <c r="F2746" s="215">
        <v>5.4370000000000003</v>
      </c>
      <c r="G2746" s="219">
        <f t="shared" ref="G2746:J2746" si="2739">((C2746-C2767)/C2767)*C$6</f>
        <v>-75.19006256676326</v>
      </c>
      <c r="H2746" s="220">
        <f t="shared" si="2739"/>
        <v>-23.370522340289341</v>
      </c>
      <c r="I2746" s="220">
        <f t="shared" si="2739"/>
        <v>4.3103038083012404</v>
      </c>
      <c r="J2746" s="221">
        <f t="shared" si="2739"/>
        <v>-8.4842801000357057E-2</v>
      </c>
    </row>
    <row r="2747" spans="2:10">
      <c r="B2747" s="213">
        <v>39933</v>
      </c>
      <c r="C2747" s="214">
        <v>315.14999999999998</v>
      </c>
      <c r="D2747" s="214">
        <v>67.599999999999994</v>
      </c>
      <c r="E2747" s="214">
        <v>27.11</v>
      </c>
      <c r="F2747" s="215">
        <v>5.4779999999999998</v>
      </c>
      <c r="G2747" s="219">
        <f t="shared" ref="G2747:J2747" si="2740">((C2747-C2768)/C2768)*C$6</f>
        <v>-58.507083141938622</v>
      </c>
      <c r="H2747" s="220">
        <f t="shared" si="2740"/>
        <v>-30.595618396519598</v>
      </c>
      <c r="I2747" s="220">
        <f t="shared" si="2740"/>
        <v>6.4305605605605596</v>
      </c>
      <c r="J2747" s="221">
        <f t="shared" si="2740"/>
        <v>-7.248931623931619E-2</v>
      </c>
    </row>
    <row r="2748" spans="2:10">
      <c r="B2748" s="213">
        <v>39932</v>
      </c>
      <c r="C2748" s="214">
        <v>314.45</v>
      </c>
      <c r="D2748" s="214">
        <v>72</v>
      </c>
      <c r="E2748" s="214">
        <v>25.4</v>
      </c>
      <c r="F2748" s="215">
        <v>5.5090000000000003</v>
      </c>
      <c r="G2748" s="219">
        <f t="shared" ref="G2748:J2748" si="2741">((C2748-C2769)/C2769)*C$6</f>
        <v>-54.65236732810348</v>
      </c>
      <c r="H2748" s="220">
        <f t="shared" si="2741"/>
        <v>-23.870972644376902</v>
      </c>
      <c r="I2748" s="220">
        <f t="shared" si="2741"/>
        <v>4.1880543425521584</v>
      </c>
      <c r="J2748" s="221">
        <f t="shared" si="2741"/>
        <v>-4.5344057193922836E-2</v>
      </c>
    </row>
    <row r="2749" spans="2:10">
      <c r="B2749" s="213">
        <v>39931</v>
      </c>
      <c r="C2749" s="214">
        <v>318.25</v>
      </c>
      <c r="D2749" s="214">
        <v>71.900000000000006</v>
      </c>
      <c r="E2749" s="214">
        <v>26.29</v>
      </c>
      <c r="F2749" s="215">
        <v>5.5149999999999997</v>
      </c>
      <c r="G2749" s="219">
        <f t="shared" ref="G2749:J2749" si="2742">((C2749-C2770)/C2770)*C$6</f>
        <v>-35.06000922934939</v>
      </c>
      <c r="H2749" s="220">
        <f t="shared" si="2742"/>
        <v>-22.770036764705857</v>
      </c>
      <c r="I2749" s="220">
        <f t="shared" si="2742"/>
        <v>5.2142226581657667</v>
      </c>
      <c r="J2749" s="221">
        <f t="shared" si="2742"/>
        <v>-5.7688888888889053E-2</v>
      </c>
    </row>
    <row r="2750" spans="2:10">
      <c r="B2750" s="213">
        <v>39930</v>
      </c>
      <c r="C2750" s="214">
        <v>319.25</v>
      </c>
      <c r="D2750" s="214">
        <v>70.05</v>
      </c>
      <c r="E2750" s="214">
        <v>28.42</v>
      </c>
      <c r="F2750" s="215">
        <v>5.4290000000000003</v>
      </c>
      <c r="G2750" s="219">
        <f t="shared" ref="G2750:J2750" si="2743">((C2750-C2771)/C2771)*C$6</f>
        <v>-25.843022359290671</v>
      </c>
      <c r="H2750" s="220">
        <f t="shared" si="2743"/>
        <v>-28.074396929824569</v>
      </c>
      <c r="I2750" s="220">
        <f t="shared" si="2743"/>
        <v>7.1955785327424948</v>
      </c>
      <c r="J2750" s="221">
        <f t="shared" si="2743"/>
        <v>-0.12289496910856122</v>
      </c>
    </row>
    <row r="2751" spans="2:10">
      <c r="B2751" s="213">
        <v>39929</v>
      </c>
      <c r="C2751" s="214">
        <v>321.35000000000002</v>
      </c>
      <c r="D2751" s="214">
        <v>68.599999999999994</v>
      </c>
      <c r="E2751" s="214">
        <v>27.84</v>
      </c>
      <c r="F2751" s="215">
        <v>5.4580000000000002</v>
      </c>
      <c r="G2751" s="219">
        <f t="shared" ref="G2751:J2751" si="2744">((C2751-C2772)/C2772)*C$6</f>
        <v>5.7564777517565595</v>
      </c>
      <c r="H2751" s="220">
        <f t="shared" si="2744"/>
        <v>-33.423285198555959</v>
      </c>
      <c r="I2751" s="220">
        <f t="shared" si="2744"/>
        <v>8.5237460317460325</v>
      </c>
      <c r="J2751" s="221">
        <f t="shared" si="2744"/>
        <v>-0.10929781227946364</v>
      </c>
    </row>
    <row r="2752" spans="2:10">
      <c r="B2752" s="213">
        <v>39928</v>
      </c>
      <c r="C2752" s="214">
        <v>322.45</v>
      </c>
      <c r="D2752" s="214">
        <v>69.7</v>
      </c>
      <c r="E2752" s="214">
        <v>26.98</v>
      </c>
      <c r="F2752" s="215">
        <v>5.4550000000000001</v>
      </c>
      <c r="G2752" s="219">
        <f t="shared" ref="G2752:J2752" si="2745">((C2752-C2773)/C2773)*C$6</f>
        <v>9.9337014506316077</v>
      </c>
      <c r="H2752" s="220">
        <f t="shared" si="2745"/>
        <v>-30.887725631768937</v>
      </c>
      <c r="I2752" s="220">
        <f t="shared" si="2745"/>
        <v>7.7037883597883612</v>
      </c>
      <c r="J2752" s="221">
        <f t="shared" si="2745"/>
        <v>-0.10785058283292116</v>
      </c>
    </row>
    <row r="2753" spans="2:10">
      <c r="B2753" s="213">
        <v>39927</v>
      </c>
      <c r="C2753" s="214">
        <v>324.64999999999998</v>
      </c>
      <c r="D2753" s="214">
        <v>68.75</v>
      </c>
      <c r="E2753" s="214">
        <v>27.23</v>
      </c>
      <c r="F2753" s="215">
        <v>5.3979999999999997</v>
      </c>
      <c r="G2753" s="219">
        <f t="shared" ref="G2753:J2753" si="2746">((C2753-C2774)/C2774)*C$6</f>
        <v>13.530172333488412</v>
      </c>
      <c r="H2753" s="220">
        <f t="shared" si="2746"/>
        <v>-35.425963248369882</v>
      </c>
      <c r="I2753" s="220">
        <f t="shared" si="2746"/>
        <v>8.8963247394404821</v>
      </c>
      <c r="J2753" s="221">
        <f t="shared" si="2746"/>
        <v>-0.140029998235398</v>
      </c>
    </row>
    <row r="2754" spans="2:10">
      <c r="B2754" s="213">
        <v>39926</v>
      </c>
      <c r="C2754" s="214">
        <v>323.95</v>
      </c>
      <c r="D2754" s="214">
        <v>71.58</v>
      </c>
      <c r="E2754" s="214">
        <v>27.48</v>
      </c>
      <c r="F2754" s="215">
        <v>5.4269999999999996</v>
      </c>
      <c r="G2754" s="219">
        <f t="shared" ref="G2754:J2754" si="2747">((C2754-C2775)/C2775)*C$6</f>
        <v>31.62610473344866</v>
      </c>
      <c r="H2754" s="220">
        <f t="shared" si="2747"/>
        <v>-28.322035714285722</v>
      </c>
      <c r="I2754" s="220">
        <f t="shared" si="2747"/>
        <v>7.2705822267620039</v>
      </c>
      <c r="J2754" s="221">
        <f t="shared" si="2747"/>
        <v>-0.11191278142173396</v>
      </c>
    </row>
    <row r="2755" spans="2:10">
      <c r="B2755" s="213">
        <v>39925</v>
      </c>
      <c r="C2755" s="214">
        <v>320.85000000000002</v>
      </c>
      <c r="D2755" s="214">
        <v>73.349999999999994</v>
      </c>
      <c r="E2755" s="214">
        <v>26.06</v>
      </c>
      <c r="F2755" s="215">
        <v>5.3870000000000005</v>
      </c>
      <c r="G2755" s="219">
        <f t="shared" ref="G2755:J2755" si="2748">((C2755-C2776)/C2776)*C$6</f>
        <v>24.91483156729425</v>
      </c>
      <c r="H2755" s="220">
        <f t="shared" si="2748"/>
        <v>-23.183403235470362</v>
      </c>
      <c r="I2755" s="220">
        <f t="shared" si="2748"/>
        <v>5.4015062344139633</v>
      </c>
      <c r="J2755" s="221">
        <f t="shared" si="2748"/>
        <v>-0.14476610767872883</v>
      </c>
    </row>
    <row r="2756" spans="2:10">
      <c r="B2756" s="213">
        <v>39924</v>
      </c>
      <c r="C2756" s="214">
        <v>320.05</v>
      </c>
      <c r="D2756" s="214">
        <v>75.94</v>
      </c>
      <c r="E2756" s="214">
        <v>24.24</v>
      </c>
      <c r="F2756" s="215">
        <v>5.4610000000000003</v>
      </c>
      <c r="G2756" s="219">
        <f t="shared" ref="G2756:J2756" si="2749">((C2756-C2777)/C2777)*C$6</f>
        <v>21.747972780503368</v>
      </c>
      <c r="H2756" s="220">
        <f t="shared" si="2749"/>
        <v>-19.302433392539978</v>
      </c>
      <c r="I2756" s="220">
        <f t="shared" si="2749"/>
        <v>4.6829521829521834</v>
      </c>
      <c r="J2756" s="221">
        <f t="shared" si="2749"/>
        <v>-0.12270094770094775</v>
      </c>
    </row>
    <row r="2757" spans="2:10">
      <c r="B2757" s="213">
        <v>39923</v>
      </c>
      <c r="C2757" s="214">
        <v>316.85000000000002</v>
      </c>
      <c r="D2757" s="214">
        <v>77.14</v>
      </c>
      <c r="E2757" s="214">
        <v>24.64</v>
      </c>
      <c r="F2757" s="215">
        <v>5.4610000000000003</v>
      </c>
      <c r="G2757" s="219">
        <f t="shared" ref="G2757:J2757" si="2750">((C2757-C2778)/C2778)*C$6</f>
        <v>31.250075550554637</v>
      </c>
      <c r="H2757" s="220">
        <f t="shared" si="2750"/>
        <v>-19.11252771618625</v>
      </c>
      <c r="I2757" s="220">
        <f t="shared" si="2750"/>
        <v>7.0654689265536739</v>
      </c>
      <c r="J2757" s="221">
        <f t="shared" si="2750"/>
        <v>-0.151676220253604</v>
      </c>
    </row>
    <row r="2758" spans="2:10">
      <c r="B2758" s="213">
        <v>39922</v>
      </c>
      <c r="C2758" s="214">
        <v>319.35000000000002</v>
      </c>
      <c r="D2758" s="214">
        <v>76.17</v>
      </c>
      <c r="E2758" s="214">
        <v>25.96</v>
      </c>
      <c r="F2758" s="215">
        <v>5.4119999999999999</v>
      </c>
      <c r="G2758" s="219">
        <f t="shared" ref="G2758:J2758" si="2751">((C2758-C2779)/C2779)*C$6</f>
        <v>51.383701791189281</v>
      </c>
      <c r="H2758" s="220">
        <f t="shared" si="2751"/>
        <v>-20.802621416032771</v>
      </c>
      <c r="I2758" s="220">
        <f t="shared" si="2751"/>
        <v>7.266443243243244</v>
      </c>
      <c r="J2758" s="221">
        <f t="shared" si="2751"/>
        <v>-0.14067393982051729</v>
      </c>
    </row>
    <row r="2759" spans="2:10">
      <c r="B2759" s="213">
        <v>39921</v>
      </c>
      <c r="C2759" s="214">
        <v>318.14999999999998</v>
      </c>
      <c r="D2759" s="214">
        <v>75.599999999999994</v>
      </c>
      <c r="E2759" s="214">
        <v>25.02</v>
      </c>
      <c r="F2759" s="215">
        <v>5.4930000000000003</v>
      </c>
      <c r="G2759" s="219">
        <f t="shared" ref="G2759:J2759" si="2752">((C2759-C2780)/C2780)*C$6</f>
        <v>49.347587768969234</v>
      </c>
      <c r="H2759" s="220">
        <f t="shared" si="2752"/>
        <v>-20.175088757396463</v>
      </c>
      <c r="I2759" s="220">
        <f t="shared" si="2752"/>
        <v>5.4745492443981218</v>
      </c>
      <c r="J2759" s="221">
        <f t="shared" si="2752"/>
        <v>-0.12250916070493782</v>
      </c>
    </row>
    <row r="2760" spans="2:10">
      <c r="B2760" s="213">
        <v>39920</v>
      </c>
      <c r="C2760" s="214">
        <v>319.25</v>
      </c>
      <c r="D2760" s="214">
        <v>74.650000000000006</v>
      </c>
      <c r="E2760" s="214">
        <v>24.15</v>
      </c>
      <c r="F2760" s="215">
        <v>5.5410000000000004</v>
      </c>
      <c r="G2760" s="219">
        <f t="shared" ref="G2760:J2760" si="2753">((C2760-C2781)/C2781)*C$6</f>
        <v>63.190872745002572</v>
      </c>
      <c r="H2760" s="220">
        <f t="shared" si="2753"/>
        <v>-24.268676883481515</v>
      </c>
      <c r="I2760" s="220">
        <f t="shared" si="2753"/>
        <v>4.4700775193798421</v>
      </c>
      <c r="J2760" s="221">
        <f t="shared" si="2753"/>
        <v>-0.10425661559888549</v>
      </c>
    </row>
    <row r="2761" spans="2:10">
      <c r="B2761" s="213">
        <v>39919</v>
      </c>
      <c r="C2761" s="214">
        <v>321.05</v>
      </c>
      <c r="D2761" s="214">
        <v>75.489999999999995</v>
      </c>
      <c r="E2761" s="214">
        <v>24.45</v>
      </c>
      <c r="F2761" s="215">
        <v>5.5519999999999996</v>
      </c>
      <c r="G2761" s="219">
        <f t="shared" ref="G2761:J2761" si="2754">((C2761-C2782)/C2782)*C$6</f>
        <v>54.992388611870616</v>
      </c>
      <c r="H2761" s="220">
        <f t="shared" si="2754"/>
        <v>-15.614855821876148</v>
      </c>
      <c r="I2761" s="220">
        <f t="shared" si="2754"/>
        <v>3.2439478764478769</v>
      </c>
      <c r="J2761" s="221">
        <f t="shared" si="2754"/>
        <v>-6.9521632078790183E-2</v>
      </c>
    </row>
    <row r="2762" spans="2:10">
      <c r="B2762" s="213">
        <v>39918</v>
      </c>
      <c r="C2762" s="214">
        <v>319.05</v>
      </c>
      <c r="D2762" s="214">
        <v>76.8</v>
      </c>
      <c r="E2762" s="214">
        <v>23.72</v>
      </c>
      <c r="F2762" s="215">
        <v>5.6070000000000002</v>
      </c>
      <c r="G2762" s="219">
        <f t="shared" ref="G2762:J2762" si="2755">((C2762-C2783)/C2783)*C$6</f>
        <v>43.103552483523551</v>
      </c>
      <c r="H2762" s="220">
        <f t="shared" si="2755"/>
        <v>-6.9234939759036376</v>
      </c>
      <c r="I2762" s="220">
        <f t="shared" si="2755"/>
        <v>1.0533779562695216</v>
      </c>
      <c r="J2762" s="221">
        <f t="shared" si="2755"/>
        <v>3.6875000000002964E-3</v>
      </c>
    </row>
    <row r="2763" spans="2:10">
      <c r="B2763" s="213">
        <v>39917</v>
      </c>
      <c r="C2763" s="214">
        <v>323.95</v>
      </c>
      <c r="D2763" s="214">
        <v>78.3</v>
      </c>
      <c r="E2763" s="214">
        <v>23.51</v>
      </c>
      <c r="F2763" s="215">
        <v>5.66</v>
      </c>
      <c r="G2763" s="219">
        <f t="shared" ref="G2763:J2763" si="2756">((C2763-C2784)/C2784)*C$6</f>
        <v>77.962358261993089</v>
      </c>
      <c r="H2763" s="220">
        <f t="shared" si="2756"/>
        <v>-3.9062492180658301</v>
      </c>
      <c r="I2763" s="220">
        <f t="shared" si="2756"/>
        <v>1.629823747680893</v>
      </c>
      <c r="J2763" s="221">
        <f t="shared" si="2756"/>
        <v>1.361377351792677E-2</v>
      </c>
    </row>
    <row r="2764" spans="2:10">
      <c r="B2764" s="213">
        <v>39916</v>
      </c>
      <c r="C2764" s="214">
        <v>325.64999999999998</v>
      </c>
      <c r="D2764" s="214">
        <v>79.66</v>
      </c>
      <c r="E2764" s="214">
        <v>24.16</v>
      </c>
      <c r="F2764" s="215">
        <v>5.6070000000000002</v>
      </c>
      <c r="G2764" s="219">
        <f t="shared" ref="G2764:J2764" si="2757">((C2764-C2785)/C2785)*C$6</f>
        <v>95.176375141976322</v>
      </c>
      <c r="H2764" s="220">
        <f t="shared" si="2757"/>
        <v>-6.4818010915706639</v>
      </c>
      <c r="I2764" s="220">
        <f t="shared" si="2757"/>
        <v>3.3317999019127016</v>
      </c>
      <c r="J2764" s="221">
        <f t="shared" si="2757"/>
        <v>-3.3292188326573831E-2</v>
      </c>
    </row>
    <row r="2765" spans="2:10">
      <c r="B2765" s="213">
        <v>39915</v>
      </c>
      <c r="C2765" s="214">
        <v>321.45</v>
      </c>
      <c r="D2765" s="214">
        <v>80.55</v>
      </c>
      <c r="E2765" s="214">
        <v>22.61</v>
      </c>
      <c r="F2765" s="215">
        <v>5.6580000000000004</v>
      </c>
      <c r="G2765" s="219">
        <f t="shared" ref="G2765:J2765" si="2758">((C2765-C2786)/C2786)*C$6</f>
        <v>53.810242414512764</v>
      </c>
      <c r="H2765" s="220">
        <f t="shared" si="2758"/>
        <v>10.140882352941171</v>
      </c>
      <c r="I2765" s="220">
        <f t="shared" si="2758"/>
        <v>0.55029170464904131</v>
      </c>
      <c r="J2765" s="221">
        <f t="shared" si="2758"/>
        <v>6.5555555555555672E-2</v>
      </c>
    </row>
    <row r="2766" spans="2:10">
      <c r="B2766" s="213">
        <v>39914</v>
      </c>
      <c r="C2766" s="214">
        <v>327.85</v>
      </c>
      <c r="D2766" s="214">
        <v>79.31</v>
      </c>
      <c r="E2766" s="214">
        <v>23.89</v>
      </c>
      <c r="F2766" s="215">
        <v>5.625</v>
      </c>
      <c r="G2766" s="219">
        <f t="shared" ref="G2766:J2766" si="2759">((C2766-C2787)/C2787)*C$6</f>
        <v>83.447185398655208</v>
      </c>
      <c r="H2766" s="220">
        <f t="shared" si="2759"/>
        <v>8.3425065789473738</v>
      </c>
      <c r="I2766" s="220">
        <f t="shared" si="2759"/>
        <v>1.0623492907801433</v>
      </c>
      <c r="J2766" s="221">
        <f t="shared" si="2759"/>
        <v>4.6343445287107127E-2</v>
      </c>
    </row>
    <row r="2767" spans="2:10">
      <c r="B2767" s="213">
        <v>39913</v>
      </c>
      <c r="C2767" s="214">
        <v>327.64999999999998</v>
      </c>
      <c r="D2767" s="214">
        <v>78.11</v>
      </c>
      <c r="E2767" s="214">
        <v>23.37</v>
      </c>
      <c r="F2767" s="215">
        <v>5.5979999999999999</v>
      </c>
      <c r="G2767" s="219">
        <f t="shared" ref="G2767:J2767" si="2760">((C2767-C2788)/C2788)*C$6</f>
        <v>84.346670940855844</v>
      </c>
      <c r="H2767" s="220">
        <f t="shared" si="2760"/>
        <v>-8.5960931768158524</v>
      </c>
      <c r="I2767" s="220">
        <f t="shared" si="2760"/>
        <v>2.8382169390787513</v>
      </c>
      <c r="J2767" s="221">
        <f t="shared" si="2760"/>
        <v>3.2499548491963126E-2</v>
      </c>
    </row>
    <row r="2768" spans="2:10">
      <c r="B2768" s="213">
        <v>39912</v>
      </c>
      <c r="C2768" s="214">
        <v>326.55</v>
      </c>
      <c r="D2768" s="214">
        <v>80.45</v>
      </c>
      <c r="E2768" s="214">
        <v>19.98</v>
      </c>
      <c r="F2768" s="215">
        <v>5.6159999999999997</v>
      </c>
      <c r="G2768" s="219">
        <f t="shared" ref="G2768:J2768" si="2761">((C2768-C2789)/C2789)*C$6</f>
        <v>101.80186454442091</v>
      </c>
      <c r="H2768" s="220">
        <f t="shared" si="2761"/>
        <v>-7.7889995230145406</v>
      </c>
      <c r="I2768" s="220">
        <f t="shared" si="2761"/>
        <v>-8.0807174887892255E-2</v>
      </c>
      <c r="J2768" s="221">
        <f t="shared" si="2761"/>
        <v>1.5312332199749375E-2</v>
      </c>
    </row>
    <row r="2769" spans="2:10">
      <c r="B2769" s="213">
        <v>39911</v>
      </c>
      <c r="C2769" s="214">
        <v>325.05</v>
      </c>
      <c r="D2769" s="214">
        <v>82.25</v>
      </c>
      <c r="E2769" s="214">
        <v>20.61</v>
      </c>
      <c r="F2769" s="215">
        <v>5.5949999999999998</v>
      </c>
      <c r="G2769" s="219">
        <f t="shared" ref="G2769:J2769" si="2762">((C2769-C2790)/C2790)*C$6</f>
        <v>88.477719838056743</v>
      </c>
      <c r="H2769" s="220">
        <f t="shared" si="2762"/>
        <v>-4.6580960854092464</v>
      </c>
      <c r="I2769" s="220">
        <f t="shared" si="2762"/>
        <v>0.4940677966101702</v>
      </c>
      <c r="J2769" s="221">
        <f t="shared" si="2762"/>
        <v>1.5902964959568867E-2</v>
      </c>
    </row>
    <row r="2770" spans="2:10">
      <c r="B2770" s="213">
        <v>39910</v>
      </c>
      <c r="C2770" s="214">
        <v>325.05</v>
      </c>
      <c r="D2770" s="214">
        <v>81.599999999999994</v>
      </c>
      <c r="E2770" s="214">
        <v>20.39</v>
      </c>
      <c r="F2770" s="215">
        <v>5.625</v>
      </c>
      <c r="G2770" s="219">
        <f t="shared" ref="G2770:J2770" si="2763">((C2770-C2791)/C2791)*C$6</f>
        <v>90.193781812287369</v>
      </c>
      <c r="H2770" s="220">
        <f t="shared" si="2763"/>
        <v>-4.9396848137536065</v>
      </c>
      <c r="I2770" s="220">
        <f t="shared" si="2763"/>
        <v>-1.250132359653126</v>
      </c>
      <c r="J2770" s="221">
        <f t="shared" si="2763"/>
        <v>1.6878240657965331E-2</v>
      </c>
    </row>
    <row r="2771" spans="2:10">
      <c r="B2771" s="213">
        <v>39909</v>
      </c>
      <c r="C2771" s="214">
        <v>324.25</v>
      </c>
      <c r="D2771" s="214">
        <v>82.08</v>
      </c>
      <c r="E2771" s="214">
        <v>20.309999999999999</v>
      </c>
      <c r="F2771" s="215">
        <v>5.665</v>
      </c>
      <c r="G2771" s="219">
        <f t="shared" ref="G2771:J2771" si="2764">((C2771-C2792)/C2792)*C$6</f>
        <v>70.840077145612227</v>
      </c>
      <c r="H2771" s="220">
        <f t="shared" si="2764"/>
        <v>-4.132858505185367</v>
      </c>
      <c r="I2771" s="220">
        <f t="shared" si="2764"/>
        <v>-2.8022785862785877</v>
      </c>
      <c r="J2771" s="221">
        <f t="shared" si="2764"/>
        <v>1.9921805580238275E-2</v>
      </c>
    </row>
    <row r="2772" spans="2:10">
      <c r="B2772" s="213">
        <v>39908</v>
      </c>
      <c r="C2772" s="214">
        <v>320.25</v>
      </c>
      <c r="D2772" s="214">
        <v>83.1</v>
      </c>
      <c r="E2772" s="214">
        <v>18.899999999999999</v>
      </c>
      <c r="F2772" s="215">
        <v>5.6680000000000001</v>
      </c>
      <c r="G2772" s="219">
        <f t="shared" ref="G2772:J2772" si="2765">((C2772-C2793)/C2793)*C$6</f>
        <v>47.906497510839763</v>
      </c>
      <c r="H2772" s="220">
        <f t="shared" si="2765"/>
        <v>-3.6406032345649857</v>
      </c>
      <c r="I2772" s="220">
        <f t="shared" si="2765"/>
        <v>-2.6370731707317088</v>
      </c>
      <c r="J2772" s="221">
        <f t="shared" si="2765"/>
        <v>4.2233357193987152E-2</v>
      </c>
    </row>
    <row r="2773" spans="2:10">
      <c r="B2773" s="213">
        <v>39907</v>
      </c>
      <c r="C2773" s="214">
        <v>320.55</v>
      </c>
      <c r="D2773" s="214">
        <v>83.1</v>
      </c>
      <c r="E2773" s="214">
        <v>18.899999999999999</v>
      </c>
      <c r="F2773" s="215">
        <v>5.6619999999999999</v>
      </c>
      <c r="G2773" s="219">
        <f t="shared" ref="G2773:J2773" si="2766">((C2773-C2794)/C2794)*C$6</f>
        <v>70.272608483666701</v>
      </c>
      <c r="H2773" s="220">
        <f t="shared" si="2766"/>
        <v>-7.974806827355553</v>
      </c>
      <c r="I2773" s="220">
        <f t="shared" si="2766"/>
        <v>-1.7632935560859193</v>
      </c>
      <c r="J2773" s="221">
        <f t="shared" si="2766"/>
        <v>2.0460608216254512E-2</v>
      </c>
    </row>
    <row r="2774" spans="2:10">
      <c r="B2774" s="213">
        <v>39906</v>
      </c>
      <c r="C2774" s="214">
        <v>322.05</v>
      </c>
      <c r="D2774" s="214">
        <v>84.35</v>
      </c>
      <c r="E2774" s="214">
        <v>18.23</v>
      </c>
      <c r="F2774" s="215">
        <v>5.6669999999999998</v>
      </c>
      <c r="G2774" s="219">
        <f t="shared" ref="G2774:J2774" si="2767">((C2774-C2795)/C2795)*C$6</f>
        <v>99.215786877158365</v>
      </c>
      <c r="H2774" s="220">
        <f t="shared" si="2767"/>
        <v>-4.7610693641618633</v>
      </c>
      <c r="I2774" s="220">
        <f t="shared" si="2767"/>
        <v>-2.2036976408281168</v>
      </c>
      <c r="J2774" s="221">
        <f t="shared" si="2767"/>
        <v>2.2555120910384148E-2</v>
      </c>
    </row>
    <row r="2775" spans="2:10">
      <c r="B2775" s="213">
        <v>39905</v>
      </c>
      <c r="C2775" s="214">
        <v>317.95</v>
      </c>
      <c r="D2775" s="214">
        <v>84</v>
      </c>
      <c r="E2775" s="214">
        <v>19.579999999999998</v>
      </c>
      <c r="F2775" s="215">
        <v>5.641</v>
      </c>
      <c r="G2775" s="219">
        <f t="shared" ref="G2775:J2775" si="2768">((C2775-C2796)/C2796)*C$6</f>
        <v>78.925262637905561</v>
      </c>
      <c r="H2775" s="220">
        <f t="shared" si="2768"/>
        <v>-7.30403641360357</v>
      </c>
      <c r="I2775" s="220">
        <f t="shared" si="2768"/>
        <v>-0.62199211045365144</v>
      </c>
      <c r="J2775" s="221">
        <f t="shared" si="2768"/>
        <v>-1.0941363475803555E-2</v>
      </c>
    </row>
    <row r="2776" spans="2:10">
      <c r="B2776" s="213">
        <v>39904</v>
      </c>
      <c r="C2776" s="214">
        <v>316.14999999999998</v>
      </c>
      <c r="D2776" s="214">
        <v>83.45</v>
      </c>
      <c r="E2776" s="214">
        <v>20.05</v>
      </c>
      <c r="F2776" s="215">
        <v>5.665</v>
      </c>
      <c r="G2776" s="219">
        <f t="shared" ref="G2776:J2776" si="2769">((C2776-C2797)/C2797)*C$6</f>
        <v>73.311125784087167</v>
      </c>
      <c r="H2776" s="220">
        <f t="shared" si="2769"/>
        <v>-9.75939952234733</v>
      </c>
      <c r="I2776" s="220">
        <f t="shared" si="2769"/>
        <v>0.25521497218007183</v>
      </c>
      <c r="J2776" s="221">
        <f t="shared" si="2769"/>
        <v>-5.1982378854624452E-3</v>
      </c>
    </row>
    <row r="2777" spans="2:10">
      <c r="B2777" s="213">
        <v>39903</v>
      </c>
      <c r="C2777" s="214">
        <v>315.95</v>
      </c>
      <c r="D2777" s="214">
        <v>84.45</v>
      </c>
      <c r="E2777" s="214">
        <v>19.239999999999998</v>
      </c>
      <c r="F2777" s="215">
        <v>5.6980000000000004</v>
      </c>
      <c r="G2777" s="219">
        <f t="shared" ref="G2777:J2777" si="2770">((C2777-C2798)/C2798)*C$6</f>
        <v>75.384527865056853</v>
      </c>
      <c r="H2777" s="220">
        <f t="shared" si="2770"/>
        <v>-9.792724719101118</v>
      </c>
      <c r="I2777" s="220">
        <f t="shared" si="2770"/>
        <v>0.92561748633879548</v>
      </c>
      <c r="J2777" s="221">
        <f t="shared" si="2770"/>
        <v>6.7458223394898341E-3</v>
      </c>
    </row>
    <row r="2778" spans="2:10">
      <c r="B2778" s="213">
        <v>39902</v>
      </c>
      <c r="C2778" s="214">
        <v>311.05</v>
      </c>
      <c r="D2778" s="214">
        <v>85.69</v>
      </c>
      <c r="E2778" s="214">
        <v>17.7</v>
      </c>
      <c r="F2778" s="215">
        <v>5.7569999999999997</v>
      </c>
      <c r="G2778" s="219">
        <f t="shared" ref="G2778:J2778" si="2771">((C2778-C2799)/C2799)*C$6</f>
        <v>40.842443602832397</v>
      </c>
      <c r="H2778" s="220">
        <f t="shared" si="2771"/>
        <v>-7.0202698145025408</v>
      </c>
      <c r="I2778" s="220">
        <f t="shared" si="2771"/>
        <v>-1.4853188180404355</v>
      </c>
      <c r="J2778" s="221">
        <f t="shared" si="2771"/>
        <v>3.0022811019477014E-2</v>
      </c>
    </row>
    <row r="2779" spans="2:10">
      <c r="B2779" s="213">
        <v>39901</v>
      </c>
      <c r="C2779" s="214">
        <v>309.85000000000002</v>
      </c>
      <c r="D2779" s="214">
        <v>85.45</v>
      </c>
      <c r="E2779" s="214">
        <v>18.5</v>
      </c>
      <c r="F2779" s="215">
        <v>5.6829999999999998</v>
      </c>
      <c r="G2779" s="219">
        <f t="shared" ref="G2779:J2779" si="2772">((C2779-C2800)/C2800)*C$6</f>
        <v>43.278185730839326</v>
      </c>
      <c r="H2779" s="220">
        <f t="shared" si="2772"/>
        <v>1.445489918641671</v>
      </c>
      <c r="I2779" s="220">
        <f t="shared" si="2772"/>
        <v>6.8442756375475047E-2</v>
      </c>
      <c r="J2779" s="221">
        <f t="shared" si="2772"/>
        <v>-2.4197207678883375E-2</v>
      </c>
    </row>
    <row r="2780" spans="2:10">
      <c r="B2780" s="213">
        <v>39900</v>
      </c>
      <c r="C2780" s="214">
        <v>309.05</v>
      </c>
      <c r="D2780" s="214">
        <v>84.5</v>
      </c>
      <c r="E2780" s="214">
        <v>19.190000000000001</v>
      </c>
      <c r="F2780" s="215">
        <v>5.7309999999999999</v>
      </c>
      <c r="G2780" s="219">
        <f t="shared" ref="G2780:J2780" si="2773">((C2780-C2801)/C2801)*C$6</f>
        <v>56.331090301003414</v>
      </c>
      <c r="H2780" s="220">
        <f t="shared" si="2773"/>
        <v>-3.7776682134570834</v>
      </c>
      <c r="I2780" s="220">
        <f t="shared" si="2773"/>
        <v>1.074632799558257</v>
      </c>
      <c r="J2780" s="221">
        <f t="shared" si="2773"/>
        <v>3.5422920713402591E-2</v>
      </c>
    </row>
    <row r="2781" spans="2:10">
      <c r="B2781" s="213">
        <v>39899</v>
      </c>
      <c r="C2781" s="214">
        <v>307.64999999999998</v>
      </c>
      <c r="D2781" s="214">
        <v>85.48</v>
      </c>
      <c r="E2781" s="214">
        <v>19.350000000000001</v>
      </c>
      <c r="F2781" s="215">
        <v>5.7439999999999998</v>
      </c>
      <c r="G2781" s="219">
        <f t="shared" ref="G2781:J2781" si="2774">((C2781-C2802)/C2802)*C$6</f>
        <v>43.595717858929213</v>
      </c>
      <c r="H2781" s="220">
        <f t="shared" si="2774"/>
        <v>0.29175746924430995</v>
      </c>
      <c r="I2781" s="220">
        <f t="shared" si="2774"/>
        <v>-0.42731584258324817</v>
      </c>
      <c r="J2781" s="221">
        <f t="shared" si="2774"/>
        <v>6.6162335350658297E-2</v>
      </c>
    </row>
    <row r="2782" spans="2:10">
      <c r="B2782" s="213">
        <v>39898</v>
      </c>
      <c r="C2782" s="214">
        <v>310.85000000000002</v>
      </c>
      <c r="D2782" s="214">
        <v>82.19</v>
      </c>
      <c r="E2782" s="214">
        <v>20.72</v>
      </c>
      <c r="F2782" s="215">
        <v>5.6859999999999999</v>
      </c>
      <c r="G2782" s="219">
        <f t="shared" ref="G2782:J2782" si="2775">((C2782-C2803)/C2803)*C$6</f>
        <v>48.25584643389071</v>
      </c>
      <c r="H2782" s="220">
        <f t="shared" si="2775"/>
        <v>-7.6306717289719561</v>
      </c>
      <c r="I2782" s="220">
        <f t="shared" si="2775"/>
        <v>1.2062821833161661</v>
      </c>
      <c r="J2782" s="221">
        <f t="shared" si="2775"/>
        <v>2.037364972551782E-2</v>
      </c>
    </row>
    <row r="2783" spans="2:10">
      <c r="B2783" s="213">
        <v>39897</v>
      </c>
      <c r="C2783" s="214">
        <v>311.05</v>
      </c>
      <c r="D2783" s="214">
        <v>79.680000000000007</v>
      </c>
      <c r="E2783" s="214">
        <v>22.41</v>
      </c>
      <c r="F2783" s="215">
        <v>5.6</v>
      </c>
      <c r="G2783" s="219">
        <f t="shared" ref="G2783:J2783" si="2776">((C2783-C2804)/C2804)*C$6</f>
        <v>46.799484467944417</v>
      </c>
      <c r="H2783" s="220">
        <f t="shared" si="2776"/>
        <v>-10.261200855208438</v>
      </c>
      <c r="I2783" s="220">
        <f t="shared" si="2776"/>
        <v>1.8730147783251225</v>
      </c>
      <c r="J2783" s="221">
        <f t="shared" si="2776"/>
        <v>-3.6933521424793128E-2</v>
      </c>
    </row>
    <row r="2784" spans="2:10">
      <c r="B2784" s="213">
        <v>39896</v>
      </c>
      <c r="C2784" s="214">
        <v>309.55</v>
      </c>
      <c r="D2784" s="214">
        <v>79.930000000000007</v>
      </c>
      <c r="E2784" s="214">
        <v>21.56</v>
      </c>
      <c r="F2784" s="215">
        <v>5.6340000000000003</v>
      </c>
      <c r="G2784" s="219">
        <f t="shared" ref="G2784:J2784" si="2777">((C2784-C2805)/C2805)*C$6</f>
        <v>46.174725311203389</v>
      </c>
      <c r="H2784" s="220">
        <f t="shared" si="2777"/>
        <v>-19.540208965284798</v>
      </c>
      <c r="I2784" s="220">
        <f t="shared" si="2777"/>
        <v>3.3385046728971934</v>
      </c>
      <c r="J2784" s="221">
        <f t="shared" si="2777"/>
        <v>-3.4669356253288534E-2</v>
      </c>
    </row>
    <row r="2785" spans="2:10">
      <c r="B2785" s="213">
        <v>39895</v>
      </c>
      <c r="C2785" s="214">
        <v>308.14999999999998</v>
      </c>
      <c r="D2785" s="214">
        <v>82.45</v>
      </c>
      <c r="E2785" s="214">
        <v>20.39</v>
      </c>
      <c r="F2785" s="215">
        <v>5.6710000000000003</v>
      </c>
      <c r="G2785" s="219">
        <f t="shared" ref="G2785:J2785" si="2778">((C2785-C2806)/C2806)*C$6</f>
        <v>53.889907888125748</v>
      </c>
      <c r="H2785" s="220">
        <f t="shared" si="2778"/>
        <v>-11.548888762252092</v>
      </c>
      <c r="I2785" s="220">
        <f t="shared" si="2778"/>
        <v>0.85148433487416697</v>
      </c>
      <c r="J2785" s="221">
        <f t="shared" si="2778"/>
        <v>1.0407479273239284E-3</v>
      </c>
    </row>
    <row r="2786" spans="2:10">
      <c r="B2786" s="213">
        <v>39894</v>
      </c>
      <c r="C2786" s="214">
        <v>311.45</v>
      </c>
      <c r="D2786" s="214">
        <v>76.5</v>
      </c>
      <c r="E2786" s="214">
        <v>21.94</v>
      </c>
      <c r="F2786" s="215">
        <v>5.5350000000000001</v>
      </c>
      <c r="G2786" s="219">
        <f t="shared" ref="G2786:J2786" si="2779">((C2786-C2807)/C2807)*C$6</f>
        <v>61.069297836938375</v>
      </c>
      <c r="H2786" s="220">
        <f t="shared" si="2779"/>
        <v>-23.908139800938105</v>
      </c>
      <c r="I2786" s="220">
        <f t="shared" si="2779"/>
        <v>2.1410810810810825</v>
      </c>
      <c r="J2786" s="221">
        <f t="shared" si="2779"/>
        <v>-9.1913180465604732E-2</v>
      </c>
    </row>
    <row r="2787" spans="2:10">
      <c r="B2787" s="213">
        <v>39893</v>
      </c>
      <c r="C2787" s="214">
        <v>312.3</v>
      </c>
      <c r="D2787" s="214">
        <v>76</v>
      </c>
      <c r="E2787" s="214">
        <v>22.56</v>
      </c>
      <c r="F2787" s="215">
        <v>5.5380000000000003</v>
      </c>
      <c r="G2787" s="219">
        <f t="shared" ref="G2787:J2787" si="2780">((C2787-C2808)/C2808)*C$6</f>
        <v>68.421996333944335</v>
      </c>
      <c r="H2787" s="220">
        <f t="shared" si="2780"/>
        <v>-41.855398457583547</v>
      </c>
      <c r="I2787" s="220">
        <f t="shared" si="2780"/>
        <v>3.2309775222164134</v>
      </c>
      <c r="J2787" s="221">
        <f t="shared" si="2780"/>
        <v>-6.6643134486410224E-2</v>
      </c>
    </row>
    <row r="2788" spans="2:10">
      <c r="B2788" s="213">
        <v>39892</v>
      </c>
      <c r="C2788" s="214">
        <v>311.95</v>
      </c>
      <c r="D2788" s="214">
        <v>81.78</v>
      </c>
      <c r="E2788" s="214">
        <v>20.190000000000001</v>
      </c>
      <c r="F2788" s="215">
        <v>5.5369999999999999</v>
      </c>
      <c r="G2788" s="219">
        <f t="shared" ref="G2788:J2788" si="2781">((C2788-C2809)/C2809)*C$6</f>
        <v>60.967853820597938</v>
      </c>
      <c r="H2788" s="220">
        <f t="shared" si="2781"/>
        <v>-36.205305434351452</v>
      </c>
      <c r="I2788" s="220">
        <f t="shared" si="2781"/>
        <v>0.37351870576339746</v>
      </c>
      <c r="J2788" s="221">
        <f t="shared" si="2781"/>
        <v>-8.9879180528804253E-2</v>
      </c>
    </row>
    <row r="2789" spans="2:10">
      <c r="B2789" s="213">
        <v>39891</v>
      </c>
      <c r="C2789" s="214">
        <v>307.85000000000002</v>
      </c>
      <c r="D2789" s="214">
        <v>83.86</v>
      </c>
      <c r="E2789" s="214">
        <v>20.07</v>
      </c>
      <c r="F2789" s="215">
        <v>5.5869999999999997</v>
      </c>
      <c r="G2789" s="219">
        <f t="shared" ref="G2789:J2789" si="2782">((C2789-C2810)/C2810)*C$6</f>
        <v>29.358373822508739</v>
      </c>
      <c r="H2789" s="220">
        <f t="shared" si="2782"/>
        <v>-30.851890756302513</v>
      </c>
      <c r="I2789" s="220">
        <f t="shared" si="2782"/>
        <v>-0.11597029702970209</v>
      </c>
      <c r="J2789" s="221">
        <f t="shared" si="2782"/>
        <v>-6.8088826717957976E-2</v>
      </c>
    </row>
    <row r="2790" spans="2:10">
      <c r="B2790" s="213">
        <v>39890</v>
      </c>
      <c r="C2790" s="214">
        <v>308.75</v>
      </c>
      <c r="D2790" s="214">
        <v>84.3</v>
      </c>
      <c r="E2790" s="214">
        <v>20.059999999999999</v>
      </c>
      <c r="F2790" s="215">
        <v>5.5649999999999995</v>
      </c>
      <c r="G2790" s="219">
        <f t="shared" ref="G2790:J2790" si="2783">((C2790-C2811)/C2811)*C$6</f>
        <v>15.890691515448623</v>
      </c>
      <c r="H2790" s="220">
        <f t="shared" si="2783"/>
        <v>-31.592942050520072</v>
      </c>
      <c r="I2790" s="220">
        <f t="shared" si="2783"/>
        <v>0.84645093945720107</v>
      </c>
      <c r="J2790" s="221">
        <f t="shared" si="2783"/>
        <v>-0.10085907670947637</v>
      </c>
    </row>
    <row r="2791" spans="2:10">
      <c r="B2791" s="213">
        <v>39889</v>
      </c>
      <c r="C2791" s="214">
        <v>308.45</v>
      </c>
      <c r="D2791" s="214">
        <v>83.76</v>
      </c>
      <c r="E2791" s="214">
        <v>21.91</v>
      </c>
      <c r="F2791" s="215">
        <v>5.593</v>
      </c>
      <c r="G2791" s="219">
        <f t="shared" ref="G2791:J2791" si="2784">((C2791-C2812)/C2812)*C$6</f>
        <v>28.176007911653016</v>
      </c>
      <c r="H2791" s="220">
        <f t="shared" si="2784"/>
        <v>-35.568782811588562</v>
      </c>
      <c r="I2791" s="220">
        <f t="shared" si="2784"/>
        <v>3.0594554191137209</v>
      </c>
      <c r="J2791" s="221">
        <f t="shared" si="2784"/>
        <v>-0.11943729627723441</v>
      </c>
    </row>
    <row r="2792" spans="2:10">
      <c r="B2792" s="213">
        <v>39888</v>
      </c>
      <c r="C2792" s="214">
        <v>311.10000000000002</v>
      </c>
      <c r="D2792" s="214">
        <v>83.89</v>
      </c>
      <c r="E2792" s="214">
        <v>24.05</v>
      </c>
      <c r="F2792" s="215">
        <v>5.6269999999999998</v>
      </c>
      <c r="G2792" s="219">
        <f t="shared" ref="G2792:J2792" si="2785">((C2792-C2813)/C2813)*C$6</f>
        <v>46.791752849826786</v>
      </c>
      <c r="H2792" s="220">
        <f t="shared" si="2785"/>
        <v>-37.039139423076925</v>
      </c>
      <c r="I2792" s="220">
        <f t="shared" si="2785"/>
        <v>6.8869540229885091</v>
      </c>
      <c r="J2792" s="221">
        <f t="shared" si="2785"/>
        <v>-8.5522001725625629E-2</v>
      </c>
    </row>
    <row r="2793" spans="2:10">
      <c r="B2793" s="213">
        <v>39887</v>
      </c>
      <c r="C2793" s="214">
        <v>311.35000000000002</v>
      </c>
      <c r="D2793" s="214">
        <v>84.71</v>
      </c>
      <c r="E2793" s="214">
        <v>22.14</v>
      </c>
      <c r="F2793" s="215">
        <v>5.5880000000000001</v>
      </c>
      <c r="G2793" s="219">
        <f t="shared" ref="G2793:J2793" si="2786">((C2793-C2814)/C2814)*C$6</f>
        <v>48.176124235916333</v>
      </c>
      <c r="H2793" s="220">
        <f t="shared" si="2786"/>
        <v>-35.528841346153861</v>
      </c>
      <c r="I2793" s="220">
        <f t="shared" si="2786"/>
        <v>4.9088965517241405</v>
      </c>
      <c r="J2793" s="221">
        <f t="shared" si="2786"/>
        <v>-0.10733747197792738</v>
      </c>
    </row>
    <row r="2794" spans="2:10">
      <c r="B2794" s="213">
        <v>39886</v>
      </c>
      <c r="C2794" s="214">
        <v>307.64999999999998</v>
      </c>
      <c r="D2794" s="214">
        <v>86.71</v>
      </c>
      <c r="E2794" s="214">
        <v>20.95</v>
      </c>
      <c r="F2794" s="215">
        <v>5.6230000000000002</v>
      </c>
      <c r="G2794" s="219">
        <f t="shared" ref="G2794:J2794" si="2787">((C2794-C2815)/C2815)*C$6</f>
        <v>29.208606389311367</v>
      </c>
      <c r="H2794" s="220">
        <f t="shared" si="2787"/>
        <v>-30.902930650933371</v>
      </c>
      <c r="I2794" s="220">
        <f t="shared" si="2787"/>
        <v>3.3087570621468925</v>
      </c>
      <c r="J2794" s="221">
        <f t="shared" si="2787"/>
        <v>-6.8664234844536806E-2</v>
      </c>
    </row>
    <row r="2795" spans="2:10">
      <c r="B2795" s="213">
        <v>39885</v>
      </c>
      <c r="C2795" s="214">
        <v>304.05</v>
      </c>
      <c r="D2795" s="214">
        <v>86.5</v>
      </c>
      <c r="E2795" s="214">
        <v>20.77</v>
      </c>
      <c r="F2795" s="215">
        <v>5.6239999999999997</v>
      </c>
      <c r="G2795" s="219">
        <f t="shared" ref="G2795:J2795" si="2788">((C2795-C2816)/C2816)*C$6</f>
        <v>41.227349620893072</v>
      </c>
      <c r="H2795" s="220">
        <f t="shared" si="2788"/>
        <v>-30.528862973760944</v>
      </c>
      <c r="I2795" s="220">
        <f t="shared" si="2788"/>
        <v>2.6239823496966359</v>
      </c>
      <c r="J2795" s="221">
        <f t="shared" si="2788"/>
        <v>-6.7651146629604184E-2</v>
      </c>
    </row>
    <row r="2796" spans="2:10">
      <c r="B2796" s="213">
        <v>39884</v>
      </c>
      <c r="C2796" s="214">
        <v>303.64999999999998</v>
      </c>
      <c r="D2796" s="214">
        <v>87.33</v>
      </c>
      <c r="E2796" s="214">
        <v>20.28</v>
      </c>
      <c r="F2796" s="215">
        <v>5.6619999999999999</v>
      </c>
      <c r="G2796" s="219">
        <f t="shared" ref="G2796:J2796" si="2789">((C2796-C2817)/C2817)*C$6</f>
        <v>30.343564124056876</v>
      </c>
      <c r="H2796" s="220">
        <f t="shared" si="2789"/>
        <v>-30.019858053302443</v>
      </c>
      <c r="I2796" s="220">
        <f t="shared" si="2789"/>
        <v>1.7551948051948056</v>
      </c>
      <c r="J2796" s="221">
        <f t="shared" si="2789"/>
        <v>-7.1678442185076699E-2</v>
      </c>
    </row>
    <row r="2797" spans="2:10">
      <c r="B2797" s="213">
        <v>39883</v>
      </c>
      <c r="C2797" s="214">
        <v>302.89999999999998</v>
      </c>
      <c r="D2797" s="214">
        <v>87.93</v>
      </c>
      <c r="E2797" s="214">
        <v>19.77</v>
      </c>
      <c r="F2797" s="215">
        <v>5.6749999999999998</v>
      </c>
      <c r="G2797" s="219">
        <f t="shared" ref="G2797:J2797" si="2790">((C2797-C2818)/C2818)*C$6</f>
        <v>28.987365239294583</v>
      </c>
      <c r="H2797" s="220">
        <f t="shared" si="2790"/>
        <v>-32.051974431818159</v>
      </c>
      <c r="I2797" s="220">
        <f t="shared" si="2790"/>
        <v>2.028137310073157</v>
      </c>
      <c r="J2797" s="221">
        <f t="shared" si="2790"/>
        <v>-6.9537164487267961E-2</v>
      </c>
    </row>
    <row r="2798" spans="2:10">
      <c r="B2798" s="213">
        <v>39882</v>
      </c>
      <c r="C2798" s="214">
        <v>302.35000000000002</v>
      </c>
      <c r="D2798" s="214">
        <v>89</v>
      </c>
      <c r="E2798" s="214">
        <v>18.3</v>
      </c>
      <c r="F2798" s="215">
        <v>5.6850000000000005</v>
      </c>
      <c r="G2798" s="219">
        <f t="shared" ref="G2798:J2798" si="2791">((C2798-C2819)/C2819)*C$6</f>
        <v>52.595817840696157</v>
      </c>
      <c r="H2798" s="220">
        <f t="shared" si="2791"/>
        <v>-31.895102079041024</v>
      </c>
      <c r="I2798" s="220">
        <f t="shared" si="2791"/>
        <v>0.14892561983471286</v>
      </c>
      <c r="J2798" s="221">
        <f t="shared" si="2791"/>
        <v>-5.2997063396095646E-2</v>
      </c>
    </row>
    <row r="2799" spans="2:10">
      <c r="B2799" s="213">
        <v>39881</v>
      </c>
      <c r="C2799" s="214">
        <v>303.64999999999998</v>
      </c>
      <c r="D2799" s="214">
        <v>88.95</v>
      </c>
      <c r="E2799" s="214">
        <v>19.29</v>
      </c>
      <c r="F2799" s="215">
        <v>5.6989999999999998</v>
      </c>
      <c r="G2799" s="219">
        <f t="shared" ref="G2799:J2799" si="2792">((C2799-C2820)/C2820)*C$6</f>
        <v>64.182950931783154</v>
      </c>
      <c r="H2799" s="220">
        <f t="shared" si="2792"/>
        <v>-30.04883886255924</v>
      </c>
      <c r="I2799" s="220">
        <f t="shared" si="2792"/>
        <v>0.81021668472372521</v>
      </c>
      <c r="J2799" s="221">
        <f t="shared" si="2792"/>
        <v>-6.1827864628070731E-2</v>
      </c>
    </row>
    <row r="2800" spans="2:10">
      <c r="B2800" s="213">
        <v>39880</v>
      </c>
      <c r="C2800" s="214">
        <v>302.05</v>
      </c>
      <c r="D2800" s="214">
        <v>84.81</v>
      </c>
      <c r="E2800" s="214">
        <v>18.43</v>
      </c>
      <c r="F2800" s="215">
        <v>5.73</v>
      </c>
      <c r="G2800" s="219">
        <f t="shared" ref="G2800:J2800" si="2793">((C2800-C2821)/C2821)*C$6</f>
        <v>50.586261937244338</v>
      </c>
      <c r="H2800" s="220">
        <f t="shared" si="2793"/>
        <v>-40.416355009768345</v>
      </c>
      <c r="I2800" s="220">
        <f t="shared" si="2793"/>
        <v>0.26791850220264274</v>
      </c>
      <c r="J2800" s="221">
        <f t="shared" si="2793"/>
        <v>-1.5436944008368595E-3</v>
      </c>
    </row>
    <row r="2801" spans="2:10">
      <c r="B2801" s="213">
        <v>39879</v>
      </c>
      <c r="C2801" s="214">
        <v>299</v>
      </c>
      <c r="D2801" s="214">
        <v>86.2</v>
      </c>
      <c r="E2801" s="214">
        <v>18.11</v>
      </c>
      <c r="F2801" s="215">
        <v>5.6630000000000003</v>
      </c>
      <c r="G2801" s="219">
        <f t="shared" ref="G2801:J2801" si="2794">((C2801-C2822)/C2822)*C$6</f>
        <v>36.832777113169541</v>
      </c>
      <c r="H2801" s="220">
        <f t="shared" si="2794"/>
        <v>-36.292736248236942</v>
      </c>
      <c r="I2801" s="220">
        <f t="shared" si="2794"/>
        <v>-0.78058108821975725</v>
      </c>
      <c r="J2801" s="221">
        <f t="shared" si="2794"/>
        <v>-3.7035745422842228E-2</v>
      </c>
    </row>
    <row r="2802" spans="2:10">
      <c r="B2802" s="213">
        <v>39878</v>
      </c>
      <c r="C2802" s="214">
        <v>299.85000000000002</v>
      </c>
      <c r="D2802" s="214">
        <v>85.35</v>
      </c>
      <c r="E2802" s="214">
        <v>19.82</v>
      </c>
      <c r="F2802" s="215">
        <v>5.6180000000000003</v>
      </c>
      <c r="G2802" s="219">
        <f t="shared" ref="G2802:J2802" si="2795">((C2802-C2823)/C2823)*C$6</f>
        <v>56.624775038786481</v>
      </c>
      <c r="H2802" s="220">
        <f t="shared" si="2795"/>
        <v>-38.457083996628917</v>
      </c>
      <c r="I2802" s="220">
        <f t="shared" si="2795"/>
        <v>1.3695982627578704</v>
      </c>
      <c r="J2802" s="221">
        <f t="shared" si="2795"/>
        <v>-7.2725694444444169E-2</v>
      </c>
    </row>
    <row r="2803" spans="2:10">
      <c r="B2803" s="213">
        <v>39877</v>
      </c>
      <c r="C2803" s="214">
        <v>302.14999999999998</v>
      </c>
      <c r="D2803" s="214">
        <v>85.6</v>
      </c>
      <c r="E2803" s="214">
        <v>19.420000000000002</v>
      </c>
      <c r="F2803" s="215">
        <v>5.6470000000000002</v>
      </c>
      <c r="G2803" s="219">
        <f t="shared" ref="G2803:J2803" si="2796">((C2803-C2824)/C2824)*C$6</f>
        <v>62.721126180257379</v>
      </c>
      <c r="H2803" s="220">
        <f t="shared" si="2796"/>
        <v>-37.734990619136966</v>
      </c>
      <c r="I2803" s="220">
        <f t="shared" si="2796"/>
        <v>0.20647916666666893</v>
      </c>
      <c r="J2803" s="221">
        <f t="shared" si="2796"/>
        <v>-9.4557764826876639E-2</v>
      </c>
    </row>
    <row r="2804" spans="2:10">
      <c r="B2804" s="213">
        <v>39876</v>
      </c>
      <c r="C2804" s="214">
        <v>302.60000000000002</v>
      </c>
      <c r="D2804" s="214">
        <v>84.19</v>
      </c>
      <c r="E2804" s="214">
        <v>20.3</v>
      </c>
      <c r="F2804" s="215">
        <v>5.6710000000000003</v>
      </c>
      <c r="G2804" s="219">
        <f t="shared" ref="G2804:J2804" si="2797">((C2804-C2825)/C2825)*C$6</f>
        <v>52.845611044827002</v>
      </c>
      <c r="H2804" s="220">
        <f t="shared" si="2797"/>
        <v>-41.087278410151164</v>
      </c>
      <c r="I2804" s="220">
        <f t="shared" si="2797"/>
        <v>0.77784172661870477</v>
      </c>
      <c r="J2804" s="221">
        <f t="shared" si="2797"/>
        <v>-3.8505046989209972E-2</v>
      </c>
    </row>
    <row r="2805" spans="2:10">
      <c r="B2805" s="213">
        <v>39875</v>
      </c>
      <c r="C2805" s="214">
        <v>301.25</v>
      </c>
      <c r="D2805" s="214">
        <v>89.01</v>
      </c>
      <c r="E2805" s="214">
        <v>18.190000000000001</v>
      </c>
      <c r="F2805" s="215">
        <v>5.7009999999999996</v>
      </c>
      <c r="G2805" s="219">
        <f t="shared" ref="G2805:J2805" si="2798">((C2805-C2826)/C2826)*C$6</f>
        <v>42.204553343542493</v>
      </c>
      <c r="H2805" s="220">
        <f t="shared" si="2798"/>
        <v>-34.408382488479255</v>
      </c>
      <c r="I2805" s="220">
        <f t="shared" si="2798"/>
        <v>-1.2877998979070939</v>
      </c>
      <c r="J2805" s="221">
        <f t="shared" si="2798"/>
        <v>-1.1853598881901066E-2</v>
      </c>
    </row>
    <row r="2806" spans="2:10">
      <c r="B2806" s="213">
        <v>39874</v>
      </c>
      <c r="C2806" s="214">
        <v>298.55</v>
      </c>
      <c r="D2806" s="214">
        <v>87.74</v>
      </c>
      <c r="E2806" s="214">
        <v>19.47</v>
      </c>
      <c r="F2806" s="215">
        <v>5.6690000000000005</v>
      </c>
      <c r="G2806" s="219">
        <f t="shared" ref="G2806:J2806" si="2799">((C2806-C2827)/C2827)*C$6</f>
        <v>45.25618163054709</v>
      </c>
      <c r="H2806" s="220">
        <f t="shared" si="2799"/>
        <v>-31.85219498289624</v>
      </c>
      <c r="I2806" s="220">
        <f t="shared" si="2799"/>
        <v>-0.33605846774193637</v>
      </c>
      <c r="J2806" s="221">
        <f t="shared" si="2799"/>
        <v>-2.5791222241650546E-2</v>
      </c>
    </row>
    <row r="2807" spans="2:10">
      <c r="B2807" s="213">
        <v>39873</v>
      </c>
      <c r="C2807" s="214">
        <v>300.5</v>
      </c>
      <c r="D2807" s="214">
        <v>87.41</v>
      </c>
      <c r="E2807" s="214">
        <v>19.61</v>
      </c>
      <c r="F2807" s="215">
        <v>5.7130000000000001</v>
      </c>
      <c r="G2807" s="219">
        <f t="shared" ref="G2807:J2807" si="2800">((C2807-C2828)/C2828)*C$6</f>
        <v>62.178222605694565</v>
      </c>
      <c r="H2807" s="220">
        <f t="shared" si="2800"/>
        <v>-32.225749357693417</v>
      </c>
      <c r="I2807" s="220">
        <f t="shared" si="2800"/>
        <v>0.31794499221587946</v>
      </c>
      <c r="J2807" s="221">
        <f t="shared" si="2800"/>
        <v>-2.064019590694193E-3</v>
      </c>
    </row>
    <row r="2808" spans="2:10">
      <c r="B2808" s="213">
        <v>39872</v>
      </c>
      <c r="C2808" s="214">
        <v>300.05</v>
      </c>
      <c r="D2808" s="214">
        <v>97.25</v>
      </c>
      <c r="E2808" s="214">
        <v>19.13</v>
      </c>
      <c r="F2808" s="215">
        <v>5.6660000000000004</v>
      </c>
      <c r="G2808" s="219">
        <f t="shared" ref="G2808:J2808" si="2801">((C2808-C2829)/C2829)*C$6</f>
        <v>60.774166810568126</v>
      </c>
      <c r="H2808" s="220">
        <f t="shared" si="2801"/>
        <v>-11.931472374891515</v>
      </c>
      <c r="I2808" s="220">
        <f t="shared" si="2801"/>
        <v>-0.8182734530938125</v>
      </c>
      <c r="J2808" s="221">
        <f t="shared" si="2801"/>
        <v>2.0840692334866337E-3</v>
      </c>
    </row>
    <row r="2809" spans="2:10">
      <c r="B2809" s="213">
        <v>39871</v>
      </c>
      <c r="C2809" s="214">
        <v>301</v>
      </c>
      <c r="D2809" s="214">
        <v>100.84</v>
      </c>
      <c r="E2809" s="214">
        <v>19.78</v>
      </c>
      <c r="F2809" s="215">
        <v>5.7110000000000003</v>
      </c>
      <c r="G2809" s="219">
        <f t="shared" ref="G2809:J2809" si="2802">((C2809-C2830)/C2830)*C$6</f>
        <v>42.825894378194207</v>
      </c>
      <c r="H2809" s="220">
        <f t="shared" si="2802"/>
        <v>-9.8387864534336682</v>
      </c>
      <c r="I2809" s="220">
        <f t="shared" si="2802"/>
        <v>-0.14459378134403222</v>
      </c>
      <c r="J2809" s="221">
        <f t="shared" si="2802"/>
        <v>8.7218316206959037E-2</v>
      </c>
    </row>
    <row r="2810" spans="2:10">
      <c r="B2810" s="213">
        <v>39870</v>
      </c>
      <c r="C2810" s="214">
        <v>302.55</v>
      </c>
      <c r="D2810" s="214">
        <v>99.96</v>
      </c>
      <c r="E2810" s="214">
        <v>20.2</v>
      </c>
      <c r="F2810" s="215">
        <v>5.7190000000000003</v>
      </c>
      <c r="G2810" s="219">
        <f t="shared" ref="G2810:J2810" si="2803">((C2810-C2831)/C2831)*C$6</f>
        <v>49.031848953903854</v>
      </c>
      <c r="H2810" s="220">
        <f t="shared" si="2803"/>
        <v>-10.35062458597522</v>
      </c>
      <c r="I2810" s="220">
        <f t="shared" si="2803"/>
        <v>-8.8768472906405188E-2</v>
      </c>
      <c r="J2810" s="221">
        <f t="shared" si="2803"/>
        <v>0.12473118279569904</v>
      </c>
    </row>
    <row r="2811" spans="2:10">
      <c r="B2811" s="213">
        <v>39869</v>
      </c>
      <c r="C2811" s="214">
        <v>305.85000000000002</v>
      </c>
      <c r="D2811" s="214">
        <v>100.95</v>
      </c>
      <c r="E2811" s="214">
        <v>19.16</v>
      </c>
      <c r="F2811" s="215">
        <v>5.7620000000000005</v>
      </c>
      <c r="G2811" s="219">
        <f t="shared" ref="G2811:J2811" si="2804">((C2811-C2832)/C2832)*C$6</f>
        <v>50.811116725619001</v>
      </c>
      <c r="H2811" s="220">
        <f t="shared" si="2804"/>
        <v>-8.9534702549575123</v>
      </c>
      <c r="I2811" s="220">
        <f t="shared" si="2804"/>
        <v>-1.177892682926829</v>
      </c>
      <c r="J2811" s="221">
        <f t="shared" si="2804"/>
        <v>0.13940385314431153</v>
      </c>
    </row>
    <row r="2812" spans="2:10">
      <c r="B2812" s="213">
        <v>39868</v>
      </c>
      <c r="C2812" s="214">
        <v>303.35000000000002</v>
      </c>
      <c r="D2812" s="214">
        <v>102.86</v>
      </c>
      <c r="E2812" s="214">
        <v>18.73</v>
      </c>
      <c r="F2812" s="215">
        <v>5.8289999999999997</v>
      </c>
      <c r="G2812" s="219">
        <f t="shared" ref="G2812:J2812" si="2805">((C2812-C2833)/C2833)*C$6</f>
        <v>29.229528760691185</v>
      </c>
      <c r="H2812" s="220">
        <f t="shared" si="2805"/>
        <v>-0.29749563191612649</v>
      </c>
      <c r="I2812" s="220">
        <f t="shared" si="2805"/>
        <v>-1.1104509018036075</v>
      </c>
      <c r="J2812" s="221">
        <f t="shared" si="2805"/>
        <v>0.17419149709302337</v>
      </c>
    </row>
    <row r="2813" spans="2:10">
      <c r="B2813" s="213">
        <v>39867</v>
      </c>
      <c r="C2813" s="214">
        <v>302.64999999999998</v>
      </c>
      <c r="D2813" s="214">
        <v>104</v>
      </c>
      <c r="E2813" s="214">
        <v>17.399999999999999</v>
      </c>
      <c r="F2813" s="215">
        <v>5.7949999999999999</v>
      </c>
      <c r="G2813" s="219">
        <f t="shared" ref="G2813:J2813" si="2806">((C2813-C2834)/C2834)*C$6</f>
        <v>34.473485078401424</v>
      </c>
      <c r="H2813" s="220">
        <f t="shared" si="2806"/>
        <v>11.478944150020373</v>
      </c>
      <c r="I2813" s="220">
        <f t="shared" si="2806"/>
        <v>-3.49716535433071</v>
      </c>
      <c r="J2813" s="221">
        <f t="shared" si="2806"/>
        <v>0.20585194757245717</v>
      </c>
    </row>
    <row r="2814" spans="2:10">
      <c r="B2814" s="213">
        <v>39866</v>
      </c>
      <c r="C2814" s="214">
        <v>302.64999999999998</v>
      </c>
      <c r="D2814" s="214">
        <v>104</v>
      </c>
      <c r="E2814" s="214">
        <v>17.399999999999999</v>
      </c>
      <c r="F2814" s="215">
        <v>5.7990000000000004</v>
      </c>
      <c r="G2814" s="219">
        <f t="shared" ref="G2814:J2814" si="2807">((C2814-C2835)/C2835)*C$6</f>
        <v>33.03278975741221</v>
      </c>
      <c r="H2814" s="220">
        <f t="shared" si="2807"/>
        <v>12.080788101809265</v>
      </c>
      <c r="I2814" s="220">
        <f t="shared" si="2807"/>
        <v>-3.4295858538855284</v>
      </c>
      <c r="J2814" s="221">
        <f t="shared" si="2807"/>
        <v>0.23448436336559972</v>
      </c>
    </row>
    <row r="2815" spans="2:10">
      <c r="B2815" s="213">
        <v>39865</v>
      </c>
      <c r="C2815" s="214">
        <v>302.38</v>
      </c>
      <c r="D2815" s="214">
        <v>103.39</v>
      </c>
      <c r="E2815" s="214">
        <v>17.7</v>
      </c>
      <c r="F2815" s="215">
        <v>5.7569999999999997</v>
      </c>
      <c r="G2815" s="219">
        <f t="shared" ref="G2815:J2815" si="2808">((C2815-C2836)/C2836)*C$6</f>
        <v>26.060485642317357</v>
      </c>
      <c r="H2815" s="220">
        <f t="shared" si="2808"/>
        <v>12.303365928975801</v>
      </c>
      <c r="I2815" s="220">
        <f t="shared" si="2808"/>
        <v>-3.3080996309963102</v>
      </c>
      <c r="J2815" s="221">
        <f t="shared" si="2808"/>
        <v>0.1805345622119815</v>
      </c>
    </row>
    <row r="2816" spans="2:10">
      <c r="B2816" s="213">
        <v>39864</v>
      </c>
      <c r="C2816" s="214">
        <v>296.75</v>
      </c>
      <c r="D2816" s="214">
        <v>102.9</v>
      </c>
      <c r="E2816" s="214">
        <v>18.13</v>
      </c>
      <c r="F2816" s="215">
        <v>5.7560000000000002</v>
      </c>
      <c r="G2816" s="219">
        <f t="shared" ref="G2816:J2816" si="2809">((C2816-C2837)/C2837)*C$6</f>
        <v>24.060379422320906</v>
      </c>
      <c r="H2816" s="220">
        <f t="shared" si="2809"/>
        <v>8.9636826042726536</v>
      </c>
      <c r="I2816" s="220">
        <f t="shared" si="2809"/>
        <v>-3.061089743589744</v>
      </c>
      <c r="J2816" s="221">
        <f t="shared" si="2809"/>
        <v>0.21440551621319451</v>
      </c>
    </row>
    <row r="2817" spans="2:10">
      <c r="B2817" s="213">
        <v>39863</v>
      </c>
      <c r="C2817" s="214">
        <v>298.25</v>
      </c>
      <c r="D2817" s="214">
        <v>103.56</v>
      </c>
      <c r="E2817" s="214">
        <v>18.48</v>
      </c>
      <c r="F2817" s="215">
        <v>5.8029999999999999</v>
      </c>
      <c r="G2817" s="219">
        <f t="shared" ref="G2817:J2817" si="2810">((C2817-C2838)/C2838)*C$6</f>
        <v>31.486114432109307</v>
      </c>
      <c r="H2817" s="220">
        <f t="shared" si="2810"/>
        <v>9.9423108176739454</v>
      </c>
      <c r="I2817" s="220">
        <f t="shared" si="2810"/>
        <v>-3.4526509186351699</v>
      </c>
      <c r="J2817" s="221">
        <f t="shared" si="2810"/>
        <v>0.25337761976047884</v>
      </c>
    </row>
    <row r="2818" spans="2:10">
      <c r="B2818" s="213">
        <v>39862</v>
      </c>
      <c r="C2818" s="214">
        <v>297.75</v>
      </c>
      <c r="D2818" s="214">
        <v>105.6</v>
      </c>
      <c r="E2818" s="214">
        <v>17.77</v>
      </c>
      <c r="F2818" s="215">
        <v>5.8120000000000003</v>
      </c>
      <c r="G2818" s="219">
        <f t="shared" ref="G2818:J2818" si="2811">((C2818-C2839)/C2839)*C$6</f>
        <v>28.623740392826644</v>
      </c>
      <c r="H2818" s="220">
        <f t="shared" si="2811"/>
        <v>18.324247769246732</v>
      </c>
      <c r="I2818" s="220">
        <f t="shared" si="2811"/>
        <v>-4.5655714285714293</v>
      </c>
      <c r="J2818" s="221">
        <f t="shared" si="2811"/>
        <v>0.24459660890627929</v>
      </c>
    </row>
    <row r="2819" spans="2:10">
      <c r="B2819" s="213">
        <v>39861</v>
      </c>
      <c r="C2819" s="214">
        <v>293.14999999999998</v>
      </c>
      <c r="D2819" s="214">
        <v>106.78</v>
      </c>
      <c r="E2819" s="214">
        <v>18.149999999999999</v>
      </c>
      <c r="F2819" s="215">
        <v>5.7889999999999997</v>
      </c>
      <c r="G2819" s="219">
        <f t="shared" ref="G2819:J2819" si="2812">((C2819-C2840)/C2840)*C$6</f>
        <v>9.7754812146165087</v>
      </c>
      <c r="H2819" s="220">
        <f t="shared" si="2812"/>
        <v>14.408201590977743</v>
      </c>
      <c r="I2819" s="220">
        <f t="shared" si="2812"/>
        <v>-3.5865048543689335</v>
      </c>
      <c r="J2819" s="221">
        <f t="shared" si="2812"/>
        <v>0.21896455743180526</v>
      </c>
    </row>
    <row r="2820" spans="2:10">
      <c r="B2820" s="213">
        <v>39860</v>
      </c>
      <c r="C2820" s="214">
        <v>292.45</v>
      </c>
      <c r="D2820" s="214">
        <v>105.5</v>
      </c>
      <c r="E2820" s="214">
        <v>18.46</v>
      </c>
      <c r="F2820" s="215">
        <v>5.8209999999999997</v>
      </c>
      <c r="G2820" s="219">
        <f t="shared" ref="G2820:J2820" si="2813">((C2820-C2841)/C2841)*C$6</f>
        <v>-3.7166427840329486</v>
      </c>
      <c r="H2820" s="220">
        <f t="shared" si="2813"/>
        <v>11.469138034960809</v>
      </c>
      <c r="I2820" s="220">
        <f t="shared" si="2813"/>
        <v>-4.4035775685632412</v>
      </c>
      <c r="J2820" s="221">
        <f t="shared" si="2813"/>
        <v>0.23707312546399398</v>
      </c>
    </row>
    <row r="2821" spans="2:10">
      <c r="B2821" s="213">
        <v>39859</v>
      </c>
      <c r="C2821" s="214">
        <v>293.2</v>
      </c>
      <c r="D2821" s="214">
        <v>107.49</v>
      </c>
      <c r="E2821" s="214">
        <v>18.16</v>
      </c>
      <c r="F2821" s="215">
        <v>5.7329999999999997</v>
      </c>
      <c r="G2821" s="219">
        <f t="shared" ref="G2821:J2821" si="2814">((C2821-C2842)/C2842)*C$6</f>
        <v>-25.610196473551703</v>
      </c>
      <c r="H2821" s="220">
        <f t="shared" si="2814"/>
        <v>8.5638060064146071</v>
      </c>
      <c r="I2821" s="220">
        <f t="shared" si="2814"/>
        <v>-3.3913366115333039</v>
      </c>
      <c r="J2821" s="221">
        <f t="shared" si="2814"/>
        <v>0.19999999999999998</v>
      </c>
    </row>
    <row r="2822" spans="2:10">
      <c r="B2822" s="213">
        <v>39858</v>
      </c>
      <c r="C2822" s="214">
        <v>292.57</v>
      </c>
      <c r="D2822" s="214">
        <v>106.35</v>
      </c>
      <c r="E2822" s="214">
        <v>18.93</v>
      </c>
      <c r="F2822" s="215">
        <v>5.7350000000000003</v>
      </c>
      <c r="G2822" s="219">
        <f t="shared" ref="G2822:J2822" si="2815">((C2822-C2843)/C2843)*C$6</f>
        <v>-29.70910726875961</v>
      </c>
      <c r="H2822" s="220">
        <f t="shared" si="2815"/>
        <v>6.4414714743901147</v>
      </c>
      <c r="I2822" s="220">
        <f t="shared" si="2815"/>
        <v>-2.7710683951721067</v>
      </c>
      <c r="J2822" s="221">
        <f t="shared" si="2815"/>
        <v>0.20286060380171486</v>
      </c>
    </row>
    <row r="2823" spans="2:10">
      <c r="B2823" s="213">
        <v>39857</v>
      </c>
      <c r="C2823" s="214">
        <v>290.05</v>
      </c>
      <c r="D2823" s="214">
        <v>106.79</v>
      </c>
      <c r="E2823" s="214">
        <v>18.420000000000002</v>
      </c>
      <c r="F2823" s="215">
        <v>5.76</v>
      </c>
      <c r="G2823" s="219">
        <f t="shared" ref="G2823:J2823" si="2816">((C2823-C2844)/C2844)*C$6</f>
        <v>-55.584679999999942</v>
      </c>
      <c r="H2823" s="220">
        <f t="shared" si="2816"/>
        <v>-1.9529613495226521</v>
      </c>
      <c r="I2823" s="220">
        <f t="shared" si="2816"/>
        <v>-2.7729444189251247</v>
      </c>
      <c r="J2823" s="221">
        <f t="shared" si="2816"/>
        <v>0.19085027726432513</v>
      </c>
    </row>
    <row r="2824" spans="2:10">
      <c r="B2824" s="213">
        <v>39856</v>
      </c>
      <c r="C2824" s="214">
        <v>291.25</v>
      </c>
      <c r="D2824" s="214">
        <v>106.6</v>
      </c>
      <c r="E2824" s="214">
        <v>19.2</v>
      </c>
      <c r="F2824" s="215">
        <v>5.8339999999999996</v>
      </c>
      <c r="G2824" s="219">
        <f t="shared" ref="G2824:J2824" si="2817">((C2824-C2845)/C2845)*C$6</f>
        <v>-44.803208020050121</v>
      </c>
      <c r="H2824" s="220">
        <f t="shared" si="2817"/>
        <v>-2.605519570648652</v>
      </c>
      <c r="I2824" s="220">
        <f t="shared" si="2817"/>
        <v>-1.4260431654676275</v>
      </c>
      <c r="J2824" s="221">
        <f t="shared" si="2817"/>
        <v>0.20553722038870548</v>
      </c>
    </row>
    <row r="2825" spans="2:10">
      <c r="B2825" s="213">
        <v>39855</v>
      </c>
      <c r="C2825" s="214">
        <v>293.35000000000002</v>
      </c>
      <c r="D2825" s="214">
        <v>107.18</v>
      </c>
      <c r="E2825" s="214">
        <v>19.46</v>
      </c>
      <c r="F2825" s="215">
        <v>5.7460000000000004</v>
      </c>
      <c r="G2825" s="219">
        <f t="shared" ref="G2825:J2825" si="2818">((C2825-C2846)/C2846)*C$6</f>
        <v>-38.51406494587831</v>
      </c>
      <c r="H2825" s="220">
        <f t="shared" si="2818"/>
        <v>1.0964201933002029</v>
      </c>
      <c r="I2825" s="220">
        <f t="shared" si="2818"/>
        <v>-1.8003330249768732</v>
      </c>
      <c r="J2825" s="221">
        <f t="shared" si="2818"/>
        <v>0.15679985337243404</v>
      </c>
    </row>
    <row r="2826" spans="2:10">
      <c r="B2826" s="213">
        <v>39854</v>
      </c>
      <c r="C2826" s="214">
        <v>293.85000000000002</v>
      </c>
      <c r="D2826" s="214">
        <v>108.5</v>
      </c>
      <c r="E2826" s="214">
        <v>19.59</v>
      </c>
      <c r="F2826" s="215">
        <v>5.7240000000000002</v>
      </c>
      <c r="G2826" s="219">
        <f t="shared" ref="G2826:J2826" si="2819">((C2826-C2847)/C2847)*C$6</f>
        <v>-32.987249374478601</v>
      </c>
      <c r="H2826" s="220">
        <f t="shared" si="2819"/>
        <v>1.9979139504563317</v>
      </c>
      <c r="I2826" s="220">
        <f t="shared" si="2819"/>
        <v>-1.8119283746556485</v>
      </c>
      <c r="J2826" s="221">
        <f t="shared" si="2819"/>
        <v>0.17468541820873443</v>
      </c>
    </row>
    <row r="2827" spans="2:10">
      <c r="B2827" s="213">
        <v>39853</v>
      </c>
      <c r="C2827" s="214">
        <v>290.7</v>
      </c>
      <c r="D2827" s="214">
        <v>105.24</v>
      </c>
      <c r="E2827" s="214">
        <v>19.84</v>
      </c>
      <c r="F2827" s="215">
        <v>5.7190000000000003</v>
      </c>
      <c r="G2827" s="219">
        <f t="shared" ref="G2827:J2827" si="2820">((C2827-C2848)/C2848)*C$6</f>
        <v>-72.002488888888962</v>
      </c>
      <c r="H2827" s="220">
        <f t="shared" si="2820"/>
        <v>0.45611486808267454</v>
      </c>
      <c r="I2827" s="220">
        <f t="shared" si="2820"/>
        <v>-2.6495442820292361</v>
      </c>
      <c r="J2827" s="221">
        <f t="shared" si="2820"/>
        <v>0.18880000000000019</v>
      </c>
    </row>
    <row r="2828" spans="2:10">
      <c r="B2828" s="213">
        <v>39852</v>
      </c>
      <c r="C2828" s="214">
        <v>289.75</v>
      </c>
      <c r="D2828" s="214">
        <v>105.09</v>
      </c>
      <c r="E2828" s="214">
        <v>19.27</v>
      </c>
      <c r="F2828" s="215">
        <v>5.7169999999999996</v>
      </c>
      <c r="G2828" s="219">
        <f t="shared" ref="G2828:J2828" si="2821">((C2828-C2849)/C2849)*C$6</f>
        <v>-63.441766561514072</v>
      </c>
      <c r="H2828" s="220">
        <f t="shared" si="2821"/>
        <v>2.1752381868925159</v>
      </c>
      <c r="I2828" s="220">
        <f t="shared" si="2821"/>
        <v>-4.1910314615690956</v>
      </c>
      <c r="J2828" s="221">
        <f t="shared" si="2821"/>
        <v>0.16740295748613651</v>
      </c>
    </row>
    <row r="2829" spans="2:10">
      <c r="B2829" s="213">
        <v>39851</v>
      </c>
      <c r="C2829" s="214">
        <v>289.55</v>
      </c>
      <c r="D2829" s="214">
        <v>103.71</v>
      </c>
      <c r="E2829" s="214">
        <v>20.04</v>
      </c>
      <c r="F2829" s="215">
        <v>5.6619999999999999</v>
      </c>
      <c r="G2829" s="219">
        <f t="shared" ref="G2829:J2829" si="2822">((C2829-C2850)/C2850)*C$6</f>
        <v>-42.039070707070643</v>
      </c>
      <c r="H2829" s="220">
        <f t="shared" si="2822"/>
        <v>-5.245484385257436</v>
      </c>
      <c r="I2829" s="220">
        <f t="shared" si="2822"/>
        <v>-4.1786508240705258</v>
      </c>
      <c r="J2829" s="221">
        <f t="shared" si="2822"/>
        <v>0.15867299460264267</v>
      </c>
    </row>
    <row r="2830" spans="2:10">
      <c r="B2830" s="213">
        <v>39850</v>
      </c>
      <c r="C2830" s="214">
        <v>293.5</v>
      </c>
      <c r="D2830" s="214">
        <v>106.3</v>
      </c>
      <c r="E2830" s="214">
        <v>19.940000000000001</v>
      </c>
      <c r="F2830" s="215">
        <v>5.5469999999999997</v>
      </c>
      <c r="G2830" s="219">
        <f t="shared" ref="G2830:J2830" si="2823">((C2830-C2851)/C2851)*C$6</f>
        <v>-22.811211561082235</v>
      </c>
      <c r="H2830" s="220">
        <f t="shared" si="2823"/>
        <v>0</v>
      </c>
      <c r="I2830" s="220">
        <f t="shared" si="2823"/>
        <v>-3.9013831041257352</v>
      </c>
      <c r="J2830" s="221">
        <f t="shared" si="2823"/>
        <v>0.11320666417072263</v>
      </c>
    </row>
    <row r="2831" spans="2:10">
      <c r="B2831" s="213">
        <v>39849</v>
      </c>
      <c r="C2831" s="214">
        <v>293.95</v>
      </c>
      <c r="D2831" s="214">
        <v>105.67</v>
      </c>
      <c r="E2831" s="214">
        <v>20.3</v>
      </c>
      <c r="F2831" s="215">
        <v>5.4870000000000001</v>
      </c>
      <c r="G2831" s="219">
        <f t="shared" ref="G2831:J2831" si="2824">((C2831-C2852)/C2852)*C$6</f>
        <v>23.413163159710312</v>
      </c>
      <c r="H2831" s="220">
        <f t="shared" si="2824"/>
        <v>-2.0266994382022392</v>
      </c>
      <c r="I2831" s="220">
        <f t="shared" si="2824"/>
        <v>-3.3112746280659429</v>
      </c>
      <c r="J2831" s="221">
        <f t="shared" si="2824"/>
        <v>7.6673522812266401E-2</v>
      </c>
    </row>
    <row r="2832" spans="2:10">
      <c r="B2832" s="213">
        <v>39848</v>
      </c>
      <c r="C2832" s="214">
        <v>296.85000000000002</v>
      </c>
      <c r="D2832" s="214">
        <v>105.9</v>
      </c>
      <c r="E2832" s="214">
        <v>20.5</v>
      </c>
      <c r="F2832" s="215">
        <v>5.5019999999999998</v>
      </c>
      <c r="G2832" s="219">
        <f t="shared" ref="G2832:J2832" si="2825">((C2832-C2853)/C2853)*C$6</f>
        <v>62.060268995633322</v>
      </c>
      <c r="H2832" s="220">
        <f t="shared" si="2825"/>
        <v>-3.7245833333333236</v>
      </c>
      <c r="I2832" s="220">
        <f t="shared" si="2825"/>
        <v>-0.52899621212121295</v>
      </c>
      <c r="J2832" s="221">
        <f t="shared" si="2825"/>
        <v>5.9623586130168736E-2</v>
      </c>
    </row>
    <row r="2833" spans="2:10">
      <c r="B2833" s="213">
        <v>39847</v>
      </c>
      <c r="C2833" s="214">
        <v>298.14999999999998</v>
      </c>
      <c r="D2833" s="214">
        <v>103.02</v>
      </c>
      <c r="E2833" s="214">
        <v>19.96</v>
      </c>
      <c r="F2833" s="215">
        <v>5.5039999999999996</v>
      </c>
      <c r="G2833" s="219">
        <f t="shared" ref="G2833:J2833" si="2826">((C2833-C2854)/C2854)*C$6</f>
        <v>92.530001769598101</v>
      </c>
      <c r="H2833" s="220">
        <f t="shared" si="2826"/>
        <v>-8.6462925201594309</v>
      </c>
      <c r="I2833" s="220">
        <f t="shared" si="2826"/>
        <v>-0.96550972024656145</v>
      </c>
      <c r="J2833" s="221">
        <f t="shared" si="2826"/>
        <v>3.9651997790461899E-2</v>
      </c>
    </row>
    <row r="2834" spans="2:10">
      <c r="B2834" s="213">
        <v>39846</v>
      </c>
      <c r="C2834" s="214">
        <v>296.55</v>
      </c>
      <c r="D2834" s="214">
        <v>98.12</v>
      </c>
      <c r="E2834" s="214">
        <v>21.59</v>
      </c>
      <c r="F2834" s="215">
        <v>5.4169999999999998</v>
      </c>
      <c r="G2834" s="219">
        <f t="shared" ref="G2834:J2834" si="2827">((C2834-C2855)/C2855)*C$6</f>
        <v>87.095523235190001</v>
      </c>
      <c r="H2834" s="220">
        <f t="shared" si="2827"/>
        <v>-13.483813358597809</v>
      </c>
      <c r="I2834" s="220">
        <f t="shared" si="2827"/>
        <v>-1.264969853574504</v>
      </c>
      <c r="J2834" s="221">
        <f t="shared" si="2827"/>
        <v>-9.2289289657712607E-3</v>
      </c>
    </row>
    <row r="2835" spans="2:10">
      <c r="B2835" s="213">
        <v>39845</v>
      </c>
      <c r="C2835" s="214">
        <v>296.8</v>
      </c>
      <c r="D2835" s="214">
        <v>97.83</v>
      </c>
      <c r="E2835" s="214">
        <v>21.49</v>
      </c>
      <c r="F2835" s="215">
        <v>5.3719999999999999</v>
      </c>
      <c r="G2835" s="219">
        <f t="shared" ref="G2835:J2835" si="2828">((C2835-C2856)/C2856)*C$6</f>
        <v>88.894816391697645</v>
      </c>
      <c r="H2835" s="220">
        <f t="shared" si="2828"/>
        <v>-9.614694174757286</v>
      </c>
      <c r="I2835" s="220">
        <f t="shared" si="2828"/>
        <v>-2.1165174537987701</v>
      </c>
      <c r="J2835" s="221">
        <f t="shared" si="2828"/>
        <v>-8.2142194171155886E-3</v>
      </c>
    </row>
    <row r="2836" spans="2:10">
      <c r="B2836" s="213">
        <v>39844</v>
      </c>
      <c r="C2836" s="214">
        <v>297.75</v>
      </c>
      <c r="D2836" s="214">
        <v>97.15</v>
      </c>
      <c r="E2836" s="214">
        <v>21.68</v>
      </c>
      <c r="F2836" s="215">
        <v>5.4249999999999998</v>
      </c>
      <c r="G2836" s="219">
        <f t="shared" ref="G2836:J2836" si="2829">((C2836-C2857)/C2857)*C$6</f>
        <v>114.87554997308466</v>
      </c>
      <c r="H2836" s="220">
        <f t="shared" si="2829"/>
        <v>-19.482662968099863</v>
      </c>
      <c r="I2836" s="220">
        <f t="shared" si="2829"/>
        <v>0.46030274361400114</v>
      </c>
      <c r="J2836" s="221">
        <f t="shared" si="2829"/>
        <v>-2.2663252240716934E-2</v>
      </c>
    </row>
    <row r="2837" spans="2:10">
      <c r="B2837" s="213">
        <v>39843</v>
      </c>
      <c r="C2837" s="214">
        <v>292.55</v>
      </c>
      <c r="D2837" s="214">
        <v>98.3</v>
      </c>
      <c r="E2837" s="214">
        <v>21.84</v>
      </c>
      <c r="F2837" s="215">
        <v>5.3659999999999997</v>
      </c>
      <c r="G2837" s="219">
        <f t="shared" ref="G2837:J2837" si="2830">((C2837-C2858)/C2858)*C$6</f>
        <v>78.56343531937749</v>
      </c>
      <c r="H2837" s="220">
        <f t="shared" si="2830"/>
        <v>-19.246147510980975</v>
      </c>
      <c r="I2837" s="220">
        <f t="shared" si="2830"/>
        <v>0.71188005711565772</v>
      </c>
      <c r="J2837" s="221">
        <f t="shared" si="2830"/>
        <v>-5.4499725626486181E-2</v>
      </c>
    </row>
    <row r="2838" spans="2:10">
      <c r="B2838" s="213">
        <v>39842</v>
      </c>
      <c r="C2838" s="214">
        <v>292.75</v>
      </c>
      <c r="D2838" s="214">
        <v>98.45</v>
      </c>
      <c r="E2838" s="214">
        <v>22.86</v>
      </c>
      <c r="F2838" s="215">
        <v>5.3440000000000003</v>
      </c>
      <c r="G2838" s="219">
        <f t="shared" ref="G2838:J2838" si="2831">((C2838-C2859)/C2859)*C$6</f>
        <v>82.720691088966845</v>
      </c>
      <c r="H2838" s="220">
        <f t="shared" si="2831"/>
        <v>-18.094357064017654</v>
      </c>
      <c r="I2838" s="220">
        <f t="shared" si="2831"/>
        <v>1.4569361702127668</v>
      </c>
      <c r="J2838" s="221">
        <f t="shared" si="2831"/>
        <v>-5.4188096987508996E-2</v>
      </c>
    </row>
    <row r="2839" spans="2:10">
      <c r="B2839" s="213">
        <v>39841</v>
      </c>
      <c r="C2839" s="214">
        <v>292.75</v>
      </c>
      <c r="D2839" s="214">
        <v>96.38</v>
      </c>
      <c r="E2839" s="214">
        <v>23.8</v>
      </c>
      <c r="F2839" s="215">
        <v>5.367</v>
      </c>
      <c r="G2839" s="219">
        <f t="shared" ref="G2839:J2839" si="2832">((C2839-C2860)/C2860)*C$6</f>
        <v>81.020304386750226</v>
      </c>
      <c r="H2839" s="220">
        <f t="shared" si="2832"/>
        <v>-20.450936051899927</v>
      </c>
      <c r="I2839" s="220">
        <f t="shared" si="2832"/>
        <v>1.581279707495431</v>
      </c>
      <c r="J2839" s="221">
        <f t="shared" si="2832"/>
        <v>-5.5548446069469709E-2</v>
      </c>
    </row>
    <row r="2840" spans="2:10">
      <c r="B2840" s="213">
        <v>39840</v>
      </c>
      <c r="C2840" s="214">
        <v>291.45</v>
      </c>
      <c r="D2840" s="214">
        <v>99.31</v>
      </c>
      <c r="E2840" s="214">
        <v>22.66</v>
      </c>
      <c r="F2840" s="215">
        <v>5.3890000000000002</v>
      </c>
      <c r="G2840" s="219">
        <f t="shared" ref="G2840:J2840" si="2833">((C2840-C2861)/C2861)*C$6</f>
        <v>56.161148936170143</v>
      </c>
      <c r="H2840" s="220">
        <f t="shared" si="2833"/>
        <v>-19.397687782805427</v>
      </c>
      <c r="I2840" s="220">
        <f t="shared" si="2833"/>
        <v>-0.7250741211351116</v>
      </c>
      <c r="J2840" s="221">
        <f t="shared" si="2833"/>
        <v>2.7395988112926609E-3</v>
      </c>
    </row>
    <row r="2841" spans="2:10">
      <c r="B2841" s="213">
        <v>39839</v>
      </c>
      <c r="C2841" s="214">
        <v>293.10000000000002</v>
      </c>
      <c r="D2841" s="214">
        <v>99.54</v>
      </c>
      <c r="E2841" s="214">
        <v>24.43</v>
      </c>
      <c r="F2841" s="215">
        <v>5.3879999999999999</v>
      </c>
      <c r="G2841" s="219">
        <f t="shared" ref="G2841:J2841" si="2834">((C2841-C2862)/C2862)*C$6</f>
        <v>62.576379401875847</v>
      </c>
      <c r="H2841" s="220">
        <f t="shared" si="2834"/>
        <v>-24.662586433260387</v>
      </c>
      <c r="I2841" s="220">
        <f t="shared" si="2834"/>
        <v>1.5283392539964478</v>
      </c>
      <c r="J2841" s="221">
        <f t="shared" si="2834"/>
        <v>1.5410447761193798E-2</v>
      </c>
    </row>
    <row r="2842" spans="2:10">
      <c r="B2842" s="213">
        <v>39838</v>
      </c>
      <c r="C2842" s="214">
        <v>297.75</v>
      </c>
      <c r="D2842" s="214">
        <v>102.89</v>
      </c>
      <c r="E2842" s="214">
        <v>22.37</v>
      </c>
      <c r="F2842" s="215">
        <v>5.3689999999999998</v>
      </c>
      <c r="G2842" s="219">
        <f t="shared" ref="G2842:J2842" si="2835">((C2842-C2863)/C2863)*C$6</f>
        <v>83.92898606947621</v>
      </c>
      <c r="H2842" s="220">
        <f t="shared" si="2835"/>
        <v>-19.046021881838076</v>
      </c>
      <c r="I2842" s="220">
        <f t="shared" si="2835"/>
        <v>-0.12002664298401307</v>
      </c>
      <c r="J2842" s="221">
        <f t="shared" si="2835"/>
        <v>6.0563643150429941E-3</v>
      </c>
    </row>
    <row r="2843" spans="2:10">
      <c r="B2843" s="213">
        <v>39837</v>
      </c>
      <c r="C2843" s="214">
        <v>297.85000000000002</v>
      </c>
      <c r="D2843" s="214">
        <v>102.89</v>
      </c>
      <c r="E2843" s="214">
        <v>22.37</v>
      </c>
      <c r="F2843" s="215">
        <v>5.3659999999999997</v>
      </c>
      <c r="G2843" s="219">
        <f t="shared" ref="G2843:J2843" si="2836">((C2843-C2864)/C2864)*C$6</f>
        <v>81.421214574898855</v>
      </c>
      <c r="H2843" s="220">
        <f t="shared" si="2836"/>
        <v>-27.174858215179327</v>
      </c>
      <c r="I2843" s="220">
        <f t="shared" si="2836"/>
        <v>9.7186516853933397E-2</v>
      </c>
      <c r="J2843" s="221">
        <f t="shared" si="2836"/>
        <v>-1.8574074074074454E-2</v>
      </c>
    </row>
    <row r="2844" spans="2:10">
      <c r="B2844" s="213">
        <v>39836</v>
      </c>
      <c r="C2844" s="214">
        <v>300</v>
      </c>
      <c r="D2844" s="214">
        <v>107.89</v>
      </c>
      <c r="E2844" s="214">
        <v>21.77</v>
      </c>
      <c r="F2844" s="215">
        <v>5.41</v>
      </c>
      <c r="G2844" s="219">
        <f t="shared" ref="G2844:J2844" si="2837">((C2844-C2865)/C2865)*C$6</f>
        <v>74.99763886470501</v>
      </c>
      <c r="H2844" s="220">
        <f t="shared" si="2837"/>
        <v>-15.516528960817725</v>
      </c>
      <c r="I2844" s="220">
        <f t="shared" si="2837"/>
        <v>-1.2909850746268654</v>
      </c>
      <c r="J2844" s="221">
        <f t="shared" si="2837"/>
        <v>3.4757808116701296E-2</v>
      </c>
    </row>
    <row r="2845" spans="2:10">
      <c r="B2845" s="213">
        <v>39835</v>
      </c>
      <c r="C2845" s="214">
        <v>299.25</v>
      </c>
      <c r="D2845" s="214">
        <v>108.07</v>
      </c>
      <c r="E2845" s="214">
        <v>20.85</v>
      </c>
      <c r="F2845" s="215">
        <v>5.4539999999999997</v>
      </c>
      <c r="G2845" s="219">
        <f t="shared" ref="G2845:J2845" si="2838">((C2845-C2866)/C2866)*C$6</f>
        <v>85.959711926927952</v>
      </c>
      <c r="H2845" s="220">
        <f t="shared" si="2838"/>
        <v>-17.37407656710139</v>
      </c>
      <c r="I2845" s="220">
        <f t="shared" si="2838"/>
        <v>-1.4685903083700425</v>
      </c>
      <c r="J2845" s="221">
        <f t="shared" si="2838"/>
        <v>6.467116357504217E-2</v>
      </c>
    </row>
    <row r="2846" spans="2:10">
      <c r="B2846" s="213">
        <v>39834</v>
      </c>
      <c r="C2846" s="214">
        <v>300.25</v>
      </c>
      <c r="D2846" s="214">
        <v>106.57</v>
      </c>
      <c r="E2846" s="214">
        <v>21.62</v>
      </c>
      <c r="F2846" s="215">
        <v>5.4560000000000004</v>
      </c>
      <c r="G2846" s="219">
        <f t="shared" ref="G2846:J2846" si="2839">((C2846-C2867)/C2867)*C$6</f>
        <v>89.986229163011132</v>
      </c>
      <c r="H2846" s="220">
        <f t="shared" si="2839"/>
        <v>-18.627649301143592</v>
      </c>
      <c r="I2846" s="220">
        <f t="shared" si="2839"/>
        <v>-1.4978456318914315</v>
      </c>
      <c r="J2846" s="221">
        <f t="shared" si="2839"/>
        <v>4.2229038854806195E-2</v>
      </c>
    </row>
    <row r="2847" spans="2:10">
      <c r="B2847" s="213">
        <v>39833</v>
      </c>
      <c r="C2847" s="214">
        <v>299.75</v>
      </c>
      <c r="D2847" s="214">
        <v>107.38</v>
      </c>
      <c r="E2847" s="214">
        <v>21.78</v>
      </c>
      <c r="F2847" s="215">
        <v>5.4039999999999999</v>
      </c>
      <c r="G2847" s="219">
        <f t="shared" ref="G2847:J2847" si="2840">((C2847-C2868)/C2868)*C$6</f>
        <v>71.104934793948814</v>
      </c>
      <c r="H2847" s="220">
        <f t="shared" si="2840"/>
        <v>-20.586331144543273</v>
      </c>
      <c r="I2847" s="220">
        <f t="shared" si="2840"/>
        <v>-0.6538230088495578</v>
      </c>
      <c r="J2847" s="221">
        <f t="shared" si="2840"/>
        <v>1.8125116365667184E-2</v>
      </c>
    </row>
    <row r="2848" spans="2:10">
      <c r="B2848" s="213">
        <v>39832</v>
      </c>
      <c r="C2848" s="214">
        <v>303.75</v>
      </c>
      <c r="D2848" s="214">
        <v>104.99</v>
      </c>
      <c r="E2848" s="214">
        <v>23.26</v>
      </c>
      <c r="F2848" s="215">
        <v>5.375</v>
      </c>
      <c r="G2848" s="219">
        <f t="shared" ref="G2848:J2848" si="2841">((C2848-C2869)/C2869)*C$6</f>
        <v>101.83694080670494</v>
      </c>
      <c r="H2848" s="220">
        <f t="shared" si="2841"/>
        <v>-26.896041427869665</v>
      </c>
      <c r="I2848" s="220">
        <f t="shared" si="2841"/>
        <v>0.72531305903399101</v>
      </c>
      <c r="J2848" s="221">
        <f t="shared" si="2841"/>
        <v>-2.233197932053196E-2</v>
      </c>
    </row>
    <row r="2849" spans="2:10">
      <c r="B2849" s="213">
        <v>39831</v>
      </c>
      <c r="C2849" s="214">
        <v>301.14999999999998</v>
      </c>
      <c r="D2849" s="214">
        <v>103.91</v>
      </c>
      <c r="E2849" s="214">
        <v>25.11</v>
      </c>
      <c r="F2849" s="215">
        <v>5.41</v>
      </c>
      <c r="G2849" s="219">
        <f t="shared" ref="G2849:J2849" si="2842">((C2849-C2870)/C2870)*C$6</f>
        <v>101.51725303750653</v>
      </c>
      <c r="H2849" s="220">
        <f t="shared" si="2842"/>
        <v>-31.66598923608322</v>
      </c>
      <c r="I2849" s="220">
        <f t="shared" si="2842"/>
        <v>2.4265521915951203</v>
      </c>
      <c r="J2849" s="221">
        <f t="shared" si="2842"/>
        <v>-4.6689103147171049E-2</v>
      </c>
    </row>
    <row r="2850" spans="2:10">
      <c r="B2850" s="213">
        <v>39830</v>
      </c>
      <c r="C2850" s="214">
        <v>297</v>
      </c>
      <c r="D2850" s="214">
        <v>106.63</v>
      </c>
      <c r="E2850" s="214">
        <v>26.09</v>
      </c>
      <c r="F2850" s="215">
        <v>5.3730000000000002</v>
      </c>
      <c r="G2850" s="219">
        <f t="shared" ref="G2850:J2850" si="2843">((C2850-C2871)/C2871)*C$6</f>
        <v>107.8042071313384</v>
      </c>
      <c r="H2850" s="220">
        <f t="shared" si="2843"/>
        <v>-27.757085004009635</v>
      </c>
      <c r="I2850" s="220">
        <f t="shared" si="2843"/>
        <v>3.5165002290426033</v>
      </c>
      <c r="J2850" s="221">
        <f t="shared" si="2843"/>
        <v>-8.3233857840477335E-2</v>
      </c>
    </row>
    <row r="2851" spans="2:10">
      <c r="B2851" s="213">
        <v>39829</v>
      </c>
      <c r="C2851" s="214">
        <v>297.55</v>
      </c>
      <c r="D2851" s="214">
        <v>106.3</v>
      </c>
      <c r="E2851" s="214">
        <v>25.45</v>
      </c>
      <c r="F2851" s="215">
        <v>5.3419999999999996</v>
      </c>
      <c r="G2851" s="219">
        <f t="shared" ref="G2851:J2851" si="2844">((C2851-C2872)/C2872)*C$6</f>
        <v>113.0306582959642</v>
      </c>
      <c r="H2851" s="220">
        <f t="shared" si="2844"/>
        <v>-27.408403869407501</v>
      </c>
      <c r="I2851" s="220">
        <f t="shared" si="2844"/>
        <v>2.8828714676390135</v>
      </c>
      <c r="J2851" s="221">
        <f t="shared" si="2844"/>
        <v>-7.8480320699708422E-2</v>
      </c>
    </row>
    <row r="2852" spans="2:10">
      <c r="B2852" s="213">
        <v>39828</v>
      </c>
      <c r="C2852" s="214">
        <v>289.89999999999998</v>
      </c>
      <c r="D2852" s="214">
        <v>106.8</v>
      </c>
      <c r="E2852" s="214">
        <v>24.87</v>
      </c>
      <c r="F2852" s="215">
        <v>5.3479999999999999</v>
      </c>
      <c r="G2852" s="219">
        <f t="shared" ref="G2852:J2852" si="2845">((C2852-C2873)/C2873)*C$6</f>
        <v>65.787144649578707</v>
      </c>
      <c r="H2852" s="220">
        <f t="shared" si="2845"/>
        <v>-28.671496815286623</v>
      </c>
      <c r="I2852" s="220">
        <f t="shared" si="2845"/>
        <v>3.8947872860635715</v>
      </c>
      <c r="J2852" s="221">
        <f t="shared" si="2845"/>
        <v>-0.10634462869502534</v>
      </c>
    </row>
    <row r="2853" spans="2:10">
      <c r="B2853" s="213">
        <v>39827</v>
      </c>
      <c r="C2853" s="214">
        <v>286.25</v>
      </c>
      <c r="D2853" s="214">
        <v>108</v>
      </c>
      <c r="E2853" s="214">
        <v>21.12</v>
      </c>
      <c r="F2853" s="215">
        <v>5.3929999999999998</v>
      </c>
      <c r="G2853" s="219">
        <f t="shared" ref="G2853:J2853" si="2846">((C2853-C2874)/C2874)*C$6</f>
        <v>46.946223738552774</v>
      </c>
      <c r="H2853" s="220">
        <f t="shared" si="2846"/>
        <v>-24.257423580786021</v>
      </c>
      <c r="I2853" s="220">
        <f t="shared" si="2846"/>
        <v>-0.18577319587628768</v>
      </c>
      <c r="J2853" s="221">
        <f t="shared" si="2846"/>
        <v>-7.5162631008312261E-2</v>
      </c>
    </row>
    <row r="2854" spans="2:10">
      <c r="B2854" s="213">
        <v>39826</v>
      </c>
      <c r="C2854" s="214">
        <v>282.55</v>
      </c>
      <c r="D2854" s="214">
        <v>107.89</v>
      </c>
      <c r="E2854" s="214">
        <v>21.09</v>
      </c>
      <c r="F2854" s="215">
        <v>5.431</v>
      </c>
      <c r="G2854" s="219">
        <f t="shared" ref="G2854:J2854" si="2847">((C2854-C2875)/C2875)*C$6</f>
        <v>22.846622421524735</v>
      </c>
      <c r="H2854" s="220">
        <f t="shared" si="2847"/>
        <v>-21.456753086419756</v>
      </c>
      <c r="I2854" s="220">
        <f t="shared" si="2847"/>
        <v>-1.2854425363276096</v>
      </c>
      <c r="J2854" s="221">
        <f t="shared" si="2847"/>
        <v>-6.6369690424766023E-2</v>
      </c>
    </row>
    <row r="2855" spans="2:10">
      <c r="B2855" s="213">
        <v>39825</v>
      </c>
      <c r="C2855" s="214">
        <v>281.89999999999998</v>
      </c>
      <c r="D2855" s="214">
        <v>105.55</v>
      </c>
      <c r="E2855" s="214">
        <v>23.22</v>
      </c>
      <c r="F2855" s="215">
        <v>5.4340000000000002</v>
      </c>
      <c r="G2855" s="219">
        <f t="shared" ref="G2855:J2855" si="2848">((C2855-C2876)/C2876)*C$6</f>
        <v>17.72347732568554</v>
      </c>
      <c r="H2855" s="220">
        <f t="shared" si="2848"/>
        <v>-24.402988591269839</v>
      </c>
      <c r="I2855" s="220">
        <f t="shared" si="2848"/>
        <v>-0.4391428571428585</v>
      </c>
      <c r="J2855" s="221">
        <f t="shared" si="2848"/>
        <v>-2.0486111111110775E-2</v>
      </c>
    </row>
    <row r="2856" spans="2:10">
      <c r="B2856" s="213">
        <v>39824</v>
      </c>
      <c r="C2856" s="214">
        <v>281.85000000000002</v>
      </c>
      <c r="D2856" s="214">
        <v>103</v>
      </c>
      <c r="E2856" s="214">
        <v>24.35</v>
      </c>
      <c r="F2856" s="215">
        <v>5.3870000000000005</v>
      </c>
      <c r="G2856" s="219">
        <f t="shared" ref="G2856:J2856" si="2849">((C2856-C2877)/C2877)*C$6</f>
        <v>17.423079404911483</v>
      </c>
      <c r="H2856" s="220">
        <f t="shared" si="2849"/>
        <v>-28.441121031746025</v>
      </c>
      <c r="I2856" s="220">
        <f t="shared" si="2849"/>
        <v>0.41642857142857193</v>
      </c>
      <c r="J2856" s="221">
        <f t="shared" si="2849"/>
        <v>-4.2636297109403448E-2</v>
      </c>
    </row>
    <row r="2857" spans="2:10">
      <c r="B2857" s="213">
        <v>39823</v>
      </c>
      <c r="C2857" s="214">
        <v>278.64999999999998</v>
      </c>
      <c r="D2857" s="214">
        <v>108.15</v>
      </c>
      <c r="E2857" s="214">
        <v>21.14</v>
      </c>
      <c r="F2857" s="215">
        <v>5.4669999999999996</v>
      </c>
      <c r="G2857" s="219">
        <f t="shared" ref="G2857:J2857" si="2850">((C2857-C2878)/C2878)*C$6</f>
        <v>12.726205026215666</v>
      </c>
      <c r="H2857" s="220">
        <f t="shared" si="2850"/>
        <v>-22.989117168429615</v>
      </c>
      <c r="I2857" s="220">
        <f t="shared" si="2850"/>
        <v>-0.21893457943925068</v>
      </c>
      <c r="J2857" s="221">
        <f t="shared" si="2850"/>
        <v>-3.6242095754291145E-2</v>
      </c>
    </row>
    <row r="2858" spans="2:10">
      <c r="B2858" s="213">
        <v>39822</v>
      </c>
      <c r="C2858" s="214">
        <v>279.45</v>
      </c>
      <c r="D2858" s="214">
        <v>109.28</v>
      </c>
      <c r="E2858" s="214">
        <v>21.01</v>
      </c>
      <c r="F2858" s="215">
        <v>5.4669999999999996</v>
      </c>
      <c r="G2858" s="219">
        <f t="shared" ref="G2858:J2858" si="2851">((C2858-C2879)/C2879)*C$6</f>
        <v>14.517985923118433</v>
      </c>
      <c r="H2858" s="220">
        <f t="shared" si="2851"/>
        <v>-22.055392712550606</v>
      </c>
      <c r="I2858" s="220">
        <f t="shared" si="2851"/>
        <v>-0.48409448818897494</v>
      </c>
      <c r="J2858" s="221">
        <f t="shared" si="2851"/>
        <v>-2.6955409356724577E-3</v>
      </c>
    </row>
    <row r="2859" spans="2:10">
      <c r="B2859" s="213">
        <v>39821</v>
      </c>
      <c r="C2859" s="214">
        <v>278.98</v>
      </c>
      <c r="D2859" s="214">
        <v>108.72</v>
      </c>
      <c r="E2859" s="214">
        <v>21.15</v>
      </c>
      <c r="F2859" s="215">
        <v>5.444</v>
      </c>
      <c r="G2859" s="219">
        <f t="shared" ref="G2859:J2859" si="2852">((C2859-C2880)/C2880)*C$6</f>
        <v>-2.3994845729828977</v>
      </c>
      <c r="H2859" s="220">
        <f t="shared" si="2852"/>
        <v>-21.408529411764714</v>
      </c>
      <c r="I2859" s="220">
        <f t="shared" si="2852"/>
        <v>-0.92161507402422649</v>
      </c>
      <c r="J2859" s="221">
        <f t="shared" si="2852"/>
        <v>-5.0595775410723832E-2</v>
      </c>
    </row>
    <row r="2860" spans="2:10">
      <c r="B2860" s="213">
        <v>39820</v>
      </c>
      <c r="C2860" s="214">
        <v>279.25</v>
      </c>
      <c r="D2860" s="214">
        <v>107.9</v>
      </c>
      <c r="E2860" s="214">
        <v>21.88</v>
      </c>
      <c r="F2860" s="215">
        <v>5.47</v>
      </c>
      <c r="G2860" s="219">
        <f t="shared" ref="G2860:J2860" si="2853">((C2860-C2881)/C2881)*C$6</f>
        <v>3.0061345291479822</v>
      </c>
      <c r="H2860" s="220">
        <f t="shared" si="2853"/>
        <v>-21.370955125566073</v>
      </c>
      <c r="I2860" s="220">
        <f t="shared" si="2853"/>
        <v>-0.58951370468611997</v>
      </c>
      <c r="J2860" s="221">
        <f t="shared" si="2853"/>
        <v>-1.0746812386156898E-2</v>
      </c>
    </row>
    <row r="2861" spans="2:10">
      <c r="B2861" s="213">
        <v>39819</v>
      </c>
      <c r="C2861" s="214">
        <v>282</v>
      </c>
      <c r="D2861" s="214">
        <v>110.5</v>
      </c>
      <c r="E2861" s="214">
        <v>23.61</v>
      </c>
      <c r="F2861" s="215">
        <v>5.3840000000000003</v>
      </c>
      <c r="G2861" s="219">
        <f t="shared" ref="G2861:J2861" si="2854">((C2861-C2882)/C2882)*C$6</f>
        <v>23.808250314691534</v>
      </c>
      <c r="H2861" s="220">
        <f t="shared" si="2854"/>
        <v>-17.270255249073699</v>
      </c>
      <c r="I2861" s="220">
        <f t="shared" si="2854"/>
        <v>0.78867374005304913</v>
      </c>
      <c r="J2861" s="221">
        <f t="shared" si="2854"/>
        <v>-5.5903790087463136E-2</v>
      </c>
    </row>
    <row r="2862" spans="2:10">
      <c r="B2862" s="213">
        <v>39818</v>
      </c>
      <c r="C2862" s="214">
        <v>282.55</v>
      </c>
      <c r="D2862" s="214">
        <v>114.25</v>
      </c>
      <c r="E2862" s="214">
        <v>22.52</v>
      </c>
      <c r="F2862" s="215">
        <v>5.36</v>
      </c>
      <c r="G2862" s="219">
        <f t="shared" ref="G2862:J2862" si="2855">((C2862-C2883)/C2883)*C$6</f>
        <v>26.511047995685992</v>
      </c>
      <c r="H2862" s="220">
        <f t="shared" si="2855"/>
        <v>-12.16813524590164</v>
      </c>
      <c r="I2862" s="220">
        <f t="shared" si="2855"/>
        <v>1.6017777777777437E-2</v>
      </c>
      <c r="J2862" s="221">
        <f t="shared" si="2855"/>
        <v>-4.4450569643513335E-2</v>
      </c>
    </row>
    <row r="2863" spans="2:10">
      <c r="B2863" s="213">
        <v>39817</v>
      </c>
      <c r="C2863" s="214">
        <v>283.55</v>
      </c>
      <c r="D2863" s="214">
        <v>114.25</v>
      </c>
      <c r="E2863" s="214">
        <v>22.52</v>
      </c>
      <c r="F2863" s="215">
        <v>5.3579999999999997</v>
      </c>
      <c r="G2863" s="219">
        <f t="shared" ref="G2863:J2863" si="2856">((C2863-C2884)/C2884)*C$6</f>
        <v>44.286754751131298</v>
      </c>
      <c r="H2863" s="220">
        <f t="shared" si="2856"/>
        <v>-13.191503667481669</v>
      </c>
      <c r="I2863" s="220">
        <f t="shared" si="2856"/>
        <v>-0.87549640895648662</v>
      </c>
      <c r="J2863" s="221">
        <f t="shared" si="2856"/>
        <v>-2.9974136338444816E-2</v>
      </c>
    </row>
    <row r="2864" spans="2:10">
      <c r="B2864" s="213">
        <v>39816</v>
      </c>
      <c r="C2864" s="214">
        <v>284.05</v>
      </c>
      <c r="D2864" s="214">
        <v>119.9</v>
      </c>
      <c r="E2864" s="214">
        <v>22.25</v>
      </c>
      <c r="F2864" s="215">
        <v>5.4</v>
      </c>
      <c r="G2864" s="219">
        <f t="shared" ref="G2864:J2864" si="2857">((C2864-C2885)/C2885)*C$6</f>
        <v>47.944117327539594</v>
      </c>
      <c r="H2864" s="220">
        <f t="shared" si="2857"/>
        <v>-6.1690572281862872</v>
      </c>
      <c r="I2864" s="220">
        <f t="shared" si="2857"/>
        <v>-0.26335695305580026</v>
      </c>
      <c r="J2864" s="221">
        <f t="shared" si="2857"/>
        <v>-2.5991189427312801E-2</v>
      </c>
    </row>
    <row r="2865" spans="2:10">
      <c r="B2865" s="213">
        <v>39815</v>
      </c>
      <c r="C2865" s="214">
        <v>287.14999999999998</v>
      </c>
      <c r="D2865" s="214">
        <v>117.4</v>
      </c>
      <c r="E2865" s="214">
        <v>23.45</v>
      </c>
      <c r="F2865" s="215">
        <v>5.3469999999999995</v>
      </c>
      <c r="G2865" s="219">
        <f t="shared" ref="G2865:J2865" si="2858">((C2865-C2886)/C2886)*C$6</f>
        <v>40.038024603316032</v>
      </c>
      <c r="H2865" s="220">
        <f t="shared" si="2858"/>
        <v>-7.5240589198035961</v>
      </c>
      <c r="I2865" s="220">
        <f t="shared" si="2858"/>
        <v>0.12379562043795632</v>
      </c>
      <c r="J2865" s="221">
        <f t="shared" si="2858"/>
        <v>-8.830732946299033E-2</v>
      </c>
    </row>
    <row r="2866" spans="2:10">
      <c r="B2866" s="213">
        <v>39814</v>
      </c>
      <c r="C2866" s="214">
        <v>284.64999999999998</v>
      </c>
      <c r="D2866" s="214">
        <v>118.85</v>
      </c>
      <c r="E2866" s="214">
        <v>22.7</v>
      </c>
      <c r="F2866" s="215">
        <v>5.3369999999999997</v>
      </c>
      <c r="G2866" s="219">
        <f t="shared" ref="G2866:J2866" si="2859">((C2866-C2887)/C2887)*C$6</f>
        <v>39.164048175444911</v>
      </c>
      <c r="H2866" s="220">
        <f t="shared" si="2859"/>
        <v>-3.9307689137959598</v>
      </c>
      <c r="I2866" s="220">
        <f t="shared" si="2859"/>
        <v>-1.1587469084913453</v>
      </c>
      <c r="J2866" s="221">
        <f t="shared" si="2859"/>
        <v>-0.12187892940542507</v>
      </c>
    </row>
    <row r="2867" spans="2:10">
      <c r="B2867" s="213">
        <v>39813</v>
      </c>
      <c r="C2867" s="214">
        <v>284.95</v>
      </c>
      <c r="D2867" s="214">
        <v>118.05</v>
      </c>
      <c r="E2867" s="214">
        <v>23.58</v>
      </c>
      <c r="F2867" s="215">
        <v>5.3789999999999996</v>
      </c>
      <c r="G2867" s="219">
        <f t="shared" ref="G2867:J2867" si="2860">((C2867-C2888)/C2888)*C$6</f>
        <v>39.121853115460588</v>
      </c>
      <c r="H2867" s="220">
        <f t="shared" si="2860"/>
        <v>-4.824339388934761</v>
      </c>
      <c r="I2867" s="220">
        <f t="shared" si="2860"/>
        <v>-0.76820950060901394</v>
      </c>
      <c r="J2867" s="221">
        <f t="shared" si="2860"/>
        <v>-0.10880931065353647</v>
      </c>
    </row>
    <row r="2868" spans="2:10">
      <c r="B2868" s="213">
        <v>39812</v>
      </c>
      <c r="C2868" s="214">
        <v>287.55</v>
      </c>
      <c r="D2868" s="214">
        <v>120.31</v>
      </c>
      <c r="E2868" s="214">
        <v>22.6</v>
      </c>
      <c r="F2868" s="215">
        <v>5.3710000000000004</v>
      </c>
      <c r="G2868" s="219">
        <f t="shared" ref="G2868:J2868" si="2861">((C2868-C2889)/C2889)*C$6</f>
        <v>79.994723993441568</v>
      </c>
      <c r="H2868" s="220">
        <f t="shared" si="2861"/>
        <v>9.5575883575887199E-2</v>
      </c>
      <c r="I2868" s="220">
        <f t="shared" si="2861"/>
        <v>-2.3020532612890769</v>
      </c>
      <c r="J2868" s="221">
        <f t="shared" si="2861"/>
        <v>-7.3897259030677023E-2</v>
      </c>
    </row>
    <row r="2869" spans="2:10">
      <c r="B2869" s="213">
        <v>39811</v>
      </c>
      <c r="C2869" s="214">
        <v>286.35000000000002</v>
      </c>
      <c r="D2869" s="214">
        <v>122.14</v>
      </c>
      <c r="E2869" s="214">
        <v>22.36</v>
      </c>
      <c r="F2869" s="215">
        <v>5.4160000000000004</v>
      </c>
      <c r="G2869" s="219">
        <f t="shared" ref="G2869:J2869" si="2862">((C2869-C2890)/C2890)*C$6</f>
        <v>72.030071025314214</v>
      </c>
      <c r="H2869" s="220">
        <f t="shared" si="2862"/>
        <v>-1.6480762987013022</v>
      </c>
      <c r="I2869" s="220">
        <f t="shared" si="2862"/>
        <v>-1.8186650583031776</v>
      </c>
      <c r="J2869" s="221">
        <f t="shared" si="2862"/>
        <v>-3.2322863403944274E-2</v>
      </c>
    </row>
    <row r="2870" spans="2:10">
      <c r="B2870" s="213">
        <v>39810</v>
      </c>
      <c r="C2870" s="214">
        <v>283.95</v>
      </c>
      <c r="D2870" s="214">
        <v>124.49</v>
      </c>
      <c r="E2870" s="214">
        <v>22.13</v>
      </c>
      <c r="F2870" s="215">
        <v>5.4969999999999999</v>
      </c>
      <c r="G2870" s="219">
        <f t="shared" ref="G2870:J2870" si="2863">((C2870-C2891)/C2891)*C$6</f>
        <v>68.498929618768187</v>
      </c>
      <c r="H2870" s="220">
        <f t="shared" si="2863"/>
        <v>4.7138641975308566</v>
      </c>
      <c r="I2870" s="220">
        <f t="shared" si="2863"/>
        <v>-2.2578418972332024</v>
      </c>
      <c r="J2870" s="221">
        <f t="shared" si="2863"/>
        <v>-2.236865860263576E-2</v>
      </c>
    </row>
    <row r="2871" spans="2:10">
      <c r="B2871" s="213">
        <v>39809</v>
      </c>
      <c r="C2871" s="214">
        <v>279.05</v>
      </c>
      <c r="D2871" s="214">
        <v>124.7</v>
      </c>
      <c r="E2871" s="214">
        <v>21.83</v>
      </c>
      <c r="F2871" s="215">
        <v>5.5289999999999999</v>
      </c>
      <c r="G2871" s="219">
        <f t="shared" ref="G2871:J2871" si="2864">((C2871-C2892)/C2892)*C$6</f>
        <v>36.19962657880307</v>
      </c>
      <c r="H2871" s="220">
        <f t="shared" si="2864"/>
        <v>8.0679592177837307</v>
      </c>
      <c r="I2871" s="220">
        <f t="shared" si="2864"/>
        <v>-2.6657220921155367</v>
      </c>
      <c r="J2871" s="221">
        <f t="shared" si="2864"/>
        <v>-1.5392227419935185E-2</v>
      </c>
    </row>
    <row r="2872" spans="2:10">
      <c r="B2872" s="213">
        <v>39808</v>
      </c>
      <c r="C2872" s="214">
        <v>278.75</v>
      </c>
      <c r="D2872" s="214">
        <v>124.05</v>
      </c>
      <c r="E2872" s="214">
        <v>21.94</v>
      </c>
      <c r="F2872" s="215">
        <v>5.4879999999999995</v>
      </c>
      <c r="G2872" s="219">
        <f t="shared" ref="G2872:J2872" si="2865">((C2872-C2893)/C2893)*C$6</f>
        <v>25.637821890365984</v>
      </c>
      <c r="H2872" s="220">
        <f t="shared" si="2865"/>
        <v>5.8069559800664319</v>
      </c>
      <c r="I2872" s="220">
        <f t="shared" si="2865"/>
        <v>-1.1890591741166432</v>
      </c>
      <c r="J2872" s="221">
        <f t="shared" si="2865"/>
        <v>-5.0716332378223553E-2</v>
      </c>
    </row>
    <row r="2873" spans="2:10">
      <c r="B2873" s="213">
        <v>39807</v>
      </c>
      <c r="C2873" s="214">
        <v>278.95</v>
      </c>
      <c r="D2873" s="214">
        <v>125.6</v>
      </c>
      <c r="E2873" s="214">
        <v>20.45</v>
      </c>
      <c r="F2873" s="215">
        <v>5.548</v>
      </c>
      <c r="G2873" s="219">
        <f t="shared" ref="G2873:J2873" si="2866">((C2873-C2894)/C2894)*C$6</f>
        <v>26.858670551811919</v>
      </c>
      <c r="H2873" s="220">
        <f t="shared" si="2866"/>
        <v>8.705368736474103</v>
      </c>
      <c r="I2873" s="220">
        <f t="shared" si="2866"/>
        <v>-2.4776549978911864</v>
      </c>
      <c r="J2873" s="221">
        <f t="shared" si="2866"/>
        <v>4.6996887017029705E-2</v>
      </c>
    </row>
    <row r="2874" spans="2:10">
      <c r="B2874" s="213">
        <v>39806</v>
      </c>
      <c r="C2874" s="214">
        <v>278.45</v>
      </c>
      <c r="D2874" s="214">
        <v>123.66</v>
      </c>
      <c r="E2874" s="214">
        <v>21.34</v>
      </c>
      <c r="F2874" s="215">
        <v>5.5339999999999998</v>
      </c>
      <c r="G2874" s="219">
        <f t="shared" ref="G2874:J2874" si="2867">((C2874-C2895)/C2895)*C$6</f>
        <v>24.425869921661505</v>
      </c>
      <c r="H2874" s="220">
        <f t="shared" si="2867"/>
        <v>3.5659225700164598</v>
      </c>
      <c r="I2874" s="220">
        <f t="shared" si="2867"/>
        <v>-1.3150999131190266</v>
      </c>
      <c r="J2874" s="221">
        <f t="shared" si="2867"/>
        <v>9.8608776844070614E-2</v>
      </c>
    </row>
    <row r="2875" spans="2:10">
      <c r="B2875" s="213">
        <v>39805</v>
      </c>
      <c r="C2875" s="214">
        <v>278.75</v>
      </c>
      <c r="D2875" s="214">
        <v>121.5</v>
      </c>
      <c r="E2875" s="214">
        <v>22.71</v>
      </c>
      <c r="F2875" s="215">
        <v>5.556</v>
      </c>
      <c r="G2875" s="219">
        <f t="shared" ref="G2875:J2875" si="2868">((C2875-C2896)/C2896)*C$6</f>
        <v>18.540282916213346</v>
      </c>
      <c r="H2875" s="220">
        <f t="shared" si="2868"/>
        <v>7.9812500000000002</v>
      </c>
      <c r="I2875" s="220">
        <f t="shared" si="2868"/>
        <v>-1.0252242524916926</v>
      </c>
      <c r="J2875" s="221">
        <f t="shared" si="2868"/>
        <v>0.19832885132539357</v>
      </c>
    </row>
    <row r="2876" spans="2:10">
      <c r="B2876" s="213">
        <v>39804</v>
      </c>
      <c r="C2876" s="214">
        <v>278.95</v>
      </c>
      <c r="D2876" s="214">
        <v>120.96</v>
      </c>
      <c r="E2876" s="214">
        <v>23.8</v>
      </c>
      <c r="F2876" s="215">
        <v>5.4719999999999995</v>
      </c>
      <c r="G2876" s="219">
        <f t="shared" ref="G2876:J2876" si="2869">((C2876-C2897)/C2897)*C$6</f>
        <v>10.276155094679822</v>
      </c>
      <c r="H2876" s="220">
        <f t="shared" si="2869"/>
        <v>11.463125383334791</v>
      </c>
      <c r="I2876" s="220">
        <f t="shared" si="2869"/>
        <v>-1.37754753589445</v>
      </c>
      <c r="J2876" s="221">
        <f t="shared" si="2869"/>
        <v>0.12884798779324769</v>
      </c>
    </row>
    <row r="2877" spans="2:10">
      <c r="B2877" s="213">
        <v>39803</v>
      </c>
      <c r="C2877" s="214">
        <v>278.95</v>
      </c>
      <c r="D2877" s="214">
        <v>120.96</v>
      </c>
      <c r="E2877" s="214">
        <v>23.8</v>
      </c>
      <c r="F2877" s="215">
        <v>5.4660000000000002</v>
      </c>
      <c r="G2877" s="219">
        <f t="shared" ref="G2877:J2877" si="2870">((C2877-C2898)/C2898)*C$6</f>
        <v>27.789489795918438</v>
      </c>
      <c r="H2877" s="220">
        <f t="shared" si="2870"/>
        <v>8.8988969634051234</v>
      </c>
      <c r="I2877" s="220">
        <f t="shared" si="2870"/>
        <v>-3.0234899328858415E-2</v>
      </c>
      <c r="J2877" s="221">
        <f t="shared" si="2870"/>
        <v>0.10045402951191863</v>
      </c>
    </row>
    <row r="2878" spans="2:10">
      <c r="B2878" s="213">
        <v>39802</v>
      </c>
      <c r="C2878" s="214">
        <v>276.55</v>
      </c>
      <c r="D2878" s="214">
        <v>122.9</v>
      </c>
      <c r="E2878" s="214">
        <v>21.4</v>
      </c>
      <c r="F2878" s="215">
        <v>5.5350000000000001</v>
      </c>
      <c r="G2878" s="219">
        <f t="shared" ref="G2878:J2878" si="2871">((C2878-C2899)/C2899)*C$6</f>
        <v>15.288451012588943</v>
      </c>
      <c r="H2878" s="220">
        <f t="shared" si="2871"/>
        <v>14.17834920912348</v>
      </c>
      <c r="I2878" s="220">
        <f t="shared" si="2871"/>
        <v>-2.7051469420174747</v>
      </c>
      <c r="J2878" s="221">
        <f t="shared" si="2871"/>
        <v>0.16786328050410543</v>
      </c>
    </row>
    <row r="2879" spans="2:10">
      <c r="B2879" s="213">
        <v>39801</v>
      </c>
      <c r="C2879" s="214">
        <v>277.05</v>
      </c>
      <c r="D2879" s="214">
        <v>123.5</v>
      </c>
      <c r="E2879" s="214">
        <v>21.59</v>
      </c>
      <c r="F2879" s="215">
        <v>5.4719999999999995</v>
      </c>
      <c r="G2879" s="219">
        <f t="shared" ref="G2879:J2879" si="2872">((C2879-C2900)/C2900)*C$6</f>
        <v>16.493471842536835</v>
      </c>
      <c r="H2879" s="220">
        <f t="shared" si="2872"/>
        <v>19.385577351761025</v>
      </c>
      <c r="I2879" s="220">
        <f t="shared" si="2872"/>
        <v>-2.9986949806949799</v>
      </c>
      <c r="J2879" s="221">
        <f t="shared" si="2872"/>
        <v>6.61434977578471E-2</v>
      </c>
    </row>
    <row r="2880" spans="2:10">
      <c r="B2880" s="213">
        <v>39800</v>
      </c>
      <c r="C2880" s="214">
        <v>279.38</v>
      </c>
      <c r="D2880" s="214">
        <v>122.4</v>
      </c>
      <c r="E2880" s="214">
        <v>22.29</v>
      </c>
      <c r="F2880" s="215">
        <v>5.5389999999999997</v>
      </c>
      <c r="G2880" s="219">
        <f t="shared" ref="G2880:J2880" si="2873">((C2880-C2901)/C2901)*C$6</f>
        <v>36.34377619308836</v>
      </c>
      <c r="H2880" s="220">
        <f t="shared" si="2873"/>
        <v>13.754028021015767</v>
      </c>
      <c r="I2880" s="220">
        <f t="shared" si="2873"/>
        <v>-1.2839250000000006</v>
      </c>
      <c r="J2880" s="221">
        <f t="shared" si="2873"/>
        <v>0.11395087192949532</v>
      </c>
    </row>
    <row r="2881" spans="2:10">
      <c r="B2881" s="213">
        <v>39799</v>
      </c>
      <c r="C2881" s="214">
        <v>278.75</v>
      </c>
      <c r="D2881" s="214">
        <v>121.45</v>
      </c>
      <c r="E2881" s="214">
        <v>22.62</v>
      </c>
      <c r="F2881" s="215">
        <v>5.49</v>
      </c>
      <c r="G2881" s="219">
        <f t="shared" ref="G2881:J2881" si="2874">((C2881-C2902)/C2902)*C$6</f>
        <v>34.358967600219806</v>
      </c>
      <c r="H2881" s="220">
        <f t="shared" si="2874"/>
        <v>8.4306369810023298</v>
      </c>
      <c r="I2881" s="220">
        <f t="shared" si="2874"/>
        <v>-0.88622950819671986</v>
      </c>
      <c r="J2881" s="221">
        <f t="shared" si="2874"/>
        <v>5.9756550826983827E-2</v>
      </c>
    </row>
    <row r="2882" spans="2:10">
      <c r="B2882" s="213">
        <v>39798</v>
      </c>
      <c r="C2882" s="214">
        <v>278.05</v>
      </c>
      <c r="D2882" s="214">
        <v>121.45</v>
      </c>
      <c r="E2882" s="214">
        <v>22.62</v>
      </c>
      <c r="F2882" s="215">
        <v>5.4879999999999995</v>
      </c>
      <c r="G2882" s="219">
        <f t="shared" ref="G2882:J2882" si="2875">((C2882-C2903)/C2903)*C$6</f>
        <v>31.626925613778152</v>
      </c>
      <c r="H2882" s="220">
        <f t="shared" si="2875"/>
        <v>10.129648894668415</v>
      </c>
      <c r="I2882" s="220">
        <f t="shared" si="2875"/>
        <v>-0.48828387096774117</v>
      </c>
      <c r="J2882" s="221">
        <f t="shared" si="2875"/>
        <v>7.0447761194029429E-2</v>
      </c>
    </row>
    <row r="2883" spans="2:10">
      <c r="B2883" s="213">
        <v>39797</v>
      </c>
      <c r="C2883" s="214">
        <v>278.14999999999998</v>
      </c>
      <c r="D2883" s="214">
        <v>122</v>
      </c>
      <c r="E2883" s="214">
        <v>22.5</v>
      </c>
      <c r="F2883" s="215">
        <v>5.4420000000000002</v>
      </c>
      <c r="G2883" s="219">
        <f t="shared" ref="G2883:J2883" si="2876">((C2883-C2904)/C2904)*C$6</f>
        <v>32.554062671797411</v>
      </c>
      <c r="H2883" s="220">
        <f t="shared" si="2876"/>
        <v>12.832543291936325</v>
      </c>
      <c r="I2883" s="220">
        <f t="shared" si="2876"/>
        <v>-1.2589417114510135</v>
      </c>
      <c r="J2883" s="221">
        <f t="shared" si="2876"/>
        <v>4.7927170868347191E-2</v>
      </c>
    </row>
    <row r="2884" spans="2:10">
      <c r="B2884" s="213">
        <v>39796</v>
      </c>
      <c r="C2884" s="214">
        <v>276.25</v>
      </c>
      <c r="D2884" s="214">
        <v>122.7</v>
      </c>
      <c r="E2884" s="214">
        <v>23.67</v>
      </c>
      <c r="F2884" s="215">
        <v>5.4130000000000003</v>
      </c>
      <c r="G2884" s="219">
        <f t="shared" ref="G2884:J2884" si="2877">((C2884-C2905)/C2905)*C$6</f>
        <v>19.020142778693167</v>
      </c>
      <c r="H2884" s="220">
        <f t="shared" si="2877"/>
        <v>14.005230015742523</v>
      </c>
      <c r="I2884" s="220">
        <f t="shared" si="2877"/>
        <v>-0.38736668044646511</v>
      </c>
      <c r="J2884" s="221">
        <f t="shared" si="2877"/>
        <v>3.1951447245564799E-2</v>
      </c>
    </row>
    <row r="2885" spans="2:10">
      <c r="B2885" s="213">
        <v>39795</v>
      </c>
      <c r="C2885" s="214">
        <v>276.14999999999998</v>
      </c>
      <c r="D2885" s="214">
        <v>123.89</v>
      </c>
      <c r="E2885" s="214">
        <v>22.58</v>
      </c>
      <c r="F2885" s="215">
        <v>5.4480000000000004</v>
      </c>
      <c r="G2885" s="219">
        <f t="shared" ref="G2885:J2885" si="2878">((C2885-C2906)/C2906)*C$6</f>
        <v>16.362097411144987</v>
      </c>
      <c r="H2885" s="220">
        <f t="shared" si="2878"/>
        <v>14.021114864864872</v>
      </c>
      <c r="I2885" s="220">
        <f t="shared" si="2878"/>
        <v>-1.150530679933667</v>
      </c>
      <c r="J2885" s="221">
        <f t="shared" si="2878"/>
        <v>7.2113576532531476E-2</v>
      </c>
    </row>
    <row r="2886" spans="2:10">
      <c r="B2886" s="213">
        <v>39794</v>
      </c>
      <c r="C2886" s="214">
        <v>280.45</v>
      </c>
      <c r="D2886" s="214">
        <v>122.2</v>
      </c>
      <c r="E2886" s="214">
        <v>23.29</v>
      </c>
      <c r="F2886" s="215">
        <v>5.5120000000000005</v>
      </c>
      <c r="G2886" s="219">
        <f t="shared" ref="G2886:J2886" si="2879">((C2886-C2907)/C2907)*C$6</f>
        <v>46.050192342919949</v>
      </c>
      <c r="H2886" s="220">
        <f t="shared" si="2879"/>
        <v>11.992695652173918</v>
      </c>
      <c r="I2886" s="220">
        <f t="shared" si="2879"/>
        <v>-0.86195421095666513</v>
      </c>
      <c r="J2886" s="221">
        <f t="shared" si="2879"/>
        <v>0.15490738972694312</v>
      </c>
    </row>
    <row r="2887" spans="2:10">
      <c r="B2887" s="213">
        <v>39793</v>
      </c>
      <c r="C2887" s="214">
        <v>278.14999999999998</v>
      </c>
      <c r="D2887" s="214">
        <v>121.34</v>
      </c>
      <c r="E2887" s="214">
        <v>24.26</v>
      </c>
      <c r="F2887" s="215">
        <v>5.5670000000000002</v>
      </c>
      <c r="G2887" s="219">
        <f t="shared" ref="G2887:J2887" si="2880">((C2887-C2908)/C2908)*C$6</f>
        <v>20.122015644896937</v>
      </c>
      <c r="H2887" s="220">
        <f t="shared" si="2880"/>
        <v>11.442812227074242</v>
      </c>
      <c r="I2887" s="220">
        <f t="shared" si="2880"/>
        <v>-0.5822177901874741</v>
      </c>
      <c r="J2887" s="221">
        <f t="shared" si="2880"/>
        <v>0.16743545937737303</v>
      </c>
    </row>
    <row r="2888" spans="2:10">
      <c r="B2888" s="213">
        <v>39792</v>
      </c>
      <c r="C2888" s="214">
        <v>278.45</v>
      </c>
      <c r="D2888" s="214">
        <v>121.1</v>
      </c>
      <c r="E2888" s="214">
        <v>24.63</v>
      </c>
      <c r="F2888" s="215">
        <v>5.585</v>
      </c>
      <c r="G2888" s="219">
        <f t="shared" ref="G2888:J2888" si="2881">((C2888-C2909)/C2909)*C$6</f>
        <v>18.868175049936237</v>
      </c>
      <c r="H2888" s="220">
        <f t="shared" si="2881"/>
        <v>10.599934640522868</v>
      </c>
      <c r="I2888" s="220">
        <f t="shared" si="2881"/>
        <v>-0.65565727699530496</v>
      </c>
      <c r="J2888" s="221">
        <f t="shared" si="2881"/>
        <v>0.20566941199004016</v>
      </c>
    </row>
    <row r="2889" spans="2:10">
      <c r="B2889" s="213">
        <v>39791</v>
      </c>
      <c r="C2889" s="214">
        <v>274.45</v>
      </c>
      <c r="D2889" s="214">
        <v>120.25</v>
      </c>
      <c r="E2889" s="214">
        <v>25.91</v>
      </c>
      <c r="F2889" s="215">
        <v>5.5090000000000003</v>
      </c>
      <c r="G2889" s="219">
        <f t="shared" ref="G2889:J2889" si="2882">((C2889-C2910)/C2910)*C$6</f>
        <v>-23.184664031620692</v>
      </c>
      <c r="H2889" s="220">
        <f t="shared" si="2882"/>
        <v>9.8832094446873739</v>
      </c>
      <c r="I2889" s="220">
        <f t="shared" si="2882"/>
        <v>-0.44100150602409544</v>
      </c>
      <c r="J2889" s="221">
        <f t="shared" si="2882"/>
        <v>0.28285259598169893</v>
      </c>
    </row>
    <row r="2890" spans="2:10">
      <c r="B2890" s="213">
        <v>39790</v>
      </c>
      <c r="C2890" s="214">
        <v>274.55</v>
      </c>
      <c r="D2890" s="214">
        <v>123.2</v>
      </c>
      <c r="E2890" s="214">
        <v>24.87</v>
      </c>
      <c r="F2890" s="215">
        <v>5.476</v>
      </c>
      <c r="G2890" s="219">
        <f t="shared" ref="G2890:J2890" si="2883">((C2890-C2911)/C2911)*C$6</f>
        <v>-18.114790127904882</v>
      </c>
      <c r="H2890" s="220">
        <f t="shared" si="2883"/>
        <v>10.669023136246787</v>
      </c>
      <c r="I2890" s="220">
        <f t="shared" si="2883"/>
        <v>-1.0892330940687556</v>
      </c>
      <c r="J2890" s="221">
        <f t="shared" si="2883"/>
        <v>0.33270676691729306</v>
      </c>
    </row>
    <row r="2891" spans="2:10">
      <c r="B2891" s="213">
        <v>39789</v>
      </c>
      <c r="C2891" s="214">
        <v>272.8</v>
      </c>
      <c r="D2891" s="214">
        <v>121.5</v>
      </c>
      <c r="E2891" s="214">
        <v>25.3</v>
      </c>
      <c r="F2891" s="215">
        <v>5.5389999999999997</v>
      </c>
      <c r="G2891" s="219">
        <f t="shared" ref="G2891:J2891" si="2884">((C2891-C2912)/C2912)*C$6</f>
        <v>-32.8257466307277</v>
      </c>
      <c r="H2891" s="220">
        <f t="shared" si="2884"/>
        <v>11.073411109176391</v>
      </c>
      <c r="I2891" s="220">
        <f t="shared" si="2884"/>
        <v>-2.4865758091993189</v>
      </c>
      <c r="J2891" s="221">
        <f t="shared" si="2884"/>
        <v>0.40111771944216529</v>
      </c>
    </row>
    <row r="2892" spans="2:10">
      <c r="B2892" s="213">
        <v>39788</v>
      </c>
      <c r="C2892" s="214">
        <v>273.14999999999998</v>
      </c>
      <c r="D2892" s="214">
        <v>119.66</v>
      </c>
      <c r="E2892" s="214">
        <v>25.62</v>
      </c>
      <c r="F2892" s="215">
        <v>5.5579999999999998</v>
      </c>
      <c r="G2892" s="219">
        <f t="shared" ref="G2892:J2892" si="2885">((C2892-C2913)/C2913)*C$6</f>
        <v>-25.973890791133609</v>
      </c>
      <c r="H2892" s="220">
        <f t="shared" si="2885"/>
        <v>9.3692934782608681</v>
      </c>
      <c r="I2892" s="220">
        <f t="shared" si="2885"/>
        <v>-1.195204081632653</v>
      </c>
      <c r="J2892" s="221">
        <f t="shared" si="2885"/>
        <v>0.41468294684998946</v>
      </c>
    </row>
    <row r="2893" spans="2:10">
      <c r="B2893" s="213">
        <v>39787</v>
      </c>
      <c r="C2893" s="214">
        <v>274.55</v>
      </c>
      <c r="D2893" s="214">
        <v>120.4</v>
      </c>
      <c r="E2893" s="214">
        <v>23.49</v>
      </c>
      <c r="F2893" s="215">
        <v>5.5839999999999996</v>
      </c>
      <c r="G2893" s="219">
        <f t="shared" ref="G2893:J2893" si="2886">((C2893-C2914)/C2914)*C$6</f>
        <v>-13.32257994579939</v>
      </c>
      <c r="H2893" s="220">
        <f t="shared" si="2886"/>
        <v>11.091419910376949</v>
      </c>
      <c r="I2893" s="220">
        <f t="shared" si="2886"/>
        <v>-3.2300000000000013</v>
      </c>
      <c r="J2893" s="221">
        <f t="shared" si="2886"/>
        <v>0.43667763157894729</v>
      </c>
    </row>
    <row r="2894" spans="2:10">
      <c r="B2894" s="213">
        <v>39786</v>
      </c>
      <c r="C2894" s="214">
        <v>274.55</v>
      </c>
      <c r="D2894" s="214">
        <v>120.14</v>
      </c>
      <c r="E2894" s="214">
        <v>23.71</v>
      </c>
      <c r="F2894" s="215">
        <v>5.4610000000000003</v>
      </c>
      <c r="G2894" s="219">
        <f t="shared" ref="G2894:J2894" si="2887">((C2894-C2915)/C2915)*C$6</f>
        <v>-37.010521816562708</v>
      </c>
      <c r="H2894" s="220">
        <f t="shared" si="2887"/>
        <v>10.582779973649551</v>
      </c>
      <c r="I2894" s="220">
        <f t="shared" si="2887"/>
        <v>-3.3528458633710936</v>
      </c>
      <c r="J2894" s="221">
        <f t="shared" si="2887"/>
        <v>0.41254435399707784</v>
      </c>
    </row>
    <row r="2895" spans="2:10">
      <c r="B2895" s="213">
        <v>39785</v>
      </c>
      <c r="C2895" s="214">
        <v>274.45</v>
      </c>
      <c r="D2895" s="214">
        <v>121.4</v>
      </c>
      <c r="E2895" s="214">
        <v>23.02</v>
      </c>
      <c r="F2895" s="215">
        <v>5.3550000000000004</v>
      </c>
      <c r="G2895" s="219">
        <f t="shared" ref="G2895:J2895" si="2888">((C2895-C2916)/C2916)*C$6</f>
        <v>-34.684517395182937</v>
      </c>
      <c r="H2895" s="220">
        <f t="shared" si="2888"/>
        <v>12.09453980208426</v>
      </c>
      <c r="I2895" s="220">
        <f t="shared" si="2888"/>
        <v>-3.6165138888888895</v>
      </c>
      <c r="J2895" s="221">
        <f t="shared" si="2888"/>
        <v>0.30985348741229901</v>
      </c>
    </row>
    <row r="2896" spans="2:10">
      <c r="B2896" s="213">
        <v>39784</v>
      </c>
      <c r="C2896" s="214">
        <v>275.7</v>
      </c>
      <c r="D2896" s="214">
        <v>116.64</v>
      </c>
      <c r="E2896" s="214">
        <v>24.08</v>
      </c>
      <c r="F2896" s="215">
        <v>5.2060000000000004</v>
      </c>
      <c r="G2896" s="219">
        <f t="shared" ref="G2896:J2896" si="2889">((C2896-C2917)/C2917)*C$6</f>
        <v>-19.525864850331601</v>
      </c>
      <c r="H2896" s="220">
        <f t="shared" si="2889"/>
        <v>11.618064017459311</v>
      </c>
      <c r="I2896" s="220">
        <f t="shared" si="2889"/>
        <v>-3.7930622950819681</v>
      </c>
      <c r="J2896" s="221">
        <f t="shared" si="2889"/>
        <v>0.21197241095326347</v>
      </c>
    </row>
    <row r="2897" spans="2:10">
      <c r="B2897" s="213">
        <v>39783</v>
      </c>
      <c r="C2897" s="214">
        <v>277.25</v>
      </c>
      <c r="D2897" s="214">
        <v>114.13</v>
      </c>
      <c r="E2897" s="214">
        <v>25.77</v>
      </c>
      <c r="F2897" s="215">
        <v>5.2430000000000003</v>
      </c>
      <c r="G2897" s="219">
        <f t="shared" ref="G2897:J2897" si="2890">((C2897-C2918)/C2918)*C$6</f>
        <v>-16.163543489908847</v>
      </c>
      <c r="H2897" s="220">
        <f t="shared" si="2890"/>
        <v>8.0993287671232803</v>
      </c>
      <c r="I2897" s="220">
        <f t="shared" si="2890"/>
        <v>-2.8986909801367635</v>
      </c>
      <c r="J2897" s="221">
        <f t="shared" si="2890"/>
        <v>0.17083333333333384</v>
      </c>
    </row>
    <row r="2898" spans="2:10">
      <c r="B2898" s="213">
        <v>39782</v>
      </c>
      <c r="C2898" s="214">
        <v>274.39999999999998</v>
      </c>
      <c r="D2898" s="214">
        <v>115.59</v>
      </c>
      <c r="E2898" s="214">
        <v>23.84</v>
      </c>
      <c r="F2898" s="215">
        <v>5.2859999999999996</v>
      </c>
      <c r="G2898" s="219">
        <f t="shared" ref="G2898:J2898" si="2891">((C2898-C2919)/C2919)*C$6</f>
        <v>-31.46282853566959</v>
      </c>
      <c r="H2898" s="220">
        <f t="shared" si="2891"/>
        <v>9.9357084357084418</v>
      </c>
      <c r="I2898" s="220">
        <f t="shared" si="2891"/>
        <v>-4.7239059114825137</v>
      </c>
      <c r="J2898" s="221">
        <f t="shared" si="2891"/>
        <v>0.29665833853841328</v>
      </c>
    </row>
    <row r="2899" spans="2:10">
      <c r="B2899" s="213">
        <v>39781</v>
      </c>
      <c r="C2899" s="214">
        <v>274.05</v>
      </c>
      <c r="D2899" s="214">
        <v>114.43</v>
      </c>
      <c r="E2899" s="214">
        <v>25.18</v>
      </c>
      <c r="F2899" s="215">
        <v>5.2370000000000001</v>
      </c>
      <c r="G2899" s="219">
        <f t="shared" ref="G2899:J2899" si="2892">((C2899-C2920)/C2920)*C$6</f>
        <v>-33.560350438047358</v>
      </c>
      <c r="H2899" s="220">
        <f t="shared" si="2892"/>
        <v>11.272860183214608</v>
      </c>
      <c r="I2899" s="220">
        <f t="shared" si="2892"/>
        <v>-4.4996305125148996</v>
      </c>
      <c r="J2899" s="221">
        <f t="shared" si="2892"/>
        <v>0.2197066064833815</v>
      </c>
    </row>
    <row r="2900" spans="2:10">
      <c r="B2900" s="213">
        <v>39780</v>
      </c>
      <c r="C2900" s="214">
        <v>274.35000000000002</v>
      </c>
      <c r="D2900" s="214">
        <v>112.15</v>
      </c>
      <c r="E2900" s="214">
        <v>25.9</v>
      </c>
      <c r="F2900" s="215">
        <v>5.3520000000000003</v>
      </c>
      <c r="G2900" s="219">
        <f t="shared" ref="G2900:J2900" si="2893">((C2900-C2921)/C2921)*C$6</f>
        <v>-36.744770053475797</v>
      </c>
      <c r="H2900" s="220">
        <f t="shared" si="2893"/>
        <v>6.1705016106764843</v>
      </c>
      <c r="I2900" s="220">
        <f t="shared" si="2893"/>
        <v>-4.0714644351464448</v>
      </c>
      <c r="J2900" s="221">
        <f t="shared" si="2893"/>
        <v>8.3314121037464106E-2</v>
      </c>
    </row>
    <row r="2901" spans="2:10">
      <c r="B2901" s="213">
        <v>39779</v>
      </c>
      <c r="C2901" s="214">
        <v>273.45</v>
      </c>
      <c r="D2901" s="214">
        <v>114.2</v>
      </c>
      <c r="E2901" s="214">
        <v>24</v>
      </c>
      <c r="F2901" s="215">
        <v>5.3330000000000002</v>
      </c>
      <c r="G2901" s="219">
        <f t="shared" ref="G2901:J2901" si="2894">((C2901-C2922)/C2922)*C$6</f>
        <v>-34.985010025780483</v>
      </c>
      <c r="H2901" s="220">
        <f t="shared" si="2894"/>
        <v>9.8402596206960027</v>
      </c>
      <c r="I2901" s="220">
        <f t="shared" si="2894"/>
        <v>-4.3512262958280665</v>
      </c>
      <c r="J2901" s="221">
        <f t="shared" si="2894"/>
        <v>3.9804256936525881E-2</v>
      </c>
    </row>
    <row r="2902" spans="2:10">
      <c r="B2902" s="213">
        <v>39778</v>
      </c>
      <c r="C2902" s="214">
        <v>273.14999999999998</v>
      </c>
      <c r="D2902" s="214">
        <v>116.33</v>
      </c>
      <c r="E2902" s="214">
        <v>23.79</v>
      </c>
      <c r="F2902" s="215">
        <v>5.3810000000000002</v>
      </c>
      <c r="G2902" s="219">
        <f t="shared" ref="G2902:J2902" si="2895">((C2902-C2923)/C2923)*C$6</f>
        <v>-25.378994050838564</v>
      </c>
      <c r="H2902" s="220">
        <f t="shared" si="2895"/>
        <v>8.9089015833033507</v>
      </c>
      <c r="I2902" s="220">
        <f t="shared" si="2895"/>
        <v>-2.9357002111189314</v>
      </c>
      <c r="J2902" s="221">
        <f t="shared" si="2895"/>
        <v>6.1563270726617526E-2</v>
      </c>
    </row>
    <row r="2903" spans="2:10">
      <c r="B2903" s="213">
        <v>39777</v>
      </c>
      <c r="C2903" s="214">
        <v>272.89999999999998</v>
      </c>
      <c r="D2903" s="214">
        <v>115.35</v>
      </c>
      <c r="E2903" s="214">
        <v>23.25</v>
      </c>
      <c r="F2903" s="215">
        <v>5.36</v>
      </c>
      <c r="G2903" s="219">
        <f t="shared" ref="G2903:J2903" si="2896">((C2903-C2924)/C2924)*C$6</f>
        <v>-26.294867448151624</v>
      </c>
      <c r="H2903" s="220">
        <f t="shared" si="2896"/>
        <v>8.1182857401048238</v>
      </c>
      <c r="I2903" s="220">
        <f t="shared" si="2896"/>
        <v>-3.798513238289206</v>
      </c>
      <c r="J2903" s="221">
        <f t="shared" si="2896"/>
        <v>3.5085897677931251E-2</v>
      </c>
    </row>
    <row r="2904" spans="2:10">
      <c r="B2904" s="213">
        <v>39776</v>
      </c>
      <c r="C2904" s="214">
        <v>272.85000000000002</v>
      </c>
      <c r="D2904" s="214">
        <v>114.34</v>
      </c>
      <c r="E2904" s="214">
        <v>24.19</v>
      </c>
      <c r="F2904" s="215">
        <v>5.3550000000000004</v>
      </c>
      <c r="G2904" s="219">
        <f t="shared" ref="G2904:J2904" si="2897">((C2904-C2925)/C2925)*C$6</f>
        <v>-15.819175893991444</v>
      </c>
      <c r="H2904" s="220">
        <f t="shared" si="2897"/>
        <v>10.180008289582776</v>
      </c>
      <c r="I2904" s="220">
        <f t="shared" si="2897"/>
        <v>-3.9358707592891746</v>
      </c>
      <c r="J2904" s="221">
        <f t="shared" si="2897"/>
        <v>8.8406068552163413E-3</v>
      </c>
    </row>
    <row r="2905" spans="2:10">
      <c r="B2905" s="213">
        <v>39775</v>
      </c>
      <c r="C2905" s="214">
        <v>273.14999999999998</v>
      </c>
      <c r="D2905" s="214">
        <v>114.34</v>
      </c>
      <c r="E2905" s="214">
        <v>24.19</v>
      </c>
      <c r="F2905" s="215">
        <v>5.3550000000000004</v>
      </c>
      <c r="G2905" s="219">
        <f t="shared" ref="G2905:J2905" si="2898">((C2905-C2926)/C2926)*C$6</f>
        <v>-17.005167602826671</v>
      </c>
      <c r="H2905" s="220">
        <f t="shared" si="2898"/>
        <v>15.442032889140915</v>
      </c>
      <c r="I2905" s="220">
        <f t="shared" si="2898"/>
        <v>-4.398006249999999</v>
      </c>
      <c r="J2905" s="221">
        <f t="shared" si="2898"/>
        <v>-1.8611987381703367E-2</v>
      </c>
    </row>
    <row r="2906" spans="2:10">
      <c r="B2906" s="213">
        <v>39774</v>
      </c>
      <c r="C2906" s="214">
        <v>273.48</v>
      </c>
      <c r="D2906" s="214">
        <v>115.44</v>
      </c>
      <c r="E2906" s="214">
        <v>24.12</v>
      </c>
      <c r="F2906" s="215">
        <v>5.3179999999999996</v>
      </c>
      <c r="G2906" s="219">
        <f t="shared" ref="G2906:J2906" si="2899">((C2906-C2927)/C2927)*C$6</f>
        <v>-12.589927054980906</v>
      </c>
      <c r="H2906" s="220">
        <f t="shared" si="2899"/>
        <v>18.545315914489308</v>
      </c>
      <c r="I2906" s="220">
        <f t="shared" si="2899"/>
        <v>-4.5427162790697659</v>
      </c>
      <c r="J2906" s="221">
        <f t="shared" si="2899"/>
        <v>-3.6162704309064292E-2</v>
      </c>
    </row>
    <row r="2907" spans="2:10">
      <c r="B2907" s="213">
        <v>39773</v>
      </c>
      <c r="C2907" s="214">
        <v>272.95</v>
      </c>
      <c r="D2907" s="214">
        <v>115</v>
      </c>
      <c r="E2907" s="214">
        <v>24.46</v>
      </c>
      <c r="F2907" s="215">
        <v>5.2370000000000001</v>
      </c>
      <c r="G2907" s="219">
        <f t="shared" ref="G2907:J2907" si="2900">((C2907-C2928)/C2928)*C$6</f>
        <v>-40.152562131235406</v>
      </c>
      <c r="H2907" s="220">
        <f t="shared" si="2900"/>
        <v>23.045713589868477</v>
      </c>
      <c r="I2907" s="220">
        <f t="shared" si="2900"/>
        <v>-5.0980064497214883</v>
      </c>
      <c r="J2907" s="221">
        <f t="shared" si="2900"/>
        <v>-6.6620007465471948E-2</v>
      </c>
    </row>
    <row r="2908" spans="2:10">
      <c r="B2908" s="213">
        <v>39772</v>
      </c>
      <c r="C2908" s="214">
        <v>274.85000000000002</v>
      </c>
      <c r="D2908" s="214">
        <v>114.5</v>
      </c>
      <c r="E2908" s="214">
        <v>25.07</v>
      </c>
      <c r="F2908" s="215">
        <v>5.2679999999999998</v>
      </c>
      <c r="G2908" s="219">
        <f t="shared" ref="G2908:J2908" si="2901">((C2908-C2929)/C2929)*C$6</f>
        <v>-27.587160493826961</v>
      </c>
      <c r="H2908" s="220">
        <f t="shared" si="2901"/>
        <v>25.045644874580276</v>
      </c>
      <c r="I2908" s="220">
        <f t="shared" si="2901"/>
        <v>-5.0940658082975689</v>
      </c>
      <c r="J2908" s="221">
        <f t="shared" si="2901"/>
        <v>-2.7735990974050301E-2</v>
      </c>
    </row>
    <row r="2909" spans="2:10">
      <c r="B2909" s="213">
        <v>39771</v>
      </c>
      <c r="C2909" s="214">
        <v>275.35000000000002</v>
      </c>
      <c r="D2909" s="214">
        <v>114.75</v>
      </c>
      <c r="E2909" s="214">
        <v>25.56</v>
      </c>
      <c r="F2909" s="215">
        <v>5.2210000000000001</v>
      </c>
      <c r="G2909" s="219">
        <f t="shared" ref="G2909:J2909" si="2902">((C2909-C2930)/C2930)*C$6</f>
        <v>-42.127923526287638</v>
      </c>
      <c r="H2909" s="220">
        <f t="shared" si="2902"/>
        <v>22.058965014577247</v>
      </c>
      <c r="I2909" s="220">
        <f t="shared" si="2902"/>
        <v>-4.8902622576966932</v>
      </c>
      <c r="J2909" s="221">
        <f t="shared" si="2902"/>
        <v>-5.1627775686864864E-2</v>
      </c>
    </row>
    <row r="2910" spans="2:10">
      <c r="B2910" s="213">
        <v>39770</v>
      </c>
      <c r="C2910" s="214">
        <v>278.3</v>
      </c>
      <c r="D2910" s="214">
        <v>114.35</v>
      </c>
      <c r="E2910" s="214">
        <v>26.56</v>
      </c>
      <c r="F2910" s="215">
        <v>5.0270000000000001</v>
      </c>
      <c r="G2910" s="219">
        <f t="shared" ref="G2910:J2910" si="2903">((C2910-C2931)/C2931)*C$6</f>
        <v>-18.167961613648547</v>
      </c>
      <c r="H2910" s="220">
        <f t="shared" si="2903"/>
        <v>23.508836524300445</v>
      </c>
      <c r="I2910" s="220">
        <f t="shared" si="2903"/>
        <v>-3.4636982968369847</v>
      </c>
      <c r="J2910" s="221">
        <f t="shared" si="2903"/>
        <v>-0.17447127082163572</v>
      </c>
    </row>
    <row r="2911" spans="2:10">
      <c r="B2911" s="213">
        <v>39769</v>
      </c>
      <c r="C2911" s="214">
        <v>277.55</v>
      </c>
      <c r="D2911" s="214">
        <v>116.7</v>
      </c>
      <c r="E2911" s="214">
        <v>26.47</v>
      </c>
      <c r="F2911" s="215">
        <v>4.9210000000000003</v>
      </c>
      <c r="G2911" s="219">
        <f t="shared" ref="G2911:J2911" si="2904">((C2911-C2932)/C2932)*C$6</f>
        <v>-23.222909930715801</v>
      </c>
      <c r="H2911" s="220">
        <f t="shared" si="2904"/>
        <v>27.60573529411765</v>
      </c>
      <c r="I2911" s="220">
        <f t="shared" si="2904"/>
        <v>-4.5113792126876247</v>
      </c>
      <c r="J2911" s="221">
        <f t="shared" si="2904"/>
        <v>-0.24716067771364747</v>
      </c>
    </row>
    <row r="2912" spans="2:10">
      <c r="B2912" s="213">
        <v>39768</v>
      </c>
      <c r="C2912" s="214">
        <v>278.25</v>
      </c>
      <c r="D2912" s="214">
        <v>114.86</v>
      </c>
      <c r="E2912" s="214">
        <v>29.35</v>
      </c>
      <c r="F2912" s="215">
        <v>4.8760000000000003</v>
      </c>
      <c r="G2912" s="219">
        <f t="shared" ref="G2912:J2912" si="2905">((C2912-C2933)/C2933)*C$6</f>
        <v>-36.529105290912227</v>
      </c>
      <c r="H2912" s="220">
        <f t="shared" si="2905"/>
        <v>26.631604522015063</v>
      </c>
      <c r="I2912" s="220">
        <f t="shared" si="2905"/>
        <v>-3.0246214913524243</v>
      </c>
      <c r="J2912" s="221">
        <f t="shared" si="2905"/>
        <v>-0.29902322152598593</v>
      </c>
    </row>
    <row r="2913" spans="2:10">
      <c r="B2913" s="213">
        <v>39767</v>
      </c>
      <c r="C2913" s="214">
        <v>277.45</v>
      </c>
      <c r="D2913" s="214">
        <v>114.08</v>
      </c>
      <c r="E2913" s="214">
        <v>27.44</v>
      </c>
      <c r="F2913" s="215">
        <v>4.8730000000000002</v>
      </c>
      <c r="G2913" s="219">
        <f t="shared" ref="G2913:J2913" si="2906">((C2913-C2934)/C2934)*C$6</f>
        <v>-22.643541333333403</v>
      </c>
      <c r="H2913" s="220">
        <f t="shared" si="2906"/>
        <v>28.289275653923529</v>
      </c>
      <c r="I2913" s="220">
        <f t="shared" si="2906"/>
        <v>-2.3225777777777772</v>
      </c>
      <c r="J2913" s="221">
        <f t="shared" si="2906"/>
        <v>-0.28839103869653748</v>
      </c>
    </row>
    <row r="2914" spans="2:10">
      <c r="B2914" s="213">
        <v>39766</v>
      </c>
      <c r="C2914" s="214">
        <v>276.75</v>
      </c>
      <c r="D2914" s="214">
        <v>113.81</v>
      </c>
      <c r="E2914" s="214">
        <v>28.62</v>
      </c>
      <c r="F2914" s="215">
        <v>4.8639999999999999</v>
      </c>
      <c r="G2914" s="219">
        <f t="shared" ref="G2914:J2914" si="2907">((C2914-C2935)/C2935)*C$6</f>
        <v>-47.656492890995395</v>
      </c>
      <c r="H2914" s="220">
        <f t="shared" si="2907"/>
        <v>32.617665809768646</v>
      </c>
      <c r="I2914" s="220">
        <f t="shared" si="2907"/>
        <v>-1.6993544303797468</v>
      </c>
      <c r="J2914" s="221">
        <f t="shared" si="2907"/>
        <v>-0.27547996272134223</v>
      </c>
    </row>
    <row r="2915" spans="2:10">
      <c r="B2915" s="213">
        <v>39765</v>
      </c>
      <c r="C2915" s="214">
        <v>280.75</v>
      </c>
      <c r="D2915" s="214">
        <v>113.85</v>
      </c>
      <c r="E2915" s="214">
        <v>29.13</v>
      </c>
      <c r="F2915" s="215">
        <v>4.7910000000000004</v>
      </c>
      <c r="G2915" s="219">
        <f t="shared" ref="G2915:J2915" si="2908">((C2915-C2936)/C2936)*C$6</f>
        <v>-42.188958333333339</v>
      </c>
      <c r="H2915" s="220">
        <f t="shared" si="2908"/>
        <v>32.950386040765899</v>
      </c>
      <c r="I2915" s="220">
        <f t="shared" si="2908"/>
        <v>-2.9490094745908699</v>
      </c>
      <c r="J2915" s="221">
        <f t="shared" si="2908"/>
        <v>-0.32101004464285715</v>
      </c>
    </row>
    <row r="2916" spans="2:10">
      <c r="B2916" s="213">
        <v>39764</v>
      </c>
      <c r="C2916" s="214">
        <v>280.25</v>
      </c>
      <c r="D2916" s="214">
        <v>114.19</v>
      </c>
      <c r="E2916" s="214">
        <v>28.8</v>
      </c>
      <c r="F2916" s="215">
        <v>4.8460000000000001</v>
      </c>
      <c r="G2916" s="219">
        <f t="shared" ref="G2916:J2916" si="2909">((C2916-C2937)/C2937)*C$6</f>
        <v>-66.887523124357529</v>
      </c>
      <c r="H2916" s="220">
        <f t="shared" si="2909"/>
        <v>30.511873096446699</v>
      </c>
      <c r="I2916" s="220">
        <f t="shared" si="2909"/>
        <v>-3.2427790432801809</v>
      </c>
      <c r="J2916" s="221">
        <f t="shared" si="2909"/>
        <v>-0.25879141566265074</v>
      </c>
    </row>
    <row r="2917" spans="2:10">
      <c r="B2917" s="213">
        <v>39763</v>
      </c>
      <c r="C2917" s="214">
        <v>278.95</v>
      </c>
      <c r="D2917" s="214">
        <v>109.97</v>
      </c>
      <c r="E2917" s="214">
        <v>30.5</v>
      </c>
      <c r="F2917" s="215">
        <v>4.8570000000000002</v>
      </c>
      <c r="G2917" s="219">
        <f t="shared" ref="G2917:J2917" si="2910">((C2917-C2938)/C2938)*C$6</f>
        <v>-69.398061855670178</v>
      </c>
      <c r="H2917" s="220">
        <f t="shared" si="2910"/>
        <v>23.352606610895744</v>
      </c>
      <c r="I2917" s="220">
        <f t="shared" si="2910"/>
        <v>-1.5596825396825398</v>
      </c>
      <c r="J2917" s="221">
        <f t="shared" si="2910"/>
        <v>-0.25064996232102471</v>
      </c>
    </row>
    <row r="2918" spans="2:10">
      <c r="B2918" s="213">
        <v>39762</v>
      </c>
      <c r="C2918" s="214">
        <v>279.95</v>
      </c>
      <c r="D2918" s="214">
        <v>109.5</v>
      </c>
      <c r="E2918" s="214">
        <v>30.71</v>
      </c>
      <c r="F2918" s="215">
        <v>4.9559999999999995</v>
      </c>
      <c r="G2918" s="219">
        <f t="shared" ref="G2918:J2918" si="2911">((C2918-C2939)/C2939)*C$6</f>
        <v>-57.24204933586357</v>
      </c>
      <c r="H2918" s="220">
        <f t="shared" si="2911"/>
        <v>23.995421847703213</v>
      </c>
      <c r="I2918" s="220">
        <f t="shared" si="2911"/>
        <v>-0.71020331560838179</v>
      </c>
      <c r="J2918" s="221">
        <f t="shared" si="2911"/>
        <v>-0.19251225952470774</v>
      </c>
    </row>
    <row r="2919" spans="2:10">
      <c r="B2919" s="213">
        <v>39761</v>
      </c>
      <c r="C2919" s="214">
        <v>279.64999999999998</v>
      </c>
      <c r="D2919" s="214">
        <v>109.89</v>
      </c>
      <c r="E2919" s="214">
        <v>32.31</v>
      </c>
      <c r="F2919" s="215">
        <v>4.8029999999999999</v>
      </c>
      <c r="G2919" s="219">
        <f t="shared" ref="G2919:J2919" si="2912">((C2919-C2940)/C2940)*C$6</f>
        <v>-56.742152357920268</v>
      </c>
      <c r="H2919" s="220">
        <f t="shared" si="2912"/>
        <v>25.566343476018563</v>
      </c>
      <c r="I2919" s="220">
        <f t="shared" si="2912"/>
        <v>0.557734524569242</v>
      </c>
      <c r="J2919" s="221">
        <f t="shared" si="2912"/>
        <v>-0.27309654260343863</v>
      </c>
    </row>
    <row r="2920" spans="2:10">
      <c r="B2920" s="213">
        <v>39760</v>
      </c>
      <c r="C2920" s="214">
        <v>279.64999999999998</v>
      </c>
      <c r="D2920" s="214">
        <v>108.07</v>
      </c>
      <c r="E2920" s="214">
        <v>33.56</v>
      </c>
      <c r="F2920" s="215">
        <v>4.8739999999999997</v>
      </c>
      <c r="G2920" s="219">
        <f t="shared" ref="G2920:J2920" si="2913">((C2920-C2941)/C2941)*C$6</f>
        <v>-56.742152357920268</v>
      </c>
      <c r="H2920" s="220">
        <f t="shared" si="2913"/>
        <v>29.211528207315769</v>
      </c>
      <c r="I2920" s="220">
        <f t="shared" si="2913"/>
        <v>1.3754842847979489</v>
      </c>
      <c r="J2920" s="221">
        <f t="shared" si="2913"/>
        <v>-0.2483276963547541</v>
      </c>
    </row>
    <row r="2921" spans="2:10">
      <c r="B2921" s="213">
        <v>39759</v>
      </c>
      <c r="C2921" s="214">
        <v>280.5</v>
      </c>
      <c r="D2921" s="214">
        <v>108.65</v>
      </c>
      <c r="E2921" s="214">
        <v>33.46</v>
      </c>
      <c r="F2921" s="215">
        <v>5.2050000000000001</v>
      </c>
      <c r="G2921" s="219">
        <f t="shared" ref="G2921:J2921" si="2914">((C2921-C2942)/C2942)*C$6</f>
        <v>-64.347973945834696</v>
      </c>
      <c r="H2921" s="220">
        <f t="shared" si="2914"/>
        <v>32.933955344623044</v>
      </c>
      <c r="I2921" s="220">
        <f t="shared" si="2914"/>
        <v>0.63560643564356467</v>
      </c>
      <c r="J2921" s="221">
        <f t="shared" si="2914"/>
        <v>-9.2238972640982783E-2</v>
      </c>
    </row>
    <row r="2922" spans="2:10">
      <c r="B2922" s="213">
        <v>39758</v>
      </c>
      <c r="C2922" s="214">
        <v>279.27999999999997</v>
      </c>
      <c r="D2922" s="214">
        <v>108.62</v>
      </c>
      <c r="E2922" s="214">
        <v>31.64</v>
      </c>
      <c r="F2922" s="215">
        <v>5.2620000000000005</v>
      </c>
      <c r="G2922" s="219">
        <f t="shared" ref="G2922:J2922" si="2915">((C2922-C2943)/C2943)*C$6</f>
        <v>-79.838371355498879</v>
      </c>
      <c r="H2922" s="220">
        <f t="shared" si="2915"/>
        <v>35.29431966855649</v>
      </c>
      <c r="I2922" s="220">
        <f t="shared" si="2915"/>
        <v>-0.16366426558095787</v>
      </c>
      <c r="J2922" s="221">
        <f t="shared" si="2915"/>
        <v>-8.6524626452683912E-2</v>
      </c>
    </row>
    <row r="2923" spans="2:10">
      <c r="B2923" s="213">
        <v>39757</v>
      </c>
      <c r="C2923" s="214">
        <v>277.35000000000002</v>
      </c>
      <c r="D2923" s="214">
        <v>111.16</v>
      </c>
      <c r="E2923" s="214">
        <v>28.42</v>
      </c>
      <c r="F2923" s="215">
        <v>5.2709999999999999</v>
      </c>
      <c r="G2923" s="219">
        <f t="shared" ref="G2923:J2923" si="2916">((C2923-C2944)/C2944)*C$6</f>
        <v>-83.810351087514789</v>
      </c>
      <c r="H2923" s="220">
        <f t="shared" si="2916"/>
        <v>45.035533333333326</v>
      </c>
      <c r="I2923" s="220">
        <f t="shared" si="2916"/>
        <v>-2.9573999999999989</v>
      </c>
      <c r="J2923" s="221">
        <f t="shared" si="2916"/>
        <v>-8.9015639374424874E-2</v>
      </c>
    </row>
    <row r="2924" spans="2:10">
      <c r="B2924" s="213">
        <v>39756</v>
      </c>
      <c r="C2924" s="214">
        <v>277.25</v>
      </c>
      <c r="D2924" s="214">
        <v>110.66</v>
      </c>
      <c r="E2924" s="214">
        <v>29.46</v>
      </c>
      <c r="F2924" s="215">
        <v>5.2969999999999997</v>
      </c>
      <c r="G2924" s="219">
        <f t="shared" ref="G2924:J2924" si="2917">((C2924-C2945)/C2945)*C$6</f>
        <v>-91.439795396419441</v>
      </c>
      <c r="H2924" s="220">
        <f t="shared" si="2917"/>
        <v>40.617831325301204</v>
      </c>
      <c r="I2924" s="220">
        <f t="shared" si="2917"/>
        <v>-2.9641520136131581</v>
      </c>
      <c r="J2924" s="221">
        <f t="shared" si="2917"/>
        <v>-0.10991457651762999</v>
      </c>
    </row>
    <row r="2925" spans="2:10">
      <c r="B2925" s="213">
        <v>39755</v>
      </c>
      <c r="C2925" s="214">
        <v>275.45</v>
      </c>
      <c r="D2925" s="214">
        <v>108.57</v>
      </c>
      <c r="E2925" s="214">
        <v>30.95</v>
      </c>
      <c r="F2925" s="215">
        <v>5.3390000000000004</v>
      </c>
      <c r="G2925" s="219">
        <f t="shared" ref="G2925:J2925" si="2918">((C2925-C2946)/C2946)*C$6</f>
        <v>-82.711496117342605</v>
      </c>
      <c r="H2925" s="220">
        <f t="shared" si="2918"/>
        <v>28.636167284277374</v>
      </c>
      <c r="I2925" s="220">
        <f t="shared" si="2918"/>
        <v>-2.4456073722423914</v>
      </c>
      <c r="J2925" s="221">
        <f t="shared" si="2918"/>
        <v>-0.12132722701149386</v>
      </c>
    </row>
    <row r="2926" spans="2:10">
      <c r="B2926" s="213">
        <v>39754</v>
      </c>
      <c r="C2926" s="214">
        <v>275.95</v>
      </c>
      <c r="D2926" s="214">
        <v>105.81</v>
      </c>
      <c r="E2926" s="214">
        <v>32</v>
      </c>
      <c r="F2926" s="215">
        <v>5.3890000000000002</v>
      </c>
      <c r="G2926" s="219">
        <f t="shared" ref="G2926:J2926" si="2919">((C2926-C2947)/C2947)*C$6</f>
        <v>-77.06045289541926</v>
      </c>
      <c r="H2926" s="220">
        <f t="shared" si="2919"/>
        <v>22.246471518987356</v>
      </c>
      <c r="I2926" s="220">
        <f t="shared" si="2919"/>
        <v>-2.7447682119205297</v>
      </c>
      <c r="J2926" s="221">
        <f t="shared" si="2919"/>
        <v>-9.8932926829267978E-2</v>
      </c>
    </row>
    <row r="2927" spans="2:10">
      <c r="B2927" s="213">
        <v>39753</v>
      </c>
      <c r="C2927" s="214">
        <v>275.55</v>
      </c>
      <c r="D2927" s="214">
        <v>105.25</v>
      </c>
      <c r="E2927" s="214">
        <v>32.25</v>
      </c>
      <c r="F2927" s="215">
        <v>5.3840000000000003</v>
      </c>
      <c r="G2927" s="219">
        <f t="shared" ref="G2927:J2927" si="2920">((C2927-C2948)/C2948)*C$6</f>
        <v>-91.429500772001944</v>
      </c>
      <c r="H2927" s="220">
        <f t="shared" si="2920"/>
        <v>31.219475138121549</v>
      </c>
      <c r="I2927" s="220">
        <f t="shared" si="2920"/>
        <v>-4.3972855133614619</v>
      </c>
      <c r="J2927" s="221">
        <f t="shared" si="2920"/>
        <v>-0.10514956116783085</v>
      </c>
    </row>
    <row r="2928" spans="2:10">
      <c r="B2928" s="213">
        <v>39752</v>
      </c>
      <c r="C2928" s="214">
        <v>279.64999999999998</v>
      </c>
      <c r="D2928" s="214">
        <v>102.65</v>
      </c>
      <c r="E2928" s="214">
        <v>34.11</v>
      </c>
      <c r="F2928" s="215">
        <v>5.3579999999999997</v>
      </c>
      <c r="G2928" s="219">
        <f t="shared" ref="G2928:J2928" si="2921">((C2928-C2949)/C2949)*C$6</f>
        <v>-52.254564351290497</v>
      </c>
      <c r="H2928" s="220">
        <f t="shared" si="2921"/>
        <v>18.970422912205567</v>
      </c>
      <c r="I2928" s="220">
        <f t="shared" si="2921"/>
        <v>-3.9673662551440336</v>
      </c>
      <c r="J2928" s="221">
        <f t="shared" si="2921"/>
        <v>-0.13902720967455126</v>
      </c>
    </row>
    <row r="2929" spans="2:10">
      <c r="B2929" s="213">
        <v>39751</v>
      </c>
      <c r="C2929" s="214">
        <v>279.45</v>
      </c>
      <c r="D2929" s="214">
        <v>101.26</v>
      </c>
      <c r="E2929" s="214">
        <v>34.950000000000003</v>
      </c>
      <c r="F2929" s="215">
        <v>5.3179999999999996</v>
      </c>
      <c r="G2929" s="219">
        <f t="shared" ref="G2929:J2929" si="2922">((C2929-C2950)/C2950)*C$6</f>
        <v>-63.748419965576659</v>
      </c>
      <c r="H2929" s="220">
        <f t="shared" si="2922"/>
        <v>10.495343750000011</v>
      </c>
      <c r="I2929" s="220">
        <f t="shared" si="2922"/>
        <v>-2.4924112426035498</v>
      </c>
      <c r="J2929" s="221">
        <f t="shared" si="2922"/>
        <v>-0.12382453611961838</v>
      </c>
    </row>
    <row r="2930" spans="2:10">
      <c r="B2930" s="213">
        <v>39750</v>
      </c>
      <c r="C2930" s="214">
        <v>282.45</v>
      </c>
      <c r="D2930" s="214">
        <v>102.9</v>
      </c>
      <c r="E2930" s="214">
        <v>35.08</v>
      </c>
      <c r="F2930" s="215">
        <v>5.3140000000000001</v>
      </c>
      <c r="G2930" s="219">
        <f t="shared" ref="G2930:J2930" si="2923">((C2930-C2951)/C2951)*C$6</f>
        <v>-30.868378801042638</v>
      </c>
      <c r="H2930" s="220">
        <f t="shared" si="2923"/>
        <v>12.915715767634854</v>
      </c>
      <c r="I2930" s="220">
        <f t="shared" si="2923"/>
        <v>-1.757031129405711</v>
      </c>
      <c r="J2930" s="221">
        <f t="shared" si="2923"/>
        <v>-0.12136412847347518</v>
      </c>
    </row>
    <row r="2931" spans="2:10">
      <c r="B2931" s="213">
        <v>39749</v>
      </c>
      <c r="C2931" s="214">
        <v>281.35000000000002</v>
      </c>
      <c r="D2931" s="214">
        <v>101.85</v>
      </c>
      <c r="E2931" s="214">
        <v>32.880000000000003</v>
      </c>
      <c r="F2931" s="215">
        <v>5.343</v>
      </c>
      <c r="G2931" s="219">
        <f t="shared" ref="G2931:J2931" si="2924">((C2931-C2952)/C2952)*C$6</f>
        <v>-46.899125928484864</v>
      </c>
      <c r="H2931" s="220">
        <f t="shared" si="2924"/>
        <v>17.464007928005124</v>
      </c>
      <c r="I2931" s="220">
        <f t="shared" si="2924"/>
        <v>-3.8318390804597682</v>
      </c>
      <c r="J2931" s="221">
        <f t="shared" si="2924"/>
        <v>-4.3518347777982705E-2</v>
      </c>
    </row>
    <row r="2932" spans="2:10">
      <c r="B2932" s="213">
        <v>39748</v>
      </c>
      <c r="C2932" s="214">
        <v>281.45</v>
      </c>
      <c r="D2932" s="214">
        <v>102</v>
      </c>
      <c r="E2932" s="214">
        <v>35.31</v>
      </c>
      <c r="F2932" s="215">
        <v>5.3710000000000004</v>
      </c>
      <c r="G2932" s="219">
        <f t="shared" ref="G2932:J2932" si="2925">((C2932-C2953)/C2953)*C$6</f>
        <v>-24.063288390824859</v>
      </c>
      <c r="H2932" s="220">
        <f t="shared" si="2925"/>
        <v>10.980320306831141</v>
      </c>
      <c r="I2932" s="220">
        <f t="shared" si="2925"/>
        <v>1.9638630653266345</v>
      </c>
      <c r="J2932" s="221">
        <f t="shared" si="2925"/>
        <v>1.157943925233689E-2</v>
      </c>
    </row>
    <row r="2933" spans="2:10">
      <c r="B2933" s="213">
        <v>39747</v>
      </c>
      <c r="C2933" s="214">
        <v>284.45</v>
      </c>
      <c r="D2933" s="214">
        <v>100.84</v>
      </c>
      <c r="E2933" s="214">
        <v>35.270000000000003</v>
      </c>
      <c r="F2933" s="215">
        <v>5.4260000000000002</v>
      </c>
      <c r="G2933" s="219">
        <f t="shared" ref="G2933:J2933" si="2926">((C2933-C2954)/C2954)*C$6</f>
        <v>19.068245333333266</v>
      </c>
      <c r="H2933" s="220">
        <f t="shared" si="2926"/>
        <v>8.6770343111848351</v>
      </c>
      <c r="I2933" s="220">
        <f t="shared" si="2926"/>
        <v>1.941224874371861</v>
      </c>
      <c r="J2933" s="221">
        <f t="shared" si="2926"/>
        <v>1.860163204747764E-2</v>
      </c>
    </row>
    <row r="2934" spans="2:10">
      <c r="B2934" s="213">
        <v>39746</v>
      </c>
      <c r="C2934" s="214">
        <v>281.25</v>
      </c>
      <c r="D2934" s="214">
        <v>99.4</v>
      </c>
      <c r="E2934" s="214">
        <v>31.5</v>
      </c>
      <c r="F2934" s="215">
        <v>5.4009999999999998</v>
      </c>
      <c r="G2934" s="219">
        <f t="shared" ref="G2934:J2934" si="2927">((C2934-C2955)/C2955)*C$6</f>
        <v>18.069218328840972</v>
      </c>
      <c r="H2934" s="220">
        <f t="shared" si="2927"/>
        <v>5.8177827303825165</v>
      </c>
      <c r="I2934" s="220">
        <f t="shared" si="2927"/>
        <v>-0.19242462311557781</v>
      </c>
      <c r="J2934" s="221">
        <f t="shared" si="2927"/>
        <v>-8.1702363367802209E-3</v>
      </c>
    </row>
    <row r="2935" spans="2:10">
      <c r="B2935" s="213">
        <v>39745</v>
      </c>
      <c r="C2935" s="214">
        <v>284.85000000000002</v>
      </c>
      <c r="D2935" s="214">
        <v>97.25</v>
      </c>
      <c r="E2935" s="214">
        <v>31.6</v>
      </c>
      <c r="F2935" s="215">
        <v>5.3650000000000002</v>
      </c>
      <c r="G2935" s="219">
        <f t="shared" ref="G2935:J2935" si="2928">((C2935-C2956)/C2956)*C$6</f>
        <v>-8.1966393013099115</v>
      </c>
      <c r="H2935" s="220">
        <f t="shared" si="2928"/>
        <v>1.5487612729345934</v>
      </c>
      <c r="I2935" s="220">
        <f t="shared" si="2928"/>
        <v>-0.13582914572864233</v>
      </c>
      <c r="J2935" s="221">
        <f t="shared" si="2928"/>
        <v>-2.7778803545051786E-2</v>
      </c>
    </row>
    <row r="2936" spans="2:10">
      <c r="B2936" s="213">
        <v>39744</v>
      </c>
      <c r="C2936" s="214">
        <v>288</v>
      </c>
      <c r="D2936" s="214">
        <v>97.14</v>
      </c>
      <c r="E2936" s="214">
        <v>34.83</v>
      </c>
      <c r="F2936" s="215">
        <v>5.3760000000000003</v>
      </c>
      <c r="G2936" s="219">
        <f t="shared" ref="G2936:J2936" si="2929">((C2936-C2957)/C2957)*C$6</f>
        <v>100.21600735970561</v>
      </c>
      <c r="H2936" s="220">
        <f t="shared" si="2929"/>
        <v>1.3303462216233062</v>
      </c>
      <c r="I2936" s="220">
        <f t="shared" si="2929"/>
        <v>1.692204773869346</v>
      </c>
      <c r="J2936" s="221">
        <f t="shared" si="2929"/>
        <v>-3.3097296303108301E-2</v>
      </c>
    </row>
    <row r="2937" spans="2:10">
      <c r="B2937" s="213">
        <v>39743</v>
      </c>
      <c r="C2937" s="214">
        <v>291.89999999999998</v>
      </c>
      <c r="D2937" s="214">
        <v>98.5</v>
      </c>
      <c r="E2937" s="214">
        <v>35.119999999999997</v>
      </c>
      <c r="F2937" s="215">
        <v>5.3120000000000003</v>
      </c>
      <c r="G2937" s="219">
        <f t="shared" ref="G2937:J2937" si="2930">((C2937-C2958)/C2958)*C$6</f>
        <v>115.04118616144976</v>
      </c>
      <c r="H2937" s="220">
        <f t="shared" si="2930"/>
        <v>3.7877678848742038</v>
      </c>
      <c r="I2937" s="220">
        <f t="shared" si="2930"/>
        <v>2.4015037108744752</v>
      </c>
      <c r="J2937" s="221">
        <f t="shared" si="2930"/>
        <v>-3.1318681318681041E-2</v>
      </c>
    </row>
    <row r="2938" spans="2:10">
      <c r="B2938" s="213">
        <v>39742</v>
      </c>
      <c r="C2938" s="214">
        <v>291</v>
      </c>
      <c r="D2938" s="214">
        <v>98.02</v>
      </c>
      <c r="E2938" s="214">
        <v>33.39</v>
      </c>
      <c r="F2938" s="215">
        <v>5.3079999999999998</v>
      </c>
      <c r="G2938" s="219">
        <f t="shared" ref="G2938:J2938" si="2931">((C2938-C2959)/C2959)*C$6</f>
        <v>109.51920922570031</v>
      </c>
      <c r="H2938" s="220">
        <f t="shared" si="2931"/>
        <v>3.9091836734686101E-2</v>
      </c>
      <c r="I2938" s="220">
        <f t="shared" si="2931"/>
        <v>3.0106815798671804</v>
      </c>
      <c r="J2938" s="221">
        <f t="shared" si="2931"/>
        <v>-5.7223351191576073E-2</v>
      </c>
    </row>
    <row r="2939" spans="2:10">
      <c r="B2939" s="213">
        <v>39741</v>
      </c>
      <c r="C2939" s="214">
        <v>289.85000000000002</v>
      </c>
      <c r="D2939" s="214">
        <v>97.31</v>
      </c>
      <c r="E2939" s="214">
        <v>31.97</v>
      </c>
      <c r="F2939" s="215">
        <v>5.3019999999999996</v>
      </c>
      <c r="G2939" s="219">
        <f t="shared" ref="G2939:J2939" si="2932">((C2939-C2960)/C2960)*C$6</f>
        <v>109.65401948171298</v>
      </c>
      <c r="H2939" s="220">
        <f t="shared" si="2932"/>
        <v>-5.8028101644244998</v>
      </c>
      <c r="I2939" s="220">
        <f t="shared" si="2932"/>
        <v>3.8433548387096752</v>
      </c>
      <c r="J2939" s="221">
        <f t="shared" si="2932"/>
        <v>-9.5300237269574997E-2</v>
      </c>
    </row>
    <row r="2940" spans="2:10">
      <c r="B2940" s="213">
        <v>39740</v>
      </c>
      <c r="C2940" s="214">
        <v>289.45</v>
      </c>
      <c r="D2940" s="214">
        <v>96.95</v>
      </c>
      <c r="E2940" s="214">
        <v>31.34</v>
      </c>
      <c r="F2940" s="215">
        <v>5.2930000000000001</v>
      </c>
      <c r="G2940" s="219">
        <f t="shared" ref="G2940:J2940" si="2933">((C2940-C2961)/C2961)*C$6</f>
        <v>109.81548315847606</v>
      </c>
      <c r="H2940" s="220">
        <f t="shared" si="2933"/>
        <v>-8.5686964232929199</v>
      </c>
      <c r="I2940" s="220">
        <f t="shared" si="2933"/>
        <v>3.8270715667311395</v>
      </c>
      <c r="J2940" s="221">
        <f t="shared" si="2933"/>
        <v>-0.10222505927411975</v>
      </c>
    </row>
    <row r="2941" spans="2:10">
      <c r="B2941" s="213">
        <v>39739</v>
      </c>
      <c r="C2941" s="214">
        <v>289.45</v>
      </c>
      <c r="D2941" s="214">
        <v>93.77</v>
      </c>
      <c r="E2941" s="214">
        <v>31.18</v>
      </c>
      <c r="F2941" s="215">
        <v>5.3220000000000001</v>
      </c>
      <c r="G2941" s="219">
        <f t="shared" ref="G2941:J2941" si="2934">((C2941-C2962)/C2962)*C$6</f>
        <v>97.736468007312553</v>
      </c>
      <c r="H2941" s="220">
        <f t="shared" si="2934"/>
        <v>-11.843711855927978</v>
      </c>
      <c r="I2941" s="220">
        <f t="shared" si="2934"/>
        <v>4.5266934189406083</v>
      </c>
      <c r="J2941" s="221">
        <f t="shared" si="2934"/>
        <v>-2.5824175824175667E-2</v>
      </c>
    </row>
    <row r="2942" spans="2:10">
      <c r="B2942" s="213">
        <v>39738</v>
      </c>
      <c r="C2942" s="214">
        <v>291.7</v>
      </c>
      <c r="D2942" s="214">
        <v>92.71</v>
      </c>
      <c r="E2942" s="214">
        <v>32.32</v>
      </c>
      <c r="F2942" s="215">
        <v>5.3730000000000002</v>
      </c>
      <c r="G2942" s="219">
        <f t="shared" ref="G2942:J2942" si="2935">((C2942-C2963)/C2963)*C$6</f>
        <v>105.66113702623915</v>
      </c>
      <c r="H2942" s="220">
        <f t="shared" si="2935"/>
        <v>-13.875157578789414</v>
      </c>
      <c r="I2942" s="220">
        <f t="shared" si="2935"/>
        <v>5.3510433386837866</v>
      </c>
      <c r="J2942" s="221">
        <f t="shared" si="2935"/>
        <v>2.7477645305513569E-3</v>
      </c>
    </row>
    <row r="2943" spans="2:10">
      <c r="B2943" s="213">
        <v>39737</v>
      </c>
      <c r="C2943" s="214">
        <v>293.25</v>
      </c>
      <c r="D2943" s="214">
        <v>91.72</v>
      </c>
      <c r="E2943" s="214">
        <v>31.93</v>
      </c>
      <c r="F2943" s="215">
        <v>5.4210000000000003</v>
      </c>
      <c r="G2943" s="219">
        <f t="shared" ref="G2943:J2943" si="2936">((C2943-C2964)/C2964)*C$6</f>
        <v>109.59694822888282</v>
      </c>
      <c r="H2943" s="220">
        <f t="shared" si="2936"/>
        <v>-16.490554005579916</v>
      </c>
      <c r="I2943" s="220">
        <f t="shared" si="2936"/>
        <v>4.6237859110586381</v>
      </c>
      <c r="J2943" s="221">
        <f t="shared" si="2936"/>
        <v>1.9721448467966834E-2</v>
      </c>
    </row>
    <row r="2944" spans="2:10">
      <c r="B2944" s="213">
        <v>39736</v>
      </c>
      <c r="C2944" s="214">
        <v>291.95</v>
      </c>
      <c r="D2944" s="214">
        <v>90</v>
      </c>
      <c r="E2944" s="214">
        <v>34</v>
      </c>
      <c r="F2944" s="215">
        <v>5.4349999999999996</v>
      </c>
      <c r="G2944" s="219">
        <f t="shared" ref="G2944:J2944" si="2937">((C2944-C2965)/C2965)*C$6</f>
        <v>111.42189589041089</v>
      </c>
      <c r="H2944" s="220">
        <f t="shared" si="2937"/>
        <v>-25.992523768366457</v>
      </c>
      <c r="I2944" s="220">
        <f t="shared" si="2937"/>
        <v>8.5835605731654354</v>
      </c>
      <c r="J2944" s="221">
        <f t="shared" si="2937"/>
        <v>4.0162252890712152E-2</v>
      </c>
    </row>
    <row r="2945" spans="2:10">
      <c r="B2945" s="213">
        <v>39735</v>
      </c>
      <c r="C2945" s="214">
        <v>293.25</v>
      </c>
      <c r="D2945" s="214">
        <v>91.3</v>
      </c>
      <c r="E2945" s="214">
        <v>35.26</v>
      </c>
      <c r="F2945" s="215">
        <v>5.5019999999999998</v>
      </c>
      <c r="G2945" s="219">
        <f t="shared" ref="G2945:J2945" si="2938">((C2945-C2966)/C2966)*C$6</f>
        <v>129.2720661157025</v>
      </c>
      <c r="H2945" s="220">
        <f t="shared" si="2938"/>
        <v>-24.913363506431644</v>
      </c>
      <c r="I2945" s="220">
        <f t="shared" si="2938"/>
        <v>10.861145454545452</v>
      </c>
      <c r="J2945" s="221">
        <f t="shared" si="2938"/>
        <v>5.2941720629046923E-2</v>
      </c>
    </row>
    <row r="2946" spans="2:10">
      <c r="B2946" s="213">
        <v>39734</v>
      </c>
      <c r="C2946" s="214">
        <v>289.75</v>
      </c>
      <c r="D2946" s="214">
        <v>94.45</v>
      </c>
      <c r="E2946" s="214">
        <v>35.81</v>
      </c>
      <c r="F2946" s="215">
        <v>5.5679999999999996</v>
      </c>
      <c r="G2946" s="219">
        <f t="shared" ref="G2946:J2946" si="2939">((C2946-C2967)/C2967)*C$6</f>
        <v>104.45697525206234</v>
      </c>
      <c r="H2946" s="220">
        <f t="shared" si="2939"/>
        <v>-22.245325659741713</v>
      </c>
      <c r="I2946" s="220">
        <f t="shared" si="2939"/>
        <v>13.366001945525296</v>
      </c>
      <c r="J2946" s="221">
        <f t="shared" si="2939"/>
        <v>5.6699615595826224E-2</v>
      </c>
    </row>
    <row r="2947" spans="2:10">
      <c r="B2947" s="213">
        <v>39733</v>
      </c>
      <c r="C2947" s="214">
        <v>289.25</v>
      </c>
      <c r="D2947" s="214">
        <v>94.8</v>
      </c>
      <c r="E2947" s="214">
        <v>37.75</v>
      </c>
      <c r="F2947" s="215">
        <v>5.5759999999999996</v>
      </c>
      <c r="G2947" s="219">
        <f t="shared" ref="G2947:J2947" si="2940">((C2947-C2968)/C2968)*C$6</f>
        <v>100.73332600329837</v>
      </c>
      <c r="H2947" s="220">
        <f t="shared" si="2940"/>
        <v>-21.824418169922421</v>
      </c>
      <c r="I2947" s="220">
        <f t="shared" si="2940"/>
        <v>16.493191273465246</v>
      </c>
      <c r="J2947" s="221">
        <f t="shared" si="2940"/>
        <v>6.8755734997247089E-2</v>
      </c>
    </row>
    <row r="2948" spans="2:10">
      <c r="B2948" s="213">
        <v>39732</v>
      </c>
      <c r="C2948" s="214">
        <v>291.45</v>
      </c>
      <c r="D2948" s="214">
        <v>90.5</v>
      </c>
      <c r="E2948" s="214">
        <v>42.66</v>
      </c>
      <c r="F2948" s="215">
        <v>5.5830000000000002</v>
      </c>
      <c r="G2948" s="219">
        <f t="shared" ref="G2948:J2948" si="2941">((C2948-C2969)/C2969)*C$6</f>
        <v>96.705236799128869</v>
      </c>
      <c r="H2948" s="220">
        <f t="shared" si="2941"/>
        <v>-23.246359223300974</v>
      </c>
      <c r="I2948" s="220">
        <f t="shared" si="2941"/>
        <v>16.560890688259104</v>
      </c>
      <c r="J2948" s="221">
        <f t="shared" si="2941"/>
        <v>9.3209534368071098E-2</v>
      </c>
    </row>
    <row r="2949" spans="2:10">
      <c r="B2949" s="213">
        <v>39731</v>
      </c>
      <c r="C2949" s="214">
        <v>288.64999999999998</v>
      </c>
      <c r="D2949" s="214">
        <v>93.4</v>
      </c>
      <c r="E2949" s="214">
        <v>43.74</v>
      </c>
      <c r="F2949" s="215">
        <v>5.6230000000000002</v>
      </c>
      <c r="G2949" s="219">
        <f t="shared" ref="G2949:J2949" si="2942">((C2949-C2970)/C2970)*C$6</f>
        <v>86.069830631942978</v>
      </c>
      <c r="H2949" s="220">
        <f t="shared" si="2942"/>
        <v>-19.457175836860312</v>
      </c>
      <c r="I2949" s="220">
        <f t="shared" si="2942"/>
        <v>17.104545454545455</v>
      </c>
      <c r="J2949" s="221">
        <f t="shared" si="2942"/>
        <v>0.10204231830726805</v>
      </c>
    </row>
    <row r="2950" spans="2:10">
      <c r="B2950" s="213">
        <v>39730</v>
      </c>
      <c r="C2950" s="214">
        <v>290.5</v>
      </c>
      <c r="D2950" s="214">
        <v>96</v>
      </c>
      <c r="E2950" s="214">
        <v>40.56</v>
      </c>
      <c r="F2950" s="215">
        <v>5.5510000000000002</v>
      </c>
      <c r="G2950" s="219">
        <f t="shared" ref="G2950:J2950" si="2943">((C2950-C2971)/C2971)*C$6</f>
        <v>94.139116524268246</v>
      </c>
      <c r="H2950" s="220">
        <f t="shared" si="2943"/>
        <v>-11.073015016193937</v>
      </c>
      <c r="I2950" s="220">
        <f t="shared" si="2943"/>
        <v>11.934557377049183</v>
      </c>
      <c r="J2950" s="221">
        <f t="shared" si="2943"/>
        <v>6.4626288659793696E-2</v>
      </c>
    </row>
    <row r="2951" spans="2:10">
      <c r="B2951" s="213">
        <v>39729</v>
      </c>
      <c r="C2951" s="214">
        <v>287.75</v>
      </c>
      <c r="D2951" s="214">
        <v>96.4</v>
      </c>
      <c r="E2951" s="214">
        <v>38.869999999999997</v>
      </c>
      <c r="F2951" s="215">
        <v>5.5419999999999998</v>
      </c>
      <c r="G2951" s="219">
        <f t="shared" ref="G2951:J2951" si="2944">((C2951-C2972)/C2972)*C$6</f>
        <v>71.031566745154791</v>
      </c>
      <c r="H2951" s="220">
        <f t="shared" si="2944"/>
        <v>-14.168443804034563</v>
      </c>
      <c r="I2951" s="220">
        <f t="shared" si="2944"/>
        <v>12.606908613904675</v>
      </c>
      <c r="J2951" s="221">
        <f t="shared" si="2944"/>
        <v>4.8147808545754379E-2</v>
      </c>
    </row>
    <row r="2952" spans="2:10">
      <c r="B2952" s="213">
        <v>39728</v>
      </c>
      <c r="C2952" s="214">
        <v>289.45</v>
      </c>
      <c r="D2952" s="214">
        <v>93.34</v>
      </c>
      <c r="E2952" s="214">
        <v>41.76</v>
      </c>
      <c r="F2952" s="215">
        <v>5.423</v>
      </c>
      <c r="G2952" s="219">
        <f t="shared" ref="G2952:J2952" si="2945">((C2952-C2973)/C2973)*C$6</f>
        <v>61.215341092211219</v>
      </c>
      <c r="H2952" s="220">
        <f t="shared" si="2945"/>
        <v>-20.603666698537147</v>
      </c>
      <c r="I2952" s="220">
        <f t="shared" si="2945"/>
        <v>13.545234899328857</v>
      </c>
      <c r="J2952" s="221">
        <f t="shared" si="2945"/>
        <v>1.6328413284133463E-3</v>
      </c>
    </row>
    <row r="2953" spans="2:10">
      <c r="B2953" s="213">
        <v>39727</v>
      </c>
      <c r="C2953" s="214">
        <v>285.55</v>
      </c>
      <c r="D2953" s="214">
        <v>96.47</v>
      </c>
      <c r="E2953" s="214">
        <v>31.84</v>
      </c>
      <c r="F2953" s="215">
        <v>5.35</v>
      </c>
      <c r="G2953" s="219">
        <f t="shared" ref="G2953:J2953" si="2946">((C2953-C2974)/C2974)*C$6</f>
        <v>62.082382422371452</v>
      </c>
      <c r="H2953" s="220">
        <f t="shared" si="2946"/>
        <v>-16.80930496453901</v>
      </c>
      <c r="I2953" s="220">
        <f t="shared" si="2946"/>
        <v>8.6168059424326842</v>
      </c>
      <c r="J2953" s="221">
        <f t="shared" si="2946"/>
        <v>-6.8404235895563631E-2</v>
      </c>
    </row>
    <row r="2954" spans="2:10">
      <c r="B2954" s="213">
        <v>39726</v>
      </c>
      <c r="C2954" s="214">
        <v>281.25</v>
      </c>
      <c r="D2954" s="214">
        <v>96.47</v>
      </c>
      <c r="E2954" s="214">
        <v>31.84</v>
      </c>
      <c r="F2954" s="215">
        <v>5.3920000000000003</v>
      </c>
      <c r="G2954" s="219">
        <f t="shared" ref="G2954:J2954" si="2947">((C2954-C2975)/C2975)*C$6</f>
        <v>32.807569331158099</v>
      </c>
      <c r="H2954" s="220">
        <f t="shared" si="2947"/>
        <v>-15.577916388915353</v>
      </c>
      <c r="I2954" s="220">
        <f t="shared" si="2947"/>
        <v>9.4193495934959337</v>
      </c>
      <c r="J2954" s="221">
        <f t="shared" si="2947"/>
        <v>-6.6838861700199384E-2</v>
      </c>
    </row>
    <row r="2955" spans="2:10">
      <c r="B2955" s="213">
        <v>39725</v>
      </c>
      <c r="C2955" s="214">
        <v>278.25</v>
      </c>
      <c r="D2955" s="214">
        <v>96.47</v>
      </c>
      <c r="E2955" s="214">
        <v>31.84</v>
      </c>
      <c r="F2955" s="215">
        <v>5.4160000000000004</v>
      </c>
      <c r="G2955" s="219">
        <f t="shared" ref="G2955:J2955" si="2948">((C2955-C2976)/C2976)*C$6</f>
        <v>9.0835772357723581</v>
      </c>
      <c r="H2955" s="220">
        <f t="shared" si="2948"/>
        <v>-17.549731638418088</v>
      </c>
      <c r="I2955" s="220">
        <f t="shared" si="2948"/>
        <v>9.9954687500000006</v>
      </c>
      <c r="J2955" s="221">
        <f t="shared" si="2948"/>
        <v>-4.8220123501634508E-2</v>
      </c>
    </row>
    <row r="2956" spans="2:10">
      <c r="B2956" s="213">
        <v>39724</v>
      </c>
      <c r="C2956" s="214">
        <v>286.25</v>
      </c>
      <c r="D2956" s="214">
        <v>96.47</v>
      </c>
      <c r="E2956" s="214">
        <v>31.84</v>
      </c>
      <c r="F2956" s="215">
        <v>5.4160000000000004</v>
      </c>
      <c r="G2956" s="219">
        <f t="shared" ref="G2956:J2956" si="2949">((C2956-C2977)/C2977)*C$6</f>
        <v>62.554723681826495</v>
      </c>
      <c r="H2956" s="220">
        <f t="shared" si="2949"/>
        <v>-16.990879463442283</v>
      </c>
      <c r="I2956" s="220">
        <f t="shared" si="2949"/>
        <v>10.07778648383937</v>
      </c>
      <c r="J2956" s="221">
        <f t="shared" si="2949"/>
        <v>-5.1378809869375951E-2</v>
      </c>
    </row>
    <row r="2957" spans="2:10">
      <c r="B2957" s="213">
        <v>39723</v>
      </c>
      <c r="C2957" s="214">
        <v>271.75</v>
      </c>
      <c r="D2957" s="214">
        <v>96.47</v>
      </c>
      <c r="E2957" s="214">
        <v>31.84</v>
      </c>
      <c r="F2957" s="215">
        <v>5.4370000000000003</v>
      </c>
      <c r="G2957" s="219">
        <f t="shared" ref="G2957:J2957" si="2950">((C2957-C2978)/C2978)*C$6</f>
        <v>-17.091881260244104</v>
      </c>
      <c r="H2957" s="220">
        <f t="shared" si="2950"/>
        <v>-15.477313006193432</v>
      </c>
      <c r="I2957" s="220">
        <f t="shared" si="2950"/>
        <v>9.9000389294403881</v>
      </c>
      <c r="J2957" s="221">
        <f t="shared" si="2950"/>
        <v>-3.5910247093022873E-2</v>
      </c>
    </row>
    <row r="2958" spans="2:10">
      <c r="B2958" s="213">
        <v>39722</v>
      </c>
      <c r="C2958" s="214">
        <v>273.14999999999998</v>
      </c>
      <c r="D2958" s="214">
        <v>96.59</v>
      </c>
      <c r="E2958" s="214">
        <v>30.99</v>
      </c>
      <c r="F2958" s="215">
        <v>5.3689999999999998</v>
      </c>
      <c r="G2958" s="219">
        <f t="shared" ref="G2958:J2958" si="2951">((C2958-C2979)/C2979)*C$6</f>
        <v>-6.1131497355462345</v>
      </c>
      <c r="H2958" s="220">
        <f t="shared" si="2951"/>
        <v>-13.784680053804758</v>
      </c>
      <c r="I2958" s="220">
        <f t="shared" si="2951"/>
        <v>7.6553931034482741</v>
      </c>
      <c r="J2958" s="221">
        <f t="shared" si="2951"/>
        <v>-8.7956270328876068E-2</v>
      </c>
    </row>
    <row r="2959" spans="2:10">
      <c r="B2959" s="213">
        <v>39721</v>
      </c>
      <c r="C2959" s="214">
        <v>273.14999999999998</v>
      </c>
      <c r="D2959" s="214">
        <v>98</v>
      </c>
      <c r="E2959" s="214">
        <v>28.61</v>
      </c>
      <c r="F2959" s="215">
        <v>5.4130000000000003</v>
      </c>
      <c r="G2959" s="219">
        <f t="shared" ref="G2959:J2959" si="2952">((C2959-C2980)/C2980)*C$6</f>
        <v>29.977328116265788</v>
      </c>
      <c r="H2959" s="220">
        <f t="shared" si="2952"/>
        <v>-11.380118053556</v>
      </c>
      <c r="I2959" s="220">
        <f t="shared" si="2952"/>
        <v>5.0782168458781349</v>
      </c>
      <c r="J2959" s="221">
        <f t="shared" si="2952"/>
        <v>-5.0354094788450758E-2</v>
      </c>
    </row>
    <row r="2960" spans="2:10">
      <c r="B2960" s="213">
        <v>39720</v>
      </c>
      <c r="C2960" s="214">
        <v>272.05</v>
      </c>
      <c r="D2960" s="214">
        <v>100.35</v>
      </c>
      <c r="E2960" s="214">
        <v>26.35</v>
      </c>
      <c r="F2960" s="215">
        <v>5.4790000000000001</v>
      </c>
      <c r="G2960" s="219">
        <f t="shared" ref="G2960:J2960" si="2953">((C2960-C2981)/C2981)*C$6</f>
        <v>27.55108537268843</v>
      </c>
      <c r="H2960" s="220">
        <f t="shared" si="2953"/>
        <v>-10.636658823529423</v>
      </c>
      <c r="I2960" s="220">
        <f t="shared" si="2953"/>
        <v>4.5800475963826743</v>
      </c>
      <c r="J2960" s="221">
        <f t="shared" si="2953"/>
        <v>-6.3225575995713587E-2</v>
      </c>
    </row>
    <row r="2961" spans="2:10">
      <c r="B2961" s="213">
        <v>39719</v>
      </c>
      <c r="C2961" s="214">
        <v>271.64999999999998</v>
      </c>
      <c r="D2961" s="214">
        <v>101.49</v>
      </c>
      <c r="E2961" s="214">
        <v>25.85</v>
      </c>
      <c r="F2961" s="215">
        <v>5.4829999999999997</v>
      </c>
      <c r="G2961" s="219">
        <f t="shared" ref="G2961:J2961" si="2954">((C2961-C2982)/C2982)*C$6</f>
        <v>24.411159663865405</v>
      </c>
      <c r="H2961" s="220">
        <f t="shared" si="2954"/>
        <v>-9.0280818702469432</v>
      </c>
      <c r="I2961" s="220">
        <f t="shared" si="2954"/>
        <v>3.2598994974874378</v>
      </c>
      <c r="J2961" s="221">
        <f t="shared" si="2954"/>
        <v>-5.7501788268955654E-2</v>
      </c>
    </row>
    <row r="2962" spans="2:10">
      <c r="B2962" s="213">
        <v>39718</v>
      </c>
      <c r="C2962" s="214">
        <v>273.5</v>
      </c>
      <c r="D2962" s="214">
        <v>99.95</v>
      </c>
      <c r="E2962" s="214">
        <v>24.92</v>
      </c>
      <c r="F2962" s="215">
        <v>5.3689999999999998</v>
      </c>
      <c r="G2962" s="219">
        <f t="shared" ref="G2962:J2962" si="2955">((C2962-C2983)/C2983)*C$6</f>
        <v>30.891096630050196</v>
      </c>
      <c r="H2962" s="220">
        <f t="shared" si="2955"/>
        <v>-14.572531891292298</v>
      </c>
      <c r="I2962" s="220">
        <f t="shared" si="2955"/>
        <v>4.557094017094018</v>
      </c>
      <c r="J2962" s="221">
        <f t="shared" si="2955"/>
        <v>-0.11409131602506727</v>
      </c>
    </row>
    <row r="2963" spans="2:10">
      <c r="B2963" s="213">
        <v>39717</v>
      </c>
      <c r="C2963" s="214">
        <v>274.39999999999998</v>
      </c>
      <c r="D2963" s="214">
        <v>99.95</v>
      </c>
      <c r="E2963" s="214">
        <v>24.92</v>
      </c>
      <c r="F2963" s="215">
        <v>5.3680000000000003</v>
      </c>
      <c r="G2963" s="219">
        <f t="shared" ref="G2963:J2963" si="2956">((C2963-C2984)/C2984)*C$6</f>
        <v>39.70189143816431</v>
      </c>
      <c r="H2963" s="220">
        <f t="shared" si="2956"/>
        <v>-15.581043198529402</v>
      </c>
      <c r="I2963" s="220">
        <f t="shared" si="2956"/>
        <v>4.3323344947735212</v>
      </c>
      <c r="J2963" s="221">
        <f t="shared" si="2956"/>
        <v>-0.1110613122983148</v>
      </c>
    </row>
    <row r="2964" spans="2:10">
      <c r="B2964" s="213">
        <v>39716</v>
      </c>
      <c r="C2964" s="214">
        <v>275.25</v>
      </c>
      <c r="D2964" s="214">
        <v>100.36</v>
      </c>
      <c r="E2964" s="214">
        <v>25.41</v>
      </c>
      <c r="F2964" s="215">
        <v>5.3849999999999998</v>
      </c>
      <c r="G2964" s="219">
        <f t="shared" ref="G2964:J2964" si="2957">((C2964-C2985)/C2985)*C$6</f>
        <v>48.232420108390883</v>
      </c>
      <c r="H2964" s="220">
        <f t="shared" si="2957"/>
        <v>-11.987530356809271</v>
      </c>
      <c r="I2964" s="220">
        <f t="shared" si="2957"/>
        <v>4.2508268482490283</v>
      </c>
      <c r="J2964" s="221">
        <f t="shared" si="2957"/>
        <v>-7.5271444082519012E-2</v>
      </c>
    </row>
    <row r="2965" spans="2:10">
      <c r="B2965" s="213">
        <v>39715</v>
      </c>
      <c r="C2965" s="214">
        <v>273.75</v>
      </c>
      <c r="D2965" s="214">
        <v>104.13</v>
      </c>
      <c r="E2965" s="214">
        <v>23.03</v>
      </c>
      <c r="F2965" s="215">
        <v>5.3620000000000001</v>
      </c>
      <c r="G2965" s="219">
        <f t="shared" ref="G2965:J2965" si="2958">((C2965-C2986)/C2986)*C$6</f>
        <v>44.624159009938268</v>
      </c>
      <c r="H2965" s="220">
        <f t="shared" si="2958"/>
        <v>-1.9662959794696293</v>
      </c>
      <c r="I2965" s="220">
        <f t="shared" si="2958"/>
        <v>1.1752173913043478</v>
      </c>
      <c r="J2965" s="221">
        <f t="shared" si="2958"/>
        <v>-8.5476276711336549E-2</v>
      </c>
    </row>
    <row r="2966" spans="2:10">
      <c r="B2966" s="213">
        <v>39714</v>
      </c>
      <c r="C2966" s="214">
        <v>272.25</v>
      </c>
      <c r="D2966" s="214">
        <v>104.95</v>
      </c>
      <c r="E2966" s="214">
        <v>22</v>
      </c>
      <c r="F2966" s="215">
        <v>5.4050000000000002</v>
      </c>
      <c r="G2966" s="219">
        <f t="shared" ref="G2966:J2966" si="2959">((C2966-C2987)/C2987)*C$6</f>
        <v>44.227860508953817</v>
      </c>
      <c r="H2966" s="220">
        <f t="shared" si="2959"/>
        <v>-1.6286726499763664</v>
      </c>
      <c r="I2966" s="220">
        <f t="shared" si="2959"/>
        <v>-0.54798589687086918</v>
      </c>
      <c r="J2966" s="221">
        <f t="shared" si="2959"/>
        <v>-5.8315197678636195E-2</v>
      </c>
    </row>
    <row r="2967" spans="2:10">
      <c r="B2967" s="213">
        <v>39713</v>
      </c>
      <c r="C2967" s="214">
        <v>272.75</v>
      </c>
      <c r="D2967" s="214">
        <v>106.86</v>
      </c>
      <c r="E2967" s="214">
        <v>20.56</v>
      </c>
      <c r="F2967" s="215">
        <v>5.4630000000000001</v>
      </c>
      <c r="G2967" s="219">
        <f t="shared" ref="G2967:J2967" si="2960">((C2967-C2988)/C2988)*C$6</f>
        <v>32.57254344982239</v>
      </c>
      <c r="H2967" s="220">
        <f t="shared" si="2960"/>
        <v>3.9517478510028594</v>
      </c>
      <c r="I2967" s="220">
        <f t="shared" si="2960"/>
        <v>-1.1794909090909103</v>
      </c>
      <c r="J2967" s="221">
        <f t="shared" si="2960"/>
        <v>-4.2576222262312863E-2</v>
      </c>
    </row>
    <row r="2968" spans="2:10">
      <c r="B2968" s="213">
        <v>39712</v>
      </c>
      <c r="C2968" s="214">
        <v>272.85000000000002</v>
      </c>
      <c r="D2968" s="214">
        <v>106.99</v>
      </c>
      <c r="E2968" s="214">
        <v>19.71</v>
      </c>
      <c r="F2968" s="215">
        <v>5.4489999999999998</v>
      </c>
      <c r="G2968" s="219">
        <f t="shared" ref="G2968:J2968" si="2961">((C2968-C2989)/C2989)*C$6</f>
        <v>40.254787014449455</v>
      </c>
      <c r="H2968" s="220">
        <f t="shared" si="2961"/>
        <v>1.789004716981123</v>
      </c>
      <c r="I2968" s="220">
        <f t="shared" si="2961"/>
        <v>-2.5843546284224255</v>
      </c>
      <c r="J2968" s="221">
        <f t="shared" si="2961"/>
        <v>-6.4602405313229166E-2</v>
      </c>
    </row>
    <row r="2969" spans="2:10">
      <c r="B2969" s="213">
        <v>39711</v>
      </c>
      <c r="C2969" s="214">
        <v>275.55</v>
      </c>
      <c r="D2969" s="214">
        <v>103</v>
      </c>
      <c r="E2969" s="214">
        <v>22.23</v>
      </c>
      <c r="F2969" s="215">
        <v>5.4119999999999999</v>
      </c>
      <c r="G2969" s="219">
        <f t="shared" ref="G2969:J2969" si="2962">((C2969-C2990)/C2990)*C$6</f>
        <v>48.822319327731165</v>
      </c>
      <c r="H2969" s="220">
        <f t="shared" si="2962"/>
        <v>-3.4515158737725247</v>
      </c>
      <c r="I2969" s="220">
        <f t="shared" si="2962"/>
        <v>-1.3289749999999996</v>
      </c>
      <c r="J2969" s="221">
        <f t="shared" si="2962"/>
        <v>-9.7507593353582098E-2</v>
      </c>
    </row>
    <row r="2970" spans="2:10">
      <c r="B2970" s="213">
        <v>39710</v>
      </c>
      <c r="C2970" s="214">
        <v>274.55</v>
      </c>
      <c r="D2970" s="214">
        <v>103.96</v>
      </c>
      <c r="E2970" s="214">
        <v>22.44</v>
      </c>
      <c r="F2970" s="215">
        <v>5.4349999999999996</v>
      </c>
      <c r="G2970" s="219">
        <f t="shared" ref="G2970:J2970" si="2963">((C2970-C2991)/C2991)*C$6</f>
        <v>29.821746061167818</v>
      </c>
      <c r="H2970" s="220">
        <f t="shared" si="2963"/>
        <v>-1.0080614295282957</v>
      </c>
      <c r="I2970" s="220">
        <f t="shared" si="2963"/>
        <v>-1.9990491283676686</v>
      </c>
      <c r="J2970" s="221">
        <f t="shared" si="2963"/>
        <v>-4.9629160636758783E-2</v>
      </c>
    </row>
    <row r="2971" spans="2:10">
      <c r="B2971" s="213">
        <v>39709</v>
      </c>
      <c r="C2971" s="214">
        <v>275.05</v>
      </c>
      <c r="D2971" s="214">
        <v>101.89</v>
      </c>
      <c r="E2971" s="214">
        <v>24.4</v>
      </c>
      <c r="F2971" s="215">
        <v>5.4320000000000004</v>
      </c>
      <c r="G2971" s="219">
        <f t="shared" ref="G2971:J2971" si="2964">((C2971-C2992)/C2992)*C$6</f>
        <v>38.648703738143872</v>
      </c>
      <c r="H2971" s="220">
        <f t="shared" si="2964"/>
        <v>-7.1661596598960688</v>
      </c>
      <c r="I2971" s="220">
        <f t="shared" si="2964"/>
        <v>0.50097725358045508</v>
      </c>
      <c r="J2971" s="221">
        <f t="shared" si="2964"/>
        <v>-5.0705626922380911E-2</v>
      </c>
    </row>
    <row r="2972" spans="2:10">
      <c r="B2972" s="213">
        <v>39708</v>
      </c>
      <c r="C2972" s="214">
        <v>276.05</v>
      </c>
      <c r="D2972" s="214">
        <v>104.1</v>
      </c>
      <c r="E2972" s="214">
        <v>22.87</v>
      </c>
      <c r="F2972" s="215">
        <v>5.4530000000000003</v>
      </c>
      <c r="G2972" s="219">
        <f t="shared" ref="G2972:J2972" si="2965">((C2972-C2993)/C2993)*C$6</f>
        <v>37.235771153490099</v>
      </c>
      <c r="H2972" s="220">
        <f t="shared" si="2965"/>
        <v>-2.8995269631031375</v>
      </c>
      <c r="I2972" s="220">
        <f t="shared" si="2965"/>
        <v>0.4275111906893474</v>
      </c>
      <c r="J2972" s="221">
        <f t="shared" si="2965"/>
        <v>-5.103622274283659E-2</v>
      </c>
    </row>
    <row r="2973" spans="2:10">
      <c r="B2973" s="213">
        <v>39707</v>
      </c>
      <c r="C2973" s="214">
        <v>279.25</v>
      </c>
      <c r="D2973" s="214">
        <v>104.59</v>
      </c>
      <c r="E2973" s="214">
        <v>23.84</v>
      </c>
      <c r="F2973" s="215">
        <v>5.42</v>
      </c>
      <c r="G2973" s="219">
        <f t="shared" ref="G2973:J2973" si="2966">((C2973-C2994)/C2994)*C$6</f>
        <v>60.309493600445109</v>
      </c>
      <c r="H2973" s="220">
        <f t="shared" si="2966"/>
        <v>1.0866778846153911</v>
      </c>
      <c r="I2973" s="220">
        <f t="shared" si="2966"/>
        <v>1.0647090182141257</v>
      </c>
      <c r="J2973" s="221">
        <f t="shared" si="2966"/>
        <v>-5.7110548217839813E-2</v>
      </c>
    </row>
    <row r="2974" spans="2:10">
      <c r="B2974" s="213">
        <v>39706</v>
      </c>
      <c r="C2974" s="214">
        <v>275.35000000000002</v>
      </c>
      <c r="D2974" s="214">
        <v>105.75</v>
      </c>
      <c r="E2974" s="214">
        <v>21.54</v>
      </c>
      <c r="F2974" s="215">
        <v>5.4770000000000003</v>
      </c>
      <c r="G2974" s="219">
        <f t="shared" ref="G2974:J2974" si="2967">((C2974-C2995)/C2995)*C$6</f>
        <v>28.473617728532002</v>
      </c>
      <c r="H2974" s="220">
        <f t="shared" si="2967"/>
        <v>2.700215765247409</v>
      </c>
      <c r="I2974" s="220">
        <f t="shared" si="2967"/>
        <v>-1.5729322033898321</v>
      </c>
      <c r="J2974" s="221">
        <f t="shared" si="2967"/>
        <v>-2.0857505438723556E-2</v>
      </c>
    </row>
    <row r="2975" spans="2:10">
      <c r="B2975" s="213">
        <v>39705</v>
      </c>
      <c r="C2975" s="214">
        <v>275.85000000000002</v>
      </c>
      <c r="D2975" s="214">
        <v>105.01</v>
      </c>
      <c r="E2975" s="214">
        <v>20.91</v>
      </c>
      <c r="F2975" s="215">
        <v>5.5170000000000003</v>
      </c>
      <c r="G2975" s="219">
        <f t="shared" ref="G2975:J2975" si="2968">((C2975-C2996)/C2996)*C$6</f>
        <v>46.839575181665737</v>
      </c>
      <c r="H2975" s="220">
        <f t="shared" si="2968"/>
        <v>-6.2126232378144222</v>
      </c>
      <c r="I2975" s="220">
        <f t="shared" si="2968"/>
        <v>-1.3548872180451121</v>
      </c>
      <c r="J2975" s="221">
        <f t="shared" si="2968"/>
        <v>-4.3204143597070824E-2</v>
      </c>
    </row>
    <row r="2976" spans="2:10">
      <c r="B2976" s="213">
        <v>39704</v>
      </c>
      <c r="C2976" s="214">
        <v>276.75</v>
      </c>
      <c r="D2976" s="214">
        <v>106.2</v>
      </c>
      <c r="E2976" s="214">
        <v>20.48</v>
      </c>
      <c r="F2976" s="215">
        <v>5.5060000000000002</v>
      </c>
      <c r="G2976" s="219">
        <f t="shared" ref="G2976:J2976" si="2969">((C2976-C2997)/C2997)*C$6</f>
        <v>60.223964065132094</v>
      </c>
      <c r="H2976" s="220">
        <f t="shared" si="2969"/>
        <v>-2.8780467445742737</v>
      </c>
      <c r="I2976" s="220">
        <f t="shared" si="2969"/>
        <v>-1.9113312963771276</v>
      </c>
      <c r="J2976" s="221">
        <f t="shared" si="2969"/>
        <v>-3.860010754615497E-2</v>
      </c>
    </row>
    <row r="2977" spans="2:10">
      <c r="B2977" s="213">
        <v>39703</v>
      </c>
      <c r="C2977" s="214">
        <v>275.95</v>
      </c>
      <c r="D2977" s="214">
        <v>105.86</v>
      </c>
      <c r="E2977" s="214">
        <v>20.420000000000002</v>
      </c>
      <c r="F2977" s="215">
        <v>5.5120000000000005</v>
      </c>
      <c r="G2977" s="219">
        <f t="shared" ref="G2977:J2977" si="2970">((C2977-C2998)/C2998)*C$6</f>
        <v>53.910274920515967</v>
      </c>
      <c r="H2977" s="220">
        <f t="shared" si="2970"/>
        <v>-4.7124159218649257</v>
      </c>
      <c r="I2977" s="220">
        <f t="shared" si="2970"/>
        <v>-0.61373699148533489</v>
      </c>
      <c r="J2977" s="221">
        <f t="shared" si="2970"/>
        <v>-5.6175476063356114E-2</v>
      </c>
    </row>
    <row r="2978" spans="2:10">
      <c r="B2978" s="213">
        <v>39702</v>
      </c>
      <c r="C2978" s="214">
        <v>274.55</v>
      </c>
      <c r="D2978" s="214">
        <v>104.95</v>
      </c>
      <c r="E2978" s="214">
        <v>20.55</v>
      </c>
      <c r="F2978" s="215">
        <v>5.5039999999999996</v>
      </c>
      <c r="G2978" s="219">
        <f t="shared" ref="G2978:J2978" si="2971">((C2978-C2999)/C2999)*C$6</f>
        <v>48.358943226531686</v>
      </c>
      <c r="H2978" s="220">
        <f t="shared" si="2971"/>
        <v>-4.1078321678321634</v>
      </c>
      <c r="I2978" s="220">
        <f t="shared" si="2971"/>
        <v>-1.2562607514712532</v>
      </c>
      <c r="J2978" s="221">
        <f t="shared" si="2971"/>
        <v>-7.5721366613560159E-2</v>
      </c>
    </row>
    <row r="2979" spans="2:10">
      <c r="B2979" s="213">
        <v>39701</v>
      </c>
      <c r="C2979" s="214">
        <v>274.14999999999998</v>
      </c>
      <c r="D2979" s="214">
        <v>104.08</v>
      </c>
      <c r="E2979" s="214">
        <v>21.75</v>
      </c>
      <c r="F2979" s="215">
        <v>5.5339999999999998</v>
      </c>
      <c r="G2979" s="219">
        <f t="shared" ref="G2979:J2979" si="2972">((C2979-C3000)/C3000)*C$6</f>
        <v>35.58481653939274</v>
      </c>
      <c r="H2979" s="220">
        <f t="shared" si="2972"/>
        <v>0.42423206547906367</v>
      </c>
      <c r="I2979" s="220">
        <f t="shared" si="2972"/>
        <v>-1.6961765930862149</v>
      </c>
      <c r="J2979" s="221">
        <f t="shared" si="2972"/>
        <v>-7.7850105559465352E-2</v>
      </c>
    </row>
    <row r="2980" spans="2:10">
      <c r="B2980" s="213">
        <v>39700</v>
      </c>
      <c r="C2980" s="214">
        <v>268.35000000000002</v>
      </c>
      <c r="D2980" s="214">
        <v>104.19</v>
      </c>
      <c r="E2980" s="214">
        <v>22.32</v>
      </c>
      <c r="F2980" s="215">
        <v>5.5069999999999997</v>
      </c>
      <c r="G2980" s="219">
        <f t="shared" ref="G2980:J2980" si="2973">((C2980-C3001)/C3001)*C$6</f>
        <v>12.584343908391213</v>
      </c>
      <c r="H2980" s="220">
        <f t="shared" si="2973"/>
        <v>4.1894517457826677</v>
      </c>
      <c r="I2980" s="220">
        <f t="shared" si="2973"/>
        <v>-0.72079999999999977</v>
      </c>
      <c r="J2980" s="221">
        <f t="shared" si="2973"/>
        <v>-8.4805996472663278E-2</v>
      </c>
    </row>
    <row r="2981" spans="2:10">
      <c r="B2981" s="213">
        <v>39699</v>
      </c>
      <c r="C2981" s="214">
        <v>267.64999999999998</v>
      </c>
      <c r="D2981" s="214">
        <v>106.25</v>
      </c>
      <c r="E2981" s="214">
        <v>21.01</v>
      </c>
      <c r="F2981" s="215">
        <v>5.5990000000000002</v>
      </c>
      <c r="G2981" s="219">
        <f t="shared" ref="G2981:J2981" si="2974">((C2981-C3002)/C3002)*C$6</f>
        <v>6.2850928183011447</v>
      </c>
      <c r="H2981" s="220">
        <f t="shared" si="2974"/>
        <v>2.7986201298701321</v>
      </c>
      <c r="I2981" s="220">
        <f t="shared" si="2974"/>
        <v>-1.1783540925266893</v>
      </c>
      <c r="J2981" s="221">
        <f t="shared" si="2974"/>
        <v>-4.9218475588338473E-2</v>
      </c>
    </row>
    <row r="2982" spans="2:10">
      <c r="B2982" s="213">
        <v>39698</v>
      </c>
      <c r="C2982" s="214">
        <v>267.75</v>
      </c>
      <c r="D2982" s="214">
        <v>106.51</v>
      </c>
      <c r="E2982" s="214">
        <v>21.89</v>
      </c>
      <c r="F2982" s="215">
        <v>5.5919999999999996</v>
      </c>
      <c r="G2982" s="219">
        <f t="shared" ref="G2982:J2982" si="2975">((C2982-C3003)/C3003)*C$6</f>
        <v>9.4418028169014097</v>
      </c>
      <c r="H2982" s="220">
        <f t="shared" si="2975"/>
        <v>1.7985915492966947E-2</v>
      </c>
      <c r="I2982" s="220">
        <f t="shared" si="2975"/>
        <v>0.21660656495608083</v>
      </c>
      <c r="J2982" s="221">
        <f t="shared" si="2975"/>
        <v>-7.2051639916259888E-2</v>
      </c>
    </row>
    <row r="2983" spans="2:10">
      <c r="B2983" s="213">
        <v>39697</v>
      </c>
      <c r="C2983" s="214">
        <v>268.55</v>
      </c>
      <c r="D2983" s="214">
        <v>108.18</v>
      </c>
      <c r="E2983" s="214">
        <v>19.89</v>
      </c>
      <c r="F2983" s="215">
        <v>5.585</v>
      </c>
      <c r="G2983" s="219">
        <f t="shared" ref="G2983:J2983" si="2976">((C2983-C3004)/C3004)*C$6</f>
        <v>20.210830977953574</v>
      </c>
      <c r="H2983" s="220">
        <f t="shared" si="2976"/>
        <v>-6.6982694023193377</v>
      </c>
      <c r="I2983" s="220">
        <f t="shared" si="2976"/>
        <v>-0.17939273270283659</v>
      </c>
      <c r="J2983" s="221">
        <f t="shared" si="2976"/>
        <v>-7.9660278745644728E-2</v>
      </c>
    </row>
    <row r="2984" spans="2:10">
      <c r="B2984" s="213">
        <v>39696</v>
      </c>
      <c r="C2984" s="214">
        <v>268.05</v>
      </c>
      <c r="D2984" s="214">
        <v>108.8</v>
      </c>
      <c r="E2984" s="214">
        <v>20.09</v>
      </c>
      <c r="F2984" s="215">
        <v>5.5780000000000003</v>
      </c>
      <c r="G2984" s="219">
        <f t="shared" ref="G2984:J2984" si="2977">((C2984-C3005)/C3005)*C$6</f>
        <v>0.62545997387586527</v>
      </c>
      <c r="H2984" s="220">
        <f t="shared" si="2977"/>
        <v>-7.0869091874668202</v>
      </c>
      <c r="I2984" s="220">
        <f t="shared" si="2977"/>
        <v>1.1143446088794906</v>
      </c>
      <c r="J2984" s="221">
        <f t="shared" si="2977"/>
        <v>-7.574672489082937E-2</v>
      </c>
    </row>
    <row r="2985" spans="2:10">
      <c r="B2985" s="213">
        <v>39695</v>
      </c>
      <c r="C2985" s="214">
        <v>267.55</v>
      </c>
      <c r="D2985" s="214">
        <v>107.06</v>
      </c>
      <c r="E2985" s="214">
        <v>20.56</v>
      </c>
      <c r="F2985" s="215">
        <v>5.5259999999999998</v>
      </c>
      <c r="G2985" s="219">
        <f t="shared" ref="G2985:J2985" si="2978">((C2985-C3006)/C3006)*C$6</f>
        <v>-1.2518543417366237</v>
      </c>
      <c r="H2985" s="220">
        <f t="shared" si="2978"/>
        <v>-10.036962294211367</v>
      </c>
      <c r="I2985" s="220">
        <f t="shared" si="2978"/>
        <v>1.5619873150105676</v>
      </c>
      <c r="J2985" s="221">
        <f t="shared" si="2978"/>
        <v>-9.9554117852771712E-2</v>
      </c>
    </row>
    <row r="2986" spans="2:10">
      <c r="B2986" s="213">
        <v>39694</v>
      </c>
      <c r="C2986" s="214">
        <v>266.64999999999998</v>
      </c>
      <c r="D2986" s="214">
        <v>105.21</v>
      </c>
      <c r="E2986" s="214">
        <v>21.62</v>
      </c>
      <c r="F2986" s="215">
        <v>5.5220000000000002</v>
      </c>
      <c r="G2986" s="219">
        <f t="shared" ref="G2986:J2986" si="2979">((C2986-C3007)/C3007)*C$6</f>
        <v>-18.030673344463207</v>
      </c>
      <c r="H2986" s="220">
        <f t="shared" si="2979"/>
        <v>-15.310599038041104</v>
      </c>
      <c r="I2986" s="220">
        <f t="shared" si="2979"/>
        <v>2.747185501066097</v>
      </c>
      <c r="J2986" s="221">
        <f t="shared" si="2979"/>
        <v>-8.5589941972920719E-2</v>
      </c>
    </row>
    <row r="2987" spans="2:10">
      <c r="B2987" s="213">
        <v>39693</v>
      </c>
      <c r="C2987" s="214">
        <v>265.25</v>
      </c>
      <c r="D2987" s="214">
        <v>105.85</v>
      </c>
      <c r="E2987" s="214">
        <v>22.69</v>
      </c>
      <c r="F2987" s="215">
        <v>5.5140000000000002</v>
      </c>
      <c r="G2987" s="219">
        <f t="shared" ref="G2987:J2987" si="2980">((C2987-C3008)/C3008)*C$6</f>
        <v>-34.650736570057369</v>
      </c>
      <c r="H2987" s="220">
        <f t="shared" si="2980"/>
        <v>-12.120199115044258</v>
      </c>
      <c r="I2987" s="220">
        <f t="shared" si="2980"/>
        <v>3.4319307450157424</v>
      </c>
      <c r="J2987" s="221">
        <f t="shared" si="2980"/>
        <v>-0.12549921861434282</v>
      </c>
    </row>
    <row r="2988" spans="2:10">
      <c r="B2988" s="213">
        <v>39692</v>
      </c>
      <c r="C2988" s="214">
        <v>267.55</v>
      </c>
      <c r="D2988" s="214">
        <v>104.7</v>
      </c>
      <c r="E2988" s="214">
        <v>22</v>
      </c>
      <c r="F2988" s="215">
        <v>5.5430000000000001</v>
      </c>
      <c r="G2988" s="219">
        <f t="shared" ref="G2988:J2988" si="2981">((C2988-C3009)/C3009)*C$6</f>
        <v>-10.581481894150347</v>
      </c>
      <c r="H2988" s="220">
        <f t="shared" si="2981"/>
        <v>-17.307732406602941</v>
      </c>
      <c r="I2988" s="220">
        <f t="shared" si="2981"/>
        <v>1.7920939530234867</v>
      </c>
      <c r="J2988" s="221">
        <f t="shared" si="2981"/>
        <v>-6.6584376653147662E-2</v>
      </c>
    </row>
    <row r="2989" spans="2:10">
      <c r="B2989" s="213">
        <v>39691</v>
      </c>
      <c r="C2989" s="214">
        <v>266.45</v>
      </c>
      <c r="D2989" s="214">
        <v>106</v>
      </c>
      <c r="E2989" s="214">
        <v>23.01</v>
      </c>
      <c r="F2989" s="215">
        <v>5.5709999999999997</v>
      </c>
      <c r="G2989" s="219">
        <f t="shared" ref="G2989:J2989" si="2982">((C2989-C3010)/C3010)*C$6</f>
        <v>-36.305959243620549</v>
      </c>
      <c r="H2989" s="220">
        <f t="shared" si="2982"/>
        <v>-12.689006342494709</v>
      </c>
      <c r="I2989" s="220">
        <f t="shared" si="2982"/>
        <v>1.8382471264367839</v>
      </c>
      <c r="J2989" s="221">
        <f t="shared" si="2982"/>
        <v>-2.4679601281595187E-2</v>
      </c>
    </row>
    <row r="2990" spans="2:10">
      <c r="B2990" s="213">
        <v>39690</v>
      </c>
      <c r="C2990" s="214">
        <v>267.75</v>
      </c>
      <c r="D2990" s="214">
        <v>104.89</v>
      </c>
      <c r="E2990" s="214">
        <v>24</v>
      </c>
      <c r="F2990" s="215">
        <v>5.5969999999999995</v>
      </c>
      <c r="G2990" s="219">
        <f t="shared" ref="G2990:J2990" si="2983">((C2990-C3011)/C3011)*C$6</f>
        <v>-50.978555133079716</v>
      </c>
      <c r="H2990" s="220">
        <f t="shared" si="2983"/>
        <v>-13.810443205944807</v>
      </c>
      <c r="I2990" s="220">
        <f t="shared" si="2983"/>
        <v>2.3800000000000003</v>
      </c>
      <c r="J2990" s="221">
        <f t="shared" si="2983"/>
        <v>-2.8706652512385314E-2</v>
      </c>
    </row>
    <row r="2991" spans="2:10">
      <c r="B2991" s="213">
        <v>39689</v>
      </c>
      <c r="C2991" s="214">
        <v>269.75</v>
      </c>
      <c r="D2991" s="214">
        <v>104.51</v>
      </c>
      <c r="E2991" s="214">
        <v>25.24</v>
      </c>
      <c r="F2991" s="215">
        <v>5.5280000000000005</v>
      </c>
      <c r="G2991" s="219">
        <f t="shared" ref="G2991:J2991" si="2984">((C2991-C3012)/C3012)*C$6</f>
        <v>-25.693973352801539</v>
      </c>
      <c r="H2991" s="220">
        <f t="shared" si="2984"/>
        <v>-13.841251664447405</v>
      </c>
      <c r="I2991" s="220">
        <f t="shared" si="2984"/>
        <v>3.9841025641025611</v>
      </c>
      <c r="J2991" s="221">
        <f t="shared" si="2984"/>
        <v>-3.1152675854662231E-2</v>
      </c>
    </row>
    <row r="2992" spans="2:10">
      <c r="B2992" s="213">
        <v>39688</v>
      </c>
      <c r="C2992" s="214">
        <v>268.85000000000002</v>
      </c>
      <c r="D2992" s="214">
        <v>105.85</v>
      </c>
      <c r="E2992" s="214">
        <v>23.74</v>
      </c>
      <c r="F2992" s="215">
        <v>5.5270000000000001</v>
      </c>
      <c r="G2992" s="219">
        <f t="shared" ref="G2992:J2992" si="2985">((C2992-C3013)/C3013)*C$6</f>
        <v>-23.054658840792367</v>
      </c>
      <c r="H2992" s="220">
        <f t="shared" si="2985"/>
        <v>-11.913537698236928</v>
      </c>
      <c r="I2992" s="220">
        <f t="shared" si="2985"/>
        <v>3.3483716283716274</v>
      </c>
      <c r="J2992" s="221">
        <f t="shared" si="2985"/>
        <v>-2.5399103139013477E-2</v>
      </c>
    </row>
    <row r="2993" spans="2:10">
      <c r="B2993" s="213">
        <v>39687</v>
      </c>
      <c r="C2993" s="214">
        <v>270.05</v>
      </c>
      <c r="D2993" s="214">
        <v>105.7</v>
      </c>
      <c r="E2993" s="214">
        <v>22.34</v>
      </c>
      <c r="F2993" s="215">
        <v>5.5490000000000004</v>
      </c>
      <c r="G2993" s="219">
        <f t="shared" ref="G2993:J2993" si="2986">((C2993-C3014)/C3014)*C$6</f>
        <v>-17.806074372595575</v>
      </c>
      <c r="H2993" s="220">
        <f t="shared" si="2986"/>
        <v>-11.737966252220236</v>
      </c>
      <c r="I2993" s="220">
        <f t="shared" si="2986"/>
        <v>2.7522807017543869</v>
      </c>
      <c r="J2993" s="221">
        <f t="shared" si="2986"/>
        <v>-3.8822692512893393E-2</v>
      </c>
    </row>
    <row r="2994" spans="2:10">
      <c r="B2994" s="213">
        <v>39686</v>
      </c>
      <c r="C2994" s="214">
        <v>269.55</v>
      </c>
      <c r="D2994" s="214">
        <v>104</v>
      </c>
      <c r="E2994" s="214">
        <v>22.51</v>
      </c>
      <c r="F2994" s="215">
        <v>5.5270000000000001</v>
      </c>
      <c r="G2994" s="219">
        <f t="shared" ref="G2994:J2994" si="2987">((C2994-C3015)/C3015)*C$6</f>
        <v>-19.662489459211663</v>
      </c>
      <c r="H2994" s="220">
        <f t="shared" si="2987"/>
        <v>-15.396493942877362</v>
      </c>
      <c r="I2994" s="220">
        <f t="shared" si="2987"/>
        <v>0.66402579456471733</v>
      </c>
      <c r="J2994" s="221">
        <f t="shared" si="2987"/>
        <v>-7.1862312444836665E-2</v>
      </c>
    </row>
    <row r="2995" spans="2:10">
      <c r="B2995" s="213">
        <v>39685</v>
      </c>
      <c r="C2995" s="214">
        <v>270.75</v>
      </c>
      <c r="D2995" s="214">
        <v>104.28</v>
      </c>
      <c r="E2995" s="214">
        <v>23.6</v>
      </c>
      <c r="F2995" s="215">
        <v>5.516</v>
      </c>
      <c r="G2995" s="219">
        <f t="shared" ref="G2995:J2995" si="2988">((C2995-C3016)/C3016)*C$6</f>
        <v>-17.760526219623468</v>
      </c>
      <c r="H2995" s="220">
        <f t="shared" si="2988"/>
        <v>-17.61379310344828</v>
      </c>
      <c r="I2995" s="220">
        <f t="shared" si="2988"/>
        <v>1.0163473589973155</v>
      </c>
      <c r="J2995" s="221">
        <f t="shared" si="2988"/>
        <v>-8.9708208824046426E-2</v>
      </c>
    </row>
    <row r="2996" spans="2:10">
      <c r="B2996" s="213">
        <v>39684</v>
      </c>
      <c r="C2996" s="214">
        <v>268.35000000000002</v>
      </c>
      <c r="D2996" s="214">
        <v>108.53</v>
      </c>
      <c r="E2996" s="214">
        <v>22.61</v>
      </c>
      <c r="F2996" s="215">
        <v>5.5990000000000002</v>
      </c>
      <c r="G2996" s="219">
        <f t="shared" ref="G2996:J2996" si="2989">((C2996-C3017)/C3017)*C$6</f>
        <v>-25.825954870665861</v>
      </c>
      <c r="H2996" s="220">
        <f t="shared" si="2989"/>
        <v>-9.6219217642425754</v>
      </c>
      <c r="I2996" s="220">
        <f t="shared" si="2989"/>
        <v>-0.43552870090634616</v>
      </c>
      <c r="J2996" s="221">
        <f t="shared" si="2989"/>
        <v>-5.2780213997543998E-2</v>
      </c>
    </row>
    <row r="2997" spans="2:10">
      <c r="B2997" s="213">
        <v>39683</v>
      </c>
      <c r="C2997" s="214">
        <v>267.14999999999998</v>
      </c>
      <c r="D2997" s="214">
        <v>107.82</v>
      </c>
      <c r="E2997" s="214">
        <v>22.91</v>
      </c>
      <c r="F2997" s="215">
        <v>5.5789999999999997</v>
      </c>
      <c r="G2997" s="219">
        <f t="shared" ref="G2997:J2997" si="2990">((C2997-C3018)/C3018)*C$6</f>
        <v>-27.155396796170344</v>
      </c>
      <c r="H2997" s="220">
        <f t="shared" si="2990"/>
        <v>-9.7461179577464829</v>
      </c>
      <c r="I2997" s="220">
        <f t="shared" si="2990"/>
        <v>7.9000438404209797E-2</v>
      </c>
      <c r="J2997" s="221">
        <f t="shared" si="2990"/>
        <v>-5.0924784217015968E-2</v>
      </c>
    </row>
    <row r="2998" spans="2:10">
      <c r="B2998" s="213">
        <v>39682</v>
      </c>
      <c r="C2998" s="214">
        <v>267.35000000000002</v>
      </c>
      <c r="D2998" s="214">
        <v>108.53</v>
      </c>
      <c r="E2998" s="214">
        <v>21.14</v>
      </c>
      <c r="F2998" s="215">
        <v>5.6189999999999998</v>
      </c>
      <c r="G2998" s="219">
        <f t="shared" ref="G2998:J2998" si="2991">((C2998-C3019)/C3019)*C$6</f>
        <v>-50.463036459277802</v>
      </c>
      <c r="H2998" s="220">
        <f t="shared" si="2991"/>
        <v>-11.948086393088552</v>
      </c>
      <c r="I2998" s="220">
        <f t="shared" si="2991"/>
        <v>-1.5432352941176475</v>
      </c>
      <c r="J2998" s="221">
        <f t="shared" si="2991"/>
        <v>-1.2025877348458294E-2</v>
      </c>
    </row>
    <row r="2999" spans="2:10">
      <c r="B2999" s="213">
        <v>39681</v>
      </c>
      <c r="C2999" s="214">
        <v>266.85000000000002</v>
      </c>
      <c r="D2999" s="214">
        <v>107.25</v>
      </c>
      <c r="E2999" s="214">
        <v>22.09</v>
      </c>
      <c r="F2999" s="215">
        <v>5.649</v>
      </c>
      <c r="G2999" s="219">
        <f t="shared" ref="G2999:J2999" si="2992">((C2999-C3020)/C3020)*C$6</f>
        <v>-33.844538277951166</v>
      </c>
      <c r="H2999" s="220">
        <f t="shared" si="2992"/>
        <v>-15.269431096619197</v>
      </c>
      <c r="I2999" s="220">
        <f t="shared" si="2992"/>
        <v>0.53765967365967415</v>
      </c>
      <c r="J2999" s="221">
        <f t="shared" si="2992"/>
        <v>-6.7732250088307511E-3</v>
      </c>
    </row>
    <row r="3000" spans="2:10">
      <c r="B3000" s="213">
        <v>39680</v>
      </c>
      <c r="C3000" s="214">
        <v>268.45</v>
      </c>
      <c r="D3000" s="214">
        <v>103.85</v>
      </c>
      <c r="E3000" s="214">
        <v>24.01</v>
      </c>
      <c r="F3000" s="215">
        <v>5.6840000000000002</v>
      </c>
      <c r="G3000" s="219">
        <f t="shared" ref="G3000:J3000" si="2993">((C3000-C3021)/C3021)*C$6</f>
        <v>-20.960559131874405</v>
      </c>
      <c r="H3000" s="220">
        <f t="shared" si="2993"/>
        <v>-21.891428571428584</v>
      </c>
      <c r="I3000" s="220">
        <f t="shared" si="2993"/>
        <v>2.8814589371980697</v>
      </c>
      <c r="J3000" s="221">
        <f t="shared" si="2993"/>
        <v>1.6702052370842196E-2</v>
      </c>
    </row>
    <row r="3001" spans="2:10">
      <c r="B3001" s="213">
        <v>39679</v>
      </c>
      <c r="C3001" s="214">
        <v>266.35000000000002</v>
      </c>
      <c r="D3001" s="214">
        <v>101.96</v>
      </c>
      <c r="E3001" s="214">
        <v>23.25</v>
      </c>
      <c r="F3001" s="215">
        <v>5.67</v>
      </c>
      <c r="G3001" s="219">
        <f t="shared" ref="G3001:J3001" si="2994">((C3001-C3022)/C3022)*C$6</f>
        <v>-11.249882528435295</v>
      </c>
      <c r="H3001" s="220">
        <f t="shared" si="2994"/>
        <v>-25.135224948875265</v>
      </c>
      <c r="I3001" s="220">
        <f t="shared" si="2994"/>
        <v>2.2198550724637687</v>
      </c>
      <c r="J3001" s="221">
        <f t="shared" si="2994"/>
        <v>-6.7481963751539172E-3</v>
      </c>
    </row>
    <row r="3002" spans="2:10">
      <c r="B3002" s="213">
        <v>39678</v>
      </c>
      <c r="C3002" s="214">
        <v>266.64999999999998</v>
      </c>
      <c r="D3002" s="214">
        <v>104.72</v>
      </c>
      <c r="E3002" s="214">
        <v>22.48</v>
      </c>
      <c r="F3002" s="215">
        <v>5.694</v>
      </c>
      <c r="G3002" s="219">
        <f t="shared" ref="G3002:J3002" si="2995">((C3002-C3023)/C3023)*C$6</f>
        <v>-43.466783561643979</v>
      </c>
      <c r="H3002" s="220">
        <f t="shared" si="2995"/>
        <v>-18.775529715762268</v>
      </c>
      <c r="I3002" s="220">
        <f t="shared" si="2995"/>
        <v>2.3158232931726896</v>
      </c>
      <c r="J3002" s="221">
        <f t="shared" si="2995"/>
        <v>-2.2110859334146846E-2</v>
      </c>
    </row>
    <row r="3003" spans="2:10">
      <c r="B3003" s="213">
        <v>39677</v>
      </c>
      <c r="C3003" s="214">
        <v>266.25</v>
      </c>
      <c r="D3003" s="214">
        <v>106.5</v>
      </c>
      <c r="E3003" s="214">
        <v>21.63</v>
      </c>
      <c r="F3003" s="215">
        <v>5.7320000000000002</v>
      </c>
      <c r="G3003" s="219">
        <f t="shared" ref="G3003:J3003" si="2996">((C3003-C3024)/C3024)*C$6</f>
        <v>-0.62921719541970378</v>
      </c>
      <c r="H3003" s="220">
        <f t="shared" si="2996"/>
        <v>-17.562153518123669</v>
      </c>
      <c r="I3003" s="220">
        <f t="shared" si="2996"/>
        <v>1.7955871886120971</v>
      </c>
      <c r="J3003" s="221">
        <f t="shared" si="2996"/>
        <v>1.5447722115553037E-3</v>
      </c>
    </row>
    <row r="3004" spans="2:10">
      <c r="B3004" s="213">
        <v>39676</v>
      </c>
      <c r="C3004" s="214">
        <v>265.35000000000002</v>
      </c>
      <c r="D3004" s="214">
        <v>112.1</v>
      </c>
      <c r="E3004" s="214">
        <v>20.09</v>
      </c>
      <c r="F3004" s="215">
        <v>5.74</v>
      </c>
      <c r="G3004" s="219">
        <f t="shared" ref="G3004:J3004" si="2997">((C3004-C3025)/C3025)*C$6</f>
        <v>-5.6650816901407026</v>
      </c>
      <c r="H3004" s="220">
        <f t="shared" si="2997"/>
        <v>-8.8031489361702224</v>
      </c>
      <c r="I3004" s="220">
        <f t="shared" si="2997"/>
        <v>-0.26512996566944641</v>
      </c>
      <c r="J3004" s="221">
        <f t="shared" si="2997"/>
        <v>4.858331857623515E-2</v>
      </c>
    </row>
    <row r="3005" spans="2:10">
      <c r="B3005" s="213">
        <v>39675</v>
      </c>
      <c r="C3005" s="214">
        <v>267.95</v>
      </c>
      <c r="D3005" s="214">
        <v>112.98</v>
      </c>
      <c r="E3005" s="214">
        <v>18.920000000000002</v>
      </c>
      <c r="F3005" s="215">
        <v>5.7249999999999996</v>
      </c>
      <c r="G3005" s="219">
        <f t="shared" ref="G3005:J3005" si="2998">((C3005-C3026)/C3026)*C$6</f>
        <v>10.700709859154859</v>
      </c>
      <c r="H3005" s="220">
        <f t="shared" si="2998"/>
        <v>-6.5340215439856291</v>
      </c>
      <c r="I3005" s="220">
        <f t="shared" si="2998"/>
        <v>-0.60741573033707552</v>
      </c>
      <c r="J3005" s="221">
        <f t="shared" si="2998"/>
        <v>3.7572970104368927E-2</v>
      </c>
    </row>
    <row r="3006" spans="2:10">
      <c r="B3006" s="213">
        <v>39674</v>
      </c>
      <c r="C3006" s="214">
        <v>267.75</v>
      </c>
      <c r="D3006" s="214">
        <v>112.98</v>
      </c>
      <c r="E3006" s="214">
        <v>18.920000000000002</v>
      </c>
      <c r="F3006" s="215">
        <v>5.7190000000000003</v>
      </c>
      <c r="G3006" s="219">
        <f t="shared" ref="G3006:J3006" si="2999">((C3006-C3027)/C3027)*C$6</f>
        <v>12.612756349952964</v>
      </c>
      <c r="H3006" s="220">
        <f t="shared" si="2999"/>
        <v>-1.1124868004223807</v>
      </c>
      <c r="I3006" s="220">
        <f t="shared" si="2999"/>
        <v>-2.0733956969130003</v>
      </c>
      <c r="J3006" s="221">
        <f t="shared" si="2999"/>
        <v>1.3993323963457555E-2</v>
      </c>
    </row>
    <row r="3007" spans="2:10">
      <c r="B3007" s="213">
        <v>39673</v>
      </c>
      <c r="C3007" s="214">
        <v>269.55</v>
      </c>
      <c r="D3007" s="214">
        <v>114.35</v>
      </c>
      <c r="E3007" s="214">
        <v>18.760000000000002</v>
      </c>
      <c r="F3007" s="215">
        <v>5.6870000000000003</v>
      </c>
      <c r="G3007" s="219">
        <f t="shared" ref="G3007:J3007" si="3000">((C3007-C3028)/C3028)*C$6</f>
        <v>15.689196779629283</v>
      </c>
      <c r="H3007" s="220">
        <f t="shared" si="3000"/>
        <v>2.477305341482849</v>
      </c>
      <c r="I3007" s="220">
        <f t="shared" si="3000"/>
        <v>-2.3620472440944869</v>
      </c>
      <c r="J3007" s="221">
        <f t="shared" si="3000"/>
        <v>-9.3076248904468695E-3</v>
      </c>
    </row>
    <row r="3008" spans="2:10">
      <c r="B3008" s="213">
        <v>39672</v>
      </c>
      <c r="C3008" s="214">
        <v>270.85000000000002</v>
      </c>
      <c r="D3008" s="214">
        <v>113</v>
      </c>
      <c r="E3008" s="214">
        <v>19.059999999999999</v>
      </c>
      <c r="F3008" s="215">
        <v>5.7590000000000003</v>
      </c>
      <c r="G3008" s="219">
        <f t="shared" ref="G3008:J3008" si="3001">((C3008-C3029)/C3029)*C$6</f>
        <v>31.520030092157231</v>
      </c>
      <c r="H3008" s="220">
        <f t="shared" si="3001"/>
        <v>2.0559928443649422</v>
      </c>
      <c r="I3008" s="220">
        <f t="shared" si="3001"/>
        <v>-2.8494522968197891</v>
      </c>
      <c r="J3008" s="221">
        <f t="shared" si="3001"/>
        <v>3.0766556579177253E-3</v>
      </c>
    </row>
    <row r="3009" spans="2:10">
      <c r="B3009" s="213">
        <v>39671</v>
      </c>
      <c r="C3009" s="214">
        <v>269.25</v>
      </c>
      <c r="D3009" s="214">
        <v>115.1</v>
      </c>
      <c r="E3009" s="214">
        <v>20.010000000000002</v>
      </c>
      <c r="F3009" s="215">
        <v>5.6710000000000003</v>
      </c>
      <c r="G3009" s="219">
        <f t="shared" ref="G3009:J3009" si="3002">((C3009-C3030)/C3030)*C$6</f>
        <v>20.157654576207406</v>
      </c>
      <c r="H3009" s="220">
        <f t="shared" si="3002"/>
        <v>4.1659786950732167</v>
      </c>
      <c r="I3009" s="220">
        <f t="shared" si="3002"/>
        <v>-2.1772847100175743</v>
      </c>
      <c r="J3009" s="221">
        <f t="shared" si="3002"/>
        <v>-8.6348853132488579E-2</v>
      </c>
    </row>
    <row r="3010" spans="2:10">
      <c r="B3010" s="213">
        <v>39670</v>
      </c>
      <c r="C3010" s="214">
        <v>272.35000000000002</v>
      </c>
      <c r="D3010" s="214">
        <v>113.52</v>
      </c>
      <c r="E3010" s="214">
        <v>20.88</v>
      </c>
      <c r="F3010" s="215">
        <v>5.6180000000000003</v>
      </c>
      <c r="G3010" s="219">
        <f t="shared" ref="G3010:J3010" si="3003">((C3010-C3031)/C3031)*C$6</f>
        <v>-9.7881803248765937</v>
      </c>
      <c r="H3010" s="220">
        <f t="shared" si="3003"/>
        <v>-2.9080636765854084</v>
      </c>
      <c r="I3010" s="220">
        <f t="shared" si="3003"/>
        <v>-1.0255284552845541</v>
      </c>
      <c r="J3010" s="221">
        <f t="shared" si="3003"/>
        <v>-0.1218259385665529</v>
      </c>
    </row>
    <row r="3011" spans="2:10">
      <c r="B3011" s="213">
        <v>39669</v>
      </c>
      <c r="C3011" s="214">
        <v>276.14999999999998</v>
      </c>
      <c r="D3011" s="214">
        <v>113.04</v>
      </c>
      <c r="E3011" s="214">
        <v>21.2</v>
      </c>
      <c r="F3011" s="215">
        <v>5.6520000000000001</v>
      </c>
      <c r="G3011" s="219">
        <f t="shared" ref="G3011:J3011" si="3004">((C3011-C3032)/C3032)*C$6</f>
        <v>-9.0541329011345244</v>
      </c>
      <c r="H3011" s="220">
        <f t="shared" si="3004"/>
        <v>-7.7400509337860637</v>
      </c>
      <c r="I3011" s="220">
        <f t="shared" si="3004"/>
        <v>0.52485436893203685</v>
      </c>
      <c r="J3011" s="221">
        <f t="shared" si="3004"/>
        <v>-0.10179364537068669</v>
      </c>
    </row>
    <row r="3012" spans="2:10">
      <c r="B3012" s="213">
        <v>39668</v>
      </c>
      <c r="C3012" s="214">
        <v>273.95</v>
      </c>
      <c r="D3012" s="214">
        <v>112.65</v>
      </c>
      <c r="E3012" s="214">
        <v>20.67</v>
      </c>
      <c r="F3012" s="215">
        <v>5.5869999999999997</v>
      </c>
      <c r="G3012" s="219">
        <f t="shared" ref="G3012:J3012" si="3005">((C3012-C3033)/C3033)*C$6</f>
        <v>-22.333527822798423</v>
      </c>
      <c r="H3012" s="220">
        <f t="shared" si="3005"/>
        <v>-8.3742147707979484</v>
      </c>
      <c r="I3012" s="220">
        <f t="shared" si="3005"/>
        <v>6.1233009708738101E-2</v>
      </c>
      <c r="J3012" s="221">
        <f t="shared" si="3005"/>
        <v>-0.1340679993165898</v>
      </c>
    </row>
    <row r="3013" spans="2:10">
      <c r="B3013" s="213">
        <v>39667</v>
      </c>
      <c r="C3013" s="214">
        <v>272.60000000000002</v>
      </c>
      <c r="D3013" s="214">
        <v>112.87</v>
      </c>
      <c r="E3013" s="214">
        <v>20.02</v>
      </c>
      <c r="F3013" s="215">
        <v>5.5750000000000002</v>
      </c>
      <c r="G3013" s="219">
        <f t="shared" ref="G3013:J3013" si="3006">((C3013-C3034)/C3034)*C$6</f>
        <v>-39.910001790510158</v>
      </c>
      <c r="H3013" s="220">
        <f t="shared" si="3006"/>
        <v>-10.778691471571891</v>
      </c>
      <c r="I3013" s="220">
        <f t="shared" si="3006"/>
        <v>-0.48181818181818242</v>
      </c>
      <c r="J3013" s="221">
        <f t="shared" si="3006"/>
        <v>-0.13675162504276425</v>
      </c>
    </row>
    <row r="3014" spans="2:10">
      <c r="B3014" s="213">
        <v>39666</v>
      </c>
      <c r="C3014" s="214">
        <v>272.95</v>
      </c>
      <c r="D3014" s="214">
        <v>112.6</v>
      </c>
      <c r="E3014" s="214">
        <v>19.38</v>
      </c>
      <c r="F3014" s="215">
        <v>5.6230000000000002</v>
      </c>
      <c r="G3014" s="219">
        <f t="shared" ref="G3014:J3014" si="3007">((C3014-C3035)/C3035)*C$6</f>
        <v>-63.788320704845887</v>
      </c>
      <c r="H3014" s="220">
        <f t="shared" si="3007"/>
        <v>-7.8316865417376675</v>
      </c>
      <c r="I3014" s="220">
        <f t="shared" si="3007"/>
        <v>-2.2035326086956517</v>
      </c>
      <c r="J3014" s="221">
        <f t="shared" si="3007"/>
        <v>-8.9532678047939379E-2</v>
      </c>
    </row>
    <row r="3015" spans="2:10">
      <c r="B3015" s="213">
        <v>39665</v>
      </c>
      <c r="C3015" s="214">
        <v>272.75</v>
      </c>
      <c r="D3015" s="214">
        <v>113.09</v>
      </c>
      <c r="E3015" s="214">
        <v>21.71</v>
      </c>
      <c r="F3015" s="215">
        <v>5.665</v>
      </c>
      <c r="G3015" s="219">
        <f t="shared" ref="G3015:J3015" si="3008">((C3015-C3036)/C3036)*C$6</f>
        <v>-74.002425091992421</v>
      </c>
      <c r="H3015" s="220">
        <f t="shared" si="3008"/>
        <v>-7.9859842386238489</v>
      </c>
      <c r="I3015" s="220">
        <f t="shared" si="3008"/>
        <v>0.30385011709601822</v>
      </c>
      <c r="J3015" s="221">
        <f t="shared" si="3008"/>
        <v>-5.7692973347179176E-2</v>
      </c>
    </row>
    <row r="3016" spans="2:10">
      <c r="B3016" s="213">
        <v>39664</v>
      </c>
      <c r="C3016" s="214">
        <v>273.64999999999998</v>
      </c>
      <c r="D3016" s="214">
        <v>114.84</v>
      </c>
      <c r="E3016" s="214">
        <v>22.34</v>
      </c>
      <c r="F3016" s="215">
        <v>5.6890000000000001</v>
      </c>
      <c r="G3016" s="219">
        <f t="shared" ref="G3016:J3016" si="3009">((C3016-C3037)/C3037)*C$6</f>
        <v>-68.716537585421676</v>
      </c>
      <c r="H3016" s="220">
        <f t="shared" si="3009"/>
        <v>-6.7583165322580694</v>
      </c>
      <c r="I3016" s="220">
        <f t="shared" si="3009"/>
        <v>1.3714643545279368</v>
      </c>
      <c r="J3016" s="221">
        <f t="shared" si="3009"/>
        <v>-2.5191704426629227E-2</v>
      </c>
    </row>
    <row r="3017" spans="2:10">
      <c r="B3017" s="213">
        <v>39663</v>
      </c>
      <c r="C3017" s="214">
        <v>272.55</v>
      </c>
      <c r="D3017" s="214">
        <v>114.27</v>
      </c>
      <c r="E3017" s="214">
        <v>23.17</v>
      </c>
      <c r="F3017" s="215">
        <v>5.7009999999999996</v>
      </c>
      <c r="G3017" s="219">
        <f t="shared" ref="G3017:J3017" si="3010">((C3017-C3038)/C3038)*C$6</f>
        <v>-87.424100156494518</v>
      </c>
      <c r="H3017" s="220">
        <f t="shared" si="3010"/>
        <v>-5.1704146798365151</v>
      </c>
      <c r="I3017" s="220">
        <f t="shared" si="3010"/>
        <v>1.6466698068770618</v>
      </c>
      <c r="J3017" s="221">
        <f t="shared" si="3010"/>
        <v>-3.3761054274319774E-2</v>
      </c>
    </row>
    <row r="3018" spans="2:10">
      <c r="B3018" s="213">
        <v>39662</v>
      </c>
      <c r="C3018" s="214">
        <v>271.55</v>
      </c>
      <c r="D3018" s="214">
        <v>113.6</v>
      </c>
      <c r="E3018" s="214">
        <v>22.81</v>
      </c>
      <c r="F3018" s="215">
        <v>5.6769999999999996</v>
      </c>
      <c r="G3018" s="219">
        <f t="shared" ref="G3018:J3018" si="3011">((C3018-C3039)/C3039)*C$6</f>
        <v>-13.46858082191774</v>
      </c>
      <c r="H3018" s="220">
        <f t="shared" si="3011"/>
        <v>-2.4470192057008759</v>
      </c>
      <c r="I3018" s="220">
        <f t="shared" si="3011"/>
        <v>1.1246762925011642</v>
      </c>
      <c r="J3018" s="221">
        <f t="shared" si="3011"/>
        <v>-4.4022210654173333E-2</v>
      </c>
    </row>
    <row r="3019" spans="2:10">
      <c r="B3019" s="213">
        <v>39661</v>
      </c>
      <c r="C3019" s="214">
        <v>275.64999999999998</v>
      </c>
      <c r="D3019" s="214">
        <v>115.75</v>
      </c>
      <c r="E3019" s="214">
        <v>23.12</v>
      </c>
      <c r="F3019" s="215">
        <v>5.6420000000000003</v>
      </c>
      <c r="G3019" s="219">
        <f t="shared" ref="G3019:J3019" si="3012">((C3019-C3040)/C3040)*C$6</f>
        <v>20.929763085399312</v>
      </c>
      <c r="H3019" s="220">
        <f t="shared" si="3012"/>
        <v>-8.2707253886005666E-2</v>
      </c>
      <c r="I3019" s="220">
        <f t="shared" si="3012"/>
        <v>1.0125445408862497</v>
      </c>
      <c r="J3019" s="221">
        <f t="shared" si="3012"/>
        <v>-0.10634717239022694</v>
      </c>
    </row>
    <row r="3020" spans="2:10">
      <c r="B3020" s="213">
        <v>39660</v>
      </c>
      <c r="C3020" s="214">
        <v>272.35000000000002</v>
      </c>
      <c r="D3020" s="214">
        <v>116.54</v>
      </c>
      <c r="E3020" s="214">
        <v>21.45</v>
      </c>
      <c r="F3020" s="215">
        <v>5.6619999999999999</v>
      </c>
      <c r="G3020" s="219">
        <f t="shared" ref="G3020:J3020" si="3013">((C3020-C3041)/C3041)*C$6</f>
        <v>24.981106763555058</v>
      </c>
      <c r="H3020" s="220">
        <f t="shared" si="3013"/>
        <v>4.9919704173270079</v>
      </c>
      <c r="I3020" s="220">
        <f t="shared" si="3013"/>
        <v>-1.7176381273724177</v>
      </c>
      <c r="J3020" s="221">
        <f t="shared" si="3013"/>
        <v>-0.1242683133141599</v>
      </c>
    </row>
    <row r="3021" spans="2:10">
      <c r="B3021" s="213">
        <v>39659</v>
      </c>
      <c r="C3021" s="214">
        <v>271.85000000000002</v>
      </c>
      <c r="D3021" s="214">
        <v>117.25</v>
      </c>
      <c r="E3021" s="214">
        <v>20.7</v>
      </c>
      <c r="F3021" s="215">
        <v>5.6520000000000001</v>
      </c>
      <c r="G3021" s="219">
        <f t="shared" ref="G3021:J3021" si="3014">((C3021-C3042)/C3042)*C$6</f>
        <v>21.858468418110675</v>
      </c>
      <c r="H3021" s="220">
        <f t="shared" si="3014"/>
        <v>7.9812499999999957</v>
      </c>
      <c r="I3021" s="220">
        <f t="shared" si="3014"/>
        <v>-2.6443198680956321</v>
      </c>
      <c r="J3021" s="221">
        <f t="shared" si="3014"/>
        <v>-9.5943170147209628E-2</v>
      </c>
    </row>
    <row r="3022" spans="2:10">
      <c r="B3022" s="213">
        <v>39658</v>
      </c>
      <c r="C3022" s="214">
        <v>268.14999999999998</v>
      </c>
      <c r="D3022" s="214">
        <v>117.36</v>
      </c>
      <c r="E3022" s="214">
        <v>20.7</v>
      </c>
      <c r="F3022" s="215">
        <v>5.6829999999999998</v>
      </c>
      <c r="G3022" s="219">
        <f t="shared" ref="G3022:J3022" si="3015">((C3022-C3043)/C3043)*C$6</f>
        <v>0.62522663682127533</v>
      </c>
      <c r="H3022" s="220">
        <f t="shared" si="3015"/>
        <v>9.5081164475449391</v>
      </c>
      <c r="I3022" s="220">
        <f t="shared" si="3015"/>
        <v>-2.1740356839422259</v>
      </c>
      <c r="J3022" s="221">
        <f t="shared" si="3015"/>
        <v>-8.6171848308848789E-2</v>
      </c>
    </row>
    <row r="3023" spans="2:10">
      <c r="B3023" s="213">
        <v>39657</v>
      </c>
      <c r="C3023" s="214">
        <v>273.75</v>
      </c>
      <c r="D3023" s="214">
        <v>116.1</v>
      </c>
      <c r="E3023" s="214">
        <v>19.920000000000002</v>
      </c>
      <c r="F3023" s="215">
        <v>5.7370000000000001</v>
      </c>
      <c r="G3023" s="219">
        <f t="shared" ref="G3023:J3023" si="3016">((C3023-C3044)/C3044)*C$6</f>
        <v>28.009805013927579</v>
      </c>
      <c r="H3023" s="220">
        <f t="shared" si="3016"/>
        <v>1.4964843749999859</v>
      </c>
      <c r="I3023" s="220">
        <f t="shared" si="3016"/>
        <v>-3.0633999999999988</v>
      </c>
      <c r="J3023" s="221">
        <f t="shared" si="3016"/>
        <v>-1.2799375216938745E-2</v>
      </c>
    </row>
    <row r="3024" spans="2:10">
      <c r="B3024" s="213">
        <v>39656</v>
      </c>
      <c r="C3024" s="214">
        <v>266.35000000000002</v>
      </c>
      <c r="D3024" s="214">
        <v>117.25</v>
      </c>
      <c r="E3024" s="214">
        <v>19.670000000000002</v>
      </c>
      <c r="F3024" s="215">
        <v>5.7290000000000001</v>
      </c>
      <c r="G3024" s="219">
        <f t="shared" ref="G3024:J3024" si="3017">((C3024-C3045)/C3045)*C$6</f>
        <v>-22.962058877985488</v>
      </c>
      <c r="H3024" s="220">
        <f t="shared" si="3017"/>
        <v>0.4421140365874443</v>
      </c>
      <c r="I3024" s="220">
        <f t="shared" si="3017"/>
        <v>-3.4633921971252559</v>
      </c>
      <c r="J3024" s="221">
        <f t="shared" si="3017"/>
        <v>3.1748412138320366E-2</v>
      </c>
    </row>
    <row r="3025" spans="2:10">
      <c r="B3025" s="213">
        <v>39655</v>
      </c>
      <c r="C3025" s="214">
        <v>266.25</v>
      </c>
      <c r="D3025" s="214">
        <v>117.5</v>
      </c>
      <c r="E3025" s="214">
        <v>20.39</v>
      </c>
      <c r="F3025" s="215">
        <v>5.6470000000000002</v>
      </c>
      <c r="G3025" s="219">
        <f t="shared" ref="G3025:J3025" si="3018">((C3025-C3046)/C3046)*C$6</f>
        <v>8.2230458577090744</v>
      </c>
      <c r="H3025" s="220">
        <f t="shared" si="3018"/>
        <v>-0.32548853016143198</v>
      </c>
      <c r="I3025" s="220">
        <f t="shared" si="3018"/>
        <v>-2.9861292962356796</v>
      </c>
      <c r="J3025" s="221">
        <f t="shared" si="3018"/>
        <v>-4.6784593935168699E-2</v>
      </c>
    </row>
    <row r="3026" spans="2:10">
      <c r="B3026" s="213">
        <v>39654</v>
      </c>
      <c r="C3026" s="214">
        <v>266.25</v>
      </c>
      <c r="D3026" s="214">
        <v>116.97</v>
      </c>
      <c r="E3026" s="214">
        <v>19.579999999999998</v>
      </c>
      <c r="F3026" s="215">
        <v>5.6530000000000005</v>
      </c>
      <c r="G3026" s="219">
        <f t="shared" ref="G3026:J3026" si="3019">((C3026-C3047)/C3047)*C$6</f>
        <v>0</v>
      </c>
      <c r="H3026" s="220">
        <f t="shared" si="3019"/>
        <v>1.7684081104400233</v>
      </c>
      <c r="I3026" s="220">
        <f t="shared" si="3019"/>
        <v>-3.8272566371681425</v>
      </c>
      <c r="J3026" s="221">
        <f t="shared" si="3019"/>
        <v>-8.3259834185923521E-3</v>
      </c>
    </row>
    <row r="3027" spans="2:10">
      <c r="B3027" s="213">
        <v>39653</v>
      </c>
      <c r="C3027" s="214">
        <v>265.75</v>
      </c>
      <c r="D3027" s="214">
        <v>113.64</v>
      </c>
      <c r="E3027" s="214">
        <v>21.38</v>
      </c>
      <c r="F3027" s="215">
        <v>5.6920000000000002</v>
      </c>
      <c r="G3027" s="219">
        <f t="shared" ref="G3027:J3027" si="3020">((C3027-C3048)/C3048)*C$6</f>
        <v>-2.51876009768913</v>
      </c>
      <c r="H3027" s="220">
        <f t="shared" si="3020"/>
        <v>-3.6703003625064716</v>
      </c>
      <c r="I3027" s="220">
        <f t="shared" si="3020"/>
        <v>-1.9067586783772488</v>
      </c>
      <c r="J3027" s="221">
        <f t="shared" si="3020"/>
        <v>8.315715292459485E-3</v>
      </c>
    </row>
    <row r="3028" spans="2:10">
      <c r="B3028" s="213">
        <v>39652</v>
      </c>
      <c r="C3028" s="214">
        <v>267.05</v>
      </c>
      <c r="D3028" s="214">
        <v>112.89</v>
      </c>
      <c r="E3028" s="214">
        <v>21.59</v>
      </c>
      <c r="F3028" s="215">
        <v>5.7050000000000001</v>
      </c>
      <c r="G3028" s="219">
        <f t="shared" ref="G3028:J3028" si="3021">((C3028-C3049)/C3049)*C$6</f>
        <v>5.6672102198010794</v>
      </c>
      <c r="H3028" s="220">
        <f t="shared" si="3021"/>
        <v>-1.3646042216358878</v>
      </c>
      <c r="I3028" s="220">
        <f t="shared" si="3021"/>
        <v>-2.9287742435996904</v>
      </c>
      <c r="J3028" s="221">
        <f t="shared" si="3021"/>
        <v>3.4527398474906816E-2</v>
      </c>
    </row>
    <row r="3029" spans="2:10">
      <c r="B3029" s="213">
        <v>39651</v>
      </c>
      <c r="C3029" s="214">
        <v>265.85000000000002</v>
      </c>
      <c r="D3029" s="214">
        <v>111.8</v>
      </c>
      <c r="E3029" s="214">
        <v>22.64</v>
      </c>
      <c r="F3029" s="215">
        <v>5.7530000000000001</v>
      </c>
      <c r="G3029" s="219">
        <f t="shared" ref="G3029:J3029" si="3022">((C3029-C3050)/C3050)*C$6</f>
        <v>2.2093107344634206</v>
      </c>
      <c r="H3029" s="220">
        <f t="shared" si="3022"/>
        <v>-5.97556325823225</v>
      </c>
      <c r="I3029" s="220">
        <f t="shared" si="3022"/>
        <v>-1.1824927775484935</v>
      </c>
      <c r="J3029" s="221">
        <f t="shared" si="3022"/>
        <v>2.6385478779375738E-2</v>
      </c>
    </row>
    <row r="3030" spans="2:10">
      <c r="B3030" s="213">
        <v>39650</v>
      </c>
      <c r="C3030" s="214">
        <v>266.05</v>
      </c>
      <c r="D3030" s="214">
        <v>112.65</v>
      </c>
      <c r="E3030" s="214">
        <v>22.76</v>
      </c>
      <c r="F3030" s="215">
        <v>5.8419999999999996</v>
      </c>
      <c r="G3030" s="219">
        <f t="shared" ref="G3030:J3030" si="3023">((C3030-C3051)/C3051)*C$6</f>
        <v>9.5024759024759025</v>
      </c>
      <c r="H3030" s="220">
        <f t="shared" si="3023"/>
        <v>-9.4716310859843045</v>
      </c>
      <c r="I3030" s="220">
        <f t="shared" si="3023"/>
        <v>-1.0722644628099156</v>
      </c>
      <c r="J3030" s="221">
        <f t="shared" si="3023"/>
        <v>5.1375827237896021E-2</v>
      </c>
    </row>
    <row r="3031" spans="2:10">
      <c r="B3031" s="213">
        <v>39649</v>
      </c>
      <c r="C3031" s="214">
        <v>273.95</v>
      </c>
      <c r="D3031" s="214">
        <v>115.27</v>
      </c>
      <c r="E3031" s="214">
        <v>22.14</v>
      </c>
      <c r="F3031" s="215">
        <v>5.86</v>
      </c>
      <c r="G3031" s="219">
        <f t="shared" ref="G3031:J3031" si="3024">((C3031-C3052)/C3052)*C$6</f>
        <v>62.835099412989827</v>
      </c>
      <c r="H3031" s="220">
        <f t="shared" si="3024"/>
        <v>0.21627149557060213</v>
      </c>
      <c r="I3031" s="220">
        <f t="shared" si="3024"/>
        <v>-2.3621193092621664</v>
      </c>
      <c r="J3031" s="221">
        <f t="shared" si="3024"/>
        <v>3.6696613683483099E-2</v>
      </c>
    </row>
    <row r="3032" spans="2:10">
      <c r="B3032" s="213">
        <v>39648</v>
      </c>
      <c r="C3032" s="214">
        <v>277.64999999999998</v>
      </c>
      <c r="D3032" s="214">
        <v>117.8</v>
      </c>
      <c r="E3032" s="214">
        <v>20.6</v>
      </c>
      <c r="F3032" s="215">
        <v>5.8540000000000001</v>
      </c>
      <c r="G3032" s="219">
        <f t="shared" ref="G3032:J3032" si="3025">((C3032-C3053)/C3053)*C$6</f>
        <v>88.992527972691079</v>
      </c>
      <c r="H3032" s="220">
        <f t="shared" si="3025"/>
        <v>2.6375215146299391</v>
      </c>
      <c r="I3032" s="220">
        <f t="shared" si="3025"/>
        <v>-2.5657119067443785</v>
      </c>
      <c r="J3032" s="221">
        <f t="shared" si="3025"/>
        <v>2.7465517241379449E-2</v>
      </c>
    </row>
    <row r="3033" spans="2:10">
      <c r="B3033" s="213">
        <v>39647</v>
      </c>
      <c r="C3033" s="214">
        <v>277.64999999999998</v>
      </c>
      <c r="D3033" s="214">
        <v>117.8</v>
      </c>
      <c r="E3033" s="214">
        <v>20.6</v>
      </c>
      <c r="F3033" s="215">
        <v>5.8529999999999998</v>
      </c>
      <c r="G3033" s="219">
        <f t="shared" ref="G3033:J3033" si="3026">((C3033-C3054)/C3054)*C$6</f>
        <v>85.651788756388427</v>
      </c>
      <c r="H3033" s="220">
        <f t="shared" si="3026"/>
        <v>6.8374626340777249</v>
      </c>
      <c r="I3033" s="220">
        <f t="shared" si="3026"/>
        <v>-3.7206163328197221</v>
      </c>
      <c r="J3033" s="221">
        <f t="shared" si="3026"/>
        <v>7.3349676063736366E-2</v>
      </c>
    </row>
    <row r="3034" spans="2:10">
      <c r="B3034" s="213">
        <v>39646</v>
      </c>
      <c r="C3034" s="214">
        <v>279.25</v>
      </c>
      <c r="D3034" s="214">
        <v>119.6</v>
      </c>
      <c r="E3034" s="214">
        <v>20.57</v>
      </c>
      <c r="F3034" s="215">
        <v>5.8460000000000001</v>
      </c>
      <c r="G3034" s="219">
        <f t="shared" ref="G3034:J3034" si="3027">((C3034-C3055)/C3055)*C$6</f>
        <v>108.63923736892279</v>
      </c>
      <c r="H3034" s="220">
        <f t="shared" si="3027"/>
        <v>7.9221811057901625</v>
      </c>
      <c r="I3034" s="220">
        <f t="shared" si="3027"/>
        <v>-4.4918467153284665</v>
      </c>
      <c r="J3034" s="221">
        <f t="shared" si="3027"/>
        <v>4.0410958904109458E-2</v>
      </c>
    </row>
    <row r="3035" spans="2:10">
      <c r="B3035" s="213">
        <v>39645</v>
      </c>
      <c r="C3035" s="214">
        <v>283.75</v>
      </c>
      <c r="D3035" s="214">
        <v>117.4</v>
      </c>
      <c r="E3035" s="214">
        <v>22.08</v>
      </c>
      <c r="F3035" s="215">
        <v>5.7990000000000004</v>
      </c>
      <c r="G3035" s="219">
        <f t="shared" ref="G3035:J3035" si="3028">((C3035-C3056)/C3056)*C$6</f>
        <v>124.3537081203863</v>
      </c>
      <c r="H3035" s="220">
        <f t="shared" si="3028"/>
        <v>8.041461791071276</v>
      </c>
      <c r="I3035" s="220">
        <f t="shared" si="3028"/>
        <v>-4.0543418743418744</v>
      </c>
      <c r="J3035" s="221">
        <f t="shared" si="3028"/>
        <v>2.1005557485238122E-2</v>
      </c>
    </row>
    <row r="3036" spans="2:10">
      <c r="B3036" s="213">
        <v>39644</v>
      </c>
      <c r="C3036" s="214">
        <v>285.35000000000002</v>
      </c>
      <c r="D3036" s="214">
        <v>118.01</v>
      </c>
      <c r="E3036" s="214">
        <v>21.35</v>
      </c>
      <c r="F3036" s="215">
        <v>5.7780000000000005</v>
      </c>
      <c r="G3036" s="219">
        <f t="shared" ref="G3036:J3036" si="3029">((C3036-C3057)/C3057)*C$6</f>
        <v>137.25069952606651</v>
      </c>
      <c r="H3036" s="220">
        <f t="shared" si="3029"/>
        <v>10.278709821428581</v>
      </c>
      <c r="I3036" s="220">
        <f t="shared" si="3029"/>
        <v>-4.3578196022727269</v>
      </c>
      <c r="J3036" s="221">
        <f t="shared" si="3029"/>
        <v>3.0433642245147836E-2</v>
      </c>
    </row>
    <row r="3037" spans="2:10">
      <c r="B3037" s="213">
        <v>39643</v>
      </c>
      <c r="C3037" s="214">
        <v>285.35000000000002</v>
      </c>
      <c r="D3037" s="214">
        <v>119.04</v>
      </c>
      <c r="E3037" s="214">
        <v>20.76</v>
      </c>
      <c r="F3037" s="215">
        <v>5.7379999999999995</v>
      </c>
      <c r="G3037" s="219">
        <f t="shared" ref="G3037:J3037" si="3030">((C3037-C3058)/C3058)*C$6</f>
        <v>131.08461741923324</v>
      </c>
      <c r="H3037" s="220">
        <f t="shared" si="3030"/>
        <v>7.0227771488287161</v>
      </c>
      <c r="I3037" s="220">
        <f t="shared" si="3030"/>
        <v>-3.2802364066193834</v>
      </c>
      <c r="J3037" s="221">
        <f t="shared" si="3030"/>
        <v>-3.0024150422632484E-2</v>
      </c>
    </row>
    <row r="3038" spans="2:10">
      <c r="B3038" s="213">
        <v>39642</v>
      </c>
      <c r="C3038" s="214">
        <v>287.55</v>
      </c>
      <c r="D3038" s="214">
        <v>117.44</v>
      </c>
      <c r="E3038" s="214">
        <v>21.23</v>
      </c>
      <c r="F3038" s="215">
        <v>5.7670000000000003</v>
      </c>
      <c r="G3038" s="219">
        <f t="shared" ref="G3038:J3038" si="3031">((C3038-C3059)/C3059)*C$6</f>
        <v>138.50317771084329</v>
      </c>
      <c r="H3038" s="220">
        <f t="shared" si="3031"/>
        <v>4.969891674674586</v>
      </c>
      <c r="I3038" s="220">
        <f t="shared" si="3031"/>
        <v>-2.1853725165562912</v>
      </c>
      <c r="J3038" s="221">
        <f t="shared" si="3031"/>
        <v>-1.1718480138169098E-2</v>
      </c>
    </row>
    <row r="3039" spans="2:10">
      <c r="B3039" s="213">
        <v>39641</v>
      </c>
      <c r="C3039" s="214">
        <v>273.75</v>
      </c>
      <c r="D3039" s="214">
        <v>115.07</v>
      </c>
      <c r="E3039" s="214">
        <v>21.47</v>
      </c>
      <c r="F3039" s="215">
        <v>5.7629999999999999</v>
      </c>
      <c r="G3039" s="219">
        <f t="shared" ref="G3039:J3039" si="3032">((C3039-C3060)/C3060)*C$6</f>
        <v>80.187559808612448</v>
      </c>
      <c r="H3039" s="220">
        <f t="shared" si="3032"/>
        <v>15.413929577464778</v>
      </c>
      <c r="I3039" s="220">
        <f t="shared" si="3032"/>
        <v>-1.986456692913386</v>
      </c>
      <c r="J3039" s="221">
        <f t="shared" si="3032"/>
        <v>5.4745493107104741E-2</v>
      </c>
    </row>
    <row r="3040" spans="2:10">
      <c r="B3040" s="213">
        <v>39640</v>
      </c>
      <c r="C3040" s="214">
        <v>272.25</v>
      </c>
      <c r="D3040" s="214">
        <v>115.8</v>
      </c>
      <c r="E3040" s="214">
        <v>21.89</v>
      </c>
      <c r="F3040" s="215">
        <v>5.8529999999999998</v>
      </c>
      <c r="G3040" s="219">
        <f t="shared" ref="G3040:J3040" si="3033">((C3040-C3061)/C3061)*C$6</f>
        <v>72.23793103448277</v>
      </c>
      <c r="H3040" s="220">
        <f t="shared" si="3033"/>
        <v>30.932347041123361</v>
      </c>
      <c r="I3040" s="220">
        <f t="shared" si="3033"/>
        <v>-2.6175087856306121</v>
      </c>
      <c r="J3040" s="221">
        <f t="shared" si="3033"/>
        <v>9.7899382171226693E-2</v>
      </c>
    </row>
    <row r="3041" spans="2:10">
      <c r="B3041" s="213">
        <v>39639</v>
      </c>
      <c r="C3041" s="214">
        <v>268.35000000000002</v>
      </c>
      <c r="D3041" s="214">
        <v>113.58</v>
      </c>
      <c r="E3041" s="214">
        <v>23.71</v>
      </c>
      <c r="F3041" s="215">
        <v>5.9109999999999996</v>
      </c>
      <c r="G3041" s="219">
        <f t="shared" ref="G3041:J3041" si="3034">((C3041-C3062)/C3062)*C$6</f>
        <v>31.819251946079358</v>
      </c>
      <c r="H3041" s="220">
        <f t="shared" si="3034"/>
        <v>33.320790697674418</v>
      </c>
      <c r="I3041" s="220">
        <f t="shared" si="3034"/>
        <v>-1.793102924420811</v>
      </c>
      <c r="J3041" s="221">
        <f t="shared" si="3034"/>
        <v>0.11835298257962332</v>
      </c>
    </row>
    <row r="3042" spans="2:10">
      <c r="B3042" s="213">
        <v>39638</v>
      </c>
      <c r="C3042" s="214">
        <v>268.35000000000002</v>
      </c>
      <c r="D3042" s="214">
        <v>112.56</v>
      </c>
      <c r="E3042" s="214">
        <v>24.26</v>
      </c>
      <c r="F3042" s="215">
        <v>5.8419999999999996</v>
      </c>
      <c r="G3042" s="219">
        <f t="shared" ref="G3042:J3042" si="3035">((C3042-C3063)/C3063)*C$6</f>
        <v>58.82689296046302</v>
      </c>
      <c r="H3042" s="220">
        <f t="shared" si="3035"/>
        <v>32.57544698544698</v>
      </c>
      <c r="I3042" s="220">
        <f t="shared" si="3035"/>
        <v>-1.2832006125574269</v>
      </c>
      <c r="J3042" s="221">
        <f t="shared" si="3035"/>
        <v>0.12583437444226303</v>
      </c>
    </row>
    <row r="3043" spans="2:10">
      <c r="B3043" s="213">
        <v>39637</v>
      </c>
      <c r="C3043" s="214">
        <v>268.05</v>
      </c>
      <c r="D3043" s="214">
        <v>111.81</v>
      </c>
      <c r="E3043" s="214">
        <v>23.54</v>
      </c>
      <c r="F3043" s="215">
        <v>5.8540000000000001</v>
      </c>
      <c r="G3043" s="219">
        <f t="shared" ref="G3043:J3043" si="3036">((C3043-C3064)/C3064)*C$6</f>
        <v>50.892823371132266</v>
      </c>
      <c r="H3043" s="220">
        <f t="shared" si="3036"/>
        <v>31.082073804573806</v>
      </c>
      <c r="I3043" s="220">
        <f t="shared" si="3036"/>
        <v>-1.7799234303215938</v>
      </c>
      <c r="J3043" s="221">
        <f t="shared" si="3036"/>
        <v>0.12666132193123136</v>
      </c>
    </row>
    <row r="3044" spans="2:10">
      <c r="B3044" s="213">
        <v>39636</v>
      </c>
      <c r="C3044" s="214">
        <v>269.25</v>
      </c>
      <c r="D3044" s="214">
        <v>115.2</v>
      </c>
      <c r="E3044" s="214">
        <v>24</v>
      </c>
      <c r="F3044" s="215">
        <v>5.7620000000000005</v>
      </c>
      <c r="G3044" s="219">
        <f t="shared" ref="G3044:J3044" si="3037">((C3044-C3065)/C3065)*C$6</f>
        <v>68.008347826086961</v>
      </c>
      <c r="H3044" s="220">
        <f t="shared" si="3037"/>
        <v>34.936297854870155</v>
      </c>
      <c r="I3044" s="220">
        <f t="shared" si="3037"/>
        <v>-2.8239353478566414</v>
      </c>
      <c r="J3044" s="221">
        <f t="shared" si="3037"/>
        <v>7.7230632235084723E-2</v>
      </c>
    </row>
    <row r="3045" spans="2:10">
      <c r="B3045" s="213">
        <v>39635</v>
      </c>
      <c r="C3045" s="214">
        <v>270.05</v>
      </c>
      <c r="D3045" s="214">
        <v>116.98</v>
      </c>
      <c r="E3045" s="214">
        <v>24.35</v>
      </c>
      <c r="F3045" s="215">
        <v>5.6680000000000001</v>
      </c>
      <c r="G3045" s="219">
        <f t="shared" ref="G3045:J3045" si="3038">((C3045-C3066)/C3066)*C$6</f>
        <v>80.657512128857221</v>
      </c>
      <c r="H3045" s="220">
        <f t="shared" si="3038"/>
        <v>34.674321049974779</v>
      </c>
      <c r="I3045" s="220">
        <f t="shared" si="3038"/>
        <v>-3.1155502717391301</v>
      </c>
      <c r="J3045" s="221">
        <f t="shared" si="3038"/>
        <v>2.1494579704993976E-2</v>
      </c>
    </row>
    <row r="3046" spans="2:10">
      <c r="B3046" s="213">
        <v>39634</v>
      </c>
      <c r="C3046" s="214">
        <v>264.95</v>
      </c>
      <c r="D3046" s="214">
        <v>117.7</v>
      </c>
      <c r="E3046" s="214">
        <v>24.44</v>
      </c>
      <c r="F3046" s="215">
        <v>5.7379999999999995</v>
      </c>
      <c r="G3046" s="219">
        <f t="shared" ref="G3046:J3046" si="3039">((C3046-C3067)/C3067)*C$6</f>
        <v>42.149274521183983</v>
      </c>
      <c r="H3046" s="220">
        <f t="shared" si="3039"/>
        <v>43.298281250000009</v>
      </c>
      <c r="I3046" s="220">
        <f t="shared" si="3039"/>
        <v>-4.2184080225634588</v>
      </c>
      <c r="J3046" s="221">
        <f t="shared" si="3039"/>
        <v>0.11984040623866485</v>
      </c>
    </row>
    <row r="3047" spans="2:10">
      <c r="B3047" s="213">
        <v>39633</v>
      </c>
      <c r="C3047" s="214">
        <v>266.25</v>
      </c>
      <c r="D3047" s="214">
        <v>115.9</v>
      </c>
      <c r="E3047" s="214">
        <v>24.86</v>
      </c>
      <c r="F3047" s="215">
        <v>5.6690000000000005</v>
      </c>
      <c r="G3047" s="219">
        <f t="shared" ref="G3047:J3047" si="3040">((C3047-C3068)/C3068)*C$6</f>
        <v>39.956562199576929</v>
      </c>
      <c r="H3047" s="220">
        <f t="shared" si="3040"/>
        <v>35.102833078101078</v>
      </c>
      <c r="I3047" s="220">
        <f t="shared" si="3040"/>
        <v>-3.8837677500788903</v>
      </c>
      <c r="J3047" s="221">
        <f t="shared" si="3040"/>
        <v>0.11067898975109813</v>
      </c>
    </row>
    <row r="3048" spans="2:10">
      <c r="B3048" s="213">
        <v>39632</v>
      </c>
      <c r="C3048" s="214">
        <v>266.14999999999998</v>
      </c>
      <c r="D3048" s="214">
        <v>115.86</v>
      </c>
      <c r="E3048" s="214">
        <v>23.91</v>
      </c>
      <c r="F3048" s="215">
        <v>5.6760000000000002</v>
      </c>
      <c r="G3048" s="219">
        <f t="shared" ref="G3048:J3048" si="3041">((C3048-C3069)/C3069)*C$6</f>
        <v>49.263167665828441</v>
      </c>
      <c r="H3048" s="220">
        <f t="shared" si="3041"/>
        <v>34.424778535790665</v>
      </c>
      <c r="I3048" s="220">
        <f t="shared" si="3041"/>
        <v>-3.6292785571142292</v>
      </c>
      <c r="J3048" s="221">
        <f t="shared" si="3041"/>
        <v>7.9527772751945017E-2</v>
      </c>
    </row>
    <row r="3049" spans="2:10">
      <c r="B3049" s="213">
        <v>39631</v>
      </c>
      <c r="C3049" s="214">
        <v>266.14999999999998</v>
      </c>
      <c r="D3049" s="214">
        <v>113.7</v>
      </c>
      <c r="E3049" s="214">
        <v>25.78</v>
      </c>
      <c r="F3049" s="215">
        <v>5.6390000000000002</v>
      </c>
      <c r="G3049" s="219">
        <f t="shared" ref="G3049:J3049" si="3042">((C3049-C3070)/C3070)*C$6</f>
        <v>49.930679048171726</v>
      </c>
      <c r="H3049" s="220">
        <f t="shared" si="3042"/>
        <v>45.180815217391313</v>
      </c>
      <c r="I3049" s="220">
        <f t="shared" si="3042"/>
        <v>-4.3846727326093333</v>
      </c>
      <c r="J3049" s="221">
        <f t="shared" si="3042"/>
        <v>8.7810445580716004E-2</v>
      </c>
    </row>
    <row r="3050" spans="2:10">
      <c r="B3050" s="213">
        <v>39630</v>
      </c>
      <c r="C3050" s="214">
        <v>265.5</v>
      </c>
      <c r="D3050" s="214">
        <v>115.4</v>
      </c>
      <c r="E3050" s="214">
        <v>24.23</v>
      </c>
      <c r="F3050" s="215">
        <v>5.702</v>
      </c>
      <c r="G3050" s="219">
        <f t="shared" ref="G3050:J3050" si="3043">((C3050-C3071)/C3071)*C$6</f>
        <v>55.092487842832064</v>
      </c>
      <c r="H3050" s="220">
        <f t="shared" si="3043"/>
        <v>52.999950215731843</v>
      </c>
      <c r="I3050" s="220">
        <f t="shared" si="3043"/>
        <v>-5.4444066820276493</v>
      </c>
      <c r="J3050" s="221">
        <f t="shared" si="3043"/>
        <v>0.12736919136480046</v>
      </c>
    </row>
    <row r="3051" spans="2:10">
      <c r="B3051" s="213">
        <v>39629</v>
      </c>
      <c r="C3051" s="214">
        <v>264.55</v>
      </c>
      <c r="D3051" s="214">
        <v>118.51</v>
      </c>
      <c r="E3051" s="214">
        <v>24.2</v>
      </c>
      <c r="F3051" s="215">
        <v>5.742</v>
      </c>
      <c r="G3051" s="219">
        <f t="shared" ref="G3051:J3051" si="3044">((C3051-C3072)/C3072)*C$6</f>
        <v>59.022813539424767</v>
      </c>
      <c r="H3051" s="220">
        <f t="shared" si="3044"/>
        <v>48.261858229452805</v>
      </c>
      <c r="I3051" s="220">
        <f t="shared" si="3044"/>
        <v>-4.0474271066965724</v>
      </c>
      <c r="J3051" s="221">
        <f t="shared" si="3044"/>
        <v>0.13653425655976703</v>
      </c>
    </row>
    <row r="3052" spans="2:10">
      <c r="B3052" s="213">
        <v>39628</v>
      </c>
      <c r="C3052" s="214">
        <v>264.05</v>
      </c>
      <c r="D3052" s="214">
        <v>115.14</v>
      </c>
      <c r="E3052" s="214">
        <v>25.48</v>
      </c>
      <c r="F3052" s="215">
        <v>5.7880000000000003</v>
      </c>
      <c r="G3052" s="219">
        <f t="shared" ref="G3052:J3052" si="3045">((C3052-C3073)/C3073)*C$6</f>
        <v>39.63214576468323</v>
      </c>
      <c r="H3052" s="220">
        <f t="shared" si="3045"/>
        <v>37.760324391765423</v>
      </c>
      <c r="I3052" s="220">
        <f t="shared" si="3045"/>
        <v>-1.9882402234636873</v>
      </c>
      <c r="J3052" s="221">
        <f t="shared" si="3045"/>
        <v>0.18640705363703178</v>
      </c>
    </row>
    <row r="3053" spans="2:10">
      <c r="B3053" s="213">
        <v>39627</v>
      </c>
      <c r="C3053" s="214">
        <v>263.64999999999998</v>
      </c>
      <c r="D3053" s="214">
        <v>116.2</v>
      </c>
      <c r="E3053" s="214">
        <v>24.02</v>
      </c>
      <c r="F3053" s="215">
        <v>5.8</v>
      </c>
      <c r="G3053" s="219">
        <f t="shared" ref="G3053:J3053" si="3046">((C3053-C3074)/C3074)*C$6</f>
        <v>30.418320139022907</v>
      </c>
      <c r="H3053" s="220">
        <f t="shared" si="3046"/>
        <v>42.647285353535345</v>
      </c>
      <c r="I3053" s="220">
        <f t="shared" si="3046"/>
        <v>-3.181453548165925</v>
      </c>
      <c r="J3053" s="221">
        <f t="shared" si="3046"/>
        <v>0.16317321688500694</v>
      </c>
    </row>
    <row r="3054" spans="2:10">
      <c r="B3054" s="213">
        <v>39626</v>
      </c>
      <c r="C3054" s="214">
        <v>264.14999999999998</v>
      </c>
      <c r="D3054" s="214">
        <v>113.74</v>
      </c>
      <c r="E3054" s="214">
        <v>25.96</v>
      </c>
      <c r="F3054" s="215">
        <v>5.7110000000000003</v>
      </c>
      <c r="G3054" s="219">
        <f t="shared" ref="G3054:J3054" si="3047">((C3054-C3075)/C3075)*C$6</f>
        <v>26.42288790617167</v>
      </c>
      <c r="H3054" s="220">
        <f t="shared" si="3047"/>
        <v>39.218954559898314</v>
      </c>
      <c r="I3054" s="220">
        <f t="shared" si="3047"/>
        <v>-1.6519384184744561</v>
      </c>
      <c r="J3054" s="221">
        <f t="shared" si="3047"/>
        <v>0.13335468521229862</v>
      </c>
    </row>
    <row r="3055" spans="2:10">
      <c r="B3055" s="213">
        <v>39625</v>
      </c>
      <c r="C3055" s="214">
        <v>262.25</v>
      </c>
      <c r="D3055" s="214">
        <v>114.85</v>
      </c>
      <c r="E3055" s="214">
        <v>27.4</v>
      </c>
      <c r="F3055" s="215">
        <v>5.7670000000000003</v>
      </c>
      <c r="G3055" s="219">
        <f t="shared" ref="G3055:J3055" si="3048">((C3055-C3076)/C3076)*C$6</f>
        <v>4.4853527050276467</v>
      </c>
      <c r="H3055" s="220">
        <f t="shared" si="3048"/>
        <v>29.550678391959789</v>
      </c>
      <c r="I3055" s="220">
        <f t="shared" si="3048"/>
        <v>0.23991124260354993</v>
      </c>
      <c r="J3055" s="221">
        <f t="shared" si="3048"/>
        <v>0.16644074006228288</v>
      </c>
    </row>
    <row r="3056" spans="2:10">
      <c r="B3056" s="213">
        <v>39624</v>
      </c>
      <c r="C3056" s="214">
        <v>264.14999999999998</v>
      </c>
      <c r="D3056" s="214">
        <v>112.67</v>
      </c>
      <c r="E3056" s="214">
        <v>28.49</v>
      </c>
      <c r="F3056" s="215">
        <v>5.758</v>
      </c>
      <c r="G3056" s="219">
        <f t="shared" ref="G3056:J3056" si="3049">((C3056-C3077)/C3077)*C$6</f>
        <v>9.5712164477441473</v>
      </c>
      <c r="H3056" s="220">
        <f t="shared" si="3049"/>
        <v>34.675770440251561</v>
      </c>
      <c r="I3056" s="220">
        <f t="shared" si="3049"/>
        <v>-0.34128787878787925</v>
      </c>
      <c r="J3056" s="221">
        <f t="shared" si="3049"/>
        <v>0.2160950605778191</v>
      </c>
    </row>
    <row r="3057" spans="2:10">
      <c r="B3057" s="213">
        <v>39623</v>
      </c>
      <c r="C3057" s="214">
        <v>263.75</v>
      </c>
      <c r="D3057" s="214">
        <v>112</v>
      </c>
      <c r="E3057" s="214">
        <v>28.16</v>
      </c>
      <c r="F3057" s="215">
        <v>5.7190000000000003</v>
      </c>
      <c r="G3057" s="219">
        <f t="shared" ref="G3057:J3057" si="3050">((C3057-C3078)/C3078)*C$6</f>
        <v>9.2645215402210486</v>
      </c>
      <c r="H3057" s="220">
        <f t="shared" si="3050"/>
        <v>37.875729868463253</v>
      </c>
      <c r="I3057" s="220">
        <f t="shared" si="3050"/>
        <v>-1.3551986863710996</v>
      </c>
      <c r="J3057" s="221">
        <f t="shared" si="3050"/>
        <v>0.22483063605570208</v>
      </c>
    </row>
    <row r="3058" spans="2:10">
      <c r="B3058" s="213">
        <v>39622</v>
      </c>
      <c r="C3058" s="214">
        <v>264.64999999999998</v>
      </c>
      <c r="D3058" s="214">
        <v>114.83</v>
      </c>
      <c r="E3058" s="214">
        <v>25.38</v>
      </c>
      <c r="F3058" s="215">
        <v>5.7969999999999997</v>
      </c>
      <c r="G3058" s="219">
        <f t="shared" ref="G3058:J3058" si="3051">((C3058-C3079)/C3079)*C$6</f>
        <v>16.628093875214436</v>
      </c>
      <c r="H3058" s="220">
        <f t="shared" si="3051"/>
        <v>55.315168350168364</v>
      </c>
      <c r="I3058" s="220">
        <f t="shared" si="3051"/>
        <v>-4.0934591961023159</v>
      </c>
      <c r="J3058" s="221">
        <f t="shared" si="3051"/>
        <v>0.29438436729273376</v>
      </c>
    </row>
    <row r="3059" spans="2:10">
      <c r="B3059" s="213">
        <v>39621</v>
      </c>
      <c r="C3059" s="214">
        <v>265.60000000000002</v>
      </c>
      <c r="D3059" s="214">
        <v>114.47</v>
      </c>
      <c r="E3059" s="214">
        <v>24.16</v>
      </c>
      <c r="F3059" s="215">
        <v>5.79</v>
      </c>
      <c r="G3059" s="219">
        <f t="shared" ref="G3059:J3059" si="3052">((C3059-C3080)/C3080)*C$6</f>
        <v>16.889857387336214</v>
      </c>
      <c r="H3059" s="220">
        <f t="shared" si="3052"/>
        <v>54.59648069151325</v>
      </c>
      <c r="I3059" s="220">
        <f t="shared" si="3052"/>
        <v>-4.3850735984967111</v>
      </c>
      <c r="J3059" s="221">
        <f t="shared" si="3052"/>
        <v>0.28310618966496293</v>
      </c>
    </row>
    <row r="3060" spans="2:10">
      <c r="B3060" s="213">
        <v>39620</v>
      </c>
      <c r="C3060" s="214">
        <v>261.25</v>
      </c>
      <c r="D3060" s="214">
        <v>106.5</v>
      </c>
      <c r="E3060" s="214">
        <v>24.13</v>
      </c>
      <c r="F3060" s="215">
        <v>5.6580000000000004</v>
      </c>
      <c r="G3060" s="219">
        <f t="shared" ref="G3060:J3060" si="3053">((C3060-C3081)/C3081)*C$6</f>
        <v>-1.922294016440524</v>
      </c>
      <c r="H3060" s="220">
        <f t="shared" si="3053"/>
        <v>39.481426953567393</v>
      </c>
      <c r="I3060" s="220">
        <f t="shared" si="3053"/>
        <v>-3.9753423772609828</v>
      </c>
      <c r="J3060" s="221">
        <f t="shared" si="3053"/>
        <v>0.22321292775665433</v>
      </c>
    </row>
    <row r="3061" spans="2:10">
      <c r="B3061" s="213">
        <v>39619</v>
      </c>
      <c r="C3061" s="214">
        <v>261</v>
      </c>
      <c r="D3061" s="214">
        <v>99.7</v>
      </c>
      <c r="E3061" s="214">
        <v>25.61</v>
      </c>
      <c r="F3061" s="215">
        <v>5.665</v>
      </c>
      <c r="G3061" s="219">
        <f t="shared" ref="G3061:J3061" si="3054">((C3061-C3082)/C3082)*C$6</f>
        <v>1.6068264621284756</v>
      </c>
      <c r="H3061" s="220">
        <f t="shared" si="3054"/>
        <v>14.686879049676044</v>
      </c>
      <c r="I3061" s="220">
        <f t="shared" si="3054"/>
        <v>-2.523284083277368</v>
      </c>
      <c r="J3061" s="221">
        <f t="shared" si="3054"/>
        <v>0.20852390852390834</v>
      </c>
    </row>
    <row r="3062" spans="2:10">
      <c r="B3062" s="213">
        <v>39618</v>
      </c>
      <c r="C3062" s="214">
        <v>263.35000000000002</v>
      </c>
      <c r="D3062" s="214">
        <v>96.75</v>
      </c>
      <c r="E3062" s="214">
        <v>26.33</v>
      </c>
      <c r="F3062" s="215">
        <v>5.6829999999999998</v>
      </c>
      <c r="G3062" s="219">
        <f t="shared" ref="G3062:J3062" si="3055">((C3062-C3083)/C3083)*C$6</f>
        <v>27.818784018529314</v>
      </c>
      <c r="H3062" s="220">
        <f t="shared" si="3055"/>
        <v>14.13770810210878</v>
      </c>
      <c r="I3062" s="220">
        <f t="shared" si="3055"/>
        <v>-2.156857238381813</v>
      </c>
      <c r="J3062" s="221">
        <f t="shared" si="3055"/>
        <v>0.23058243217605764</v>
      </c>
    </row>
    <row r="3063" spans="2:10">
      <c r="B3063" s="213">
        <v>39617</v>
      </c>
      <c r="C3063" s="214">
        <v>259.25</v>
      </c>
      <c r="D3063" s="214">
        <v>96.2</v>
      </c>
      <c r="E3063" s="214">
        <v>26.12</v>
      </c>
      <c r="F3063" s="215">
        <v>5.6029999999999998</v>
      </c>
      <c r="G3063" s="219">
        <f t="shared" ref="G3063:J3063" si="3056">((C3063-C3084)/C3084)*C$6</f>
        <v>-9.0016804143485984</v>
      </c>
      <c r="H3063" s="220">
        <f t="shared" si="3056"/>
        <v>1.282879866052743</v>
      </c>
      <c r="I3063" s="220">
        <f t="shared" si="3056"/>
        <v>-1.539523809523808</v>
      </c>
      <c r="J3063" s="221">
        <f t="shared" si="3056"/>
        <v>0.1875949126803341</v>
      </c>
    </row>
    <row r="3064" spans="2:10">
      <c r="B3064" s="213">
        <v>39616</v>
      </c>
      <c r="C3064" s="214">
        <v>260.14999999999998</v>
      </c>
      <c r="D3064" s="214">
        <v>96.2</v>
      </c>
      <c r="E3064" s="214">
        <v>26.12</v>
      </c>
      <c r="F3064" s="215">
        <v>5.6129999999999995</v>
      </c>
      <c r="G3064" s="219">
        <f t="shared" ref="G3064:J3064" si="3057">((C3064-C3085)/C3085)*C$6</f>
        <v>-20.992734864300701</v>
      </c>
      <c r="H3064" s="220">
        <f t="shared" si="3057"/>
        <v>2.5012847514743237</v>
      </c>
      <c r="I3064" s="220">
        <f t="shared" si="3057"/>
        <v>-2.123937858831475</v>
      </c>
      <c r="J3064" s="221">
        <f t="shared" si="3057"/>
        <v>0.19319476082004541</v>
      </c>
    </row>
    <row r="3065" spans="2:10">
      <c r="B3065" s="213">
        <v>39615</v>
      </c>
      <c r="C3065" s="214">
        <v>258.75</v>
      </c>
      <c r="D3065" s="214">
        <v>97.43</v>
      </c>
      <c r="E3065" s="214">
        <v>28.46</v>
      </c>
      <c r="F3065" s="215">
        <v>5.6150000000000002</v>
      </c>
      <c r="G3065" s="219">
        <f t="shared" ref="G3065:J3065" si="3058">((C3065-C3086)/C3086)*C$6</f>
        <v>-56.938107149524129</v>
      </c>
      <c r="H3065" s="220">
        <f t="shared" si="3058"/>
        <v>-1.8689704238235472</v>
      </c>
      <c r="I3065" s="220">
        <f t="shared" si="3058"/>
        <v>0.59521597096188761</v>
      </c>
      <c r="J3065" s="221">
        <f t="shared" si="3058"/>
        <v>0.16241074783915829</v>
      </c>
    </row>
    <row r="3066" spans="2:10">
      <c r="B3066" s="213">
        <v>39614</v>
      </c>
      <c r="C3066" s="214">
        <v>257.64999999999998</v>
      </c>
      <c r="D3066" s="214">
        <v>99.05</v>
      </c>
      <c r="E3066" s="214">
        <v>29.44</v>
      </c>
      <c r="F3066" s="215">
        <v>5.6269999999999998</v>
      </c>
      <c r="G3066" s="219">
        <f t="shared" ref="G3066:J3066" si="3059">((C3066-C3087)/C3087)*C$6</f>
        <v>-91.620649422124586</v>
      </c>
      <c r="H3066" s="220">
        <f t="shared" si="3059"/>
        <v>7.1412503927112834</v>
      </c>
      <c r="I3066" s="220">
        <f t="shared" si="3059"/>
        <v>-0.52300791556728177</v>
      </c>
      <c r="J3066" s="221">
        <f t="shared" si="3059"/>
        <v>0.18378327355106672</v>
      </c>
    </row>
    <row r="3067" spans="2:10">
      <c r="B3067" s="213">
        <v>39613</v>
      </c>
      <c r="C3067" s="214">
        <v>258.45</v>
      </c>
      <c r="D3067" s="214">
        <v>96</v>
      </c>
      <c r="E3067" s="214">
        <v>31.91</v>
      </c>
      <c r="F3067" s="215">
        <v>5.5140000000000002</v>
      </c>
      <c r="G3067" s="219">
        <f t="shared" ref="G3067:J3067" si="3060">((C3067-C3088)/C3088)*C$6</f>
        <v>-82.022947562097585</v>
      </c>
      <c r="H3067" s="220">
        <f t="shared" si="3060"/>
        <v>-6.3470591197502388</v>
      </c>
      <c r="I3067" s="220">
        <f t="shared" si="3060"/>
        <v>4.4241139734582351</v>
      </c>
      <c r="J3067" s="221">
        <f t="shared" si="3060"/>
        <v>0.1064261555806089</v>
      </c>
    </row>
    <row r="3068" spans="2:10">
      <c r="B3068" s="213">
        <v>39612</v>
      </c>
      <c r="C3068" s="214">
        <v>260.05</v>
      </c>
      <c r="D3068" s="214">
        <v>97.95</v>
      </c>
      <c r="E3068" s="214">
        <v>31.69</v>
      </c>
      <c r="F3068" s="215">
        <v>5.4640000000000004</v>
      </c>
      <c r="G3068" s="219">
        <f t="shared" ref="G3068:J3068" si="3061">((C3068-C3089)/C3089)*C$6</f>
        <v>-44.235252714339268</v>
      </c>
      <c r="H3068" s="220">
        <f t="shared" si="3061"/>
        <v>-15.328317836010138</v>
      </c>
      <c r="I3068" s="220">
        <f t="shared" si="3061"/>
        <v>5.4898312062577208</v>
      </c>
      <c r="J3068" s="221">
        <f t="shared" si="3061"/>
        <v>9.0709300132050696E-2</v>
      </c>
    </row>
    <row r="3069" spans="2:10">
      <c r="B3069" s="213">
        <v>39611</v>
      </c>
      <c r="C3069" s="214">
        <v>258.55</v>
      </c>
      <c r="D3069" s="214">
        <v>98.21</v>
      </c>
      <c r="E3069" s="214">
        <v>29.94</v>
      </c>
      <c r="F3069" s="215">
        <v>5.5270000000000001</v>
      </c>
      <c r="G3069" s="219">
        <f t="shared" ref="G3069:J3069" si="3062">((C3069-C3090)/C3090)*C$6</f>
        <v>-24.904126500285624</v>
      </c>
      <c r="H3069" s="220">
        <f t="shared" si="3062"/>
        <v>-16.634839609483969</v>
      </c>
      <c r="I3069" s="220">
        <f t="shared" si="3062"/>
        <v>4.3481094527363187</v>
      </c>
      <c r="J3069" s="221">
        <f t="shared" si="3062"/>
        <v>0.11997740538505001</v>
      </c>
    </row>
    <row r="3070" spans="2:10">
      <c r="B3070" s="213">
        <v>39610</v>
      </c>
      <c r="C3070" s="214">
        <v>258.45</v>
      </c>
      <c r="D3070" s="214">
        <v>92</v>
      </c>
      <c r="E3070" s="214">
        <v>34.07</v>
      </c>
      <c r="F3070" s="215">
        <v>5.476</v>
      </c>
      <c r="G3070" s="219">
        <f t="shared" ref="G3070:J3070" si="3063">((C3070-C3091)/C3091)*C$6</f>
        <v>-14.782803451582048</v>
      </c>
      <c r="H3070" s="220">
        <f t="shared" si="3063"/>
        <v>-25.299056603773586</v>
      </c>
      <c r="I3070" s="220">
        <f t="shared" si="3063"/>
        <v>5.6934569331788332</v>
      </c>
      <c r="J3070" s="221">
        <f t="shared" si="3063"/>
        <v>5.2081397509756419E-2</v>
      </c>
    </row>
    <row r="3071" spans="2:10">
      <c r="B3071" s="213">
        <v>39609</v>
      </c>
      <c r="C3071" s="214">
        <v>257.05</v>
      </c>
      <c r="D3071" s="214">
        <v>90.39</v>
      </c>
      <c r="E3071" s="214">
        <v>34.72</v>
      </c>
      <c r="F3071" s="215">
        <v>5.4660000000000002</v>
      </c>
      <c r="G3071" s="219">
        <f t="shared" ref="G3071:J3071" si="3064">((C3071-C3092)/C3092)*C$6</f>
        <v>-38.226648926059681</v>
      </c>
      <c r="H3071" s="220">
        <f t="shared" si="3064"/>
        <v>-26.51135258793251</v>
      </c>
      <c r="I3071" s="220">
        <f t="shared" si="3064"/>
        <v>5.049852507374629</v>
      </c>
      <c r="J3071" s="221">
        <f t="shared" si="3064"/>
        <v>4.9944186046511733E-2</v>
      </c>
    </row>
    <row r="3072" spans="2:10">
      <c r="B3072" s="213">
        <v>39608</v>
      </c>
      <c r="C3072" s="214">
        <v>255.55</v>
      </c>
      <c r="D3072" s="214">
        <v>94.66</v>
      </c>
      <c r="E3072" s="214">
        <v>31.21</v>
      </c>
      <c r="F3072" s="215">
        <v>5.4879999999999995</v>
      </c>
      <c r="G3072" s="219">
        <f t="shared" ref="G3072:J3072" si="3065">((C3072-C3093)/C3093)*C$6</f>
        <v>-46.544477839071789</v>
      </c>
      <c r="H3072" s="220">
        <f t="shared" si="3065"/>
        <v>-14.305395894428155</v>
      </c>
      <c r="I3072" s="220">
        <f t="shared" si="3065"/>
        <v>2.4832519139628149</v>
      </c>
      <c r="J3072" s="221">
        <f t="shared" si="3065"/>
        <v>6.6508291410471154E-2</v>
      </c>
    </row>
    <row r="3073" spans="2:10">
      <c r="B3073" s="213">
        <v>39607</v>
      </c>
      <c r="C3073" s="214">
        <v>257.95</v>
      </c>
      <c r="D3073" s="214">
        <v>96.18</v>
      </c>
      <c r="E3073" s="214">
        <v>28.64</v>
      </c>
      <c r="F3073" s="215">
        <v>5.444</v>
      </c>
      <c r="G3073" s="219">
        <f t="shared" ref="G3073:J3073" si="3066">((C3073-C3094)/C3094)*C$6</f>
        <v>-48.577391304347756</v>
      </c>
      <c r="H3073" s="220">
        <f t="shared" si="3066"/>
        <v>-17.827425742574242</v>
      </c>
      <c r="I3073" s="220">
        <f t="shared" si="3066"/>
        <v>0.35937321937322086</v>
      </c>
      <c r="J3073" s="221">
        <f t="shared" si="3066"/>
        <v>8.4158322312488085E-2</v>
      </c>
    </row>
    <row r="3074" spans="2:10">
      <c r="B3074" s="213">
        <v>39606</v>
      </c>
      <c r="C3074" s="214">
        <v>258.95</v>
      </c>
      <c r="D3074" s="214">
        <v>95.04</v>
      </c>
      <c r="E3074" s="214">
        <v>29.17</v>
      </c>
      <c r="F3074" s="215">
        <v>5.4960000000000004</v>
      </c>
      <c r="G3074" s="219">
        <f t="shared" ref="G3074:J3074" si="3067">((C3074-C3095)/C3095)*C$6</f>
        <v>-51.44130263896681</v>
      </c>
      <c r="H3074" s="220">
        <f t="shared" si="3067"/>
        <v>-9.3186486486486473</v>
      </c>
      <c r="I3074" s="220">
        <f t="shared" si="3067"/>
        <v>0.52121340388007076</v>
      </c>
      <c r="J3074" s="221">
        <f t="shared" si="3067"/>
        <v>0.10103500188182182</v>
      </c>
    </row>
    <row r="3075" spans="2:10">
      <c r="B3075" s="213">
        <v>39605</v>
      </c>
      <c r="C3075" s="214">
        <v>260.05</v>
      </c>
      <c r="D3075" s="214">
        <v>94.41</v>
      </c>
      <c r="E3075" s="214">
        <v>28.58</v>
      </c>
      <c r="F3075" s="215">
        <v>5.4640000000000004</v>
      </c>
      <c r="G3075" s="219">
        <f t="shared" ref="G3075:J3075" si="3068">((C3075-C3096)/C3096)*C$6</f>
        <v>-51.230359739049327</v>
      </c>
      <c r="H3075" s="220">
        <f t="shared" si="3068"/>
        <v>-15.273213763524723</v>
      </c>
      <c r="I3075" s="220">
        <f t="shared" si="3068"/>
        <v>1.4217365043412609</v>
      </c>
      <c r="J3075" s="221">
        <f t="shared" si="3068"/>
        <v>6.1733931240657756E-2</v>
      </c>
    </row>
    <row r="3076" spans="2:10">
      <c r="B3076" s="213">
        <v>39604</v>
      </c>
      <c r="C3076" s="214">
        <v>261.55</v>
      </c>
      <c r="D3076" s="214">
        <v>99.5</v>
      </c>
      <c r="E3076" s="214">
        <v>27.04</v>
      </c>
      <c r="F3076" s="215">
        <v>5.4589999999999996</v>
      </c>
      <c r="G3076" s="219">
        <f t="shared" ref="G3076:J3076" si="3069">((C3076-C3097)/C3097)*C$6</f>
        <v>-33.28602585722323</v>
      </c>
      <c r="H3076" s="220">
        <f t="shared" si="3069"/>
        <v>-10.550712250712246</v>
      </c>
      <c r="I3076" s="220">
        <f t="shared" si="3069"/>
        <v>1.1408651199370816</v>
      </c>
      <c r="J3076" s="221">
        <f t="shared" si="3069"/>
        <v>1.6847826086956355E-2</v>
      </c>
    </row>
    <row r="3077" spans="2:10">
      <c r="B3077" s="213">
        <v>39603</v>
      </c>
      <c r="C3077" s="214">
        <v>262.64999999999998</v>
      </c>
      <c r="D3077" s="214">
        <v>95.4</v>
      </c>
      <c r="E3077" s="214">
        <v>29.04</v>
      </c>
      <c r="F3077" s="215">
        <v>5.3650000000000002</v>
      </c>
      <c r="G3077" s="219">
        <f t="shared" ref="G3077:J3077" si="3070">((C3077-C3098)/C3098)*C$6</f>
        <v>7.048411393614769</v>
      </c>
      <c r="H3077" s="220">
        <f t="shared" si="3070"/>
        <v>-15.839711538461529</v>
      </c>
      <c r="I3077" s="220">
        <f t="shared" si="3070"/>
        <v>1.2119294377067242</v>
      </c>
      <c r="J3077" s="221">
        <f t="shared" si="3070"/>
        <v>-6.0852500912741636E-2</v>
      </c>
    </row>
    <row r="3078" spans="2:10">
      <c r="B3078" s="213">
        <v>39602</v>
      </c>
      <c r="C3078" s="214">
        <v>262.3</v>
      </c>
      <c r="D3078" s="214">
        <v>93.51</v>
      </c>
      <c r="E3078" s="214">
        <v>30.45</v>
      </c>
      <c r="F3078" s="215">
        <v>5.3140000000000001</v>
      </c>
      <c r="G3078" s="219">
        <f t="shared" ref="G3078:J3078" si="3071">((C3078-C3099)/C3099)*C$6</f>
        <v>21.025825130283728</v>
      </c>
      <c r="H3078" s="220">
        <f t="shared" si="3071"/>
        <v>-27.07028925619835</v>
      </c>
      <c r="I3078" s="220">
        <f t="shared" si="3071"/>
        <v>2.4848206278026885</v>
      </c>
      <c r="J3078" s="221">
        <f t="shared" si="3071"/>
        <v>-0.11420043415340107</v>
      </c>
    </row>
    <row r="3079" spans="2:10">
      <c r="B3079" s="213">
        <v>39601</v>
      </c>
      <c r="C3079" s="214">
        <v>262.05</v>
      </c>
      <c r="D3079" s="214">
        <v>89.1</v>
      </c>
      <c r="E3079" s="214">
        <v>32.840000000000003</v>
      </c>
      <c r="F3079" s="215">
        <v>5.2709999999999999</v>
      </c>
      <c r="G3079" s="219">
        <f t="shared" ref="G3079:J3079" si="3072">((C3079-C3100)/C3100)*C$6</f>
        <v>22.030264836652069</v>
      </c>
      <c r="H3079" s="220">
        <f t="shared" si="3072"/>
        <v>-32.800999906985417</v>
      </c>
      <c r="I3079" s="220">
        <f t="shared" si="3072"/>
        <v>4.9616233009708761</v>
      </c>
      <c r="J3079" s="221">
        <f t="shared" si="3072"/>
        <v>-0.11612903225806462</v>
      </c>
    </row>
    <row r="3080" spans="2:10">
      <c r="B3080" s="213">
        <v>39600</v>
      </c>
      <c r="C3080" s="214">
        <v>262.95</v>
      </c>
      <c r="D3080" s="214">
        <v>89.08</v>
      </c>
      <c r="E3080" s="214">
        <v>31.93</v>
      </c>
      <c r="F3080" s="215">
        <v>5.2830000000000004</v>
      </c>
      <c r="G3080" s="219">
        <f t="shared" ref="G3080:J3080" si="3073">((C3080-C3101)/C3101)*C$6</f>
        <v>41.138889538281788</v>
      </c>
      <c r="H3080" s="220">
        <f t="shared" si="3073"/>
        <v>-38.516152466367714</v>
      </c>
      <c r="I3080" s="220">
        <f t="shared" si="3073"/>
        <v>5.2841150263264458</v>
      </c>
      <c r="J3080" s="221">
        <f t="shared" si="3073"/>
        <v>-9.5108994321303889E-2</v>
      </c>
    </row>
    <row r="3081" spans="2:10">
      <c r="B3081" s="213">
        <v>39599</v>
      </c>
      <c r="C3081" s="214">
        <v>261.55</v>
      </c>
      <c r="D3081" s="214">
        <v>88.3</v>
      </c>
      <c r="E3081" s="214">
        <v>30.96</v>
      </c>
      <c r="F3081" s="215">
        <v>5.26</v>
      </c>
      <c r="G3081" s="219">
        <f t="shared" ref="G3081:J3081" si="3074">((C3081-C3102)/C3102)*C$6</f>
        <v>12.263616406701551</v>
      </c>
      <c r="H3081" s="220">
        <f t="shared" si="3074"/>
        <v>-44.472913043478272</v>
      </c>
      <c r="I3081" s="220">
        <f t="shared" si="3074"/>
        <v>7.2014828209764916</v>
      </c>
      <c r="J3081" s="221">
        <f t="shared" si="3074"/>
        <v>-0.10597507331378334</v>
      </c>
    </row>
    <row r="3082" spans="2:10">
      <c r="B3082" s="213">
        <v>39598</v>
      </c>
      <c r="C3082" s="214">
        <v>260.75</v>
      </c>
      <c r="D3082" s="214">
        <v>92.6</v>
      </c>
      <c r="E3082" s="214">
        <v>29.78</v>
      </c>
      <c r="F3082" s="215">
        <v>5.2910000000000004</v>
      </c>
      <c r="G3082" s="219">
        <f t="shared" ref="G3082:J3082" si="3075">((C3082-C3103)/C3103)*C$6</f>
        <v>11.649569414945043</v>
      </c>
      <c r="H3082" s="220">
        <f t="shared" si="3075"/>
        <v>-37.310608695652185</v>
      </c>
      <c r="I3082" s="220">
        <f t="shared" si="3075"/>
        <v>6.2401989150090413</v>
      </c>
      <c r="J3082" s="221">
        <f t="shared" si="3075"/>
        <v>-8.816464979831283E-2</v>
      </c>
    </row>
    <row r="3083" spans="2:10">
      <c r="B3083" s="213">
        <v>39597</v>
      </c>
      <c r="C3083" s="214">
        <v>259.05</v>
      </c>
      <c r="D3083" s="214">
        <v>90.1</v>
      </c>
      <c r="E3083" s="214">
        <v>29.91</v>
      </c>
      <c r="F3083" s="215">
        <v>5.2709999999999999</v>
      </c>
      <c r="G3083" s="219">
        <f t="shared" ref="G3083:J3083" si="3076">((C3083-C3104)/C3104)*C$6</f>
        <v>20.961282001172677</v>
      </c>
      <c r="H3083" s="220">
        <f t="shared" si="3076"/>
        <v>-43.762236684363778</v>
      </c>
      <c r="I3083" s="220">
        <f t="shared" si="3076"/>
        <v>8.569945732609769</v>
      </c>
      <c r="J3083" s="221">
        <f t="shared" si="3076"/>
        <v>-0.11612903225806462</v>
      </c>
    </row>
    <row r="3084" spans="2:10">
      <c r="B3084" s="213">
        <v>39596</v>
      </c>
      <c r="C3084" s="214">
        <v>260.64999999999998</v>
      </c>
      <c r="D3084" s="214">
        <v>95.56</v>
      </c>
      <c r="E3084" s="214">
        <v>28.56</v>
      </c>
      <c r="F3084" s="215">
        <v>5.2679999999999998</v>
      </c>
      <c r="G3084" s="219">
        <f t="shared" ref="G3084:J3084" si="3077">((C3084-C3105)/C3105)*C$6</f>
        <v>5.1596536463341298</v>
      </c>
      <c r="H3084" s="220">
        <f t="shared" si="3077"/>
        <v>-32.518566463944389</v>
      </c>
      <c r="I3084" s="220">
        <f t="shared" si="3077"/>
        <v>5.8950185873605934</v>
      </c>
      <c r="J3084" s="221">
        <f t="shared" si="3077"/>
        <v>-0.10217152281473341</v>
      </c>
    </row>
    <row r="3085" spans="2:10">
      <c r="B3085" s="213">
        <v>39595</v>
      </c>
      <c r="C3085" s="214">
        <v>263.45</v>
      </c>
      <c r="D3085" s="214">
        <v>94.96</v>
      </c>
      <c r="E3085" s="214">
        <v>29.61</v>
      </c>
      <c r="F3085" s="215">
        <v>5.2679999999999998</v>
      </c>
      <c r="G3085" s="219">
        <f t="shared" ref="G3085:J3085" si="3078">((C3085-C3106)/C3106)*C$6</f>
        <v>16.055949415596857</v>
      </c>
      <c r="H3085" s="220">
        <f t="shared" si="3078"/>
        <v>-31.641534065934078</v>
      </c>
      <c r="I3085" s="220">
        <f t="shared" si="3078"/>
        <v>6.9482826392138497</v>
      </c>
      <c r="J3085" s="221">
        <f t="shared" si="3078"/>
        <v>-7.8492239467849306E-2</v>
      </c>
    </row>
    <row r="3086" spans="2:10">
      <c r="B3086" s="213">
        <v>39594</v>
      </c>
      <c r="C3086" s="214">
        <v>267.85000000000002</v>
      </c>
      <c r="D3086" s="214">
        <v>98.39</v>
      </c>
      <c r="E3086" s="214">
        <v>27.55</v>
      </c>
      <c r="F3086" s="215">
        <v>5.3220000000000001</v>
      </c>
      <c r="G3086" s="219">
        <f t="shared" ref="G3086:J3086" si="3079">((C3086-C3107)/C3107)*C$6</f>
        <v>41.681576430074614</v>
      </c>
      <c r="H3086" s="220">
        <f t="shared" si="3079"/>
        <v>-27.523851174934734</v>
      </c>
      <c r="I3086" s="220">
        <f t="shared" si="3079"/>
        <v>4.6283120437956189</v>
      </c>
      <c r="J3086" s="221">
        <f t="shared" si="3079"/>
        <v>-5.1200147710487608E-2</v>
      </c>
    </row>
    <row r="3087" spans="2:10">
      <c r="B3087" s="213">
        <v>39593</v>
      </c>
      <c r="C3087" s="214">
        <v>272.55</v>
      </c>
      <c r="D3087" s="214">
        <v>95.49</v>
      </c>
      <c r="E3087" s="214">
        <v>30.32</v>
      </c>
      <c r="F3087" s="215">
        <v>5.2969999999999997</v>
      </c>
      <c r="G3087" s="219">
        <f t="shared" ref="G3087:J3087" si="3080">((C3087-C3108)/C3108)*C$6</f>
        <v>76.514283521964543</v>
      </c>
      <c r="H3087" s="220">
        <f t="shared" si="3080"/>
        <v>-28.236522321428584</v>
      </c>
      <c r="I3087" s="220">
        <f t="shared" si="3080"/>
        <v>6.7810167952791636</v>
      </c>
      <c r="J3087" s="221">
        <f t="shared" si="3080"/>
        <v>-5.0361848209315559E-2</v>
      </c>
    </row>
    <row r="3088" spans="2:10">
      <c r="B3088" s="213">
        <v>39592</v>
      </c>
      <c r="C3088" s="214">
        <v>271.75</v>
      </c>
      <c r="D3088" s="214">
        <v>99.29</v>
      </c>
      <c r="E3088" s="214">
        <v>25.62</v>
      </c>
      <c r="F3088" s="215">
        <v>5.3220000000000001</v>
      </c>
      <c r="G3088" s="219">
        <f t="shared" ref="G3088:J3088" si="3081">((C3088-C3109)/C3109)*C$6</f>
        <v>71.370466142336625</v>
      </c>
      <c r="H3088" s="220">
        <f t="shared" si="3081"/>
        <v>-24.862887817703751</v>
      </c>
      <c r="I3088" s="220">
        <f t="shared" si="3081"/>
        <v>3.4931593662628146</v>
      </c>
      <c r="J3088" s="221">
        <f t="shared" si="3081"/>
        <v>-0.11044492674986428</v>
      </c>
    </row>
    <row r="3089" spans="2:10">
      <c r="B3089" s="213">
        <v>39591</v>
      </c>
      <c r="C3089" s="214">
        <v>267.10000000000002</v>
      </c>
      <c r="D3089" s="214">
        <v>106.47</v>
      </c>
      <c r="E3089" s="214">
        <v>24.29</v>
      </c>
      <c r="F3089" s="215">
        <v>5.3010000000000002</v>
      </c>
      <c r="G3089" s="219">
        <f t="shared" ref="G3089:J3089" si="3082">((C3089-C3110)/C3110)*C$6</f>
        <v>23.864438959559518</v>
      </c>
      <c r="H3089" s="220">
        <f t="shared" si="3082"/>
        <v>-17.105311778290993</v>
      </c>
      <c r="I3089" s="220">
        <f t="shared" si="3082"/>
        <v>2.1786986617443449</v>
      </c>
      <c r="J3089" s="221">
        <f t="shared" si="3082"/>
        <v>-0.1323513513513512</v>
      </c>
    </row>
    <row r="3090" spans="2:10">
      <c r="B3090" s="213">
        <v>39590</v>
      </c>
      <c r="C3090" s="214">
        <v>262.45</v>
      </c>
      <c r="D3090" s="214">
        <v>107.55</v>
      </c>
      <c r="E3090" s="214">
        <v>24.12</v>
      </c>
      <c r="F3090" s="215">
        <v>5.3109999999999999</v>
      </c>
      <c r="G3090" s="219">
        <f t="shared" ref="G3090:J3090" si="3083">((C3090-C3111)/C3111)*C$6</f>
        <v>-8.2604587677725849</v>
      </c>
      <c r="H3090" s="220">
        <f t="shared" si="3083"/>
        <v>-11.13838339609423</v>
      </c>
      <c r="I3090" s="220">
        <f t="shared" si="3083"/>
        <v>1.7544494995450413</v>
      </c>
      <c r="J3090" s="221">
        <f t="shared" si="3083"/>
        <v>-0.10189056535175443</v>
      </c>
    </row>
    <row r="3091" spans="2:10">
      <c r="B3091" s="213">
        <v>39589</v>
      </c>
      <c r="C3091" s="214">
        <v>260.75</v>
      </c>
      <c r="D3091" s="214">
        <v>106</v>
      </c>
      <c r="E3091" s="214">
        <v>25.89</v>
      </c>
      <c r="F3091" s="215">
        <v>5.3810000000000002</v>
      </c>
      <c r="G3091" s="219">
        <f t="shared" ref="G3091:J3091" si="3084">((C3091-C3112)/C3112)*C$6</f>
        <v>-30.912885375493932</v>
      </c>
      <c r="H3091" s="220">
        <f t="shared" si="3084"/>
        <v>-10.617011227945108</v>
      </c>
      <c r="I3091" s="220">
        <f t="shared" si="3084"/>
        <v>3.0046867958539876</v>
      </c>
      <c r="J3091" s="221">
        <f t="shared" si="3084"/>
        <v>-5.8570127504553725E-2</v>
      </c>
    </row>
    <row r="3092" spans="2:10">
      <c r="B3092" s="213">
        <v>39588</v>
      </c>
      <c r="C3092" s="214">
        <v>263.05</v>
      </c>
      <c r="D3092" s="214">
        <v>104.91</v>
      </c>
      <c r="E3092" s="214">
        <v>27.12</v>
      </c>
      <c r="F3092" s="215">
        <v>5.375</v>
      </c>
      <c r="G3092" s="219">
        <f t="shared" ref="G3092:J3092" si="3085">((C3092-C3113)/C3113)*C$6</f>
        <v>-28.187777985423285</v>
      </c>
      <c r="H3092" s="220">
        <f t="shared" si="3085"/>
        <v>-9.3108551736646401</v>
      </c>
      <c r="I3092" s="220">
        <f t="shared" si="3085"/>
        <v>4.2443462414578601</v>
      </c>
      <c r="J3092" s="221">
        <f t="shared" si="3085"/>
        <v>-7.1755309493556171E-2</v>
      </c>
    </row>
    <row r="3093" spans="2:10">
      <c r="B3093" s="213">
        <v>39587</v>
      </c>
      <c r="C3093" s="214">
        <v>262.85000000000002</v>
      </c>
      <c r="D3093" s="214">
        <v>102.3</v>
      </c>
      <c r="E3093" s="214">
        <v>27.43</v>
      </c>
      <c r="F3093" s="215">
        <v>5.367</v>
      </c>
      <c r="G3093" s="219">
        <f t="shared" ref="G3093:J3093" si="3086">((C3093-C3114)/C3114)*C$6</f>
        <v>-36.792290232558003</v>
      </c>
      <c r="H3093" s="220">
        <f t="shared" si="3086"/>
        <v>-19.734436650591846</v>
      </c>
      <c r="I3093" s="220">
        <f t="shared" si="3086"/>
        <v>4.80034164358264</v>
      </c>
      <c r="J3093" s="221">
        <f t="shared" si="3086"/>
        <v>-5.0247252747252738E-2</v>
      </c>
    </row>
    <row r="3094" spans="2:10">
      <c r="B3094" s="213">
        <v>39586</v>
      </c>
      <c r="C3094" s="214">
        <v>265.64999999999998</v>
      </c>
      <c r="D3094" s="214">
        <v>106.05</v>
      </c>
      <c r="E3094" s="214">
        <v>28.08</v>
      </c>
      <c r="F3094" s="215">
        <v>5.2930000000000001</v>
      </c>
      <c r="G3094" s="219">
        <f t="shared" ref="G3094:J3094" si="3087">((C3094-C3115)/C3115)*C$6</f>
        <v>-1.2608012036865759</v>
      </c>
      <c r="H3094" s="220">
        <f t="shared" si="3087"/>
        <v>-10.176093750000005</v>
      </c>
      <c r="I3094" s="220">
        <f t="shared" si="3087"/>
        <v>4.9591825613079008</v>
      </c>
      <c r="J3094" s="221">
        <f t="shared" si="3087"/>
        <v>-0.11154335575349947</v>
      </c>
    </row>
    <row r="3095" spans="2:10">
      <c r="B3095" s="213">
        <v>39585</v>
      </c>
      <c r="C3095" s="214">
        <v>267.14999999999998</v>
      </c>
      <c r="D3095" s="214">
        <v>99.9</v>
      </c>
      <c r="E3095" s="214">
        <v>28.35</v>
      </c>
      <c r="F3095" s="215">
        <v>5.3140000000000001</v>
      </c>
      <c r="G3095" s="219">
        <f t="shared" ref="G3095:J3095" si="3088">((C3095-C3116)/C3116)*C$6</f>
        <v>7.8785257615644984</v>
      </c>
      <c r="H3095" s="220">
        <f t="shared" si="3088"/>
        <v>-27.448765114484168</v>
      </c>
      <c r="I3095" s="220">
        <f t="shared" si="3088"/>
        <v>4.6147806823216673</v>
      </c>
      <c r="J3095" s="221">
        <f t="shared" si="3088"/>
        <v>-0.14715716073663504</v>
      </c>
    </row>
    <row r="3096" spans="2:10">
      <c r="B3096" s="213">
        <v>39584</v>
      </c>
      <c r="C3096" s="214">
        <v>268.25</v>
      </c>
      <c r="D3096" s="214">
        <v>102.59</v>
      </c>
      <c r="E3096" s="214">
        <v>26.49</v>
      </c>
      <c r="F3096" s="215">
        <v>5.3520000000000003</v>
      </c>
      <c r="G3096" s="219">
        <f t="shared" ref="G3096:J3096" si="3089">((C3096-C3117)/C3117)*C$6</f>
        <v>33.129762402584987</v>
      </c>
      <c r="H3096" s="220">
        <f t="shared" si="3089"/>
        <v>-20.64102017742216</v>
      </c>
      <c r="I3096" s="220">
        <f t="shared" si="3089"/>
        <v>3.0923308270676682</v>
      </c>
      <c r="J3096" s="221">
        <f t="shared" si="3089"/>
        <v>-0.17377351855108139</v>
      </c>
    </row>
    <row r="3097" spans="2:10">
      <c r="B3097" s="213">
        <v>39583</v>
      </c>
      <c r="C3097" s="214">
        <v>266.85000000000002</v>
      </c>
      <c r="D3097" s="214">
        <v>105.3</v>
      </c>
      <c r="E3097" s="214">
        <v>25.43</v>
      </c>
      <c r="F3097" s="215">
        <v>5.4279999999999999</v>
      </c>
      <c r="G3097" s="219">
        <f t="shared" ref="G3097:J3097" si="3090">((C3097-C3118)/C3118)*C$6</f>
        <v>24.210210986504542</v>
      </c>
      <c r="H3097" s="220">
        <f t="shared" si="3090"/>
        <v>-14.908817733990153</v>
      </c>
      <c r="I3097" s="220">
        <f t="shared" si="3090"/>
        <v>2.2834381922906504</v>
      </c>
      <c r="J3097" s="221">
        <f t="shared" si="3090"/>
        <v>-0.11088652482269491</v>
      </c>
    </row>
    <row r="3098" spans="2:10">
      <c r="B3098" s="213">
        <v>39582</v>
      </c>
      <c r="C3098" s="214">
        <v>261.55</v>
      </c>
      <c r="D3098" s="214">
        <v>104</v>
      </c>
      <c r="E3098" s="214">
        <v>27.21</v>
      </c>
      <c r="F3098" s="215">
        <v>5.4779999999999998</v>
      </c>
      <c r="G3098" s="219">
        <f t="shared" ref="G3098:J3098" si="3091">((C3098-C3119)/C3119)*C$6</f>
        <v>-21.506427627854169</v>
      </c>
      <c r="H3098" s="220">
        <f t="shared" si="3091"/>
        <v>-11.674604966139956</v>
      </c>
      <c r="I3098" s="220">
        <f t="shared" si="3091"/>
        <v>3.6374293286219084</v>
      </c>
      <c r="J3098" s="221">
        <f t="shared" si="3091"/>
        <v>-6.0139484978540714E-2</v>
      </c>
    </row>
    <row r="3099" spans="2:10">
      <c r="B3099" s="213">
        <v>39581</v>
      </c>
      <c r="C3099" s="214">
        <v>259.05</v>
      </c>
      <c r="D3099" s="214">
        <v>108.9</v>
      </c>
      <c r="E3099" s="214">
        <v>26.76</v>
      </c>
      <c r="F3099" s="215">
        <v>5.5280000000000005</v>
      </c>
      <c r="G3099" s="219">
        <f t="shared" ref="G3099:J3099" si="3092">((C3099-C3120)/C3120)*C$6</f>
        <v>-35.772376275028194</v>
      </c>
      <c r="H3099" s="220">
        <f t="shared" si="3092"/>
        <v>-2.6667402376909921</v>
      </c>
      <c r="I3099" s="220">
        <f t="shared" si="3092"/>
        <v>3.8690240581025876</v>
      </c>
      <c r="J3099" s="221">
        <f t="shared" si="3092"/>
        <v>-6.8289450432938339E-2</v>
      </c>
    </row>
    <row r="3100" spans="2:10">
      <c r="B3100" s="213">
        <v>39580</v>
      </c>
      <c r="C3100" s="214">
        <v>258.64999999999998</v>
      </c>
      <c r="D3100" s="214">
        <v>107.51</v>
      </c>
      <c r="E3100" s="214">
        <v>25.75</v>
      </c>
      <c r="F3100" s="215">
        <v>5.4870000000000001</v>
      </c>
      <c r="G3100" s="219">
        <f t="shared" ref="G3100:J3100" si="3093">((C3100-C3121)/C3121)*C$6</f>
        <v>-49.670861001688451</v>
      </c>
      <c r="H3100" s="220">
        <f t="shared" si="3093"/>
        <v>-2.7267060171919684</v>
      </c>
      <c r="I3100" s="220">
        <f t="shared" si="3093"/>
        <v>3.49205377839592</v>
      </c>
      <c r="J3100" s="221">
        <f t="shared" si="3093"/>
        <v>-8.6119957537155012E-2</v>
      </c>
    </row>
    <row r="3101" spans="2:10">
      <c r="B3101" s="213">
        <v>39579</v>
      </c>
      <c r="C3101" s="214">
        <v>256.64999999999998</v>
      </c>
      <c r="D3101" s="214">
        <v>111.5</v>
      </c>
      <c r="E3101" s="214">
        <v>24.69</v>
      </c>
      <c r="F3101" s="215">
        <v>5.4589999999999996</v>
      </c>
      <c r="G3101" s="219">
        <f t="shared" ref="G3101:J3101" si="3094">((C3101-C3122)/C3122)*C$6</f>
        <v>-64.66370481363559</v>
      </c>
      <c r="H3101" s="220">
        <f t="shared" si="3094"/>
        <v>5.1829879101899827</v>
      </c>
      <c r="I3101" s="220">
        <f t="shared" si="3094"/>
        <v>1.1160774193548397</v>
      </c>
      <c r="J3101" s="221">
        <f t="shared" si="3094"/>
        <v>-7.5816526860610467E-2</v>
      </c>
    </row>
    <row r="3102" spans="2:10">
      <c r="B3102" s="213">
        <v>39578</v>
      </c>
      <c r="C3102" s="214">
        <v>259.64999999999998</v>
      </c>
      <c r="D3102" s="214">
        <v>115</v>
      </c>
      <c r="E3102" s="214">
        <v>22.12</v>
      </c>
      <c r="F3102" s="215">
        <v>5.4560000000000004</v>
      </c>
      <c r="G3102" s="219">
        <f t="shared" ref="G3102:J3102" si="3095">((C3102-C3123)/C3123)*C$6</f>
        <v>-32.284011331444908</v>
      </c>
      <c r="H3102" s="220">
        <f t="shared" si="3095"/>
        <v>6.4567415730337077</v>
      </c>
      <c r="I3102" s="220">
        <f t="shared" si="3095"/>
        <v>-0.86843373493975706</v>
      </c>
      <c r="J3102" s="221">
        <f t="shared" si="3095"/>
        <v>-5.1530704123896751E-2</v>
      </c>
    </row>
    <row r="3103" spans="2:10">
      <c r="B3103" s="213">
        <v>39577</v>
      </c>
      <c r="C3103" s="214">
        <v>258.95</v>
      </c>
      <c r="D3103" s="214">
        <v>115</v>
      </c>
      <c r="E3103" s="214">
        <v>22.12</v>
      </c>
      <c r="F3103" s="215">
        <v>5.4539999999999997</v>
      </c>
      <c r="G3103" s="219">
        <f t="shared" ref="G3103:J3103" si="3096">((C3103-C3124)/C3124)*C$6</f>
        <v>-35.475910035910175</v>
      </c>
      <c r="H3103" s="220">
        <f t="shared" si="3096"/>
        <v>11.826803231390652</v>
      </c>
      <c r="I3103" s="220">
        <f t="shared" si="3096"/>
        <v>-0.96384253316217372</v>
      </c>
      <c r="J3103" s="221">
        <f t="shared" si="3096"/>
        <v>-1.1315068493150638E-2</v>
      </c>
    </row>
    <row r="3104" spans="2:10">
      <c r="B3104" s="213">
        <v>39576</v>
      </c>
      <c r="C3104" s="214">
        <v>255.85</v>
      </c>
      <c r="D3104" s="214">
        <v>116.78</v>
      </c>
      <c r="E3104" s="214">
        <v>20.27</v>
      </c>
      <c r="F3104" s="215">
        <v>5.4870000000000001</v>
      </c>
      <c r="G3104" s="219">
        <f t="shared" ref="G3104:J3104" si="3097">((C3104-C3125)/C3125)*C$6</f>
        <v>-48.964462151394535</v>
      </c>
      <c r="H3104" s="220">
        <f t="shared" si="3097"/>
        <v>39.805749191984489</v>
      </c>
      <c r="I3104" s="220">
        <f t="shared" si="3097"/>
        <v>-3.368359406337746</v>
      </c>
      <c r="J3104" s="221">
        <f t="shared" si="3097"/>
        <v>-1.9759232440260639E-2</v>
      </c>
    </row>
    <row r="3105" spans="2:10">
      <c r="B3105" s="213">
        <v>39575</v>
      </c>
      <c r="C3105" s="214">
        <v>259.85000000000002</v>
      </c>
      <c r="D3105" s="214">
        <v>115.1</v>
      </c>
      <c r="E3105" s="214">
        <v>21.52</v>
      </c>
      <c r="F3105" s="215">
        <v>5.4569999999999999</v>
      </c>
      <c r="G3105" s="219">
        <f t="shared" ref="G3105:J3105" si="3098">((C3105-C3126)/C3126)*C$6</f>
        <v>-23.528377916903739</v>
      </c>
      <c r="H3105" s="220">
        <f t="shared" si="3098"/>
        <v>46.157870619946081</v>
      </c>
      <c r="I3105" s="220">
        <f t="shared" si="3098"/>
        <v>-2.6801898734177221</v>
      </c>
      <c r="J3105" s="221">
        <f t="shared" si="3098"/>
        <v>-7.3275553967119503E-2</v>
      </c>
    </row>
    <row r="3106" spans="2:10">
      <c r="B3106" s="213">
        <v>39574</v>
      </c>
      <c r="C3106" s="214">
        <v>260.95</v>
      </c>
      <c r="D3106" s="214">
        <v>113.75</v>
      </c>
      <c r="E3106" s="214">
        <v>21.37</v>
      </c>
      <c r="F3106" s="215">
        <v>5.4119999999999999</v>
      </c>
      <c r="G3106" s="219">
        <f t="shared" ref="G3106:J3106" si="3099">((C3106-C3127)/C3127)*C$6</f>
        <v>-17.162844680447492</v>
      </c>
      <c r="H3106" s="220">
        <f t="shared" si="3099"/>
        <v>40.709160559626916</v>
      </c>
      <c r="I3106" s="220">
        <f t="shared" si="3099"/>
        <v>-2.3405456026058618</v>
      </c>
      <c r="J3106" s="221">
        <f t="shared" si="3099"/>
        <v>-0.10817016731933093</v>
      </c>
    </row>
    <row r="3107" spans="2:10">
      <c r="B3107" s="213">
        <v>39573</v>
      </c>
      <c r="C3107" s="214">
        <v>261.35000000000002</v>
      </c>
      <c r="D3107" s="214">
        <v>114.9</v>
      </c>
      <c r="E3107" s="214">
        <v>21.92</v>
      </c>
      <c r="F3107" s="215">
        <v>5.4160000000000004</v>
      </c>
      <c r="G3107" s="219">
        <f t="shared" ref="G3107:J3107" si="3100">((C3107-C3128)/C3128)*C$6</f>
        <v>-18.705879682179269</v>
      </c>
      <c r="H3107" s="220">
        <f t="shared" si="3100"/>
        <v>43.057275149900079</v>
      </c>
      <c r="I3107" s="220">
        <f t="shared" si="3100"/>
        <v>-1.9370032573289881</v>
      </c>
      <c r="J3107" s="221">
        <f t="shared" si="3100"/>
        <v>-0.1060697757208971</v>
      </c>
    </row>
    <row r="3108" spans="2:10">
      <c r="B3108" s="213">
        <v>39572</v>
      </c>
      <c r="C3108" s="214">
        <v>260.64999999999998</v>
      </c>
      <c r="D3108" s="214">
        <v>112</v>
      </c>
      <c r="E3108" s="214">
        <v>22.03</v>
      </c>
      <c r="F3108" s="215">
        <v>5.3890000000000002</v>
      </c>
      <c r="G3108" s="219">
        <f t="shared" ref="G3108:J3108" si="3101">((C3108-C3129)/C3129)*C$6</f>
        <v>-22.831833491012446</v>
      </c>
      <c r="H3108" s="220">
        <f t="shared" si="3101"/>
        <v>37.441060707138092</v>
      </c>
      <c r="I3108" s="220">
        <f t="shared" si="3101"/>
        <v>-2.6271888328809601</v>
      </c>
      <c r="J3108" s="221">
        <f t="shared" si="3101"/>
        <v>-8.040613718411542E-2</v>
      </c>
    </row>
    <row r="3109" spans="2:10">
      <c r="B3109" s="213">
        <v>39571</v>
      </c>
      <c r="C3109" s="214">
        <v>260.64999999999998</v>
      </c>
      <c r="D3109" s="214">
        <v>114.1</v>
      </c>
      <c r="E3109" s="214">
        <v>21.46</v>
      </c>
      <c r="F3109" s="215">
        <v>5.5289999999999999</v>
      </c>
      <c r="G3109" s="219">
        <f t="shared" ref="G3109:J3109" si="3102">((C3109-C3130)/C3130)*C$6</f>
        <v>-27.199305529345235</v>
      </c>
      <c r="H3109" s="220">
        <f t="shared" si="3102"/>
        <v>42.358816053511696</v>
      </c>
      <c r="I3109" s="220">
        <f t="shared" si="3102"/>
        <v>-3.5905522388059694</v>
      </c>
      <c r="J3109" s="221">
        <f t="shared" si="3102"/>
        <v>1.6093835242771547E-2</v>
      </c>
    </row>
    <row r="3110" spans="2:10">
      <c r="B3110" s="213">
        <v>39570</v>
      </c>
      <c r="C3110" s="214">
        <v>263.35000000000002</v>
      </c>
      <c r="D3110" s="214">
        <v>116.91</v>
      </c>
      <c r="E3110" s="214">
        <v>21.67</v>
      </c>
      <c r="F3110" s="215">
        <v>5.55</v>
      </c>
      <c r="G3110" s="219">
        <f t="shared" ref="G3110:J3110" si="3103">((C3110-C3131)/C3131)*C$6</f>
        <v>-27.54079551820714</v>
      </c>
      <c r="H3110" s="220">
        <f t="shared" si="3103"/>
        <v>50.385022282241728</v>
      </c>
      <c r="I3110" s="220">
        <f t="shared" si="3103"/>
        <v>-4.0688245802072149</v>
      </c>
      <c r="J3110" s="221">
        <f t="shared" si="3103"/>
        <v>6.5748756677104198E-2</v>
      </c>
    </row>
    <row r="3111" spans="2:10">
      <c r="B3111" s="213">
        <v>39569</v>
      </c>
      <c r="C3111" s="214">
        <v>263.75</v>
      </c>
      <c r="D3111" s="214">
        <v>114.19</v>
      </c>
      <c r="E3111" s="214">
        <v>21.98</v>
      </c>
      <c r="F3111" s="215">
        <v>5.5010000000000003</v>
      </c>
      <c r="G3111" s="219">
        <f t="shared" ref="G3111:J3111" si="3104">((C3111-C3132)/C3132)*C$6</f>
        <v>-28.72827277808846</v>
      </c>
      <c r="H3111" s="220">
        <f t="shared" si="3104"/>
        <v>42.23056913827655</v>
      </c>
      <c r="I3111" s="220">
        <f t="shared" si="3104"/>
        <v>-4.7465549597855228</v>
      </c>
      <c r="J3111" s="221">
        <f t="shared" si="3104"/>
        <v>2.9245456214430112E-2</v>
      </c>
    </row>
    <row r="3112" spans="2:10">
      <c r="B3112" s="213">
        <v>39568</v>
      </c>
      <c r="C3112" s="214">
        <v>265.64999999999998</v>
      </c>
      <c r="D3112" s="214">
        <v>112.22</v>
      </c>
      <c r="E3112" s="214">
        <v>22.19</v>
      </c>
      <c r="F3112" s="215">
        <v>5.49</v>
      </c>
      <c r="G3112" s="219">
        <f t="shared" ref="G3112:J3112" si="3105">((C3112-C3133)/C3133)*C$6</f>
        <v>-15.624836845049416</v>
      </c>
      <c r="H3112" s="220">
        <f t="shared" si="3105"/>
        <v>37.128095744680849</v>
      </c>
      <c r="I3112" s="220">
        <f t="shared" si="3105"/>
        <v>-4.0728845483083358</v>
      </c>
      <c r="J3112" s="221">
        <f t="shared" si="3105"/>
        <v>5.0277880696554575E-2</v>
      </c>
    </row>
    <row r="3113" spans="2:10">
      <c r="B3113" s="213">
        <v>39567</v>
      </c>
      <c r="C3113" s="214">
        <v>267.55</v>
      </c>
      <c r="D3113" s="214">
        <v>110.27</v>
      </c>
      <c r="E3113" s="214">
        <v>21.95</v>
      </c>
      <c r="F3113" s="215">
        <v>5.5090000000000003</v>
      </c>
      <c r="G3113" s="219">
        <f t="shared" ref="G3113:J3113" si="3106">((C3113-C3134)/C3134)*C$6</f>
        <v>0</v>
      </c>
      <c r="H3113" s="220">
        <f t="shared" si="3106"/>
        <v>35.113645875251507</v>
      </c>
      <c r="I3113" s="220">
        <f t="shared" si="3106"/>
        <v>-3.354111976269929</v>
      </c>
      <c r="J3113" s="221">
        <f t="shared" si="3106"/>
        <v>3.686822275317065E-2</v>
      </c>
    </row>
    <row r="3114" spans="2:10">
      <c r="B3114" s="213">
        <v>39566</v>
      </c>
      <c r="C3114" s="214">
        <v>268.75</v>
      </c>
      <c r="D3114" s="214">
        <v>114.05</v>
      </c>
      <c r="E3114" s="214">
        <v>21.66</v>
      </c>
      <c r="F3114" s="215">
        <v>5.46</v>
      </c>
      <c r="G3114" s="219">
        <f t="shared" ref="G3114:J3114" si="3107">((C3114-C3135)/C3135)*C$6</f>
        <v>3.7499608428120013</v>
      </c>
      <c r="H3114" s="220">
        <f t="shared" si="3107"/>
        <v>39.322153236459705</v>
      </c>
      <c r="I3114" s="220">
        <f t="shared" si="3107"/>
        <v>-3.346571428571429</v>
      </c>
      <c r="J3114" s="221">
        <f t="shared" si="3107"/>
        <v>-2.1454545454545473E-2</v>
      </c>
    </row>
    <row r="3115" spans="2:10">
      <c r="B3115" s="213">
        <v>39565</v>
      </c>
      <c r="C3115" s="214">
        <v>265.85000000000002</v>
      </c>
      <c r="D3115" s="214">
        <v>112</v>
      </c>
      <c r="E3115" s="214">
        <v>22.02</v>
      </c>
      <c r="F3115" s="215">
        <v>5.5010000000000003</v>
      </c>
      <c r="G3115" s="219">
        <f t="shared" ref="G3115:J3115" si="3108">((C3115-C3136)/C3136)*C$6</f>
        <v>-21.162963788300694</v>
      </c>
      <c r="H3115" s="220">
        <f t="shared" si="3108"/>
        <v>61.403279292557109</v>
      </c>
      <c r="I3115" s="220">
        <f t="shared" si="3108"/>
        <v>-4.7889096365455144</v>
      </c>
      <c r="J3115" s="221">
        <f t="shared" si="3108"/>
        <v>8.7804193186073035E-2</v>
      </c>
    </row>
    <row r="3116" spans="2:10">
      <c r="B3116" s="213">
        <v>39564</v>
      </c>
      <c r="C3116" s="214">
        <v>265.89999999999998</v>
      </c>
      <c r="D3116" s="214">
        <v>116.61</v>
      </c>
      <c r="E3116" s="214">
        <v>22.57</v>
      </c>
      <c r="F3116" s="215">
        <v>5.593</v>
      </c>
      <c r="G3116" s="219">
        <f t="shared" ref="G3116:J3116" si="3109">((C3116-C3137)/C3137)*C$6</f>
        <v>-40.591089908257018</v>
      </c>
      <c r="H3116" s="220">
        <f t="shared" si="3109"/>
        <v>71.234064705882346</v>
      </c>
      <c r="I3116" s="220">
        <f t="shared" si="3109"/>
        <v>-2.8724618249534455</v>
      </c>
      <c r="J3116" s="221">
        <f t="shared" si="3109"/>
        <v>7.2966288017588754E-2</v>
      </c>
    </row>
    <row r="3117" spans="2:10">
      <c r="B3117" s="213">
        <v>39563</v>
      </c>
      <c r="C3117" s="214">
        <v>263.05</v>
      </c>
      <c r="D3117" s="214">
        <v>114.98</v>
      </c>
      <c r="E3117" s="214">
        <v>22.61</v>
      </c>
      <c r="F3117" s="215">
        <v>5.6870000000000003</v>
      </c>
      <c r="G3117" s="219">
        <f t="shared" ref="G3117:J3117" si="3110">((C3117-C3138)/C3138)*C$6</f>
        <v>-56.633476584021977</v>
      </c>
      <c r="H3117" s="220">
        <f t="shared" si="3110"/>
        <v>67.560811764705889</v>
      </c>
      <c r="I3117" s="220">
        <f t="shared" si="3110"/>
        <v>-2.8456163873370586</v>
      </c>
      <c r="J3117" s="221">
        <f t="shared" si="3110"/>
        <v>0.12433571559464932</v>
      </c>
    </row>
    <row r="3118" spans="2:10">
      <c r="B3118" s="213">
        <v>39562</v>
      </c>
      <c r="C3118" s="214">
        <v>263.05</v>
      </c>
      <c r="D3118" s="214">
        <v>114.1875</v>
      </c>
      <c r="E3118" s="214">
        <v>22.57</v>
      </c>
      <c r="F3118" s="215">
        <v>5.64</v>
      </c>
      <c r="G3118" s="219">
        <f t="shared" ref="G3118:J3118" si="3111">((C3118-C3139)/C3139)*C$6</f>
        <v>-56.633476584021977</v>
      </c>
      <c r="H3118" s="220">
        <f t="shared" si="3111"/>
        <v>65.020271260997063</v>
      </c>
      <c r="I3118" s="220">
        <f t="shared" si="3111"/>
        <v>-2.712834023334588</v>
      </c>
      <c r="J3118" s="221">
        <f t="shared" si="3111"/>
        <v>0.10620867009551786</v>
      </c>
    </row>
    <row r="3119" spans="2:10">
      <c r="B3119" s="213">
        <v>39561</v>
      </c>
      <c r="C3119" s="214">
        <v>264.95</v>
      </c>
      <c r="D3119" s="214">
        <v>110.75</v>
      </c>
      <c r="E3119" s="214">
        <v>22.64</v>
      </c>
      <c r="F3119" s="215">
        <v>5.5919999999999996</v>
      </c>
      <c r="G3119" s="219">
        <f t="shared" ref="G3119:J3119" si="3112">((C3119-C3140)/C3140)*C$6</f>
        <v>-62.713809264305247</v>
      </c>
      <c r="H3119" s="220">
        <f t="shared" si="3112"/>
        <v>58.949335793357939</v>
      </c>
      <c r="I3119" s="220">
        <f t="shared" si="3112"/>
        <v>-3.5220326936744843</v>
      </c>
      <c r="J3119" s="221">
        <f t="shared" si="3112"/>
        <v>7.5752017608216995E-2</v>
      </c>
    </row>
    <row r="3120" spans="2:10">
      <c r="B3120" s="213">
        <v>39560</v>
      </c>
      <c r="C3120" s="214">
        <v>264.7</v>
      </c>
      <c r="D3120" s="214">
        <v>110.4375</v>
      </c>
      <c r="E3120" s="214">
        <v>22.03</v>
      </c>
      <c r="F3120" s="215">
        <v>5.6589999999999998</v>
      </c>
      <c r="G3120" s="219">
        <f t="shared" ref="G3120:J3120" si="3113">((C3120-C3141)/C3141)*C$6</f>
        <v>-59.538057934049931</v>
      </c>
      <c r="H3120" s="220">
        <f t="shared" si="3113"/>
        <v>57.874355195283719</v>
      </c>
      <c r="I3120" s="220">
        <f t="shared" si="3113"/>
        <v>-4.2023668639053247</v>
      </c>
      <c r="J3120" s="221">
        <f t="shared" si="3113"/>
        <v>0.12327871870397612</v>
      </c>
    </row>
    <row r="3121" spans="2:10">
      <c r="B3121" s="213">
        <v>39559</v>
      </c>
      <c r="C3121" s="214">
        <v>266.55</v>
      </c>
      <c r="D3121" s="214">
        <v>109.0625</v>
      </c>
      <c r="E3121" s="214">
        <v>21.57</v>
      </c>
      <c r="F3121" s="215">
        <v>5.6520000000000001</v>
      </c>
      <c r="G3121" s="219">
        <f t="shared" ref="G3121:J3121" si="3114">((C3121-C3142)/C3142)*C$6</f>
        <v>-44.376990504017535</v>
      </c>
      <c r="H3121" s="220">
        <f t="shared" si="3114"/>
        <v>43.179459269662928</v>
      </c>
      <c r="I3121" s="220">
        <f t="shared" si="3114"/>
        <v>-3.9114192377495463</v>
      </c>
      <c r="J3121" s="221">
        <f t="shared" si="3114"/>
        <v>0.14167439273131857</v>
      </c>
    </row>
    <row r="3122" spans="2:10">
      <c r="B3122" s="213">
        <v>39558</v>
      </c>
      <c r="C3122" s="214">
        <v>266.95</v>
      </c>
      <c r="D3122" s="214">
        <v>108.5625</v>
      </c>
      <c r="E3122" s="214">
        <v>23.25</v>
      </c>
      <c r="F3122" s="215">
        <v>5.6029999999999998</v>
      </c>
      <c r="G3122" s="219">
        <f t="shared" ref="G3122:J3122" si="3115">((C3122-C3143)/C3143)*C$6</f>
        <v>-42.823288921336015</v>
      </c>
      <c r="H3122" s="220">
        <f t="shared" si="3115"/>
        <v>42.103335674157307</v>
      </c>
      <c r="I3122" s="220">
        <f t="shared" si="3115"/>
        <v>-2.8125589836660616</v>
      </c>
      <c r="J3122" s="221">
        <f t="shared" si="3115"/>
        <v>0.10976490188818937</v>
      </c>
    </row>
    <row r="3123" spans="2:10">
      <c r="B3123" s="213">
        <v>39557</v>
      </c>
      <c r="C3123" s="214">
        <v>264.75</v>
      </c>
      <c r="D3123" s="214">
        <v>111.25</v>
      </c>
      <c r="E3123" s="214">
        <v>23.24</v>
      </c>
      <c r="F3123" s="215">
        <v>5.5529999999999999</v>
      </c>
      <c r="G3123" s="219">
        <f t="shared" ref="G3123:J3123" si="3116">((C3123-C3144)/C3144)*C$6</f>
        <v>-57.463607514134466</v>
      </c>
      <c r="H3123" s="220">
        <f t="shared" si="3116"/>
        <v>69.721264367816104</v>
      </c>
      <c r="I3123" s="220">
        <f t="shared" si="3116"/>
        <v>-3.9004855023600822</v>
      </c>
      <c r="J3123" s="221">
        <f t="shared" si="3116"/>
        <v>7.965600147956349E-2</v>
      </c>
    </row>
    <row r="3124" spans="2:10">
      <c r="B3124" s="213">
        <v>39556</v>
      </c>
      <c r="C3124" s="214">
        <v>264.55</v>
      </c>
      <c r="D3124" s="214">
        <v>108.3125</v>
      </c>
      <c r="E3124" s="214">
        <v>23.37</v>
      </c>
      <c r="F3124" s="215">
        <v>5.4749999999999996</v>
      </c>
      <c r="G3124" s="219">
        <f t="shared" ref="G3124:J3124" si="3117">((C3124-C3145)/C3145)*C$6</f>
        <v>-50.980890599230413</v>
      </c>
      <c r="H3124" s="220">
        <f t="shared" si="3117"/>
        <v>49.69720203488373</v>
      </c>
      <c r="I3124" s="220">
        <f t="shared" si="3117"/>
        <v>-4.7519659735349702</v>
      </c>
      <c r="J3124" s="221">
        <f t="shared" si="3117"/>
        <v>4.0972222222221834E-2</v>
      </c>
    </row>
    <row r="3125" spans="2:10">
      <c r="B3125" s="213">
        <v>39555</v>
      </c>
      <c r="C3125" s="214">
        <v>263.55</v>
      </c>
      <c r="D3125" s="214">
        <v>96.6875</v>
      </c>
      <c r="E3125" s="214">
        <v>24.93</v>
      </c>
      <c r="F3125" s="215">
        <v>5.524</v>
      </c>
      <c r="G3125" s="219">
        <f t="shared" ref="G3125:J3125" si="3118">((C3125-C3146)/C3146)*C$6</f>
        <v>-41.549172987974025</v>
      </c>
      <c r="H3125" s="220">
        <f t="shared" si="3118"/>
        <v>13.947815533980583</v>
      </c>
      <c r="I3125" s="220">
        <f t="shared" si="3118"/>
        <v>-1.4856385719543628</v>
      </c>
      <c r="J3125" s="221">
        <f t="shared" si="3118"/>
        <v>2.7489493879042658E-2</v>
      </c>
    </row>
    <row r="3126" spans="2:10">
      <c r="B3126" s="213">
        <v>39554</v>
      </c>
      <c r="C3126" s="214">
        <v>263.55</v>
      </c>
      <c r="D3126" s="214">
        <v>92.75</v>
      </c>
      <c r="E3126" s="214">
        <v>25.28</v>
      </c>
      <c r="F3126" s="215">
        <v>5.5960000000000001</v>
      </c>
      <c r="G3126" s="219">
        <f t="shared" ref="G3126:J3126" si="3119">((C3126-C3147)/C3147)*C$6</f>
        <v>-40.944186563020338</v>
      </c>
      <c r="H3126" s="220">
        <f t="shared" si="3119"/>
        <v>4.7622928176795583</v>
      </c>
      <c r="I3126" s="220">
        <f t="shared" si="3119"/>
        <v>-1.5743104693140781</v>
      </c>
      <c r="J3126" s="221">
        <f t="shared" si="3119"/>
        <v>8.3480338110988567E-2</v>
      </c>
    </row>
    <row r="3127" spans="2:10">
      <c r="B3127" s="213">
        <v>39553</v>
      </c>
      <c r="C3127" s="214">
        <v>263.64999999999998</v>
      </c>
      <c r="D3127" s="214">
        <v>93.8125</v>
      </c>
      <c r="E3127" s="214">
        <v>24.56</v>
      </c>
      <c r="F3127" s="215">
        <v>5.6180000000000003</v>
      </c>
      <c r="G3127" s="219">
        <f t="shared" ref="G3127:J3127" si="3120">((C3127-C3148)/C3148)*C$6</f>
        <v>-45.153039306145118</v>
      </c>
      <c r="H3127" s="220">
        <f t="shared" si="3120"/>
        <v>13.08811387900356</v>
      </c>
      <c r="I3127" s="220">
        <f t="shared" si="3120"/>
        <v>-1.3506516007532969</v>
      </c>
      <c r="J3127" s="221">
        <f t="shared" si="3120"/>
        <v>0.10833179553423182</v>
      </c>
    </row>
    <row r="3128" spans="2:10">
      <c r="B3128" s="213">
        <v>39552</v>
      </c>
      <c r="C3128" s="214">
        <v>264.3</v>
      </c>
      <c r="D3128" s="214">
        <v>93.8125</v>
      </c>
      <c r="E3128" s="214">
        <v>24.56</v>
      </c>
      <c r="F3128" s="215">
        <v>5.6180000000000003</v>
      </c>
      <c r="G3128" s="219">
        <f t="shared" ref="G3128:J3128" si="3121">((C3128-C3149)/C3149)*C$6</f>
        <v>-32.641736227045079</v>
      </c>
      <c r="H3128" s="220">
        <f t="shared" si="3121"/>
        <v>2.8492900608519269</v>
      </c>
      <c r="I3128" s="220">
        <f t="shared" si="3121"/>
        <v>-0.21745776347546311</v>
      </c>
      <c r="J3128" s="221">
        <f t="shared" si="3121"/>
        <v>9.820673165348541E-2</v>
      </c>
    </row>
    <row r="3129" spans="2:10">
      <c r="B3129" s="213">
        <v>39551</v>
      </c>
      <c r="C3129" s="214">
        <v>264.25</v>
      </c>
      <c r="D3129" s="214">
        <v>93.6875</v>
      </c>
      <c r="E3129" s="214">
        <v>25.79</v>
      </c>
      <c r="F3129" s="215">
        <v>5.54</v>
      </c>
      <c r="G3129" s="219">
        <f t="shared" ref="G3129:J3129" si="3122">((C3129-C3150)/C3150)*C$6</f>
        <v>-29.8993346961532</v>
      </c>
      <c r="H3129" s="220">
        <f t="shared" si="3122"/>
        <v>5.1167465753424661</v>
      </c>
      <c r="I3129" s="220">
        <f t="shared" si="3122"/>
        <v>1.6471942446043166</v>
      </c>
      <c r="J3129" s="221">
        <f t="shared" si="3122"/>
        <v>3.9390890799341723E-2</v>
      </c>
    </row>
    <row r="3130" spans="2:10">
      <c r="B3130" s="213">
        <v>39550</v>
      </c>
      <c r="C3130" s="214">
        <v>264.95</v>
      </c>
      <c r="D3130" s="214">
        <v>93.4375</v>
      </c>
      <c r="E3130" s="214">
        <v>26.8</v>
      </c>
      <c r="F3130" s="215">
        <v>5.4989999999999997</v>
      </c>
      <c r="G3130" s="219">
        <f t="shared" ref="G3130:J3130" si="3123">((C3130-C3151)/C3151)*C$6</f>
        <v>-37.112087100941139</v>
      </c>
      <c r="H3130" s="220">
        <f t="shared" si="3123"/>
        <v>-0.89270972037283636</v>
      </c>
      <c r="I3130" s="220">
        <f t="shared" si="3123"/>
        <v>1.3906109324758855</v>
      </c>
      <c r="J3130" s="221">
        <f t="shared" si="3123"/>
        <v>-1.6537070524412608E-2</v>
      </c>
    </row>
    <row r="3131" spans="2:10">
      <c r="B3131" s="213">
        <v>39549</v>
      </c>
      <c r="C3131" s="214">
        <v>267.75</v>
      </c>
      <c r="D3131" s="214">
        <v>92.5625</v>
      </c>
      <c r="E3131" s="214">
        <v>27.99</v>
      </c>
      <c r="F3131" s="215">
        <v>5.4290000000000003</v>
      </c>
      <c r="G3131" s="219">
        <f t="shared" ref="G3131:J3131" si="3124">((C3131-C3152)/C3152)*C$6</f>
        <v>-19.181657744138963</v>
      </c>
      <c r="H3131" s="220">
        <f t="shared" si="3124"/>
        <v>-4.9147697368421053</v>
      </c>
      <c r="I3131" s="220">
        <f t="shared" si="3124"/>
        <v>3.4338409187579728</v>
      </c>
      <c r="J3131" s="221">
        <f t="shared" si="3124"/>
        <v>-6.2234042553191489E-2</v>
      </c>
    </row>
    <row r="3132" spans="2:10">
      <c r="B3132" s="213">
        <v>39548</v>
      </c>
      <c r="C3132" s="214">
        <v>268.35000000000002</v>
      </c>
      <c r="D3132" s="214">
        <v>93.5625</v>
      </c>
      <c r="E3132" s="214">
        <v>29.84</v>
      </c>
      <c r="F3132" s="215">
        <v>5.4470000000000001</v>
      </c>
      <c r="G3132" s="219">
        <f t="shared" ref="G3132:J3132" si="3125">((C3132-C3153)/C3153)*C$6</f>
        <v>-27.338137829911954</v>
      </c>
      <c r="H3132" s="220">
        <f t="shared" si="3125"/>
        <v>-6.7881765463917532</v>
      </c>
      <c r="I3132" s="220">
        <f t="shared" si="3125"/>
        <v>5.97450245426149</v>
      </c>
      <c r="J3132" s="221">
        <f t="shared" si="3125"/>
        <v>-2.948927662668106E-2</v>
      </c>
    </row>
    <row r="3133" spans="2:10">
      <c r="B3133" s="213">
        <v>39547</v>
      </c>
      <c r="C3133" s="214">
        <v>268.14999999999998</v>
      </c>
      <c r="D3133" s="214">
        <v>94</v>
      </c>
      <c r="E3133" s="214">
        <v>28.67</v>
      </c>
      <c r="F3133" s="215">
        <v>5.3979999999999997</v>
      </c>
      <c r="G3133" s="219">
        <f t="shared" ref="G3133:J3133" si="3126">((C3133-C3154)/C3154)*C$6</f>
        <v>-34.883125798795234</v>
      </c>
      <c r="H3133" s="220">
        <f t="shared" si="3126"/>
        <v>-2.7615334207077331</v>
      </c>
      <c r="I3133" s="220">
        <f t="shared" si="3126"/>
        <v>2.3680584056827163</v>
      </c>
      <c r="J3133" s="221">
        <f t="shared" si="3126"/>
        <v>-5.8914306463326245E-2</v>
      </c>
    </row>
    <row r="3134" spans="2:10">
      <c r="B3134" s="213">
        <v>39546</v>
      </c>
      <c r="C3134" s="214">
        <v>267.55</v>
      </c>
      <c r="D3134" s="214">
        <v>93.1875</v>
      </c>
      <c r="E3134" s="214">
        <v>26.97</v>
      </c>
      <c r="F3134" s="215">
        <v>5.4409999999999998</v>
      </c>
      <c r="G3134" s="219">
        <f t="shared" ref="G3134:J3134" si="3127">((C3134-C3155)/C3155)*C$6</f>
        <v>-43.918558689717855</v>
      </c>
      <c r="H3134" s="220">
        <f t="shared" si="3127"/>
        <v>-7.0531976744186053</v>
      </c>
      <c r="I3134" s="220">
        <f t="shared" si="3127"/>
        <v>1.3656960510570391</v>
      </c>
      <c r="J3134" s="221">
        <f t="shared" si="3127"/>
        <v>-4.4850678733031953E-2</v>
      </c>
    </row>
    <row r="3135" spans="2:10">
      <c r="B3135" s="213">
        <v>39545</v>
      </c>
      <c r="C3135" s="214">
        <v>268.14999999999998</v>
      </c>
      <c r="D3135" s="214">
        <v>94.625</v>
      </c>
      <c r="E3135" s="214">
        <v>26.6</v>
      </c>
      <c r="F3135" s="215">
        <v>5.5</v>
      </c>
      <c r="G3135" s="219">
        <f t="shared" ref="G3135:J3135" si="3128">((C3135-C3156)/C3156)*C$6</f>
        <v>-14.866782480133274</v>
      </c>
      <c r="H3135" s="220">
        <f t="shared" si="3128"/>
        <v>-16.21342200725514</v>
      </c>
      <c r="I3135" s="220">
        <f t="shared" si="3128"/>
        <v>1.160952380952383</v>
      </c>
      <c r="J3135" s="221">
        <f t="shared" si="3128"/>
        <v>-4.5417114214106852E-2</v>
      </c>
    </row>
    <row r="3136" spans="2:10">
      <c r="B3136" s="213">
        <v>39544</v>
      </c>
      <c r="C3136" s="214">
        <v>269.25</v>
      </c>
      <c r="D3136" s="214">
        <v>84.8125</v>
      </c>
      <c r="E3136" s="214">
        <v>29.99</v>
      </c>
      <c r="F3136" s="215">
        <v>5.3419999999999996</v>
      </c>
      <c r="G3136" s="219">
        <f t="shared" ref="G3136:J3136" si="3129">((C3136-C3157)/C3157)*C$6</f>
        <v>-12.050309734513204</v>
      </c>
      <c r="H3136" s="220">
        <f t="shared" si="3129"/>
        <v>-26.408100381194412</v>
      </c>
      <c r="I3136" s="220">
        <f t="shared" si="3129"/>
        <v>1.43355651547876</v>
      </c>
      <c r="J3136" s="221">
        <f t="shared" si="3129"/>
        <v>-0.18188125768487617</v>
      </c>
    </row>
    <row r="3137" spans="2:10">
      <c r="B3137" s="213">
        <v>39543</v>
      </c>
      <c r="C3137" s="214">
        <v>272.5</v>
      </c>
      <c r="D3137" s="214">
        <v>85</v>
      </c>
      <c r="E3137" s="214">
        <v>26.85</v>
      </c>
      <c r="F3137" s="215">
        <v>5.4580000000000002</v>
      </c>
      <c r="G3137" s="219">
        <f t="shared" ref="G3137:J3137" si="3130">((C3137-C3158)/C3158)*C$6</f>
        <v>19.284899777282995</v>
      </c>
      <c r="H3137" s="220">
        <f t="shared" si="3130"/>
        <v>-21.283333333333335</v>
      </c>
      <c r="I3137" s="220">
        <f t="shared" si="3130"/>
        <v>-0.41312227074235741</v>
      </c>
      <c r="J3137" s="221">
        <f t="shared" si="3130"/>
        <v>-9.266193433895277E-2</v>
      </c>
    </row>
    <row r="3138" spans="2:10">
      <c r="B3138" s="213">
        <v>39542</v>
      </c>
      <c r="C3138" s="214">
        <v>272.25</v>
      </c>
      <c r="D3138" s="214">
        <v>85</v>
      </c>
      <c r="E3138" s="214">
        <v>26.85</v>
      </c>
      <c r="F3138" s="215">
        <v>5.4569999999999999</v>
      </c>
      <c r="G3138" s="219">
        <f t="shared" ref="G3138:J3138" si="3131">((C3138-C3159)/C3159)*C$6</f>
        <v>11.154209650582434</v>
      </c>
      <c r="H3138" s="220">
        <f t="shared" si="3131"/>
        <v>-17.413636363636364</v>
      </c>
      <c r="I3138" s="220">
        <f t="shared" si="3131"/>
        <v>-1.7017200674536239</v>
      </c>
      <c r="J3138" s="221">
        <f t="shared" si="3131"/>
        <v>-7.9431169757489206E-2</v>
      </c>
    </row>
    <row r="3139" spans="2:10">
      <c r="B3139" s="213">
        <v>39541</v>
      </c>
      <c r="C3139" s="214">
        <v>272.25</v>
      </c>
      <c r="D3139" s="214">
        <v>85.25</v>
      </c>
      <c r="E3139" s="214">
        <v>26.57</v>
      </c>
      <c r="F3139" s="215">
        <v>5.444</v>
      </c>
      <c r="G3139" s="219">
        <f t="shared" ref="G3139:J3139" si="3132">((C3139-C3160)/C3160)*C$6</f>
        <v>35.838469330331947</v>
      </c>
      <c r="H3139" s="220">
        <f t="shared" si="3132"/>
        <v>-27.946869129618037</v>
      </c>
      <c r="I3139" s="220">
        <f t="shared" si="3132"/>
        <v>-0.60307020734812533</v>
      </c>
      <c r="J3139" s="221">
        <f t="shared" si="3132"/>
        <v>-0.10302251373869885</v>
      </c>
    </row>
    <row r="3140" spans="2:10">
      <c r="B3140" s="213">
        <v>39540</v>
      </c>
      <c r="C3140" s="214">
        <v>275.25</v>
      </c>
      <c r="D3140" s="214">
        <v>84.6875</v>
      </c>
      <c r="E3140" s="214">
        <v>28.14</v>
      </c>
      <c r="F3140" s="215">
        <v>5.452</v>
      </c>
      <c r="G3140" s="219">
        <f t="shared" ref="G3140:J3140" si="3133">((C3140-C3161)/C3161)*C$6</f>
        <v>35.122210682492444</v>
      </c>
      <c r="H3140" s="220">
        <f t="shared" si="3133"/>
        <v>-25.809099616858237</v>
      </c>
      <c r="I3140" s="220">
        <f t="shared" si="3133"/>
        <v>0.32597684515195369</v>
      </c>
      <c r="J3140" s="221">
        <f t="shared" si="3133"/>
        <v>-0.11592070484581492</v>
      </c>
    </row>
    <row r="3141" spans="2:10">
      <c r="B3141" s="213">
        <v>39539</v>
      </c>
      <c r="C3141" s="214">
        <v>274.45</v>
      </c>
      <c r="D3141" s="214">
        <v>84.8125</v>
      </c>
      <c r="E3141" s="214">
        <v>28.73</v>
      </c>
      <c r="F3141" s="215">
        <v>5.4320000000000004</v>
      </c>
      <c r="G3141" s="219">
        <f t="shared" ref="G3141:J3141" si="3134">((C3141-C3162)/C3162)*C$6</f>
        <v>27.621644444444378</v>
      </c>
      <c r="H3141" s="220">
        <f t="shared" si="3134"/>
        <v>-26.512952380952381</v>
      </c>
      <c r="I3141" s="220">
        <f t="shared" si="3134"/>
        <v>1.2044559970293356</v>
      </c>
      <c r="J3141" s="221">
        <f t="shared" si="3134"/>
        <v>-0.13672752808988731</v>
      </c>
    </row>
    <row r="3142" spans="2:10">
      <c r="B3142" s="213">
        <v>39538</v>
      </c>
      <c r="C3142" s="214">
        <v>273.8</v>
      </c>
      <c r="D3142" s="214">
        <v>89</v>
      </c>
      <c r="E3142" s="214">
        <v>27.55</v>
      </c>
      <c r="F3142" s="215">
        <v>5.3929999999999998</v>
      </c>
      <c r="G3142" s="219">
        <f t="shared" ref="G3142:J3142" si="3135">((C3142-C3163)/C3163)*C$6</f>
        <v>46.8766810587572</v>
      </c>
      <c r="H3142" s="220">
        <f t="shared" si="3135"/>
        <v>-20.963883677298313</v>
      </c>
      <c r="I3142" s="220">
        <f t="shared" si="3135"/>
        <v>1.0742692307692312</v>
      </c>
      <c r="J3142" s="221">
        <f t="shared" si="3135"/>
        <v>-0.14263278630668785</v>
      </c>
    </row>
    <row r="3143" spans="2:10">
      <c r="B3143" s="213">
        <v>39537</v>
      </c>
      <c r="C3143" s="214">
        <v>273.95</v>
      </c>
      <c r="D3143" s="214">
        <v>89</v>
      </c>
      <c r="E3143" s="214">
        <v>27.55</v>
      </c>
      <c r="F3143" s="215">
        <v>5.4020000000000001</v>
      </c>
      <c r="G3143" s="219">
        <f t="shared" ref="G3143:J3143" si="3136">((C3143-C3164)/C3164)*C$6</f>
        <v>51.062448749294497</v>
      </c>
      <c r="H3143" s="220">
        <f t="shared" si="3136"/>
        <v>-18.474365482233502</v>
      </c>
      <c r="I3143" s="220">
        <f t="shared" si="3136"/>
        <v>-0.10404907975460131</v>
      </c>
      <c r="J3143" s="221">
        <f t="shared" si="3136"/>
        <v>-0.14191189427312761</v>
      </c>
    </row>
    <row r="3144" spans="2:10">
      <c r="B3144" s="213">
        <v>39536</v>
      </c>
      <c r="C3144" s="214">
        <v>274.14999999999998</v>
      </c>
      <c r="D3144" s="214">
        <v>81.5625</v>
      </c>
      <c r="E3144" s="214">
        <v>29.66</v>
      </c>
      <c r="F3144" s="215">
        <v>5.407</v>
      </c>
      <c r="G3144" s="219">
        <f t="shared" ref="G3144:J3144" si="3137">((C3144-C3165)/C3165)*C$6</f>
        <v>47.784625773775815</v>
      </c>
      <c r="H3144" s="220">
        <f t="shared" si="3137"/>
        <v>-32.937848984771577</v>
      </c>
      <c r="I3144" s="220">
        <f t="shared" si="3137"/>
        <v>1.268098159509202</v>
      </c>
      <c r="J3144" s="221">
        <f t="shared" si="3137"/>
        <v>-0.12987093352192347</v>
      </c>
    </row>
    <row r="3145" spans="2:10">
      <c r="B3145" s="213">
        <v>39535</v>
      </c>
      <c r="C3145" s="214">
        <v>272.85000000000002</v>
      </c>
      <c r="D3145" s="214">
        <v>86</v>
      </c>
      <c r="E3145" s="214">
        <v>31.74</v>
      </c>
      <c r="F3145" s="215">
        <v>5.4</v>
      </c>
      <c r="G3145" s="219">
        <f t="shared" ref="G3145:J3145" si="3138">((C3145-C3166)/C3166)*C$6</f>
        <v>44.128042129020123</v>
      </c>
      <c r="H3145" s="220">
        <f t="shared" si="3138"/>
        <v>-24.308375634517766</v>
      </c>
      <c r="I3145" s="220">
        <f t="shared" si="3138"/>
        <v>3.4659053343350843</v>
      </c>
      <c r="J3145" s="221">
        <f t="shared" si="3138"/>
        <v>-0.1689245810055863</v>
      </c>
    </row>
    <row r="3146" spans="2:10">
      <c r="B3146" s="213">
        <v>39534</v>
      </c>
      <c r="C3146" s="214">
        <v>270.25</v>
      </c>
      <c r="D3146" s="214">
        <v>90.125</v>
      </c>
      <c r="E3146" s="214">
        <v>27.17</v>
      </c>
      <c r="F3146" s="215">
        <v>5.4729999999999999</v>
      </c>
      <c r="G3146" s="219">
        <f t="shared" ref="G3146:J3146" si="3139">((C3146-C3167)/C3167)*C$6</f>
        <v>24.539470621362725</v>
      </c>
      <c r="H3146" s="220">
        <f t="shared" si="3139"/>
        <v>-24.349576271186439</v>
      </c>
      <c r="I3146" s="220">
        <f t="shared" si="3139"/>
        <v>-0.17080568720379016</v>
      </c>
      <c r="J3146" s="221">
        <f t="shared" si="3139"/>
        <v>-0.14406499826207841</v>
      </c>
    </row>
    <row r="3147" spans="2:10">
      <c r="B3147" s="213">
        <v>39533</v>
      </c>
      <c r="C3147" s="214">
        <v>270.14999999999998</v>
      </c>
      <c r="D3147" s="214">
        <v>90.5</v>
      </c>
      <c r="E3147" s="214">
        <v>27.7</v>
      </c>
      <c r="F3147" s="215">
        <v>5.4420000000000002</v>
      </c>
      <c r="G3147" s="219">
        <f t="shared" ref="G3147:J3147" si="3140">((C3147-C3168)/C3168)*C$6</f>
        <v>27.748063969896375</v>
      </c>
      <c r="H3147" s="220">
        <f t="shared" si="3140"/>
        <v>-21.49212139791539</v>
      </c>
      <c r="I3147" s="220">
        <f t="shared" si="3140"/>
        <v>2.0990648931882312</v>
      </c>
      <c r="J3147" s="221">
        <f t="shared" si="3140"/>
        <v>-0.17058518005540149</v>
      </c>
    </row>
    <row r="3148" spans="2:10">
      <c r="B3148" s="213">
        <v>39532</v>
      </c>
      <c r="C3148" s="214">
        <v>270.95</v>
      </c>
      <c r="D3148" s="214">
        <v>87.8125</v>
      </c>
      <c r="E3148" s="214">
        <v>26.55</v>
      </c>
      <c r="F3148" s="215">
        <v>5.4189999999999996</v>
      </c>
      <c r="G3148" s="219">
        <f t="shared" ref="G3148:J3148" si="3141">((C3148-C3169)/C3169)*C$6</f>
        <v>27.984405253283235</v>
      </c>
      <c r="H3148" s="220">
        <f t="shared" si="3141"/>
        <v>-20.349141221374047</v>
      </c>
      <c r="I3148" s="220">
        <f t="shared" si="3141"/>
        <v>1.0790419161676645</v>
      </c>
      <c r="J3148" s="221">
        <f t="shared" si="3141"/>
        <v>-0.16545897927190389</v>
      </c>
    </row>
    <row r="3149" spans="2:10">
      <c r="B3149" s="213">
        <v>39531</v>
      </c>
      <c r="C3149" s="214">
        <v>269.55</v>
      </c>
      <c r="D3149" s="214">
        <v>92.4375</v>
      </c>
      <c r="E3149" s="214">
        <v>24.86</v>
      </c>
      <c r="F3149" s="215">
        <v>5.4370000000000003</v>
      </c>
      <c r="G3149" s="219">
        <f t="shared" ref="G3149:J3149" si="3142">((C3149-C3170)/C3170)*C$6</f>
        <v>28.77523018867932</v>
      </c>
      <c r="H3149" s="220">
        <f t="shared" si="3142"/>
        <v>-13.372358490566038</v>
      </c>
      <c r="I3149" s="220">
        <f t="shared" si="3142"/>
        <v>-0.88894072657743728</v>
      </c>
      <c r="J3149" s="221">
        <f t="shared" si="3142"/>
        <v>-0.16832292750606995</v>
      </c>
    </row>
    <row r="3150" spans="2:10">
      <c r="B3150" s="213">
        <v>39530</v>
      </c>
      <c r="C3150" s="214">
        <v>269.05</v>
      </c>
      <c r="D3150" s="214">
        <v>91.25</v>
      </c>
      <c r="E3150" s="214">
        <v>23.63</v>
      </c>
      <c r="F3150" s="215">
        <v>5.4669999999999996</v>
      </c>
      <c r="G3150" s="219">
        <f t="shared" ref="G3150:J3150" si="3143">((C3150-C3171)/C3171)*C$6</f>
        <v>27.863396939354082</v>
      </c>
      <c r="H3150" s="220">
        <f t="shared" si="3143"/>
        <v>-15.882286432160805</v>
      </c>
      <c r="I3150" s="220">
        <f t="shared" si="3143"/>
        <v>-2.1373964938455798</v>
      </c>
      <c r="J3150" s="221">
        <f t="shared" si="3143"/>
        <v>-0.17844990548204176</v>
      </c>
    </row>
    <row r="3151" spans="2:10">
      <c r="B3151" s="213">
        <v>39529</v>
      </c>
      <c r="C3151" s="214">
        <v>270.95</v>
      </c>
      <c r="D3151" s="214">
        <v>93.875</v>
      </c>
      <c r="E3151" s="214">
        <v>24.88</v>
      </c>
      <c r="F3151" s="215">
        <v>5.53</v>
      </c>
      <c r="G3151" s="219">
        <f t="shared" ref="G3151:J3151" si="3144">((C3151-C3172)/C3172)*C$6</f>
        <v>41.842526952903128</v>
      </c>
      <c r="H3151" s="220">
        <f t="shared" si="3144"/>
        <v>-7.0034316869788338</v>
      </c>
      <c r="I3151" s="220">
        <f t="shared" si="3144"/>
        <v>-2.5920027529249827</v>
      </c>
      <c r="J3151" s="221">
        <f t="shared" si="3144"/>
        <v>-0.15563549160671455</v>
      </c>
    </row>
    <row r="3152" spans="2:10">
      <c r="B3152" s="213">
        <v>39528</v>
      </c>
      <c r="C3152" s="214">
        <v>270.85000000000002</v>
      </c>
      <c r="D3152" s="214">
        <v>95</v>
      </c>
      <c r="E3152" s="214">
        <v>23.51</v>
      </c>
      <c r="F3152" s="215">
        <v>5.5460000000000003</v>
      </c>
      <c r="G3152" s="219">
        <f t="shared" ref="G3152:J3152" si="3145">((C3152-C3173)/C3173)*C$6</f>
        <v>38.614209631728187</v>
      </c>
      <c r="H3152" s="220">
        <f t="shared" si="3145"/>
        <v>4.1193548387096781</v>
      </c>
      <c r="I3152" s="220">
        <f t="shared" si="3145"/>
        <v>-3.1707115317209946</v>
      </c>
      <c r="J3152" s="221">
        <f t="shared" si="3145"/>
        <v>-0.16235304140398682</v>
      </c>
    </row>
    <row r="3153" spans="2:10">
      <c r="B3153" s="213">
        <v>39527</v>
      </c>
      <c r="C3153" s="214">
        <v>272.8</v>
      </c>
      <c r="D3153" s="214">
        <v>97</v>
      </c>
      <c r="E3153" s="214">
        <v>22.41</v>
      </c>
      <c r="F3153" s="215">
        <v>5.5019999999999998</v>
      </c>
      <c r="G3153" s="219">
        <f t="shared" ref="G3153:J3153" si="3146">((C3153-C3174)/C3174)*C$6</f>
        <v>43.166204173717013</v>
      </c>
      <c r="H3153" s="220">
        <f t="shared" si="3146"/>
        <v>-4.6954431175361417</v>
      </c>
      <c r="I3153" s="220">
        <f t="shared" si="3146"/>
        <v>-3.1733749999999996</v>
      </c>
      <c r="J3153" s="221">
        <f t="shared" si="3146"/>
        <v>-0.18352650417589922</v>
      </c>
    </row>
    <row r="3154" spans="2:10">
      <c r="B3154" s="213">
        <v>39526</v>
      </c>
      <c r="C3154" s="214">
        <v>273.85000000000002</v>
      </c>
      <c r="D3154" s="214">
        <v>95.375</v>
      </c>
      <c r="E3154" s="214">
        <v>25.34</v>
      </c>
      <c r="F3154" s="215">
        <v>5.508</v>
      </c>
      <c r="G3154" s="219">
        <f t="shared" ref="G3154:J3154" si="3147">((C3154-C3175)/C3175)*C$6</f>
        <v>55.642693831352652</v>
      </c>
      <c r="H3154" s="220">
        <f t="shared" si="3147"/>
        <v>-8.8591875000000009</v>
      </c>
      <c r="I3154" s="220">
        <f t="shared" si="3147"/>
        <v>-0.22472330475448188</v>
      </c>
      <c r="J3154" s="221">
        <f t="shared" si="3147"/>
        <v>-0.18333900902434883</v>
      </c>
    </row>
    <row r="3155" spans="2:10">
      <c r="B3155" s="213">
        <v>39525</v>
      </c>
      <c r="C3155" s="214">
        <v>274.75</v>
      </c>
      <c r="D3155" s="214">
        <v>96.75</v>
      </c>
      <c r="E3155" s="214">
        <v>25.07</v>
      </c>
      <c r="F3155" s="215">
        <v>5.5250000000000004</v>
      </c>
      <c r="G3155" s="219">
        <f t="shared" ref="G3155:J3155" si="3148">((C3155-C3176)/C3176)*C$6</f>
        <v>65.275008508224687</v>
      </c>
      <c r="H3155" s="220">
        <f t="shared" si="3148"/>
        <v>-10.414141722663409</v>
      </c>
      <c r="I3155" s="220">
        <f t="shared" si="3148"/>
        <v>0.11574468085106393</v>
      </c>
      <c r="J3155" s="221">
        <f t="shared" si="3148"/>
        <v>-0.18468781812012205</v>
      </c>
    </row>
    <row r="3156" spans="2:10">
      <c r="B3156" s="213">
        <v>39524</v>
      </c>
      <c r="C3156" s="214">
        <v>270.55</v>
      </c>
      <c r="D3156" s="214">
        <v>103.375</v>
      </c>
      <c r="E3156" s="214">
        <v>24.99</v>
      </c>
      <c r="F3156" s="215">
        <v>5.5860000000000003</v>
      </c>
      <c r="G3156" s="219">
        <f t="shared" ref="G3156:J3156" si="3149">((C3156-C3177)/C3177)*C$6</f>
        <v>34.776683644595359</v>
      </c>
      <c r="H3156" s="220">
        <f t="shared" si="3149"/>
        <v>5.8479439252336451</v>
      </c>
      <c r="I3156" s="220">
        <f t="shared" si="3149"/>
        <v>0.3454078303425766</v>
      </c>
      <c r="J3156" s="221">
        <f t="shared" si="3149"/>
        <v>-0.1498810535259131</v>
      </c>
    </row>
    <row r="3157" spans="2:10">
      <c r="B3157" s="213">
        <v>39523</v>
      </c>
      <c r="C3157" s="214">
        <v>271.2</v>
      </c>
      <c r="D3157" s="214">
        <v>98.375</v>
      </c>
      <c r="E3157" s="214">
        <v>27.78</v>
      </c>
      <c r="F3157" s="215">
        <v>5.6929999999999996</v>
      </c>
      <c r="G3157" s="219">
        <f t="shared" ref="G3157:J3157" si="3150">((C3157-C3178)/C3178)*C$6</f>
        <v>38.23992457099763</v>
      </c>
      <c r="H3157" s="220">
        <f t="shared" si="3150"/>
        <v>-3.3479400749063672</v>
      </c>
      <c r="I3157" s="220">
        <f t="shared" si="3150"/>
        <v>3.1289480354879591</v>
      </c>
      <c r="J3157" s="221">
        <f t="shared" si="3150"/>
        <v>-8.3580815838880551E-2</v>
      </c>
    </row>
    <row r="3158" spans="2:10">
      <c r="B3158" s="213">
        <v>39522</v>
      </c>
      <c r="C3158" s="214">
        <v>269.39999999999998</v>
      </c>
      <c r="D3158" s="214">
        <v>95.625</v>
      </c>
      <c r="E3158" s="214">
        <v>27.48</v>
      </c>
      <c r="F3158" s="215">
        <v>5.6349999999999998</v>
      </c>
      <c r="G3158" s="219">
        <f t="shared" ref="G3158:J3158" si="3151">((C3158-C3179)/C3179)*C$6</f>
        <v>29.43542209631714</v>
      </c>
      <c r="H3158" s="220">
        <f t="shared" si="3151"/>
        <v>-11.861771919068056</v>
      </c>
      <c r="I3158" s="220">
        <f t="shared" si="3151"/>
        <v>2.681906354515049</v>
      </c>
      <c r="J3158" s="221">
        <f t="shared" si="3151"/>
        <v>-7.6490924805531726E-2</v>
      </c>
    </row>
    <row r="3159" spans="2:10">
      <c r="B3159" s="213">
        <v>39521</v>
      </c>
      <c r="C3159" s="214">
        <v>270.45</v>
      </c>
      <c r="D3159" s="214">
        <v>93.5</v>
      </c>
      <c r="E3159" s="214">
        <v>29.65</v>
      </c>
      <c r="F3159" s="215">
        <v>5.6079999999999997</v>
      </c>
      <c r="G3159" s="219">
        <f t="shared" ref="G3159:J3159" si="3152">((C3159-C3180)/C3180)*C$6</f>
        <v>35.758867069486257</v>
      </c>
      <c r="H3159" s="220">
        <f t="shared" si="3152"/>
        <v>-9.8386493341788199</v>
      </c>
      <c r="I3159" s="220">
        <f t="shared" si="3152"/>
        <v>3.9854777594728148</v>
      </c>
      <c r="J3159" s="221">
        <f t="shared" si="3152"/>
        <v>-8.7785467128027983E-2</v>
      </c>
    </row>
    <row r="3160" spans="2:10">
      <c r="B3160" s="213">
        <v>39520</v>
      </c>
      <c r="C3160" s="214">
        <v>266.55</v>
      </c>
      <c r="D3160" s="214">
        <v>99.8125</v>
      </c>
      <c r="E3160" s="214">
        <v>27.49</v>
      </c>
      <c r="F3160" s="215">
        <v>5.641</v>
      </c>
      <c r="G3160" s="219">
        <f t="shared" ref="G3160:J3160" si="3153">((C3160-C3181)/C3181)*C$6</f>
        <v>8.8489081651897319</v>
      </c>
      <c r="H3160" s="220">
        <f t="shared" si="3153"/>
        <v>2.5523794416243657</v>
      </c>
      <c r="I3160" s="220">
        <f t="shared" si="3153"/>
        <v>2.9435971223021578</v>
      </c>
      <c r="J3160" s="221">
        <f t="shared" si="3153"/>
        <v>-7.4922252937111397E-2</v>
      </c>
    </row>
    <row r="3161" spans="2:10">
      <c r="B3161" s="213">
        <v>39519</v>
      </c>
      <c r="C3161" s="214">
        <v>269.60000000000002</v>
      </c>
      <c r="D3161" s="214">
        <v>97.875</v>
      </c>
      <c r="E3161" s="214">
        <v>27.64</v>
      </c>
      <c r="F3161" s="215">
        <v>5.6749999999999998</v>
      </c>
      <c r="G3161" s="219">
        <f t="shared" ref="G3161:J3161" si="3154">((C3161-C3182)/C3182)*C$6</f>
        <v>32.314525519848921</v>
      </c>
      <c r="H3161" s="220">
        <f t="shared" si="3154"/>
        <v>9.3658070997990635</v>
      </c>
      <c r="I3161" s="220">
        <f t="shared" si="3154"/>
        <v>1.542953652788688</v>
      </c>
      <c r="J3161" s="221">
        <f t="shared" si="3154"/>
        <v>-4.2523445640847611E-2</v>
      </c>
    </row>
    <row r="3162" spans="2:10">
      <c r="B3162" s="213">
        <v>39518</v>
      </c>
      <c r="C3162" s="214">
        <v>270</v>
      </c>
      <c r="D3162" s="214">
        <v>98.4375</v>
      </c>
      <c r="E3162" s="214">
        <v>26.93</v>
      </c>
      <c r="F3162" s="215">
        <v>5.6959999999999997</v>
      </c>
      <c r="G3162" s="219">
        <f t="shared" ref="G3162:J3162" si="3155">((C3162-C3183)/C3183)*C$6</f>
        <v>34.525662445662377</v>
      </c>
      <c r="H3162" s="220">
        <f t="shared" si="3155"/>
        <v>9.7116744496330902</v>
      </c>
      <c r="I3162" s="220">
        <f t="shared" si="3155"/>
        <v>0.31315451454476823</v>
      </c>
      <c r="J3162" s="221">
        <f t="shared" si="3155"/>
        <v>-2.3123149277129388E-2</v>
      </c>
    </row>
    <row r="3163" spans="2:10">
      <c r="B3163" s="213">
        <v>39517</v>
      </c>
      <c r="C3163" s="214">
        <v>266.35000000000002</v>
      </c>
      <c r="D3163" s="214">
        <v>99.9375</v>
      </c>
      <c r="E3163" s="214">
        <v>26</v>
      </c>
      <c r="F3163" s="215">
        <v>5.6669999999999998</v>
      </c>
      <c r="G3163" s="219">
        <f t="shared" ref="G3163:J3163" si="3156">((C3163-C3184)/C3184)*C$6</f>
        <v>7.5847784273055874</v>
      </c>
      <c r="H3163" s="220">
        <f t="shared" si="3156"/>
        <v>14.843834231805932</v>
      </c>
      <c r="I3163" s="220">
        <f t="shared" si="3156"/>
        <v>-1.6496296296296302</v>
      </c>
      <c r="J3163" s="221">
        <f t="shared" si="3156"/>
        <v>-3.4978204010462338E-2</v>
      </c>
    </row>
    <row r="3164" spans="2:10">
      <c r="B3164" s="213">
        <v>39516</v>
      </c>
      <c r="C3164" s="214">
        <v>265.85000000000002</v>
      </c>
      <c r="D3164" s="214">
        <v>98.5</v>
      </c>
      <c r="E3164" s="214">
        <v>27.71</v>
      </c>
      <c r="F3164" s="215">
        <v>5.6749999999999998</v>
      </c>
      <c r="G3164" s="219">
        <f t="shared" ref="G3164:J3164" si="3157">((C3164-C3185)/C3185)*C$6</f>
        <v>-5.6544629803185078</v>
      </c>
      <c r="H3164" s="220">
        <f t="shared" si="3157"/>
        <v>23.926659528907923</v>
      </c>
      <c r="I3164" s="220">
        <f t="shared" si="3157"/>
        <v>0.716742964352722</v>
      </c>
      <c r="J3164" s="221">
        <f t="shared" si="3157"/>
        <v>-3.645144448311901E-2</v>
      </c>
    </row>
    <row r="3165" spans="2:10">
      <c r="B3165" s="213">
        <v>39515</v>
      </c>
      <c r="C3165" s="214">
        <v>266.55</v>
      </c>
      <c r="D3165" s="214">
        <v>98.5</v>
      </c>
      <c r="E3165" s="214">
        <v>27.71</v>
      </c>
      <c r="F3165" s="215">
        <v>5.6559999999999997</v>
      </c>
      <c r="G3165" s="219">
        <f t="shared" ref="G3165:J3165" si="3158">((C3165-C3186)/C3186)*C$6</f>
        <v>-25.388036209125968</v>
      </c>
      <c r="H3165" s="220">
        <f t="shared" si="3158"/>
        <v>14.795044429254958</v>
      </c>
      <c r="I3165" s="220">
        <f t="shared" si="3158"/>
        <v>2.5456589785831953</v>
      </c>
      <c r="J3165" s="221">
        <f t="shared" si="3158"/>
        <v>-2.5337423312883633E-2</v>
      </c>
    </row>
    <row r="3166" spans="2:10">
      <c r="B3166" s="213">
        <v>39514</v>
      </c>
      <c r="C3166" s="214">
        <v>265.85000000000002</v>
      </c>
      <c r="D3166" s="214">
        <v>98.5</v>
      </c>
      <c r="E3166" s="214">
        <v>26.62</v>
      </c>
      <c r="F3166" s="215">
        <v>5.7279999999999998</v>
      </c>
      <c r="G3166" s="219">
        <f t="shared" ref="G3166:J3166" si="3159">((C3166-C3187)/C3187)*C$6</f>
        <v>-27.286024051803746</v>
      </c>
      <c r="H3166" s="220">
        <f t="shared" si="3159"/>
        <v>11.601278600269181</v>
      </c>
      <c r="I3166" s="220">
        <f t="shared" si="3159"/>
        <v>1.4086107735925473</v>
      </c>
      <c r="J3166" s="221">
        <f t="shared" si="3159"/>
        <v>2.3882435762055291E-2</v>
      </c>
    </row>
    <row r="3167" spans="2:10">
      <c r="B3167" s="213">
        <v>39513</v>
      </c>
      <c r="C3167" s="214">
        <v>266.35000000000002</v>
      </c>
      <c r="D3167" s="214">
        <v>103.25</v>
      </c>
      <c r="E3167" s="214">
        <v>27.43</v>
      </c>
      <c r="F3167" s="215">
        <v>5.7539999999999996</v>
      </c>
      <c r="G3167" s="219">
        <f t="shared" ref="G3167:J3167" si="3160">((C3167-C3188)/C3188)*C$6</f>
        <v>-32.092741668200993</v>
      </c>
      <c r="H3167" s="220">
        <f t="shared" si="3160"/>
        <v>17.183905013192614</v>
      </c>
      <c r="I3167" s="220">
        <f t="shared" si="3160"/>
        <v>2.37144389438944</v>
      </c>
      <c r="J3167" s="221">
        <f t="shared" si="3160"/>
        <v>1.3907805133577401E-2</v>
      </c>
    </row>
    <row r="3168" spans="2:10">
      <c r="B3168" s="213">
        <v>39512</v>
      </c>
      <c r="C3168" s="214">
        <v>265.75</v>
      </c>
      <c r="D3168" s="214">
        <v>101.9375</v>
      </c>
      <c r="E3168" s="214">
        <v>24.81</v>
      </c>
      <c r="F3168" s="215">
        <v>5.7759999999999998</v>
      </c>
      <c r="G3168" s="219">
        <f t="shared" ref="G3168:J3168" si="3161">((C3168-C3189)/C3189)*C$6</f>
        <v>-31.25330871491883</v>
      </c>
      <c r="H3168" s="220">
        <f t="shared" si="3161"/>
        <v>10.924432922877513</v>
      </c>
      <c r="I3168" s="220">
        <f t="shared" si="3161"/>
        <v>-0.20110003985651734</v>
      </c>
      <c r="J3168" s="221">
        <f t="shared" si="3161"/>
        <v>1.3339130434782508E-2</v>
      </c>
    </row>
    <row r="3169" spans="2:10">
      <c r="B3169" s="213">
        <v>39511</v>
      </c>
      <c r="C3169" s="214">
        <v>266.5</v>
      </c>
      <c r="D3169" s="214">
        <v>98.25</v>
      </c>
      <c r="E3169" s="214">
        <v>25.05</v>
      </c>
      <c r="F3169" s="215">
        <v>5.7409999999999997</v>
      </c>
      <c r="G3169" s="219">
        <f t="shared" ref="G3169:J3169" si="3162">((C3169-C3190)/C3190)*C$6</f>
        <v>-25.697646406798313</v>
      </c>
      <c r="H3169" s="220">
        <f t="shared" si="3162"/>
        <v>5.6448919449901771</v>
      </c>
      <c r="I3169" s="220">
        <f t="shared" si="3162"/>
        <v>-2.3026949860724222</v>
      </c>
      <c r="J3169" s="221">
        <f t="shared" si="3162"/>
        <v>-1.4826689774696665E-2</v>
      </c>
    </row>
    <row r="3170" spans="2:10">
      <c r="B3170" s="213">
        <v>39510</v>
      </c>
      <c r="C3170" s="214">
        <v>265</v>
      </c>
      <c r="D3170" s="214">
        <v>99.375</v>
      </c>
      <c r="E3170" s="214">
        <v>26.15</v>
      </c>
      <c r="F3170" s="215">
        <v>5.766</v>
      </c>
      <c r="G3170" s="219">
        <f t="shared" ref="G3170:J3170" si="3163">((C3170-C3191)/C3191)*C$6</f>
        <v>-38.615668202764979</v>
      </c>
      <c r="H3170" s="220">
        <f t="shared" si="3163"/>
        <v>-23.096183628318585</v>
      </c>
      <c r="I3170" s="220">
        <f t="shared" si="3163"/>
        <v>-1.0938864942528743</v>
      </c>
      <c r="J3170" s="221">
        <f t="shared" si="3163"/>
        <v>-5.1153112536864664E-4</v>
      </c>
    </row>
    <row r="3171" spans="2:10">
      <c r="B3171" s="213">
        <v>39509</v>
      </c>
      <c r="C3171" s="214">
        <v>264.64999999999998</v>
      </c>
      <c r="D3171" s="214">
        <v>99.5</v>
      </c>
      <c r="E3171" s="214">
        <v>26.81</v>
      </c>
      <c r="F3171" s="215">
        <v>5.819</v>
      </c>
      <c r="G3171" s="219">
        <f t="shared" ref="G3171:J3171" si="3164">((C3171-C3192)/C3192)*C$6</f>
        <v>-45.286808823529555</v>
      </c>
      <c r="H3171" s="220">
        <f t="shared" si="3164"/>
        <v>-20.038413948256469</v>
      </c>
      <c r="I3171" s="220">
        <f t="shared" si="3164"/>
        <v>1.3452780888390903E-2</v>
      </c>
      <c r="J3171" s="221">
        <f t="shared" si="3164"/>
        <v>6.0960909247457767E-3</v>
      </c>
    </row>
    <row r="3172" spans="2:10">
      <c r="B3172" s="213">
        <v>39508</v>
      </c>
      <c r="C3172" s="214">
        <v>264.35000000000002</v>
      </c>
      <c r="D3172" s="214">
        <v>97.4375</v>
      </c>
      <c r="E3172" s="214">
        <v>29.06</v>
      </c>
      <c r="F3172" s="215">
        <v>5.8380000000000001</v>
      </c>
      <c r="G3172" s="219">
        <f t="shared" ref="G3172:J3172" si="3165">((C3172-C3193)/C3193)*C$6</f>
        <v>-51.018287181367782</v>
      </c>
      <c r="H3172" s="220">
        <f t="shared" si="3165"/>
        <v>-20.417363896848141</v>
      </c>
      <c r="I3172" s="220">
        <f t="shared" si="3165"/>
        <v>0.95323188405796921</v>
      </c>
      <c r="J3172" s="221">
        <f t="shared" si="3165"/>
        <v>1.7281185389386531E-2</v>
      </c>
    </row>
    <row r="3173" spans="2:10">
      <c r="B3173" s="213">
        <v>39507</v>
      </c>
      <c r="C3173" s="214">
        <v>264.75</v>
      </c>
      <c r="D3173" s="214">
        <v>93</v>
      </c>
      <c r="E3173" s="214">
        <v>28.53</v>
      </c>
      <c r="F3173" s="215">
        <v>5.8689999999999998</v>
      </c>
      <c r="G3173" s="219">
        <f t="shared" ref="G3173:J3173" si="3166">((C3173-C3194)/C3194)*C$6</f>
        <v>-71.50915205207022</v>
      </c>
      <c r="H3173" s="220">
        <f t="shared" si="3166"/>
        <v>-18.806727272727272</v>
      </c>
      <c r="I3173" s="220">
        <f t="shared" si="3166"/>
        <v>-1.169439528023599</v>
      </c>
      <c r="J3173" s="221">
        <f t="shared" si="3166"/>
        <v>2.9444157632077011E-2</v>
      </c>
    </row>
    <row r="3174" spans="2:10">
      <c r="B3174" s="213">
        <v>39506</v>
      </c>
      <c r="C3174" s="214">
        <v>265.95</v>
      </c>
      <c r="D3174" s="214">
        <v>99.4375</v>
      </c>
      <c r="E3174" s="214">
        <v>27.2</v>
      </c>
      <c r="F3174" s="215">
        <v>5.867</v>
      </c>
      <c r="G3174" s="219">
        <f t="shared" ref="G3174:J3174" si="3167">((C3174-C3195)/C3195)*C$6</f>
        <v>-32.140084823898142</v>
      </c>
      <c r="H3174" s="220">
        <f t="shared" si="3167"/>
        <v>-21.485239955357144</v>
      </c>
      <c r="I3174" s="220">
        <f t="shared" si="3167"/>
        <v>0.42727135867519694</v>
      </c>
      <c r="J3174" s="221">
        <f t="shared" si="3167"/>
        <v>2.2290915335737387E-2</v>
      </c>
    </row>
    <row r="3175" spans="2:10">
      <c r="B3175" s="213">
        <v>39505</v>
      </c>
      <c r="C3175" s="214">
        <v>265.05</v>
      </c>
      <c r="D3175" s="214">
        <v>100</v>
      </c>
      <c r="E3175" s="214">
        <v>25.66</v>
      </c>
      <c r="F3175" s="215">
        <v>5.8730000000000002</v>
      </c>
      <c r="G3175" s="219">
        <f t="shared" ref="G3175:J3175" si="3168">((C3175-C3196)/C3196)*C$6</f>
        <v>-47.312865261228161</v>
      </c>
      <c r="H3175" s="220">
        <f t="shared" si="3168"/>
        <v>-24.803536452665945</v>
      </c>
      <c r="I3175" s="220">
        <f t="shared" si="3168"/>
        <v>0.57988736926790074</v>
      </c>
      <c r="J3175" s="221">
        <f t="shared" si="3168"/>
        <v>3.404236996210825E-2</v>
      </c>
    </row>
    <row r="3176" spans="2:10">
      <c r="B3176" s="213">
        <v>39504</v>
      </c>
      <c r="C3176" s="214">
        <v>264.45</v>
      </c>
      <c r="D3176" s="214">
        <v>102.3125</v>
      </c>
      <c r="E3176" s="214">
        <v>24.91</v>
      </c>
      <c r="F3176" s="215">
        <v>5.8940000000000001</v>
      </c>
      <c r="G3176" s="219">
        <f t="shared" ref="G3176:J3176" si="3169">((C3176-C3197)/C3197)*C$6</f>
        <v>-38.089090909091119</v>
      </c>
      <c r="H3176" s="220">
        <f t="shared" si="3169"/>
        <v>-25.377583465818763</v>
      </c>
      <c r="I3176" s="220">
        <f t="shared" si="3169"/>
        <v>0.66768526228143266</v>
      </c>
      <c r="J3176" s="221">
        <f t="shared" si="3169"/>
        <v>2.4221690044474876E-2</v>
      </c>
    </row>
    <row r="3177" spans="2:10">
      <c r="B3177" s="213">
        <v>39503</v>
      </c>
      <c r="C3177" s="214">
        <v>265.05</v>
      </c>
      <c r="D3177" s="214">
        <v>100.3125</v>
      </c>
      <c r="E3177" s="214">
        <v>24.52</v>
      </c>
      <c r="F3177" s="215">
        <v>5.8849999999999998</v>
      </c>
      <c r="G3177" s="219">
        <f t="shared" ref="G3177:J3177" si="3170">((C3177-C3198)/C3198)*C$6</f>
        <v>-28.589771926571274</v>
      </c>
      <c r="H3177" s="220">
        <f t="shared" si="3170"/>
        <v>-25.90466056034483</v>
      </c>
      <c r="I3177" s="220">
        <f t="shared" si="3170"/>
        <v>1.4362043152796113</v>
      </c>
      <c r="J3177" s="221">
        <f t="shared" si="3170"/>
        <v>2.4259037176631856E-2</v>
      </c>
    </row>
    <row r="3178" spans="2:10">
      <c r="B3178" s="213">
        <v>39502</v>
      </c>
      <c r="C3178" s="214">
        <v>265.14999999999998</v>
      </c>
      <c r="D3178" s="214">
        <v>100.125</v>
      </c>
      <c r="E3178" s="214">
        <v>23.67</v>
      </c>
      <c r="F3178" s="215">
        <v>5.859</v>
      </c>
      <c r="G3178" s="219">
        <f t="shared" ref="G3178:J3178" si="3171">((C3178-C3199)/C3199)*C$6</f>
        <v>-27.968255145559059</v>
      </c>
      <c r="H3178" s="220">
        <f t="shared" si="3171"/>
        <v>-22.105991165102157</v>
      </c>
      <c r="I3178" s="220">
        <f t="shared" si="3171"/>
        <v>2.2621398002853073</v>
      </c>
      <c r="J3178" s="221">
        <f t="shared" si="3171"/>
        <v>-1.6522403258655987E-2</v>
      </c>
    </row>
    <row r="3179" spans="2:10">
      <c r="B3179" s="213">
        <v>39501</v>
      </c>
      <c r="C3179" s="214">
        <v>264.75</v>
      </c>
      <c r="D3179" s="214">
        <v>101.9375</v>
      </c>
      <c r="E3179" s="214">
        <v>23.92</v>
      </c>
      <c r="F3179" s="215">
        <v>5.7850000000000001</v>
      </c>
      <c r="G3179" s="219">
        <f t="shared" ref="G3179:J3179" si="3172">((C3179-C3200)/C3200)*C$6</f>
        <v>-37.139501385041555</v>
      </c>
      <c r="H3179" s="220">
        <f t="shared" si="3172"/>
        <v>-21.202099236641224</v>
      </c>
      <c r="I3179" s="220">
        <f t="shared" si="3172"/>
        <v>1.991067780872797</v>
      </c>
      <c r="J3179" s="221">
        <f t="shared" si="3172"/>
        <v>-7.5526360114536034E-2</v>
      </c>
    </row>
    <row r="3180" spans="2:10">
      <c r="B3180" s="213">
        <v>39500</v>
      </c>
      <c r="C3180" s="214">
        <v>264.8</v>
      </c>
      <c r="D3180" s="214">
        <v>98.5625</v>
      </c>
      <c r="E3180" s="214">
        <v>24.28</v>
      </c>
      <c r="F3180" s="215">
        <v>5.78</v>
      </c>
      <c r="G3180" s="219">
        <f t="shared" ref="G3180:J3180" si="3173">((C3180-C3201)/C3201)*C$6</f>
        <v>-45.860804407713431</v>
      </c>
      <c r="H3180" s="220">
        <f t="shared" si="3173"/>
        <v>-20.790050876201246</v>
      </c>
      <c r="I3180" s="220">
        <f t="shared" si="3173"/>
        <v>2.0040549199084667</v>
      </c>
      <c r="J3180" s="221">
        <f t="shared" si="3173"/>
        <v>-7.9461279461279108E-2</v>
      </c>
    </row>
    <row r="3181" spans="2:10">
      <c r="B3181" s="213">
        <v>39499</v>
      </c>
      <c r="C3181" s="214">
        <v>265.14999999999998</v>
      </c>
      <c r="D3181" s="214">
        <v>98.5</v>
      </c>
      <c r="E3181" s="214">
        <v>23.63</v>
      </c>
      <c r="F3181" s="215">
        <v>5.7880000000000003</v>
      </c>
      <c r="G3181" s="219">
        <f t="shared" ref="G3181:J3181" si="3174">((C3181-C3202)/C3202)*C$6</f>
        <v>-50.869029072956735</v>
      </c>
      <c r="H3181" s="220">
        <f t="shared" si="3174"/>
        <v>-31.399973474801062</v>
      </c>
      <c r="I3181" s="220">
        <f t="shared" si="3174"/>
        <v>2.0371172868582184</v>
      </c>
      <c r="J3181" s="221">
        <f t="shared" si="3174"/>
        <v>-6.7237886206314268E-2</v>
      </c>
    </row>
    <row r="3182" spans="2:10">
      <c r="B3182" s="213">
        <v>39498</v>
      </c>
      <c r="C3182" s="214">
        <v>264.5</v>
      </c>
      <c r="D3182" s="214">
        <v>93.3125</v>
      </c>
      <c r="E3182" s="214">
        <v>25.46</v>
      </c>
      <c r="F3182" s="215">
        <v>5.758</v>
      </c>
      <c r="G3182" s="219">
        <f t="shared" ref="G3182:J3182" si="3175">((C3182-C3203)/C3203)*C$6</f>
        <v>-59.581476754785783</v>
      </c>
      <c r="H3182" s="220">
        <f t="shared" si="3175"/>
        <v>-32.846254162042179</v>
      </c>
      <c r="I3182" s="220">
        <f t="shared" si="3175"/>
        <v>4.2838016528925618</v>
      </c>
      <c r="J3182" s="221">
        <f t="shared" si="3175"/>
        <v>-6.3661852166524965E-2</v>
      </c>
    </row>
    <row r="3183" spans="2:10">
      <c r="B3183" s="213">
        <v>39497</v>
      </c>
      <c r="C3183" s="214">
        <v>264.55</v>
      </c>
      <c r="D3183" s="214">
        <v>93.6875</v>
      </c>
      <c r="E3183" s="214">
        <v>26.47</v>
      </c>
      <c r="F3183" s="215">
        <v>5.7409999999999997</v>
      </c>
      <c r="G3183" s="219">
        <f t="shared" ref="G3183:J3183" si="3176">((C3183-C3204)/C3204)*C$6</f>
        <v>-65.149297002724722</v>
      </c>
      <c r="H3183" s="220">
        <f t="shared" si="3176"/>
        <v>-35.837716919739698</v>
      </c>
      <c r="I3183" s="220">
        <f t="shared" si="3176"/>
        <v>6.4786851566512587</v>
      </c>
      <c r="J3183" s="221">
        <f t="shared" si="3176"/>
        <v>-7.0715742944576693E-2</v>
      </c>
    </row>
    <row r="3184" spans="2:10">
      <c r="B3184" s="213">
        <v>39496</v>
      </c>
      <c r="C3184" s="214">
        <v>265.14999999999998</v>
      </c>
      <c r="D3184" s="214">
        <v>92.75</v>
      </c>
      <c r="E3184" s="214">
        <v>28.62</v>
      </c>
      <c r="F3184" s="215">
        <v>5.7350000000000003</v>
      </c>
      <c r="G3184" s="219">
        <f t="shared" ref="G3184:J3184" si="3177">((C3184-C3205)/C3205)*C$6</f>
        <v>-80.794046952401516</v>
      </c>
      <c r="H3184" s="220">
        <f t="shared" si="3177"/>
        <v>-40.988453389830511</v>
      </c>
      <c r="I3184" s="220">
        <f t="shared" si="3177"/>
        <v>5.7793724042454997</v>
      </c>
      <c r="J3184" s="221">
        <f t="shared" si="3177"/>
        <v>-8.2500000000000018E-2</v>
      </c>
    </row>
    <row r="3185" spans="2:10">
      <c r="B3185" s="213">
        <v>39495</v>
      </c>
      <c r="C3185" s="214">
        <v>266.75</v>
      </c>
      <c r="D3185" s="214">
        <v>87.5625</v>
      </c>
      <c r="E3185" s="214">
        <v>26.65</v>
      </c>
      <c r="F3185" s="215">
        <v>5.7460000000000004</v>
      </c>
      <c r="G3185" s="219">
        <f t="shared" ref="G3185:J3185" si="3178">((C3185-C3206)/C3206)*C$6</f>
        <v>-46.42606889010402</v>
      </c>
      <c r="H3185" s="220">
        <f t="shared" si="3178"/>
        <v>-50.751705141657929</v>
      </c>
      <c r="I3185" s="220">
        <f t="shared" si="3178"/>
        <v>3.9284917733089579</v>
      </c>
      <c r="J3185" s="221">
        <f t="shared" si="3178"/>
        <v>-5.4424325247693708E-2</v>
      </c>
    </row>
    <row r="3186" spans="2:10">
      <c r="B3186" s="213">
        <v>39494</v>
      </c>
      <c r="C3186" s="214">
        <v>270.64999999999998</v>
      </c>
      <c r="D3186" s="214">
        <v>91.4375</v>
      </c>
      <c r="E3186" s="214">
        <v>24.28</v>
      </c>
      <c r="F3186" s="215">
        <v>5.7050000000000001</v>
      </c>
      <c r="G3186" s="219">
        <f t="shared" ref="G3186:J3186" si="3179">((C3186-C3207)/C3207)*C$6</f>
        <v>-22.300794750273631</v>
      </c>
      <c r="H3186" s="220">
        <f t="shared" si="3179"/>
        <v>-49.152820121951223</v>
      </c>
      <c r="I3186" s="220">
        <f t="shared" si="3179"/>
        <v>2.4155721625408693</v>
      </c>
      <c r="J3186" s="221">
        <f t="shared" si="3179"/>
        <v>-9.508057675996584E-2</v>
      </c>
    </row>
    <row r="3187" spans="2:10">
      <c r="B3187" s="213">
        <v>39493</v>
      </c>
      <c r="C3187" s="214">
        <v>270.25</v>
      </c>
      <c r="D3187" s="214">
        <v>92.875</v>
      </c>
      <c r="E3187" s="214">
        <v>24.69</v>
      </c>
      <c r="F3187" s="215">
        <v>5.6820000000000004</v>
      </c>
      <c r="G3187" s="219">
        <f t="shared" ref="G3187:J3187" si="3180">((C3187-C3208)/C3208)*C$6</f>
        <v>-11.70034172331421</v>
      </c>
      <c r="H3187" s="220">
        <f t="shared" si="3180"/>
        <v>-47.93582240161453</v>
      </c>
      <c r="I3187" s="220">
        <f t="shared" si="3180"/>
        <v>3.4319672131147567</v>
      </c>
      <c r="J3187" s="221">
        <f t="shared" si="3180"/>
        <v>-0.11524606798579395</v>
      </c>
    </row>
    <row r="3188" spans="2:10">
      <c r="B3188" s="213">
        <v>39492</v>
      </c>
      <c r="C3188" s="214">
        <v>271.55</v>
      </c>
      <c r="D3188" s="214">
        <v>94.75</v>
      </c>
      <c r="E3188" s="214">
        <v>24.24</v>
      </c>
      <c r="F3188" s="215">
        <v>5.7270000000000003</v>
      </c>
      <c r="G3188" s="219">
        <f t="shared" ref="G3188:J3188" si="3181">((C3188-C3209)/C3209)*C$6</f>
        <v>5.5729835581010798</v>
      </c>
      <c r="H3188" s="220">
        <f t="shared" si="3181"/>
        <v>-42.172530864197533</v>
      </c>
      <c r="I3188" s="220">
        <f t="shared" si="3181"/>
        <v>3.6254311199207123</v>
      </c>
      <c r="J3188" s="221">
        <f t="shared" si="3181"/>
        <v>-8.3098591549295525E-2</v>
      </c>
    </row>
    <row r="3189" spans="2:10">
      <c r="B3189" s="213">
        <v>39491</v>
      </c>
      <c r="C3189" s="214">
        <v>270.8</v>
      </c>
      <c r="D3189" s="214">
        <v>96.4375</v>
      </c>
      <c r="E3189" s="214">
        <v>25.09</v>
      </c>
      <c r="F3189" s="215">
        <v>5.75</v>
      </c>
      <c r="G3189" s="219">
        <f t="shared" ref="G3189:J3189" si="3182">((C3189-C3210)/C3210)*C$6</f>
        <v>9.0220308149247472</v>
      </c>
      <c r="H3189" s="220">
        <f t="shared" si="3182"/>
        <v>-43.47302104208417</v>
      </c>
      <c r="I3189" s="220">
        <f t="shared" si="3182"/>
        <v>4.6654892122428508</v>
      </c>
      <c r="J3189" s="221">
        <f t="shared" si="3182"/>
        <v>-0.10442039926186897</v>
      </c>
    </row>
    <row r="3190" spans="2:10">
      <c r="B3190" s="213">
        <v>39490</v>
      </c>
      <c r="C3190" s="214">
        <v>270.64999999999998</v>
      </c>
      <c r="D3190" s="214">
        <v>95.4375</v>
      </c>
      <c r="E3190" s="214">
        <v>28.72</v>
      </c>
      <c r="F3190" s="215">
        <v>5.77</v>
      </c>
      <c r="G3190" s="219">
        <f t="shared" ref="G3190:J3190" si="3183">((C3190-C3211)/C3211)*C$6</f>
        <v>-9.2371118868271189</v>
      </c>
      <c r="H3190" s="220">
        <f t="shared" si="3183"/>
        <v>-45.228414207103555</v>
      </c>
      <c r="I3190" s="220">
        <f t="shared" si="3183"/>
        <v>8.4658955987717501</v>
      </c>
      <c r="J3190" s="221">
        <f t="shared" si="3183"/>
        <v>-6.8906567366283408E-2</v>
      </c>
    </row>
    <row r="3191" spans="2:10">
      <c r="B3191" s="213">
        <v>39489</v>
      </c>
      <c r="C3191" s="214">
        <v>271.25</v>
      </c>
      <c r="D3191" s="214">
        <v>113</v>
      </c>
      <c r="E3191" s="214">
        <v>27.84</v>
      </c>
      <c r="F3191" s="215">
        <v>5.7670000000000003</v>
      </c>
      <c r="G3191" s="219">
        <f t="shared" ref="G3191:J3191" si="3184">((C3191-C3212)/C3212)*C$6</f>
        <v>-3.3913024282561408</v>
      </c>
      <c r="H3191" s="220">
        <f t="shared" si="3184"/>
        <v>-15.930121703853956</v>
      </c>
      <c r="I3191" s="220">
        <f t="shared" si="3184"/>
        <v>6.7541629629629627</v>
      </c>
      <c r="J3191" s="221">
        <f t="shared" si="3184"/>
        <v>-9.169186827956971E-2</v>
      </c>
    </row>
    <row r="3192" spans="2:10">
      <c r="B3192" s="213">
        <v>39488</v>
      </c>
      <c r="C3192" s="214">
        <v>272</v>
      </c>
      <c r="D3192" s="214">
        <v>111.125</v>
      </c>
      <c r="E3192" s="214">
        <v>26.79</v>
      </c>
      <c r="F3192" s="215">
        <v>5.8070000000000004</v>
      </c>
      <c r="G3192" s="219">
        <f t="shared" ref="G3192:J3192" si="3185">((C3192-C3213)/C3213)*C$6</f>
        <v>-2.7680822169204662</v>
      </c>
      <c r="H3192" s="220">
        <f t="shared" si="3185"/>
        <v>-21.262050000000002</v>
      </c>
      <c r="I3192" s="220">
        <f t="shared" si="3185"/>
        <v>8.0467278617710587</v>
      </c>
      <c r="J3192" s="221">
        <f t="shared" si="3185"/>
        <v>-4.6499999999999986E-2</v>
      </c>
    </row>
    <row r="3193" spans="2:10">
      <c r="B3193" s="213">
        <v>39487</v>
      </c>
      <c r="C3193" s="214">
        <v>272.64999999999998</v>
      </c>
      <c r="D3193" s="214">
        <v>109.0625</v>
      </c>
      <c r="E3193" s="214">
        <v>27.6</v>
      </c>
      <c r="F3193" s="215">
        <v>5.8040000000000003</v>
      </c>
      <c r="G3193" s="219">
        <f t="shared" ref="G3193:J3193" si="3186">((C3193-C3214)/C3214)*C$6</f>
        <v>0.61490368739659829</v>
      </c>
      <c r="H3193" s="220">
        <f t="shared" si="3186"/>
        <v>-26.892487684729065</v>
      </c>
      <c r="I3193" s="220">
        <f t="shared" si="3186"/>
        <v>9.2172398685651675</v>
      </c>
      <c r="J3193" s="221">
        <f t="shared" si="3186"/>
        <v>-5.5803955288044266E-3</v>
      </c>
    </row>
    <row r="3194" spans="2:10">
      <c r="B3194" s="213">
        <v>39486</v>
      </c>
      <c r="C3194" s="214">
        <v>276.55</v>
      </c>
      <c r="D3194" s="214">
        <v>103.125</v>
      </c>
      <c r="E3194" s="214">
        <v>30.51</v>
      </c>
      <c r="F3194" s="215">
        <v>5.8109999999999999</v>
      </c>
      <c r="G3194" s="219">
        <f t="shared" ref="G3194:J3194" si="3187">((C3194-C3215)/C3215)*C$6</f>
        <v>23.349206232814002</v>
      </c>
      <c r="H3194" s="220">
        <f t="shared" si="3187"/>
        <v>-36.847356828193831</v>
      </c>
      <c r="I3194" s="220">
        <f t="shared" si="3187"/>
        <v>11.990382096069871</v>
      </c>
      <c r="J3194" s="221">
        <f t="shared" si="3187"/>
        <v>4.117954981678594E-2</v>
      </c>
    </row>
    <row r="3195" spans="2:10">
      <c r="B3195" s="213">
        <v>39485</v>
      </c>
      <c r="C3195" s="214">
        <v>271.14999999999998</v>
      </c>
      <c r="D3195" s="214">
        <v>112</v>
      </c>
      <c r="E3195" s="214">
        <v>26.57</v>
      </c>
      <c r="F3195" s="215">
        <v>5.8230000000000004</v>
      </c>
      <c r="G3195" s="219">
        <f t="shared" ref="G3195:J3195" si="3188">((C3195-C3216)/C3216)*C$6</f>
        <v>-11.356967032967173</v>
      </c>
      <c r="H3195" s="220">
        <f t="shared" si="3188"/>
        <v>-19.921199999999999</v>
      </c>
      <c r="I3195" s="220">
        <f t="shared" si="3188"/>
        <v>7.7353200645508347</v>
      </c>
      <c r="J3195" s="221">
        <f t="shared" si="3188"/>
        <v>3.6932707355242601E-2</v>
      </c>
    </row>
    <row r="3196" spans="2:10">
      <c r="B3196" s="213">
        <v>39484</v>
      </c>
      <c r="C3196" s="214">
        <v>272.75</v>
      </c>
      <c r="D3196" s="214">
        <v>114.875</v>
      </c>
      <c r="E3196" s="214">
        <v>24.86</v>
      </c>
      <c r="F3196" s="215">
        <v>5.806</v>
      </c>
      <c r="G3196" s="219">
        <f t="shared" ref="G3196:J3196" si="3189">((C3196-C3217)/C3217)*C$6</f>
        <v>-4.16788794206931</v>
      </c>
      <c r="H3196" s="220">
        <f t="shared" si="3189"/>
        <v>-14.8085843373494</v>
      </c>
      <c r="I3196" s="220">
        <f t="shared" si="3189"/>
        <v>6.3265869565217407</v>
      </c>
      <c r="J3196" s="221">
        <f t="shared" si="3189"/>
        <v>4.1737991266375757E-2</v>
      </c>
    </row>
    <row r="3197" spans="2:10">
      <c r="B3197" s="213">
        <v>39483</v>
      </c>
      <c r="C3197" s="214">
        <v>270.60000000000002</v>
      </c>
      <c r="D3197" s="214">
        <v>117.9375</v>
      </c>
      <c r="E3197" s="214">
        <v>24.02</v>
      </c>
      <c r="F3197" s="215">
        <v>5.8460000000000001</v>
      </c>
      <c r="G3197" s="219">
        <f t="shared" ref="G3197:J3197" si="3190">((C3197-C3218)/C3218)*C$6</f>
        <v>-15.037553561618681</v>
      </c>
      <c r="H3197" s="220">
        <f t="shared" si="3190"/>
        <v>-17.102678571428573</v>
      </c>
      <c r="I3197" s="220">
        <f t="shared" si="3190"/>
        <v>5.4274756229685792</v>
      </c>
      <c r="J3197" s="221">
        <f t="shared" si="3190"/>
        <v>7.5561403508771885E-2</v>
      </c>
    </row>
    <row r="3198" spans="2:10">
      <c r="B3198" s="213">
        <v>39482</v>
      </c>
      <c r="C3198" s="214">
        <v>269.64999999999998</v>
      </c>
      <c r="D3198" s="214">
        <v>116</v>
      </c>
      <c r="E3198" s="214">
        <v>22.71</v>
      </c>
      <c r="F3198" s="215">
        <v>5.8369999999999997</v>
      </c>
      <c r="G3198" s="219">
        <f t="shared" ref="G3198:J3198" si="3191">((C3198-C3219)/C3219)*C$6</f>
        <v>-25.402001460920587</v>
      </c>
      <c r="H3198" s="220">
        <f t="shared" si="3191"/>
        <v>-24.948689821108186</v>
      </c>
      <c r="I3198" s="220">
        <f t="shared" si="3191"/>
        <v>3.0528218331616879</v>
      </c>
      <c r="J3198" s="221">
        <f t="shared" si="3191"/>
        <v>6.2974628171478517E-2</v>
      </c>
    </row>
    <row r="3199" spans="2:10">
      <c r="B3199" s="213">
        <v>39481</v>
      </c>
      <c r="C3199" s="214">
        <v>269.64999999999998</v>
      </c>
      <c r="D3199" s="214">
        <v>113.1875</v>
      </c>
      <c r="E3199" s="214">
        <v>21.03</v>
      </c>
      <c r="F3199" s="215">
        <v>5.8920000000000003</v>
      </c>
      <c r="G3199" s="219">
        <f t="shared" ref="G3199:J3199" si="3192">((C3199-C3220)/C3220)*C$6</f>
        <v>-29.311043905993877</v>
      </c>
      <c r="H3199" s="220">
        <f t="shared" si="3192"/>
        <v>-26.596576319543509</v>
      </c>
      <c r="I3199" s="220">
        <f t="shared" si="3192"/>
        <v>0.20802308802308975</v>
      </c>
      <c r="J3199" s="221">
        <f t="shared" si="3192"/>
        <v>9.5628175924303754E-2</v>
      </c>
    </row>
    <row r="3200" spans="2:10">
      <c r="B3200" s="213">
        <v>39480</v>
      </c>
      <c r="C3200" s="214">
        <v>270.75</v>
      </c>
      <c r="D3200" s="214">
        <v>114.625</v>
      </c>
      <c r="E3200" s="214">
        <v>21.54</v>
      </c>
      <c r="F3200" s="215">
        <v>5.9370000000000003</v>
      </c>
      <c r="G3200" s="219">
        <f t="shared" ref="G3200:J3200" si="3193">((C3200-C3221)/C3221)*C$6</f>
        <v>-29.194033750680525</v>
      </c>
      <c r="H3200" s="220">
        <f t="shared" si="3193"/>
        <v>-24.183301572177232</v>
      </c>
      <c r="I3200" s="220">
        <f t="shared" si="3193"/>
        <v>1.5637941473259325</v>
      </c>
      <c r="J3200" s="221">
        <f t="shared" si="3193"/>
        <v>0.14055055584965614</v>
      </c>
    </row>
    <row r="3201" spans="2:10">
      <c r="B3201" s="213">
        <v>39479</v>
      </c>
      <c r="C3201" s="214">
        <v>272.25</v>
      </c>
      <c r="D3201" s="214">
        <v>110.5625</v>
      </c>
      <c r="E3201" s="214">
        <v>21.85</v>
      </c>
      <c r="F3201" s="215">
        <v>5.9399999999999995</v>
      </c>
      <c r="G3201" s="219">
        <f t="shared" ref="G3201:J3201" si="3194">((C3201-C3222)/C3222)*C$6</f>
        <v>-28.738700361010832</v>
      </c>
      <c r="H3201" s="220">
        <f t="shared" si="3194"/>
        <v>-33.059845650140318</v>
      </c>
      <c r="I3201" s="220">
        <f t="shared" si="3194"/>
        <v>4.4407529948659441</v>
      </c>
      <c r="J3201" s="221">
        <f t="shared" si="3194"/>
        <v>0.14320388349514537</v>
      </c>
    </row>
    <row r="3202" spans="2:10">
      <c r="B3202" s="213">
        <v>39478</v>
      </c>
      <c r="C3202" s="214">
        <v>273.45</v>
      </c>
      <c r="D3202" s="214">
        <v>117.8125</v>
      </c>
      <c r="E3202" s="214">
        <v>21.23</v>
      </c>
      <c r="F3202" s="215">
        <v>5.923</v>
      </c>
      <c r="G3202" s="219">
        <f t="shared" ref="G3202:J3202" si="3195">((C3202-C3223)/C3223)*C$6</f>
        <v>-19.983869918699259</v>
      </c>
      <c r="H3202" s="220">
        <f t="shared" si="3195"/>
        <v>-22.667048643592143</v>
      </c>
      <c r="I3202" s="220">
        <f t="shared" si="3195"/>
        <v>3.8034227039361084</v>
      </c>
      <c r="J3202" s="221">
        <f t="shared" si="3195"/>
        <v>0.13653064829535444</v>
      </c>
    </row>
    <row r="3203" spans="2:10">
      <c r="B3203" s="213">
        <v>39477</v>
      </c>
      <c r="C3203" s="214">
        <v>274.25</v>
      </c>
      <c r="D3203" s="214">
        <v>112.625</v>
      </c>
      <c r="E3203" s="214">
        <v>20.57</v>
      </c>
      <c r="F3203" s="215">
        <v>5.8849999999999998</v>
      </c>
      <c r="G3203" s="219">
        <f t="shared" ref="G3203:J3203" si="3196">((C3203-C3224)/C3224)*C$6</f>
        <v>-21.714277487853295</v>
      </c>
      <c r="H3203" s="220">
        <f t="shared" si="3196"/>
        <v>-28.135079717851536</v>
      </c>
      <c r="I3203" s="220">
        <f t="shared" si="3196"/>
        <v>3.9913657957244659</v>
      </c>
      <c r="J3203" s="221">
        <f t="shared" si="3196"/>
        <v>0.11294107268877891</v>
      </c>
    </row>
    <row r="3204" spans="2:10">
      <c r="B3204" s="213">
        <v>39476</v>
      </c>
      <c r="C3204" s="214">
        <v>275.25</v>
      </c>
      <c r="D3204" s="214">
        <v>115.25</v>
      </c>
      <c r="E3204" s="214">
        <v>19.47</v>
      </c>
      <c r="F3204" s="215">
        <v>5.8819999999999997</v>
      </c>
      <c r="G3204" s="219">
        <f t="shared" ref="G3204:J3204" si="3197">((C3204-C3225)/C3225)*C$6</f>
        <v>6.4176367614880352</v>
      </c>
      <c r="H3204" s="220">
        <f t="shared" si="3197"/>
        <v>-22.140791366906477</v>
      </c>
      <c r="I3204" s="220">
        <f t="shared" si="3197"/>
        <v>1.8132052006783466</v>
      </c>
      <c r="J3204" s="221">
        <f t="shared" si="3197"/>
        <v>7.667015524158384E-2</v>
      </c>
    </row>
    <row r="3205" spans="2:10">
      <c r="B3205" s="213">
        <v>39475</v>
      </c>
      <c r="C3205" s="214">
        <v>278.58</v>
      </c>
      <c r="D3205" s="214">
        <v>118</v>
      </c>
      <c r="E3205" s="214">
        <v>21.67</v>
      </c>
      <c r="F3205" s="215">
        <v>5.9</v>
      </c>
      <c r="G3205" s="219">
        <f t="shared" ref="G3205:J3205" si="3198">((C3205-C3226)/C3226)*C$6</f>
        <v>31.440737246297285</v>
      </c>
      <c r="H3205" s="220">
        <f t="shared" si="3198"/>
        <v>-21.44350893697084</v>
      </c>
      <c r="I3205" s="220">
        <f t="shared" si="3198"/>
        <v>5.0997986974541165</v>
      </c>
      <c r="J3205" s="221">
        <f t="shared" si="3198"/>
        <v>7.8536627805811984E-2</v>
      </c>
    </row>
    <row r="3206" spans="2:10">
      <c r="B3206" s="213">
        <v>39474</v>
      </c>
      <c r="C3206" s="214">
        <v>274.35000000000002</v>
      </c>
      <c r="D3206" s="214">
        <v>119.125</v>
      </c>
      <c r="E3206" s="214">
        <v>21.88</v>
      </c>
      <c r="F3206" s="215">
        <v>5.8540000000000001</v>
      </c>
      <c r="G3206" s="219">
        <f t="shared" ref="G3206:J3206" si="3199">((C3206-C3227)/C3227)*C$6</f>
        <v>1.222629947109525</v>
      </c>
      <c r="H3206" s="220">
        <f t="shared" si="3199"/>
        <v>-18.026093155893538</v>
      </c>
      <c r="I3206" s="220">
        <f t="shared" si="3199"/>
        <v>5.8178234582829509</v>
      </c>
      <c r="J3206" s="221">
        <f t="shared" si="3199"/>
        <v>6.752577319587641E-2</v>
      </c>
    </row>
    <row r="3207" spans="2:10">
      <c r="B3207" s="213">
        <v>39473</v>
      </c>
      <c r="C3207" s="214">
        <v>274.3</v>
      </c>
      <c r="D3207" s="214">
        <v>123</v>
      </c>
      <c r="E3207" s="214">
        <v>21.41</v>
      </c>
      <c r="F3207" s="215">
        <v>5.8949999999999996</v>
      </c>
      <c r="G3207" s="219">
        <f t="shared" ref="G3207:J3207" si="3200">((C3207-C3228)/C3228)*C$6</f>
        <v>0.30554603463999658</v>
      </c>
      <c r="H3207" s="220">
        <f t="shared" si="3200"/>
        <v>-8.909302325581395</v>
      </c>
      <c r="I3207" s="220">
        <f t="shared" si="3200"/>
        <v>5.3198790078644871</v>
      </c>
      <c r="J3207" s="221">
        <f t="shared" si="3200"/>
        <v>0.11760451578761638</v>
      </c>
    </row>
    <row r="3208" spans="2:10">
      <c r="B3208" s="213">
        <v>39472</v>
      </c>
      <c r="C3208" s="214">
        <v>272.14999999999998</v>
      </c>
      <c r="D3208" s="214">
        <v>123.875</v>
      </c>
      <c r="E3208" s="214">
        <v>20.74</v>
      </c>
      <c r="F3208" s="215">
        <v>5.9130000000000003</v>
      </c>
      <c r="G3208" s="219">
        <f t="shared" ref="G3208:J3208" si="3201">((C3208-C3229)/C3229)*C$6</f>
        <v>-4.912020516578198</v>
      </c>
      <c r="H3208" s="220">
        <f t="shared" si="3201"/>
        <v>-1.4387831747621433</v>
      </c>
      <c r="I3208" s="220">
        <f t="shared" si="3201"/>
        <v>3.9127934272300462</v>
      </c>
      <c r="J3208" s="221">
        <f t="shared" si="3201"/>
        <v>0.13349832066466336</v>
      </c>
    </row>
    <row r="3209" spans="2:10">
      <c r="B3209" s="213">
        <v>39471</v>
      </c>
      <c r="C3209" s="214">
        <v>270.64999999999998</v>
      </c>
      <c r="D3209" s="214">
        <v>121.5</v>
      </c>
      <c r="E3209" s="214">
        <v>20.18</v>
      </c>
      <c r="F3209" s="215">
        <v>5.8929999999999998</v>
      </c>
      <c r="G3209" s="219">
        <f t="shared" ref="G3209:J3209" si="3202">((C3209-C3230)/C3230)*C$6</f>
        <v>-3.7071041474655781</v>
      </c>
      <c r="H3209" s="220">
        <f t="shared" si="3202"/>
        <v>-2.7197768762677486</v>
      </c>
      <c r="I3209" s="220">
        <f t="shared" si="3202"/>
        <v>2.9031070195627162</v>
      </c>
      <c r="J3209" s="221">
        <f t="shared" si="3202"/>
        <v>0.11548227825780261</v>
      </c>
    </row>
    <row r="3210" spans="2:10">
      <c r="B3210" s="213">
        <v>39470</v>
      </c>
      <c r="C3210" s="214">
        <v>269.35000000000002</v>
      </c>
      <c r="D3210" s="214">
        <v>124.75</v>
      </c>
      <c r="E3210" s="214">
        <v>19.93</v>
      </c>
      <c r="F3210" s="215">
        <v>5.9610000000000003</v>
      </c>
      <c r="G3210" s="219">
        <f t="shared" ref="G3210:J3210" si="3203">((C3210-C3231)/C3231)*C$6</f>
        <v>-26.937161643835481</v>
      </c>
      <c r="H3210" s="220">
        <f t="shared" si="3203"/>
        <v>5.3263130792996911</v>
      </c>
      <c r="I3210" s="220">
        <f t="shared" si="3203"/>
        <v>2.5374470520892971</v>
      </c>
      <c r="J3210" s="221">
        <f t="shared" si="3203"/>
        <v>0.12859768907563057</v>
      </c>
    </row>
    <row r="3211" spans="2:10">
      <c r="B3211" s="213">
        <v>39469</v>
      </c>
      <c r="C3211" s="214">
        <v>272.14999999999998</v>
      </c>
      <c r="D3211" s="214">
        <v>124.9375</v>
      </c>
      <c r="E3211" s="214">
        <v>19.54</v>
      </c>
      <c r="F3211" s="215">
        <v>5.9080000000000004</v>
      </c>
      <c r="G3211" s="219">
        <f t="shared" ref="G3211:J3211" si="3204">((C3211-C3232)/C3232)*C$6</f>
        <v>-18.875029972752184</v>
      </c>
      <c r="H3211" s="220">
        <f t="shared" si="3204"/>
        <v>5.520741121976326</v>
      </c>
      <c r="I3211" s="220">
        <f t="shared" si="3204"/>
        <v>2.2745706051873174</v>
      </c>
      <c r="J3211" s="221">
        <f t="shared" si="3204"/>
        <v>0.10336370007007717</v>
      </c>
    </row>
    <row r="3212" spans="2:10">
      <c r="B3212" s="213">
        <v>39468</v>
      </c>
      <c r="C3212" s="214">
        <v>271.8</v>
      </c>
      <c r="D3212" s="214">
        <v>123.25</v>
      </c>
      <c r="E3212" s="214">
        <v>20.25</v>
      </c>
      <c r="F3212" s="215">
        <v>5.952</v>
      </c>
      <c r="G3212" s="219">
        <f t="shared" ref="G3212:J3212" si="3205">((C3212-C3233)/C3233)*C$6</f>
        <v>-29.380849448761772</v>
      </c>
      <c r="H3212" s="220">
        <f t="shared" si="3205"/>
        <v>4.4731447846393362</v>
      </c>
      <c r="I3212" s="220">
        <f t="shared" si="3205"/>
        <v>3.3820527859237526</v>
      </c>
      <c r="J3212" s="221">
        <f t="shared" si="3205"/>
        <v>0.13583479789103717</v>
      </c>
    </row>
    <row r="3213" spans="2:10">
      <c r="B3213" s="213">
        <v>39467</v>
      </c>
      <c r="C3213" s="214">
        <v>272.45</v>
      </c>
      <c r="D3213" s="214">
        <v>125</v>
      </c>
      <c r="E3213" s="214">
        <v>18.52</v>
      </c>
      <c r="F3213" s="215">
        <v>5.9</v>
      </c>
      <c r="G3213" s="219">
        <f t="shared" ref="G3213:J3213" si="3206">((C3213-C3234)/C3234)*C$6</f>
        <v>-31.387660723932946</v>
      </c>
      <c r="H3213" s="220">
        <f t="shared" si="3206"/>
        <v>3.9091836734693879</v>
      </c>
      <c r="I3213" s="220">
        <f t="shared" si="3206"/>
        <v>1.0721281464530883</v>
      </c>
      <c r="J3213" s="221">
        <f t="shared" si="3206"/>
        <v>9.7093837535014327E-2</v>
      </c>
    </row>
    <row r="3214" spans="2:10">
      <c r="B3214" s="213">
        <v>39466</v>
      </c>
      <c r="C3214" s="214">
        <v>272.55</v>
      </c>
      <c r="D3214" s="214">
        <v>126.875</v>
      </c>
      <c r="E3214" s="214">
        <v>18.260000000000002</v>
      </c>
      <c r="F3214" s="215">
        <v>5.8149999999999995</v>
      </c>
      <c r="G3214" s="219">
        <f t="shared" ref="G3214:J3214" si="3207">((C3214-C3235)/C3235)*C$6</f>
        <v>-28.113376623376485</v>
      </c>
      <c r="H3214" s="220">
        <f t="shared" si="3207"/>
        <v>7.0437180796731367</v>
      </c>
      <c r="I3214" s="220">
        <f t="shared" si="3207"/>
        <v>0.24000000000000199</v>
      </c>
      <c r="J3214" s="221">
        <f t="shared" si="3207"/>
        <v>3.7504353883663979E-2</v>
      </c>
    </row>
    <row r="3215" spans="2:10">
      <c r="B3215" s="213">
        <v>39465</v>
      </c>
      <c r="C3215" s="214">
        <v>272.75</v>
      </c>
      <c r="D3215" s="214">
        <v>127.6875</v>
      </c>
      <c r="E3215" s="214">
        <v>18.32</v>
      </c>
      <c r="F3215" s="215">
        <v>5.7309999999999999</v>
      </c>
      <c r="G3215" s="219">
        <f t="shared" ref="G3215:J3215" si="3208">((C3215-C3236)/C3236)*C$6</f>
        <v>-11.593839432004232</v>
      </c>
      <c r="H3215" s="220">
        <f t="shared" si="3208"/>
        <v>8.9298411885245912</v>
      </c>
      <c r="I3215" s="220">
        <f t="shared" si="3208"/>
        <v>0.34075639599555047</v>
      </c>
      <c r="J3215" s="221">
        <f t="shared" si="3208"/>
        <v>1.1368015414258316E-2</v>
      </c>
    </row>
    <row r="3216" spans="2:10">
      <c r="B3216" s="213">
        <v>39464</v>
      </c>
      <c r="C3216" s="214">
        <v>273</v>
      </c>
      <c r="D3216" s="214">
        <v>125</v>
      </c>
      <c r="E3216" s="214">
        <v>18.59</v>
      </c>
      <c r="F3216" s="215">
        <v>5.7510000000000003</v>
      </c>
      <c r="G3216" s="219">
        <f t="shared" ref="G3216:J3216" si="3209">((C3216-C3237)/C3237)*C$6</f>
        <v>-10.977641921397449</v>
      </c>
      <c r="H3216" s="220">
        <f t="shared" si="3209"/>
        <v>2.7197768762677486</v>
      </c>
      <c r="I3216" s="220">
        <f t="shared" si="3209"/>
        <v>0.71555928411633196</v>
      </c>
      <c r="J3216" s="221">
        <f t="shared" si="3209"/>
        <v>3.1625659050967043E-2</v>
      </c>
    </row>
    <row r="3217" spans="2:10">
      <c r="B3217" s="213">
        <v>39463</v>
      </c>
      <c r="C3217" s="214">
        <v>273.43</v>
      </c>
      <c r="D3217" s="214">
        <v>124.5</v>
      </c>
      <c r="E3217" s="214">
        <v>18.399999999999999</v>
      </c>
      <c r="F3217" s="215">
        <v>5.7249999999999996</v>
      </c>
      <c r="G3217" s="219">
        <f t="shared" ref="G3217:J3217" si="3210">((C3217-C3238)/C3238)*C$6</f>
        <v>-10.476403416318194</v>
      </c>
      <c r="H3217" s="220">
        <f t="shared" si="3210"/>
        <v>6.153419689119171</v>
      </c>
      <c r="I3217" s="220">
        <f t="shared" si="3210"/>
        <v>-0.14571428571428779</v>
      </c>
      <c r="J3217" s="221">
        <f t="shared" si="3210"/>
        <v>9.8229933403435644E-3</v>
      </c>
    </row>
    <row r="3218" spans="2:10">
      <c r="B3218" s="213">
        <v>39462</v>
      </c>
      <c r="C3218" s="214">
        <v>273.05</v>
      </c>
      <c r="D3218" s="214">
        <v>129.5</v>
      </c>
      <c r="E3218" s="214">
        <v>18.46</v>
      </c>
      <c r="F3218" s="215">
        <v>5.7</v>
      </c>
      <c r="G3218" s="219">
        <f t="shared" ref="G3218:J3218" si="3211">((C3218-C3239)/C3239)*C$6</f>
        <v>1.8433583868011698</v>
      </c>
      <c r="H3218" s="220">
        <f t="shared" si="3211"/>
        <v>15.595929018789144</v>
      </c>
      <c r="I3218" s="220">
        <f t="shared" si="3211"/>
        <v>-0.68549244398124054</v>
      </c>
      <c r="J3218" s="221">
        <f t="shared" si="3211"/>
        <v>9.8662207357860209E-3</v>
      </c>
    </row>
    <row r="3219" spans="2:10">
      <c r="B3219" s="213">
        <v>39461</v>
      </c>
      <c r="C3219" s="214">
        <v>273.8</v>
      </c>
      <c r="D3219" s="214">
        <v>133.37110000000001</v>
      </c>
      <c r="E3219" s="214">
        <v>19.420000000000002</v>
      </c>
      <c r="F3219" s="215">
        <v>5.7149999999999999</v>
      </c>
      <c r="G3219" s="219">
        <f t="shared" ref="G3219:J3219" si="3212">((C3219-C3240)/C3240)*C$6</f>
        <v>9.5415096418733487</v>
      </c>
      <c r="H3219" s="220">
        <f t="shared" si="3212"/>
        <v>23.584603831578967</v>
      </c>
      <c r="I3219" s="220">
        <f t="shared" si="3212"/>
        <v>0.2254848800834221</v>
      </c>
      <c r="J3219" s="221">
        <f t="shared" si="3212"/>
        <v>-5.1528384279474889E-3</v>
      </c>
    </row>
    <row r="3220" spans="2:10">
      <c r="B3220" s="213">
        <v>39460</v>
      </c>
      <c r="C3220" s="214">
        <v>274.45</v>
      </c>
      <c r="D3220" s="214">
        <v>131.4375</v>
      </c>
      <c r="E3220" s="214">
        <v>20.79</v>
      </c>
      <c r="F3220" s="215">
        <v>5.7069999999999999</v>
      </c>
      <c r="G3220" s="219">
        <f t="shared" ref="G3220:J3220" si="3213">((C3220-C3241)/C3241)*C$6</f>
        <v>7.3599414455626029</v>
      </c>
      <c r="H3220" s="220">
        <f t="shared" si="3213"/>
        <v>20.242665615141956</v>
      </c>
      <c r="I3220" s="220">
        <f t="shared" si="3213"/>
        <v>1.9180415114422567</v>
      </c>
      <c r="J3220" s="221">
        <f t="shared" si="3213"/>
        <v>-1.2353864945035781E-2</v>
      </c>
    </row>
    <row r="3221" spans="2:10">
      <c r="B3221" s="213">
        <v>39459</v>
      </c>
      <c r="C3221" s="214">
        <v>275.55</v>
      </c>
      <c r="D3221" s="214">
        <v>131.1875</v>
      </c>
      <c r="E3221" s="214">
        <v>19.82</v>
      </c>
      <c r="F3221" s="215">
        <v>5.6669999999999998</v>
      </c>
      <c r="G3221" s="219">
        <f t="shared" ref="G3221:J3221" si="3214">((C3221-C3242)/C3242)*C$6</f>
        <v>11.019747945205548</v>
      </c>
      <c r="H3221" s="220">
        <f t="shared" si="3214"/>
        <v>24.496990865126278</v>
      </c>
      <c r="I3221" s="220">
        <f t="shared" si="3214"/>
        <v>0.74807146610614728</v>
      </c>
      <c r="J3221" s="221">
        <f t="shared" si="3214"/>
        <v>-4.3593532684283717E-2</v>
      </c>
    </row>
    <row r="3222" spans="2:10">
      <c r="B3222" s="213">
        <v>39458</v>
      </c>
      <c r="C3222" s="214">
        <v>277</v>
      </c>
      <c r="D3222" s="214">
        <v>133.625</v>
      </c>
      <c r="E3222" s="214">
        <v>17.53</v>
      </c>
      <c r="F3222" s="215">
        <v>5.665</v>
      </c>
      <c r="G3222" s="219">
        <f t="shared" ref="G3222:J3222" si="3215">((C3222-C3243)/C3243)*C$6</f>
        <v>21.446873857404025</v>
      </c>
      <c r="H3222" s="220">
        <f t="shared" si="3215"/>
        <v>29.342071197411002</v>
      </c>
      <c r="I3222" s="220">
        <f t="shared" si="3215"/>
        <v>-1.0548764769065517</v>
      </c>
      <c r="J3222" s="221">
        <f t="shared" si="3215"/>
        <v>-2.222319551506665E-2</v>
      </c>
    </row>
    <row r="3223" spans="2:10">
      <c r="B3223" s="213">
        <v>39457</v>
      </c>
      <c r="C3223" s="214">
        <v>276.75</v>
      </c>
      <c r="D3223" s="214">
        <v>133.625</v>
      </c>
      <c r="E3223" s="214">
        <v>17.53</v>
      </c>
      <c r="F3223" s="215">
        <v>5.6609999999999996</v>
      </c>
      <c r="G3223" s="219">
        <f t="shared" ref="G3223:J3223" si="3216">((C3223-C3244)/C3244)*C$6</f>
        <v>17.129315568534476</v>
      </c>
      <c r="H3223" s="220">
        <f t="shared" si="3216"/>
        <v>29.104040948275863</v>
      </c>
      <c r="I3223" s="220">
        <f t="shared" si="3216"/>
        <v>-2.2175687843921938</v>
      </c>
      <c r="J3223" s="221">
        <f t="shared" si="3216"/>
        <v>-3.9079658358027104E-2</v>
      </c>
    </row>
    <row r="3224" spans="2:10">
      <c r="B3224" s="213">
        <v>39456</v>
      </c>
      <c r="C3224" s="214">
        <v>277.85000000000002</v>
      </c>
      <c r="D3224" s="214">
        <v>132.01560000000001</v>
      </c>
      <c r="E3224" s="214">
        <v>16.84</v>
      </c>
      <c r="F3224" s="215">
        <v>5.6680000000000001</v>
      </c>
      <c r="G3224" s="219">
        <f t="shared" ref="G3224:J3224" si="3217">((C3224-C3245)/C3245)*C$6</f>
        <v>1.8114790127905569</v>
      </c>
      <c r="H3224" s="220">
        <f t="shared" si="3217"/>
        <v>29.785563938730867</v>
      </c>
      <c r="I3224" s="220">
        <f t="shared" si="3217"/>
        <v>-2.8471600000000001</v>
      </c>
      <c r="J3224" s="221">
        <f t="shared" si="3217"/>
        <v>-4.6613995485327409E-2</v>
      </c>
    </row>
    <row r="3225" spans="2:10">
      <c r="B3225" s="213">
        <v>39455</v>
      </c>
      <c r="C3225" s="214">
        <v>274.2</v>
      </c>
      <c r="D3225" s="214">
        <v>130.3125</v>
      </c>
      <c r="E3225" s="214">
        <v>17.690000000000001</v>
      </c>
      <c r="F3225" s="215">
        <v>5.7329999999999997</v>
      </c>
      <c r="G3225" s="219">
        <f t="shared" ref="G3225:J3225" si="3218">((C3225-C3246)/C3246)*C$6</f>
        <v>-19.034245538128925</v>
      </c>
      <c r="H3225" s="220">
        <f t="shared" si="3218"/>
        <v>34.344654977375569</v>
      </c>
      <c r="I3225" s="220">
        <f t="shared" si="3218"/>
        <v>-2.5078929440389288</v>
      </c>
      <c r="J3225" s="221">
        <f t="shared" si="3218"/>
        <v>3.0906233630169457E-3</v>
      </c>
    </row>
    <row r="3226" spans="2:10">
      <c r="B3226" s="213">
        <v>39454</v>
      </c>
      <c r="C3226" s="214">
        <v>273.45</v>
      </c>
      <c r="D3226" s="214">
        <v>132.875</v>
      </c>
      <c r="E3226" s="214">
        <v>16.89</v>
      </c>
      <c r="F3226" s="215">
        <v>5.7469999999999999</v>
      </c>
      <c r="G3226" s="219">
        <f t="shared" ref="G3226:J3226" si="3219">((C3226-C3247)/C3247)*C$6</f>
        <v>-22.970229035166884</v>
      </c>
      <c r="H3226" s="220">
        <f t="shared" si="3219"/>
        <v>35.195712694877507</v>
      </c>
      <c r="I3226" s="220">
        <f t="shared" si="3219"/>
        <v>-3.3450819672131131</v>
      </c>
      <c r="J3226" s="221">
        <f t="shared" si="3219"/>
        <v>-1.7857142857142929E-2</v>
      </c>
    </row>
    <row r="3227" spans="2:10">
      <c r="B3227" s="213">
        <v>39453</v>
      </c>
      <c r="C3227" s="214">
        <v>274.14999999999998</v>
      </c>
      <c r="D3227" s="214">
        <v>131.5</v>
      </c>
      <c r="E3227" s="214">
        <v>16.54</v>
      </c>
      <c r="F3227" s="215">
        <v>5.7229999999999999</v>
      </c>
      <c r="G3227" s="219">
        <f t="shared" ref="G3227:J3227" si="3220">((C3227-C3248)/C3248)*C$6</f>
        <v>-25.465700122135324</v>
      </c>
      <c r="H3227" s="220">
        <f t="shared" si="3220"/>
        <v>33.727361654555622</v>
      </c>
      <c r="I3227" s="220">
        <f t="shared" si="3220"/>
        <v>-3.7181381957773518</v>
      </c>
      <c r="J3227" s="221">
        <f t="shared" si="3220"/>
        <v>-3.1616248919619852E-2</v>
      </c>
    </row>
    <row r="3228" spans="2:10">
      <c r="B3228" s="213">
        <v>39452</v>
      </c>
      <c r="C3228" s="214">
        <v>274.25</v>
      </c>
      <c r="D3228" s="214">
        <v>129</v>
      </c>
      <c r="E3228" s="214">
        <v>16.53</v>
      </c>
      <c r="F3228" s="215">
        <v>5.6690000000000005</v>
      </c>
      <c r="G3228" s="219">
        <f t="shared" ref="G3228:J3228" si="3221">((C3228-C3249)/C3249)*C$6</f>
        <v>-25.575080789946142</v>
      </c>
      <c r="H3228" s="220">
        <f t="shared" si="3221"/>
        <v>32.449546742209634</v>
      </c>
      <c r="I3228" s="220">
        <f t="shared" si="3221"/>
        <v>-2.8225204081632649</v>
      </c>
      <c r="J3228" s="221">
        <f t="shared" si="3221"/>
        <v>-5.2140010396811348E-2</v>
      </c>
    </row>
    <row r="3229" spans="2:10">
      <c r="B3229" s="213">
        <v>39451</v>
      </c>
      <c r="C3229" s="214">
        <v>272.95</v>
      </c>
      <c r="D3229" s="214">
        <v>124.8125</v>
      </c>
      <c r="E3229" s="214">
        <v>17.04</v>
      </c>
      <c r="F3229" s="215">
        <v>5.657</v>
      </c>
      <c r="G3229" s="219">
        <f t="shared" ref="G3229:J3229" si="3222">((C3229-C3250)/C3250)*C$6</f>
        <v>-40.737286863270853</v>
      </c>
      <c r="H3229" s="220">
        <f t="shared" si="3222"/>
        <v>26.041211604095565</v>
      </c>
      <c r="I3229" s="220">
        <f t="shared" si="3222"/>
        <v>-2.4093848500254218</v>
      </c>
      <c r="J3229" s="221">
        <f t="shared" si="3222"/>
        <v>-7.6201136559325131E-2</v>
      </c>
    </row>
    <row r="3230" spans="2:10">
      <c r="B3230" s="213">
        <v>39450</v>
      </c>
      <c r="C3230" s="214">
        <v>271.25</v>
      </c>
      <c r="D3230" s="214">
        <v>123.25</v>
      </c>
      <c r="E3230" s="214">
        <v>17.38</v>
      </c>
      <c r="F3230" s="215">
        <v>5.6710000000000003</v>
      </c>
      <c r="G3230" s="219">
        <f t="shared" ref="G3230:J3230" si="3223">((C3230-C3251)/C3251)*C$6</f>
        <v>-46.845282207489767</v>
      </c>
      <c r="H3230" s="220">
        <f t="shared" si="3223"/>
        <v>19.240513392857146</v>
      </c>
      <c r="I3230" s="220">
        <f t="shared" si="3223"/>
        <v>-1.867983496647758</v>
      </c>
      <c r="J3230" s="221">
        <f t="shared" si="3223"/>
        <v>-6.9089030480454686E-2</v>
      </c>
    </row>
    <row r="3231" spans="2:10">
      <c r="B3231" s="213">
        <v>39449</v>
      </c>
      <c r="C3231" s="214">
        <v>273.75</v>
      </c>
      <c r="D3231" s="214">
        <v>121.375</v>
      </c>
      <c r="E3231" s="214">
        <v>17.47</v>
      </c>
      <c r="F3231" s="215">
        <v>5.7119999999999997</v>
      </c>
      <c r="G3231" s="219">
        <f t="shared" ref="G3231:J3231" si="3224">((C3231-C3252)/C3252)*C$6</f>
        <v>-33.00827215756491</v>
      </c>
      <c r="H3231" s="220">
        <f t="shared" si="3224"/>
        <v>15.111166666666666</v>
      </c>
      <c r="I3231" s="220">
        <f t="shared" si="3224"/>
        <v>-2.216315261044179</v>
      </c>
      <c r="J3231" s="221">
        <f t="shared" si="3224"/>
        <v>-5.2252794496990426E-2</v>
      </c>
    </row>
    <row r="3232" spans="2:10">
      <c r="B3232" s="213">
        <v>39448</v>
      </c>
      <c r="C3232" s="214">
        <v>275.25</v>
      </c>
      <c r="D3232" s="214">
        <v>121.4375</v>
      </c>
      <c r="E3232" s="214">
        <v>17.350000000000001</v>
      </c>
      <c r="F3232" s="215">
        <v>5.7080000000000002</v>
      </c>
      <c r="G3232" s="219">
        <f t="shared" ref="G3232:J3232" si="3225">((C3232-C3253)/C3253)*C$6</f>
        <v>-30.487576243980872</v>
      </c>
      <c r="H3232" s="220">
        <f t="shared" si="3225"/>
        <v>11.163316993464052</v>
      </c>
      <c r="I3232" s="220">
        <f t="shared" si="3225"/>
        <v>-1.5127666314677928</v>
      </c>
      <c r="J3232" s="221">
        <f t="shared" si="3225"/>
        <v>-4.1276558991189947E-2</v>
      </c>
    </row>
    <row r="3233" spans="2:10">
      <c r="B3233" s="213">
        <v>39447</v>
      </c>
      <c r="C3233" s="214">
        <v>276.64999999999998</v>
      </c>
      <c r="D3233" s="214">
        <v>120.4375</v>
      </c>
      <c r="E3233" s="214">
        <v>17.05</v>
      </c>
      <c r="F3233" s="215">
        <v>5.6899999999999995</v>
      </c>
      <c r="G3233" s="219">
        <f t="shared" ref="G3233:J3233" si="3226">((C3233-C3254)/C3254)*C$6</f>
        <v>-21.528321141837782</v>
      </c>
      <c r="H3233" s="220">
        <f t="shared" si="3226"/>
        <v>5.2073827292110879</v>
      </c>
      <c r="I3233" s="220">
        <f t="shared" si="3226"/>
        <v>-1.7981942977824712</v>
      </c>
      <c r="J3233" s="221">
        <f t="shared" si="3226"/>
        <v>-6.0432088139094842E-2</v>
      </c>
    </row>
    <row r="3234" spans="2:10">
      <c r="B3234" s="213">
        <v>39446</v>
      </c>
      <c r="C3234" s="214">
        <v>277.64999999999998</v>
      </c>
      <c r="D3234" s="214">
        <v>122.5</v>
      </c>
      <c r="E3234" s="214">
        <v>17.48</v>
      </c>
      <c r="F3234" s="215">
        <v>5.7119999999999997</v>
      </c>
      <c r="G3234" s="219">
        <f t="shared" ref="G3234:J3234" si="3227">((C3234-C3255)/C3255)*C$6</f>
        <v>-9.0054809242342841</v>
      </c>
      <c r="H3234" s="220">
        <f t="shared" si="3227"/>
        <v>24.218965517241383</v>
      </c>
      <c r="I3234" s="220">
        <f t="shared" si="3227"/>
        <v>-1.9899949109414743</v>
      </c>
      <c r="J3234" s="221">
        <f t="shared" si="3227"/>
        <v>-0.10027904616945739</v>
      </c>
    </row>
    <row r="3235" spans="2:10">
      <c r="B3235" s="213">
        <v>39445</v>
      </c>
      <c r="C3235" s="214">
        <v>277.2</v>
      </c>
      <c r="D3235" s="214">
        <v>122.375</v>
      </c>
      <c r="E3235" s="214">
        <v>18.02</v>
      </c>
      <c r="F3235" s="215">
        <v>5.742</v>
      </c>
      <c r="G3235" s="219">
        <f t="shared" ref="G3235:J3235" si="3228">((C3235-C3256)/C3256)*C$6</f>
        <v>-32.314749690429792</v>
      </c>
      <c r="H3235" s="220">
        <f t="shared" si="3228"/>
        <v>35.343466424682397</v>
      </c>
      <c r="I3235" s="220">
        <f t="shared" si="3228"/>
        <v>-1.5784607594936713</v>
      </c>
      <c r="J3235" s="221">
        <f t="shared" si="3228"/>
        <v>-8.2887610020311628E-2</v>
      </c>
    </row>
    <row r="3236" spans="2:10">
      <c r="B3236" s="213">
        <v>39444</v>
      </c>
      <c r="C3236" s="214">
        <v>274.64999999999998</v>
      </c>
      <c r="D3236" s="214">
        <v>122</v>
      </c>
      <c r="E3236" s="214">
        <v>17.98</v>
      </c>
      <c r="F3236" s="215">
        <v>5.7089999999999996</v>
      </c>
      <c r="G3236" s="219">
        <f t="shared" ref="G3236:J3236" si="3229">((C3236-C3257)/C3257)*C$6</f>
        <v>-52.889576868829607</v>
      </c>
      <c r="H3236" s="220">
        <f t="shared" si="3229"/>
        <v>29.958056872037918</v>
      </c>
      <c r="I3236" s="220">
        <f t="shared" si="3229"/>
        <v>-1.3619228791773768</v>
      </c>
      <c r="J3236" s="221">
        <f t="shared" si="3229"/>
        <v>-0.1027387996618768</v>
      </c>
    </row>
    <row r="3237" spans="2:10">
      <c r="B3237" s="213">
        <v>39443</v>
      </c>
      <c r="C3237" s="214">
        <v>274.8</v>
      </c>
      <c r="D3237" s="214">
        <v>123.25</v>
      </c>
      <c r="E3237" s="214">
        <v>17.88</v>
      </c>
      <c r="F3237" s="215">
        <v>5.6899999999999995</v>
      </c>
      <c r="G3237" s="219">
        <f t="shared" ref="G3237:J3237" si="3230">((C3237-C3258)/C3258)*C$6</f>
        <v>-38.725488801990757</v>
      </c>
      <c r="H3237" s="220">
        <f t="shared" si="3230"/>
        <v>35.591671677690925</v>
      </c>
      <c r="I3237" s="220">
        <f t="shared" si="3230"/>
        <v>-1.3431055900621132</v>
      </c>
      <c r="J3237" s="221">
        <f t="shared" si="3230"/>
        <v>-9.3379850238257733E-2</v>
      </c>
    </row>
    <row r="3238" spans="2:10">
      <c r="B3238" s="213">
        <v>39442</v>
      </c>
      <c r="C3238" s="214">
        <v>275.14999999999998</v>
      </c>
      <c r="D3238" s="214">
        <v>120.625</v>
      </c>
      <c r="E3238" s="214">
        <v>18.55</v>
      </c>
      <c r="F3238" s="215">
        <v>5.7059999999999995</v>
      </c>
      <c r="G3238" s="219">
        <f t="shared" ref="G3238:J3238" si="3231">((C3238-C3259)/C3259)*C$6</f>
        <v>-30.498454950936804</v>
      </c>
      <c r="H3238" s="220">
        <f t="shared" si="3231"/>
        <v>30.620372596153846</v>
      </c>
      <c r="I3238" s="220">
        <f t="shared" si="3231"/>
        <v>-1.331482775836246</v>
      </c>
      <c r="J3238" s="221">
        <f t="shared" si="3231"/>
        <v>-5.5794360385144598E-2</v>
      </c>
    </row>
    <row r="3239" spans="2:10">
      <c r="B3239" s="213">
        <v>39441</v>
      </c>
      <c r="C3239" s="214">
        <v>272.75</v>
      </c>
      <c r="D3239" s="214">
        <v>119.75</v>
      </c>
      <c r="E3239" s="214">
        <v>19.190000000000001</v>
      </c>
      <c r="F3239" s="215">
        <v>5.681</v>
      </c>
      <c r="G3239" s="219">
        <f t="shared" ref="G3239:J3239" si="3232">((C3239-C3260)/C3260)*C$6</f>
        <v>-46.885146115466995</v>
      </c>
      <c r="H3239" s="220">
        <f t="shared" si="3232"/>
        <v>27.691218637992836</v>
      </c>
      <c r="I3239" s="220">
        <f t="shared" si="3232"/>
        <v>-0.75570644033949053</v>
      </c>
      <c r="J3239" s="221">
        <f t="shared" si="3232"/>
        <v>-9.886866281047979E-2</v>
      </c>
    </row>
    <row r="3240" spans="2:10">
      <c r="B3240" s="213">
        <v>39440</v>
      </c>
      <c r="C3240" s="214">
        <v>272.25</v>
      </c>
      <c r="D3240" s="214">
        <v>118.75</v>
      </c>
      <c r="E3240" s="214">
        <v>19.18</v>
      </c>
      <c r="F3240" s="215">
        <v>5.7249999999999996</v>
      </c>
      <c r="G3240" s="219">
        <f t="shared" ref="G3240:J3240" si="3233">((C3240-C3261)/C3261)*C$6</f>
        <v>-61.093526809414335</v>
      </c>
      <c r="H3240" s="220">
        <f t="shared" si="3233"/>
        <v>31.455514705882354</v>
      </c>
      <c r="I3240" s="220">
        <f t="shared" si="3233"/>
        <v>-0.83334659373446018</v>
      </c>
      <c r="J3240" s="221">
        <f t="shared" si="3233"/>
        <v>-8.0203908241291491E-2</v>
      </c>
    </row>
    <row r="3241" spans="2:10">
      <c r="B3241" s="213">
        <v>39439</v>
      </c>
      <c r="C3241" s="214">
        <v>273.25</v>
      </c>
      <c r="D3241" s="214">
        <v>118.875</v>
      </c>
      <c r="E3241" s="214">
        <v>18.79</v>
      </c>
      <c r="F3241" s="215">
        <v>5.7309999999999999</v>
      </c>
      <c r="G3241" s="219">
        <f t="shared" ref="G3241:J3241" si="3234">((C3241-C3262)/C3262)*C$6</f>
        <v>-63.15317485472788</v>
      </c>
      <c r="H3241" s="220">
        <f t="shared" si="3234"/>
        <v>28.854174228675138</v>
      </c>
      <c r="I3241" s="220">
        <f t="shared" si="3234"/>
        <v>-1.3650172159370382</v>
      </c>
      <c r="J3241" s="221">
        <f t="shared" si="3234"/>
        <v>-7.7684335711858774E-2</v>
      </c>
    </row>
    <row r="3242" spans="2:10">
      <c r="B3242" s="213">
        <v>39438</v>
      </c>
      <c r="C3242" s="214">
        <v>273.75</v>
      </c>
      <c r="D3242" s="214">
        <v>116.3125</v>
      </c>
      <c r="E3242" s="214">
        <v>19.03</v>
      </c>
      <c r="F3242" s="215">
        <v>5.7519999999999998</v>
      </c>
      <c r="G3242" s="219">
        <f t="shared" ref="G3242:J3242" si="3235">((C3242-C3263)/C3263)*C$6</f>
        <v>-58.493241671073378</v>
      </c>
      <c r="H3242" s="220">
        <f t="shared" si="3235"/>
        <v>20.51100535395598</v>
      </c>
      <c r="I3242" s="220">
        <f t="shared" si="3235"/>
        <v>-0.17813735691987301</v>
      </c>
      <c r="J3242" s="221">
        <f t="shared" si="3235"/>
        <v>-5.880899642187766E-2</v>
      </c>
    </row>
    <row r="3243" spans="2:10">
      <c r="B3243" s="213">
        <v>39437</v>
      </c>
      <c r="C3243" s="214">
        <v>273.5</v>
      </c>
      <c r="D3243" s="214">
        <v>115.875</v>
      </c>
      <c r="E3243" s="214">
        <v>18.62</v>
      </c>
      <c r="F3243" s="215">
        <v>5.7080000000000002</v>
      </c>
      <c r="G3243" s="219">
        <f t="shared" ref="G3243:J3243" si="3236">((C3243-C3264)/C3264)*C$6</f>
        <v>-59.970343733474216</v>
      </c>
      <c r="H3243" s="220">
        <f t="shared" si="3236"/>
        <v>27.668333333333333</v>
      </c>
      <c r="I3243" s="220">
        <f t="shared" si="3236"/>
        <v>-1.9964851957975167</v>
      </c>
      <c r="J3243" s="221">
        <f t="shared" si="3236"/>
        <v>-9.9864590385917482E-2</v>
      </c>
    </row>
    <row r="3244" spans="2:10">
      <c r="B3244" s="213">
        <v>39436</v>
      </c>
      <c r="C3244" s="214">
        <v>273.95</v>
      </c>
      <c r="D3244" s="214">
        <v>116</v>
      </c>
      <c r="E3244" s="214">
        <v>19.989999999999998</v>
      </c>
      <c r="F3244" s="215">
        <v>5.7370000000000001</v>
      </c>
      <c r="G3244" s="219">
        <f t="shared" ref="G3244:J3244" si="3237">((C3244-C3265)/C3265)*C$6</f>
        <v>-60.728147757256011</v>
      </c>
      <c r="H3244" s="220">
        <f t="shared" si="3237"/>
        <v>20.067142857142859</v>
      </c>
      <c r="I3244" s="220">
        <f t="shared" si="3237"/>
        <v>-0.99637996219281799</v>
      </c>
      <c r="J3244" s="221">
        <f t="shared" si="3237"/>
        <v>-6.0440498548745149E-2</v>
      </c>
    </row>
    <row r="3245" spans="2:10">
      <c r="B3245" s="213">
        <v>39435</v>
      </c>
      <c r="C3245" s="214">
        <v>277.55</v>
      </c>
      <c r="D3245" s="214">
        <v>114.25</v>
      </c>
      <c r="E3245" s="214">
        <v>20</v>
      </c>
      <c r="F3245" s="215">
        <v>5.7590000000000003</v>
      </c>
      <c r="G3245" s="219">
        <f t="shared" ref="G3245:J3245" si="3238">((C3245-C3266)/C3266)*C$6</f>
        <v>-61.090643985419199</v>
      </c>
      <c r="H3245" s="220">
        <f t="shared" si="3238"/>
        <v>8.3092465753424651</v>
      </c>
      <c r="I3245" s="220">
        <f t="shared" si="3238"/>
        <v>0.1544831064044393</v>
      </c>
      <c r="J3245" s="221">
        <f t="shared" si="3238"/>
        <v>-5.4303732742457644E-2</v>
      </c>
    </row>
    <row r="3246" spans="2:10">
      <c r="B3246" s="213">
        <v>39434</v>
      </c>
      <c r="C3246" s="214">
        <v>277.35000000000002</v>
      </c>
      <c r="D3246" s="214">
        <v>110.5</v>
      </c>
      <c r="E3246" s="214">
        <v>20.55</v>
      </c>
      <c r="F3246" s="215">
        <v>5.7270000000000003</v>
      </c>
      <c r="G3246" s="219">
        <f t="shared" ref="G3246:J3246" si="3239">((C3246-C3267)/C3267)*C$6</f>
        <v>-63.93313681290099</v>
      </c>
      <c r="H3246" s="220">
        <f t="shared" si="3239"/>
        <v>1.7493150684931507</v>
      </c>
      <c r="I3246" s="220">
        <f t="shared" si="3239"/>
        <v>0.654281391830562</v>
      </c>
      <c r="J3246" s="221">
        <f t="shared" si="3239"/>
        <v>-7.0393727629111821E-2</v>
      </c>
    </row>
    <row r="3247" spans="2:10">
      <c r="B3247" s="213">
        <v>39433</v>
      </c>
      <c r="C3247" s="214">
        <v>277.25</v>
      </c>
      <c r="D3247" s="214">
        <v>112.25</v>
      </c>
      <c r="E3247" s="214">
        <v>20.74</v>
      </c>
      <c r="F3247" s="215">
        <v>5.782</v>
      </c>
      <c r="G3247" s="219">
        <f t="shared" ref="G3247:J3247" si="3240">((C3247-C3268)/C3268)*C$6</f>
        <v>-71.081744896901725</v>
      </c>
      <c r="H3247" s="220">
        <f t="shared" si="3240"/>
        <v>4.6986023958927561</v>
      </c>
      <c r="I3247" s="220">
        <f t="shared" si="3240"/>
        <v>1.106653019447287</v>
      </c>
      <c r="J3247" s="221">
        <f t="shared" si="3240"/>
        <v>-5.7038670284938892E-2</v>
      </c>
    </row>
    <row r="3248" spans="2:10">
      <c r="B3248" s="213">
        <v>39432</v>
      </c>
      <c r="C3248" s="214">
        <v>278.38</v>
      </c>
      <c r="D3248" s="214">
        <v>111.8125</v>
      </c>
      <c r="E3248" s="214">
        <v>20.84</v>
      </c>
      <c r="F3248" s="215">
        <v>5.7850000000000001</v>
      </c>
      <c r="G3248" s="219">
        <f t="shared" ref="G3248:J3248" si="3241">((C3248-C3269)/C3269)*C$6</f>
        <v>-62.980986689714804</v>
      </c>
      <c r="H3248" s="220">
        <f t="shared" si="3241"/>
        <v>-3.6755756578947372</v>
      </c>
      <c r="I3248" s="220">
        <f t="shared" si="3241"/>
        <v>1.0427817258883254</v>
      </c>
      <c r="J3248" s="221">
        <f t="shared" si="3241"/>
        <v>-4.5191489361702059E-2</v>
      </c>
    </row>
    <row r="3249" spans="2:10">
      <c r="B3249" s="213">
        <v>39431</v>
      </c>
      <c r="C3249" s="214">
        <v>278.5</v>
      </c>
      <c r="D3249" s="214">
        <v>110.3125</v>
      </c>
      <c r="E3249" s="214">
        <v>19.600000000000001</v>
      </c>
      <c r="F3249" s="215">
        <v>5.7709999999999999</v>
      </c>
      <c r="G3249" s="219">
        <f t="shared" ref="G3249:J3249" si="3242">((C3249-C3270)/C3270)*C$6</f>
        <v>-81.032865197334573</v>
      </c>
      <c r="H3249" s="220">
        <f t="shared" si="3242"/>
        <v>-5.8396998452294033</v>
      </c>
      <c r="I3249" s="220">
        <f t="shared" si="3242"/>
        <v>-0.61280433711187576</v>
      </c>
      <c r="J3249" s="221">
        <f t="shared" si="3242"/>
        <v>-8.9709341397849487E-2</v>
      </c>
    </row>
    <row r="3250" spans="2:10">
      <c r="B3250" s="213">
        <v>39430</v>
      </c>
      <c r="C3250" s="214">
        <v>279.75</v>
      </c>
      <c r="D3250" s="214">
        <v>109.875</v>
      </c>
      <c r="E3250" s="214">
        <v>19.670000000000002</v>
      </c>
      <c r="F3250" s="215">
        <v>5.8070000000000004</v>
      </c>
      <c r="G3250" s="219">
        <f t="shared" ref="G3250:J3250" si="3243">((C3250-C3271)/C3271)*C$6</f>
        <v>-36.910665967488271</v>
      </c>
      <c r="H3250" s="220">
        <f t="shared" si="3243"/>
        <v>0.21816628701594534</v>
      </c>
      <c r="I3250" s="220">
        <f t="shared" si="3243"/>
        <v>-1.7606697247706413</v>
      </c>
      <c r="J3250" s="221">
        <f t="shared" si="3243"/>
        <v>-6.2649587055452274E-2</v>
      </c>
    </row>
    <row r="3251" spans="2:10">
      <c r="B3251" s="213">
        <v>39429</v>
      </c>
      <c r="C3251" s="214">
        <v>279.05</v>
      </c>
      <c r="D3251" s="214">
        <v>112</v>
      </c>
      <c r="E3251" s="214">
        <v>19.39</v>
      </c>
      <c r="F3251" s="215">
        <v>5.8070000000000004</v>
      </c>
      <c r="G3251" s="219">
        <f t="shared" ref="G3251:J3251" si="3244">((C3251-C3272)/C3272)*C$6</f>
        <v>-29.210577464788667</v>
      </c>
      <c r="H3251" s="220">
        <f t="shared" si="3244"/>
        <v>-4.0288582446945691</v>
      </c>
      <c r="I3251" s="220">
        <f t="shared" si="3244"/>
        <v>-2.4561781737193753</v>
      </c>
      <c r="J3251" s="221">
        <f t="shared" si="3244"/>
        <v>-8.4863689580197216E-2</v>
      </c>
    </row>
    <row r="3252" spans="2:10">
      <c r="B3252" s="213">
        <v>39428</v>
      </c>
      <c r="C3252" s="214">
        <v>279.25</v>
      </c>
      <c r="D3252" s="214">
        <v>112.5</v>
      </c>
      <c r="E3252" s="214">
        <v>19.920000000000002</v>
      </c>
      <c r="F3252" s="215">
        <v>5.8149999999999995</v>
      </c>
      <c r="G3252" s="219">
        <f t="shared" ref="G3252:J3252" si="3245">((C3252-C3273)/C3273)*C$6</f>
        <v>-23.083482253222542</v>
      </c>
      <c r="H3252" s="220">
        <f t="shared" si="3245"/>
        <v>1.0701117318435756</v>
      </c>
      <c r="I3252" s="220">
        <f t="shared" si="3245"/>
        <v>-1.9520322291853163</v>
      </c>
      <c r="J3252" s="221">
        <f t="shared" si="3245"/>
        <v>-0.11036252276113268</v>
      </c>
    </row>
    <row r="3253" spans="2:10">
      <c r="B3253" s="213">
        <v>39427</v>
      </c>
      <c r="C3253" s="214">
        <v>280.35000000000002</v>
      </c>
      <c r="D3253" s="214">
        <v>114.75</v>
      </c>
      <c r="E3253" s="214">
        <v>18.940000000000001</v>
      </c>
      <c r="F3253" s="215">
        <v>5.7889999999999997</v>
      </c>
      <c r="G3253" s="219">
        <f t="shared" ref="G3253:J3253" si="3246">((C3253-C3274)/C3274)*C$6</f>
        <v>-31.095312445299928</v>
      </c>
      <c r="H3253" s="220">
        <f t="shared" si="3246"/>
        <v>5.0323365008384577</v>
      </c>
      <c r="I3253" s="220">
        <f t="shared" si="3246"/>
        <v>-2.506418181818181</v>
      </c>
      <c r="J3253" s="221">
        <f t="shared" si="3246"/>
        <v>-8.5600469641060078E-2</v>
      </c>
    </row>
    <row r="3254" spans="2:10">
      <c r="B3254" s="213">
        <v>39426</v>
      </c>
      <c r="C3254" s="214">
        <v>280.25</v>
      </c>
      <c r="D3254" s="214">
        <v>117.25</v>
      </c>
      <c r="E3254" s="214">
        <v>18.940000000000001</v>
      </c>
      <c r="F3254" s="215">
        <v>5.8090000000000002</v>
      </c>
      <c r="G3254" s="219">
        <f t="shared" ref="G3254:J3254" si="3247">((C3254-C3275)/C3275)*C$6</f>
        <v>-34.555051546391624</v>
      </c>
      <c r="H3254" s="220">
        <f t="shared" si="3247"/>
        <v>4.600545851528385</v>
      </c>
      <c r="I3254" s="220">
        <f t="shared" si="3247"/>
        <v>-1.4601358563803963</v>
      </c>
      <c r="J3254" s="221">
        <f t="shared" si="3247"/>
        <v>-7.8112954583542574E-2</v>
      </c>
    </row>
    <row r="3255" spans="2:10">
      <c r="B3255" s="213">
        <v>39425</v>
      </c>
      <c r="C3255" s="214">
        <v>279.14999999999998</v>
      </c>
      <c r="D3255" s="214">
        <v>108.75</v>
      </c>
      <c r="E3255" s="214">
        <v>19.649999999999999</v>
      </c>
      <c r="F3255" s="215">
        <v>5.9130000000000003</v>
      </c>
      <c r="G3255" s="219">
        <f t="shared" ref="G3255:J3255" si="3248">((C3255-C3276)/C3276)*C$6</f>
        <v>-40.997518783854623</v>
      </c>
      <c r="H3255" s="220">
        <f t="shared" si="3248"/>
        <v>-12.550537056928036</v>
      </c>
      <c r="I3255" s="220">
        <f t="shared" si="3248"/>
        <v>-1.0615229885057476</v>
      </c>
      <c r="J3255" s="221">
        <f t="shared" si="3248"/>
        <v>8.5057666214384386E-3</v>
      </c>
    </row>
    <row r="3256" spans="2:10">
      <c r="B3256" s="213">
        <v>39424</v>
      </c>
      <c r="C3256" s="214">
        <v>282.64999999999998</v>
      </c>
      <c r="D3256" s="214">
        <v>103.3125</v>
      </c>
      <c r="E3256" s="214">
        <v>19.75</v>
      </c>
      <c r="F3256" s="215">
        <v>5.9080000000000004</v>
      </c>
      <c r="G3256" s="219">
        <f t="shared" ref="G3256:J3256" si="3249">((C3256-C3277)/C3277)*C$6</f>
        <v>-21.077072489083104</v>
      </c>
      <c r="H3256" s="220">
        <f t="shared" si="3249"/>
        <v>-27.151168224299063</v>
      </c>
      <c r="I3256" s="220">
        <f t="shared" si="3249"/>
        <v>-0.76866698982064874</v>
      </c>
      <c r="J3256" s="221">
        <f t="shared" si="3249"/>
        <v>8.5129859107114288E-3</v>
      </c>
    </row>
    <row r="3257" spans="2:10">
      <c r="B3257" s="213">
        <v>39423</v>
      </c>
      <c r="C3257" s="214">
        <v>283.60000000000002</v>
      </c>
      <c r="D3257" s="214">
        <v>105.5</v>
      </c>
      <c r="E3257" s="214">
        <v>19.45</v>
      </c>
      <c r="F3257" s="215">
        <v>5.915</v>
      </c>
      <c r="G3257" s="219">
        <f t="shared" ref="G3257:J3257" si="3250">((C3257-C3278)/C3278)*C$6</f>
        <v>-32.73620743301629</v>
      </c>
      <c r="H3257" s="220">
        <f t="shared" si="3250"/>
        <v>-13.108278145695365</v>
      </c>
      <c r="I3257" s="220">
        <f t="shared" si="3250"/>
        <v>-0.92297560975609816</v>
      </c>
      <c r="J3257" s="221">
        <f t="shared" si="3250"/>
        <v>2.3121485772704172E-2</v>
      </c>
    </row>
    <row r="3258" spans="2:10">
      <c r="B3258" s="213">
        <v>39422</v>
      </c>
      <c r="C3258" s="214">
        <v>281.3</v>
      </c>
      <c r="D3258" s="214">
        <v>103.9375</v>
      </c>
      <c r="E3258" s="214">
        <v>19.32</v>
      </c>
      <c r="F3258" s="215">
        <v>5.8760000000000003</v>
      </c>
      <c r="G3258" s="219">
        <f t="shared" ref="G3258:J3258" si="3251">((C3258-C3279)/C3279)*C$6</f>
        <v>-49.436315335518437</v>
      </c>
      <c r="H3258" s="220">
        <f t="shared" si="3251"/>
        <v>-21.112520064205459</v>
      </c>
      <c r="I3258" s="220">
        <f t="shared" si="3251"/>
        <v>-1.185067698259187</v>
      </c>
      <c r="J3258" s="221">
        <f t="shared" si="3251"/>
        <v>-2.3408745568124115E-2</v>
      </c>
    </row>
    <row r="3259" spans="2:10">
      <c r="B3259" s="213">
        <v>39421</v>
      </c>
      <c r="C3259" s="214">
        <v>280.25</v>
      </c>
      <c r="D3259" s="214">
        <v>104</v>
      </c>
      <c r="E3259" s="214">
        <v>20.03</v>
      </c>
      <c r="F3259" s="215">
        <v>5.8159999999999998</v>
      </c>
      <c r="G3259" s="219">
        <f t="shared" ref="G3259:J3259" si="3252">((C3259-C3280)/C3280)*C$6</f>
        <v>-66.060257069408749</v>
      </c>
      <c r="H3259" s="220">
        <f t="shared" si="3252"/>
        <v>-19.815517241379311</v>
      </c>
      <c r="I3259" s="220">
        <f t="shared" si="3252"/>
        <v>-1.2164338919925506</v>
      </c>
      <c r="J3259" s="221">
        <f t="shared" si="3252"/>
        <v>-4.692047377326581E-2</v>
      </c>
    </row>
    <row r="3260" spans="2:10">
      <c r="B3260" s="213">
        <v>39420</v>
      </c>
      <c r="C3260" s="214">
        <v>280.60000000000002</v>
      </c>
      <c r="D3260" s="214">
        <v>104.625</v>
      </c>
      <c r="E3260" s="214">
        <v>20.03</v>
      </c>
      <c r="F3260" s="215">
        <v>5.8780000000000001</v>
      </c>
      <c r="G3260" s="219">
        <f t="shared" ref="G3260:J3260" si="3253">((C3260-C3281)/C3281)*C$6</f>
        <v>-30.204682414698031</v>
      </c>
      <c r="H3260" s="220">
        <f t="shared" si="3253"/>
        <v>-23.580015715034051</v>
      </c>
      <c r="I3260" s="220">
        <f t="shared" si="3253"/>
        <v>-1.3637655745269963</v>
      </c>
      <c r="J3260" s="221">
        <f t="shared" si="3253"/>
        <v>-3.5207597915615937E-2</v>
      </c>
    </row>
    <row r="3261" spans="2:10">
      <c r="B3261" s="213">
        <v>39419</v>
      </c>
      <c r="C3261" s="214">
        <v>282.55</v>
      </c>
      <c r="D3261" s="214">
        <v>102</v>
      </c>
      <c r="E3261" s="214">
        <v>20.11</v>
      </c>
      <c r="F3261" s="215">
        <v>5.8849999999999998</v>
      </c>
      <c r="G3261" s="219">
        <f t="shared" ref="G3261:J3261" si="3254">((C3261-C3282)/C3282)*C$6</f>
        <v>-24.834937238493723</v>
      </c>
      <c r="H3261" s="220">
        <f t="shared" si="3254"/>
        <v>-27.137562344375727</v>
      </c>
      <c r="I3261" s="220">
        <f t="shared" si="3254"/>
        <v>-1.7842383512544808</v>
      </c>
      <c r="J3261" s="221">
        <f t="shared" si="3254"/>
        <v>7.0345767330945441E-3</v>
      </c>
    </row>
    <row r="3262" spans="2:10">
      <c r="B3262" s="213">
        <v>39418</v>
      </c>
      <c r="C3262" s="214">
        <v>283.95</v>
      </c>
      <c r="D3262" s="214">
        <v>103.3125</v>
      </c>
      <c r="E3262" s="214">
        <v>20.329999999999998</v>
      </c>
      <c r="F3262" s="215">
        <v>5.8860000000000001</v>
      </c>
      <c r="G3262" s="219">
        <f t="shared" ref="G3262:J3262" si="3255">((C3262-C3283)/C3283)*C$6</f>
        <v>0.59042451999275269</v>
      </c>
      <c r="H3262" s="220">
        <f t="shared" si="3255"/>
        <v>-26.2068407310705</v>
      </c>
      <c r="I3262" s="220">
        <f t="shared" si="3255"/>
        <v>-1.4731797651309864</v>
      </c>
      <c r="J3262" s="221">
        <f t="shared" si="3255"/>
        <v>-4.5038167938928567E-3</v>
      </c>
    </row>
    <row r="3263" spans="2:10">
      <c r="B3263" s="213">
        <v>39417</v>
      </c>
      <c r="C3263" s="214">
        <v>283.64999999999998</v>
      </c>
      <c r="D3263" s="214">
        <v>105.0625</v>
      </c>
      <c r="E3263" s="214">
        <v>19.22</v>
      </c>
      <c r="F3263" s="215">
        <v>5.8689999999999998</v>
      </c>
      <c r="G3263" s="219">
        <f t="shared" ref="G3263:J3263" si="3256">((C3263-C3284)/C3284)*C$6</f>
        <v>-4.7134329407629432</v>
      </c>
      <c r="H3263" s="220">
        <f t="shared" si="3256"/>
        <v>-23.493867432150317</v>
      </c>
      <c r="I3263" s="220">
        <f t="shared" si="3256"/>
        <v>-2.809442248572684</v>
      </c>
      <c r="J3263" s="221">
        <f t="shared" si="3256"/>
        <v>-8.5202174651717675E-3</v>
      </c>
    </row>
    <row r="3264" spans="2:10">
      <c r="B3264" s="213">
        <v>39416</v>
      </c>
      <c r="C3264" s="214">
        <v>283.64999999999998</v>
      </c>
      <c r="D3264" s="214">
        <v>101.25</v>
      </c>
      <c r="E3264" s="214">
        <v>20.94</v>
      </c>
      <c r="F3264" s="215">
        <v>5.9080000000000004</v>
      </c>
      <c r="G3264" s="219">
        <f t="shared" ref="G3264:J3264" si="3257">((C3264-C3285)/C3285)*C$6</f>
        <v>-17.828936170212835</v>
      </c>
      <c r="H3264" s="220">
        <f t="shared" si="3257"/>
        <v>-31.265392561983475</v>
      </c>
      <c r="I3264" s="220">
        <f t="shared" si="3257"/>
        <v>-1.2344661921708178</v>
      </c>
      <c r="J3264" s="221">
        <f t="shared" si="3257"/>
        <v>4.9940748264787295E-4</v>
      </c>
    </row>
    <row r="3265" spans="2:10">
      <c r="B3265" s="213">
        <v>39415</v>
      </c>
      <c r="C3265" s="214">
        <v>284.25</v>
      </c>
      <c r="D3265" s="214">
        <v>105</v>
      </c>
      <c r="E3265" s="214">
        <v>21.16</v>
      </c>
      <c r="F3265" s="215">
        <v>5.8570000000000002</v>
      </c>
      <c r="G3265" s="219">
        <f t="shared" ref="G3265:J3265" si="3258">((C3265-C3286)/C3286)*C$6</f>
        <v>-27.545397923875431</v>
      </c>
      <c r="H3265" s="220">
        <f t="shared" si="3258"/>
        <v>-12.571134593993328</v>
      </c>
      <c r="I3265" s="220">
        <f t="shared" si="3258"/>
        <v>-1.4775618221258138</v>
      </c>
      <c r="J3265" s="221">
        <f t="shared" si="3258"/>
        <v>-2.5465470548409017E-2</v>
      </c>
    </row>
    <row r="3266" spans="2:10">
      <c r="B3266" s="213">
        <v>39414</v>
      </c>
      <c r="C3266" s="214">
        <v>288.05</v>
      </c>
      <c r="D3266" s="214">
        <v>109.5</v>
      </c>
      <c r="E3266" s="214">
        <v>19.829999999999998</v>
      </c>
      <c r="F3266" s="215">
        <v>5.867</v>
      </c>
      <c r="G3266" s="219">
        <f t="shared" ref="G3266:J3266" si="3259">((C3266-C3287)/C3287)*C$6</f>
        <v>15.264992117709015</v>
      </c>
      <c r="H3266" s="220">
        <f t="shared" si="3259"/>
        <v>-5.6244598337950142</v>
      </c>
      <c r="I3266" s="220">
        <f t="shared" si="3259"/>
        <v>-2.2852311756935291</v>
      </c>
      <c r="J3266" s="221">
        <f t="shared" si="3259"/>
        <v>-2.3939137785291654E-2</v>
      </c>
    </row>
    <row r="3267" spans="2:10">
      <c r="B3267" s="213">
        <v>39413</v>
      </c>
      <c r="C3267" s="214">
        <v>288.35000000000002</v>
      </c>
      <c r="D3267" s="214">
        <v>109.5</v>
      </c>
      <c r="E3267" s="214">
        <v>19.829999999999998</v>
      </c>
      <c r="F3267" s="215">
        <v>5.867</v>
      </c>
      <c r="G3267" s="219">
        <f t="shared" ref="G3267:J3267" si="3260">((C3267-C3288)/C3288)*C$6</f>
        <v>42.918812022052563</v>
      </c>
      <c r="H3267" s="220">
        <f t="shared" si="3260"/>
        <v>1.2102527283170592</v>
      </c>
      <c r="I3267" s="220">
        <f t="shared" si="3260"/>
        <v>-1.3842178770949738</v>
      </c>
      <c r="J3267" s="221">
        <f t="shared" si="3260"/>
        <v>-3.8704793944491313E-2</v>
      </c>
    </row>
    <row r="3268" spans="2:10">
      <c r="B3268" s="213">
        <v>39412</v>
      </c>
      <c r="C3268" s="214">
        <v>289.52999999999997</v>
      </c>
      <c r="D3268" s="214">
        <v>109.5625</v>
      </c>
      <c r="E3268" s="214">
        <v>19.54</v>
      </c>
      <c r="F3268" s="215">
        <v>5.8959999999999999</v>
      </c>
      <c r="G3268" s="219">
        <f t="shared" ref="G3268:J3268" si="3261">((C3268-C3289)/C3289)*C$6</f>
        <v>102.7791114369499</v>
      </c>
      <c r="H3268" s="220">
        <f t="shared" si="3261"/>
        <v>6.4377063679245285</v>
      </c>
      <c r="I3268" s="220">
        <f t="shared" si="3261"/>
        <v>-2.2726475849731669</v>
      </c>
      <c r="J3268" s="221">
        <f t="shared" si="3261"/>
        <v>-2.3329968029614533E-2</v>
      </c>
    </row>
    <row r="3269" spans="2:10">
      <c r="B3269" s="213">
        <v>39411</v>
      </c>
      <c r="C3269" s="214">
        <v>289.25</v>
      </c>
      <c r="D3269" s="214">
        <v>114</v>
      </c>
      <c r="E3269" s="214">
        <v>19.7</v>
      </c>
      <c r="F3269" s="215">
        <v>5.875</v>
      </c>
      <c r="G3269" s="219">
        <f t="shared" ref="G3269:J3269" si="3262">((C3269-C3290)/C3290)*C$6</f>
        <v>105.63038588754119</v>
      </c>
      <c r="H3269" s="220">
        <f t="shared" si="3262"/>
        <v>11.93701223063483</v>
      </c>
      <c r="I3269" s="220">
        <f t="shared" si="3262"/>
        <v>-3.0096828752642701</v>
      </c>
      <c r="J3269" s="221">
        <f t="shared" si="3262"/>
        <v>-6.5304593874833561E-2</v>
      </c>
    </row>
    <row r="3270" spans="2:10">
      <c r="B3270" s="213">
        <v>39410</v>
      </c>
      <c r="C3270" s="214">
        <v>292.64999999999998</v>
      </c>
      <c r="D3270" s="214">
        <v>113.7813</v>
      </c>
      <c r="E3270" s="214">
        <v>20.29</v>
      </c>
      <c r="F3270" s="215">
        <v>5.952</v>
      </c>
      <c r="G3270" s="219">
        <f t="shared" ref="G3270:J3270" si="3263">((C3270-C3291)/C3291)*C$6</f>
        <v>119.31421669106876</v>
      </c>
      <c r="H3270" s="220">
        <f t="shared" si="3263"/>
        <v>4.9102412619718345</v>
      </c>
      <c r="I3270" s="220">
        <f t="shared" si="3263"/>
        <v>-2.5404995766299758</v>
      </c>
      <c r="J3270" s="221">
        <f t="shared" si="3263"/>
        <v>-6.7793827971109499E-2</v>
      </c>
    </row>
    <row r="3271" spans="2:10">
      <c r="B3271" s="213">
        <v>39409</v>
      </c>
      <c r="C3271" s="214">
        <v>286.05</v>
      </c>
      <c r="D3271" s="214">
        <v>109.75</v>
      </c>
      <c r="E3271" s="214">
        <v>21.8</v>
      </c>
      <c r="F3271" s="215">
        <v>5.9329999999999998</v>
      </c>
      <c r="G3271" s="219">
        <f t="shared" ref="G3271:J3271" si="3264">((C3271-C3292)/C3292)*C$6</f>
        <v>85.597236817931517</v>
      </c>
      <c r="H3271" s="220">
        <f t="shared" si="3264"/>
        <v>5.0378433664523676</v>
      </c>
      <c r="I3271" s="220">
        <f t="shared" si="3264"/>
        <v>-1.9662198610543509</v>
      </c>
      <c r="J3271" s="221">
        <f t="shared" si="3264"/>
        <v>-6.1823432343234223E-2</v>
      </c>
    </row>
    <row r="3272" spans="2:10">
      <c r="B3272" s="213">
        <v>39408</v>
      </c>
      <c r="C3272" s="214">
        <v>284</v>
      </c>
      <c r="D3272" s="214">
        <v>114.4063</v>
      </c>
      <c r="E3272" s="214">
        <v>22.45</v>
      </c>
      <c r="F3272" s="215">
        <v>5.9790000000000001</v>
      </c>
      <c r="G3272" s="219">
        <f t="shared" ref="G3272:J3272" si="3265">((C3272-C3293)/C3293)*C$6</f>
        <v>72.33079889807162</v>
      </c>
      <c r="H3272" s="220">
        <f t="shared" si="3265"/>
        <v>13.378362501461138</v>
      </c>
      <c r="I3272" s="220">
        <f t="shared" si="3265"/>
        <v>-1.4875521046178992</v>
      </c>
      <c r="J3272" s="221">
        <f t="shared" si="3265"/>
        <v>-3.8950321835286385E-2</v>
      </c>
    </row>
    <row r="3273" spans="2:10">
      <c r="B3273" s="213">
        <v>39407</v>
      </c>
      <c r="C3273" s="214">
        <v>283.14999999999998</v>
      </c>
      <c r="D3273" s="214">
        <v>111.875</v>
      </c>
      <c r="E3273" s="214">
        <v>22.34</v>
      </c>
      <c r="F3273" s="215">
        <v>6.0410000000000004</v>
      </c>
      <c r="G3273" s="219">
        <f t="shared" ref="G3273:J3273" si="3266">((C3273-C3294)/C3294)*C$6</f>
        <v>79.672852386237309</v>
      </c>
      <c r="H3273" s="220">
        <f t="shared" si="3266"/>
        <v>9.6674295774647891</v>
      </c>
      <c r="I3273" s="220">
        <f t="shared" si="3266"/>
        <v>-1.642180634662326</v>
      </c>
      <c r="J3273" s="221">
        <f t="shared" si="3266"/>
        <v>-3.1403537504094095E-2</v>
      </c>
    </row>
    <row r="3274" spans="2:10">
      <c r="B3274" s="213">
        <v>39406</v>
      </c>
      <c r="C3274" s="214">
        <v>285.64999999999998</v>
      </c>
      <c r="D3274" s="214">
        <v>111.8125</v>
      </c>
      <c r="E3274" s="214">
        <v>22</v>
      </c>
      <c r="F3274" s="215">
        <v>5.9619999999999997</v>
      </c>
      <c r="G3274" s="219">
        <f t="shared" ref="G3274:J3274" si="3267">((C3274-C3295)/C3295)*C$6</f>
        <v>74.131354414183662</v>
      </c>
      <c r="H3274" s="220">
        <f t="shared" si="3267"/>
        <v>3.8222633979475487</v>
      </c>
      <c r="I3274" s="220">
        <f t="shared" si="3267"/>
        <v>-1.719013157894737</v>
      </c>
      <c r="J3274" s="221">
        <f t="shared" si="3267"/>
        <v>-0.11003552397868557</v>
      </c>
    </row>
    <row r="3275" spans="2:10">
      <c r="B3275" s="213">
        <v>39405</v>
      </c>
      <c r="C3275" s="214">
        <v>286.14999999999998</v>
      </c>
      <c r="D3275" s="214">
        <v>114.5</v>
      </c>
      <c r="E3275" s="214">
        <v>20.61</v>
      </c>
      <c r="F3275" s="215">
        <v>5.9669999999999996</v>
      </c>
      <c r="G3275" s="219">
        <f t="shared" ref="G3275:J3275" si="3268">((C3275-C3296)/C3296)*C$6</f>
        <v>72.719956244302509</v>
      </c>
      <c r="H3275" s="220">
        <f t="shared" si="3268"/>
        <v>12.710535506402794</v>
      </c>
      <c r="I3275" s="220">
        <f t="shared" si="3268"/>
        <v>-3.6639041360649411</v>
      </c>
      <c r="J3275" s="221">
        <f t="shared" si="3268"/>
        <v>-9.2426948051948288E-2</v>
      </c>
    </row>
    <row r="3276" spans="2:10">
      <c r="B3276" s="213">
        <v>39404</v>
      </c>
      <c r="C3276" s="214">
        <v>286.14999999999998</v>
      </c>
      <c r="D3276" s="214">
        <v>116.375</v>
      </c>
      <c r="E3276" s="214">
        <v>20.88</v>
      </c>
      <c r="F3276" s="215">
        <v>5.8959999999999999</v>
      </c>
      <c r="G3276" s="219">
        <f t="shared" ref="G3276:J3276" si="3269">((C3276-C3297)/C3297)*C$6</f>
        <v>63.838781062942139</v>
      </c>
      <c r="H3276" s="220">
        <f t="shared" si="3269"/>
        <v>12.492391304347827</v>
      </c>
      <c r="I3276" s="220">
        <f t="shared" si="3269"/>
        <v>-3.5485538461538466</v>
      </c>
      <c r="J3276" s="221">
        <f t="shared" si="3269"/>
        <v>-0.13784155214227958</v>
      </c>
    </row>
    <row r="3277" spans="2:10">
      <c r="B3277" s="213">
        <v>39403</v>
      </c>
      <c r="C3277" s="214">
        <v>286.25</v>
      </c>
      <c r="D3277" s="214">
        <v>120.375</v>
      </c>
      <c r="E3277" s="214">
        <v>20.63</v>
      </c>
      <c r="F3277" s="215">
        <v>5.891</v>
      </c>
      <c r="G3277" s="219">
        <f t="shared" ref="G3277:J3277" si="3270">((C3277-C3298)/C3298)*C$6</f>
        <v>73.3310483135825</v>
      </c>
      <c r="H3277" s="220">
        <f t="shared" si="3270"/>
        <v>25.082589547856724</v>
      </c>
      <c r="I3277" s="220">
        <f t="shared" si="3270"/>
        <v>-3.4070833333333348</v>
      </c>
      <c r="J3277" s="221">
        <f t="shared" si="3270"/>
        <v>-0.1497341282629715</v>
      </c>
    </row>
    <row r="3278" spans="2:10">
      <c r="B3278" s="213">
        <v>39402</v>
      </c>
      <c r="C3278" s="214">
        <v>289.25</v>
      </c>
      <c r="D3278" s="214">
        <v>113.25</v>
      </c>
      <c r="E3278" s="214">
        <v>20.5</v>
      </c>
      <c r="F3278" s="215">
        <v>5.8689999999999998</v>
      </c>
      <c r="G3278" s="219">
        <f t="shared" ref="G3278:J3278" si="3271">((C3278-C3299)/C3299)*C$6</f>
        <v>97.4835485641118</v>
      </c>
      <c r="H3278" s="220">
        <f t="shared" si="3271"/>
        <v>12.980701237477904</v>
      </c>
      <c r="I3278" s="220">
        <f t="shared" si="3271"/>
        <v>-2.6022203672787985</v>
      </c>
      <c r="J3278" s="221">
        <f t="shared" si="3271"/>
        <v>-0.16960012847278008</v>
      </c>
    </row>
    <row r="3279" spans="2:10">
      <c r="B3279" s="213">
        <v>39401</v>
      </c>
      <c r="C3279" s="214">
        <v>289.85000000000002</v>
      </c>
      <c r="D3279" s="214">
        <v>116.8125</v>
      </c>
      <c r="E3279" s="214">
        <v>20.68</v>
      </c>
      <c r="F3279" s="215">
        <v>5.923</v>
      </c>
      <c r="G3279" s="219">
        <f t="shared" ref="G3279:J3279" si="3272">((C3279-C3300)/C3300)*C$6</f>
        <v>101.16217303822937</v>
      </c>
      <c r="H3279" s="220">
        <f t="shared" si="3272"/>
        <v>15.870017381228275</v>
      </c>
      <c r="I3279" s="220">
        <f t="shared" si="3272"/>
        <v>-2.4798165137614685</v>
      </c>
      <c r="J3279" s="221">
        <f t="shared" si="3272"/>
        <v>-0.12450679172056928</v>
      </c>
    </row>
    <row r="3280" spans="2:10">
      <c r="B3280" s="213">
        <v>39400</v>
      </c>
      <c r="C3280" s="214">
        <v>291.75</v>
      </c>
      <c r="D3280" s="214">
        <v>116</v>
      </c>
      <c r="E3280" s="214">
        <v>21.48</v>
      </c>
      <c r="F3280" s="215">
        <v>5.91</v>
      </c>
      <c r="G3280" s="219">
        <f t="shared" ref="G3280:J3280" si="3273">((C3280-C3301)/C3301)*C$6</f>
        <v>97.88613096317809</v>
      </c>
      <c r="H3280" s="220">
        <f t="shared" si="3273"/>
        <v>12.301376146788993</v>
      </c>
      <c r="I3280" s="220">
        <f t="shared" si="3273"/>
        <v>-2.1173870172555462</v>
      </c>
      <c r="J3280" s="221">
        <f t="shared" si="3273"/>
        <v>-9.7963356780631589E-2</v>
      </c>
    </row>
    <row r="3281" spans="2:10">
      <c r="B3281" s="213">
        <v>39399</v>
      </c>
      <c r="C3281" s="214">
        <v>285.75</v>
      </c>
      <c r="D3281" s="214">
        <v>119.3125</v>
      </c>
      <c r="E3281" s="214">
        <v>21.67</v>
      </c>
      <c r="F3281" s="215">
        <v>5.9489999999999998</v>
      </c>
      <c r="G3281" s="219">
        <f t="shared" ref="G3281:J3281" si="3274">((C3281-C3302)/C3302)*C$6</f>
        <v>62.668273733890075</v>
      </c>
      <c r="H3281" s="220">
        <f t="shared" si="3274"/>
        <v>27.807498500299943</v>
      </c>
      <c r="I3281" s="220">
        <f t="shared" si="3274"/>
        <v>-2.3123008849557509</v>
      </c>
      <c r="J3281" s="221">
        <f t="shared" si="3274"/>
        <v>-9.8269418264543426E-2</v>
      </c>
    </row>
    <row r="3282" spans="2:10">
      <c r="B3282" s="213">
        <v>39398</v>
      </c>
      <c r="C3282" s="214">
        <v>286.8</v>
      </c>
      <c r="D3282" s="214">
        <v>118.8359</v>
      </c>
      <c r="E3282" s="214">
        <v>22.32</v>
      </c>
      <c r="F3282" s="215">
        <v>5.8710000000000004</v>
      </c>
      <c r="G3282" s="219">
        <f t="shared" ref="G3282:J3282" si="3275">((C3282-C3303)/C3303)*C$6</f>
        <v>64.63352525801217</v>
      </c>
      <c r="H3282" s="220">
        <f t="shared" si="3275"/>
        <v>26.408268294434464</v>
      </c>
      <c r="I3282" s="220">
        <f t="shared" si="3275"/>
        <v>-2.5802149712092133</v>
      </c>
      <c r="J3282" s="221">
        <f t="shared" si="3275"/>
        <v>-0.15699080793420378</v>
      </c>
    </row>
    <row r="3283" spans="2:10">
      <c r="B3283" s="213">
        <v>39397</v>
      </c>
      <c r="C3283" s="214">
        <v>283.85000000000002</v>
      </c>
      <c r="D3283" s="214">
        <v>119.6875</v>
      </c>
      <c r="E3283" s="214">
        <v>22.14</v>
      </c>
      <c r="F3283" s="215">
        <v>5.8949999999999996</v>
      </c>
      <c r="G3283" s="219">
        <f t="shared" ref="G3283:J3283" si="3276">((C3283-C3304)/C3304)*C$6</f>
        <v>47.978865736546688</v>
      </c>
      <c r="H3283" s="220">
        <f t="shared" si="3276"/>
        <v>27.97019748653501</v>
      </c>
      <c r="I3283" s="220">
        <f t="shared" si="3276"/>
        <v>-3.6481412103746402</v>
      </c>
      <c r="J3283" s="221">
        <f t="shared" si="3276"/>
        <v>-0.12047673283436398</v>
      </c>
    </row>
    <row r="3284" spans="2:10">
      <c r="B3284" s="213">
        <v>39396</v>
      </c>
      <c r="C3284" s="214">
        <v>284.45</v>
      </c>
      <c r="D3284" s="214">
        <v>119.75</v>
      </c>
      <c r="E3284" s="214">
        <v>22.77</v>
      </c>
      <c r="F3284" s="215">
        <v>5.8860000000000001</v>
      </c>
      <c r="G3284" s="219">
        <f t="shared" ref="G3284:J3284" si="3277">((C3284-C3305)/C3305)*C$6</f>
        <v>40.427233123312263</v>
      </c>
      <c r="H3284" s="220">
        <f t="shared" si="3277"/>
        <v>31.150121359223306</v>
      </c>
      <c r="I3284" s="220">
        <f t="shared" si="3277"/>
        <v>-4.2832942751925014</v>
      </c>
      <c r="J3284" s="221">
        <f t="shared" si="3277"/>
        <v>-0.12617498780289474</v>
      </c>
    </row>
    <row r="3285" spans="2:10">
      <c r="B3285" s="213">
        <v>39395</v>
      </c>
      <c r="C3285" s="214">
        <v>286.7</v>
      </c>
      <c r="D3285" s="214">
        <v>121</v>
      </c>
      <c r="E3285" s="214">
        <v>22.48</v>
      </c>
      <c r="F3285" s="215">
        <v>5.907</v>
      </c>
      <c r="G3285" s="219">
        <f t="shared" ref="G3285:J3285" si="3278">((C3285-C3306)/C3306)*C$6</f>
        <v>57.123332732191102</v>
      </c>
      <c r="H3285" s="220">
        <f t="shared" si="3278"/>
        <v>21.088073394495414</v>
      </c>
      <c r="I3285" s="220">
        <f t="shared" si="3278"/>
        <v>-4.017594192879363</v>
      </c>
      <c r="J3285" s="221">
        <f t="shared" si="3278"/>
        <v>-0.14529212940608405</v>
      </c>
    </row>
    <row r="3286" spans="2:10">
      <c r="B3286" s="213">
        <v>39394</v>
      </c>
      <c r="C3286" s="214">
        <v>289</v>
      </c>
      <c r="D3286" s="214">
        <v>112.375</v>
      </c>
      <c r="E3286" s="214">
        <v>23.05</v>
      </c>
      <c r="F3286" s="215">
        <v>5.9080000000000004</v>
      </c>
      <c r="G3286" s="219">
        <f t="shared" ref="G3286:J3286" si="3279">((C3286-C3307)/C3307)*C$6</f>
        <v>74.309031908358222</v>
      </c>
      <c r="H3286" s="220">
        <f t="shared" si="3279"/>
        <v>4.5814920273348525</v>
      </c>
      <c r="I3286" s="220">
        <f t="shared" si="3279"/>
        <v>-3.2908865248226942</v>
      </c>
      <c r="J3286" s="221">
        <f t="shared" si="3279"/>
        <v>-0.15829729296812428</v>
      </c>
    </row>
    <row r="3287" spans="2:10">
      <c r="B3287" s="213">
        <v>39393</v>
      </c>
      <c r="C3287" s="214">
        <v>285.45</v>
      </c>
      <c r="D3287" s="214">
        <v>112.8125</v>
      </c>
      <c r="E3287" s="214">
        <v>22.71</v>
      </c>
      <c r="F3287" s="215">
        <v>5.915</v>
      </c>
      <c r="G3287" s="219">
        <f t="shared" ref="G3287:J3287" si="3280">((C3287-C3308)/C3308)*C$6</f>
        <v>39.051729700663202</v>
      </c>
      <c r="H3287" s="220">
        <f t="shared" si="3280"/>
        <v>8.7673522595596776</v>
      </c>
      <c r="I3287" s="220">
        <f t="shared" si="3280"/>
        <v>-3.1549727569923718</v>
      </c>
      <c r="J3287" s="221">
        <f t="shared" si="3280"/>
        <v>-0.13014705882352928</v>
      </c>
    </row>
    <row r="3288" spans="2:10">
      <c r="B3288" s="213">
        <v>39392</v>
      </c>
      <c r="C3288" s="214">
        <v>281.14999999999998</v>
      </c>
      <c r="D3288" s="214">
        <v>108.8125</v>
      </c>
      <c r="E3288" s="214">
        <v>21.48</v>
      </c>
      <c r="F3288" s="215">
        <v>5.9450000000000003</v>
      </c>
      <c r="G3288" s="219">
        <f t="shared" ref="G3288:J3288" si="3281">((C3288-C3309)/C3309)*C$6</f>
        <v>7.1837971066261153</v>
      </c>
      <c r="H3288" s="220">
        <f t="shared" si="3281"/>
        <v>2.1135017421602789</v>
      </c>
      <c r="I3288" s="220">
        <f t="shared" si="3281"/>
        <v>-5.4405524861878449</v>
      </c>
      <c r="J3288" s="221">
        <f t="shared" si="3281"/>
        <v>-0.10064987814784726</v>
      </c>
    </row>
    <row r="3289" spans="2:10">
      <c r="B3289" s="213">
        <v>39391</v>
      </c>
      <c r="C3289" s="214">
        <v>272.8</v>
      </c>
      <c r="D3289" s="214">
        <v>106</v>
      </c>
      <c r="E3289" s="214">
        <v>22.36</v>
      </c>
      <c r="F3289" s="215">
        <v>5.9429999999999996</v>
      </c>
      <c r="G3289" s="219">
        <f t="shared" ref="G3289:J3289" si="3282">((C3289-C3310)/C3310)*C$6</f>
        <v>-32.8257466307277</v>
      </c>
      <c r="H3289" s="220">
        <f t="shared" si="3282"/>
        <v>-3.7645664739884395</v>
      </c>
      <c r="I3289" s="220">
        <f t="shared" si="3282"/>
        <v>-5.2812330066392663</v>
      </c>
      <c r="J3289" s="221">
        <f t="shared" si="3282"/>
        <v>-8.3445062132112516E-2</v>
      </c>
    </row>
    <row r="3290" spans="2:10">
      <c r="B3290" s="213">
        <v>39390</v>
      </c>
      <c r="C3290" s="214">
        <v>272.10000000000002</v>
      </c>
      <c r="D3290" s="214">
        <v>107.3125</v>
      </c>
      <c r="E3290" s="214">
        <v>23.65</v>
      </c>
      <c r="F3290" s="215">
        <v>6.008</v>
      </c>
      <c r="G3290" s="219">
        <f t="shared" ref="G3290:J3290" si="3283">((C3290-C3311)/C3311)*C$6</f>
        <v>-17.371783960719927</v>
      </c>
      <c r="H3290" s="220">
        <f t="shared" si="3283"/>
        <v>-6.9869528619528625</v>
      </c>
      <c r="I3290" s="220">
        <f t="shared" si="3283"/>
        <v>-3.0665614035087727</v>
      </c>
      <c r="J3290" s="221">
        <f t="shared" si="3283"/>
        <v>-1.4723007818999063E-3</v>
      </c>
    </row>
    <row r="3291" spans="2:10">
      <c r="B3291" s="213">
        <v>39389</v>
      </c>
      <c r="C3291" s="214">
        <v>273.2</v>
      </c>
      <c r="D3291" s="214">
        <v>110.9375</v>
      </c>
      <c r="E3291" s="214">
        <v>23.62</v>
      </c>
      <c r="F3291" s="215">
        <v>6.0919999999999996</v>
      </c>
      <c r="G3291" s="219">
        <f t="shared" ref="G3291:J3291" si="3284">((C3291-C3312)/C3312)*C$6</f>
        <v>-0.91965611852956708</v>
      </c>
      <c r="H3291" s="220">
        <f t="shared" si="3284"/>
        <v>-1.8171595982142856</v>
      </c>
      <c r="I3291" s="220">
        <f t="shared" si="3284"/>
        <v>-1.5736166924265829</v>
      </c>
      <c r="J3291" s="221">
        <f t="shared" si="3284"/>
        <v>5.1235804943219818E-2</v>
      </c>
    </row>
    <row r="3292" spans="2:10">
      <c r="B3292" s="213">
        <v>39388</v>
      </c>
      <c r="C3292" s="214">
        <v>272.14999999999998</v>
      </c>
      <c r="D3292" s="214">
        <v>106.9375</v>
      </c>
      <c r="E3292" s="214">
        <v>24.47</v>
      </c>
      <c r="F3292" s="215">
        <v>6.06</v>
      </c>
      <c r="G3292" s="219">
        <f t="shared" ref="G3292:J3292" si="3285">((C3292-C3313)/C3313)*C$6</f>
        <v>-8.5771815024677647</v>
      </c>
      <c r="H3292" s="220">
        <f t="shared" si="3285"/>
        <v>-7.8380885650224217</v>
      </c>
      <c r="I3292" s="220">
        <f t="shared" si="3285"/>
        <v>-1.189870229007634</v>
      </c>
      <c r="J3292" s="221">
        <f t="shared" si="3285"/>
        <v>4.9496644295301845E-2</v>
      </c>
    </row>
    <row r="3293" spans="2:10">
      <c r="B3293" s="213">
        <v>39387</v>
      </c>
      <c r="C3293" s="214">
        <v>272.25</v>
      </c>
      <c r="D3293" s="214">
        <v>106.9375</v>
      </c>
      <c r="E3293" s="214">
        <v>24.47</v>
      </c>
      <c r="F3293" s="215">
        <v>6.0590000000000002</v>
      </c>
      <c r="G3293" s="219">
        <f t="shared" ref="G3293:J3293" si="3286">((C3293-C3314)/C3314)*C$6</f>
        <v>-29.035971846237207</v>
      </c>
      <c r="H3293" s="220">
        <f t="shared" si="3286"/>
        <v>-6.3850000000000007</v>
      </c>
      <c r="I3293" s="220">
        <f t="shared" si="3286"/>
        <v>-1.1834440626193219</v>
      </c>
      <c r="J3293" s="221">
        <f t="shared" si="3286"/>
        <v>3.6474519632414291E-2</v>
      </c>
    </row>
    <row r="3294" spans="2:10">
      <c r="B3294" s="213">
        <v>39386</v>
      </c>
      <c r="C3294" s="214">
        <v>270.3</v>
      </c>
      <c r="D3294" s="214">
        <v>106.5</v>
      </c>
      <c r="E3294" s="214">
        <v>24.58</v>
      </c>
      <c r="F3294" s="215">
        <v>6.1059999999999999</v>
      </c>
      <c r="G3294" s="219">
        <f t="shared" ref="G3294:J3294" si="3287">((C3294-C3315)/C3315)*C$6</f>
        <v>-33.897468464549711</v>
      </c>
      <c r="H3294" s="220">
        <f t="shared" si="3287"/>
        <v>-6.9339366515837115</v>
      </c>
      <c r="I3294" s="220">
        <f t="shared" si="3287"/>
        <v>-1.5968780126066002</v>
      </c>
      <c r="J3294" s="221">
        <f t="shared" si="3287"/>
        <v>8.0400403768506032E-2</v>
      </c>
    </row>
    <row r="3295" spans="2:10">
      <c r="B3295" s="213">
        <v>39385</v>
      </c>
      <c r="C3295" s="214">
        <v>273.55</v>
      </c>
      <c r="D3295" s="214">
        <v>109.625</v>
      </c>
      <c r="E3295" s="214">
        <v>24.32</v>
      </c>
      <c r="F3295" s="215">
        <v>6.1929999999999996</v>
      </c>
      <c r="G3295" s="219">
        <f t="shared" ref="G3295:J3295" si="3288">((C3295-C3316)/C3316)*C$6</f>
        <v>-29.196163793103249</v>
      </c>
      <c r="H3295" s="220">
        <f t="shared" si="3288"/>
        <v>-4.8951666666666673</v>
      </c>
      <c r="I3295" s="220">
        <f t="shared" si="3288"/>
        <v>-0.65683042789223323</v>
      </c>
      <c r="J3295" s="221">
        <f t="shared" si="3288"/>
        <v>0.12772068733153621</v>
      </c>
    </row>
    <row r="3296" spans="2:10">
      <c r="B3296" s="213">
        <v>39384</v>
      </c>
      <c r="C3296" s="214">
        <v>274.25</v>
      </c>
      <c r="D3296" s="214">
        <v>107.375</v>
      </c>
      <c r="E3296" s="214">
        <v>25.87</v>
      </c>
      <c r="F3296" s="215">
        <v>6.16</v>
      </c>
      <c r="G3296" s="219">
        <f t="shared" ref="G3296:J3296" si="3289">((C3296-C3317)/C3317)*C$6</f>
        <v>-33.242873481057963</v>
      </c>
      <c r="H3296" s="220">
        <f t="shared" si="3289"/>
        <v>1.573767605633803</v>
      </c>
      <c r="I3296" s="220">
        <f t="shared" si="3289"/>
        <v>-0.98757763975155277</v>
      </c>
      <c r="J3296" s="221">
        <f t="shared" si="3289"/>
        <v>0.1431063829787235</v>
      </c>
    </row>
    <row r="3297" spans="2:10">
      <c r="B3297" s="213">
        <v>39383</v>
      </c>
      <c r="C3297" s="214">
        <v>275.64999999999998</v>
      </c>
      <c r="D3297" s="214">
        <v>109.25</v>
      </c>
      <c r="E3297" s="214">
        <v>26</v>
      </c>
      <c r="F3297" s="215">
        <v>6.1849999999999996</v>
      </c>
      <c r="G3297" s="219">
        <f t="shared" ref="G3297:J3297" si="3290">((C3297-C3318)/C3318)*C$6</f>
        <v>-26.036614285714421</v>
      </c>
      <c r="H3297" s="220">
        <f t="shared" si="3290"/>
        <v>9.6695913461538474</v>
      </c>
      <c r="I3297" s="220">
        <f t="shared" si="3290"/>
        <v>0.10456479690522144</v>
      </c>
      <c r="J3297" s="221">
        <f t="shared" si="3290"/>
        <v>0.18124249184829225</v>
      </c>
    </row>
    <row r="3298" spans="2:10">
      <c r="B3298" s="213">
        <v>39382</v>
      </c>
      <c r="C3298" s="214">
        <v>274.25</v>
      </c>
      <c r="D3298" s="214">
        <v>106.4375</v>
      </c>
      <c r="E3298" s="214">
        <v>25.44</v>
      </c>
      <c r="F3298" s="215">
        <v>6.2060000000000004</v>
      </c>
      <c r="G3298" s="219">
        <f t="shared" ref="G3298:J3298" si="3291">((C3298-C3319)/C3319)*C$6</f>
        <v>-34.41621428571429</v>
      </c>
      <c r="H3298" s="220">
        <f t="shared" si="3291"/>
        <v>4.4894531250000007</v>
      </c>
      <c r="I3298" s="220">
        <f t="shared" si="3291"/>
        <v>-0.28581044487427476</v>
      </c>
      <c r="J3298" s="221">
        <f t="shared" si="3291"/>
        <v>0.19025728987993154</v>
      </c>
    </row>
    <row r="3299" spans="2:10">
      <c r="B3299" s="213">
        <v>39381</v>
      </c>
      <c r="C3299" s="214">
        <v>273.35000000000002</v>
      </c>
      <c r="D3299" s="214">
        <v>106.0625</v>
      </c>
      <c r="E3299" s="214">
        <v>23.96</v>
      </c>
      <c r="F3299" s="215">
        <v>6.2270000000000003</v>
      </c>
      <c r="G3299" s="219">
        <f t="shared" ref="G3299:J3299" si="3292">((C3299-C3320)/C3320)*C$6</f>
        <v>-43.883192019949924</v>
      </c>
      <c r="H3299" s="220">
        <f t="shared" si="3292"/>
        <v>1.9383035714285717</v>
      </c>
      <c r="I3299" s="220">
        <f t="shared" si="3292"/>
        <v>-2.0407549962990368</v>
      </c>
      <c r="J3299" s="221">
        <f t="shared" si="3292"/>
        <v>0.19172225072686891</v>
      </c>
    </row>
    <row r="3300" spans="2:10">
      <c r="B3300" s="213">
        <v>39380</v>
      </c>
      <c r="C3300" s="214">
        <v>273.35000000000002</v>
      </c>
      <c r="D3300" s="214">
        <v>107.875</v>
      </c>
      <c r="E3300" s="214">
        <v>23.98</v>
      </c>
      <c r="F3300" s="215">
        <v>6.1840000000000002</v>
      </c>
      <c r="G3300" s="219">
        <f t="shared" ref="G3300:J3300" si="3293">((C3300-C3321)/C3321)*C$6</f>
        <v>-47.364251688588624</v>
      </c>
      <c r="H3300" s="220">
        <f t="shared" si="3293"/>
        <v>-6.2275224215246636</v>
      </c>
      <c r="I3300" s="220">
        <f t="shared" si="3293"/>
        <v>-1.476370597243492</v>
      </c>
      <c r="J3300" s="221">
        <f t="shared" si="3293"/>
        <v>0.13676818950930628</v>
      </c>
    </row>
    <row r="3301" spans="2:10">
      <c r="B3301" s="213">
        <v>39379</v>
      </c>
      <c r="C3301" s="214">
        <v>275.64999999999998</v>
      </c>
      <c r="D3301" s="214">
        <v>109</v>
      </c>
      <c r="E3301" s="214">
        <v>24.34</v>
      </c>
      <c r="F3301" s="215">
        <v>6.1130000000000004</v>
      </c>
      <c r="G3301" s="219">
        <f t="shared" ref="G3301:J3301" si="3294">((C3301-C3322)/C3322)*C$6</f>
        <v>-34.128301940436529</v>
      </c>
      <c r="H3301" s="220">
        <f t="shared" si="3294"/>
        <v>-4.9225139664804471</v>
      </c>
      <c r="I3301" s="220">
        <f t="shared" si="3294"/>
        <v>-2.869506044905008</v>
      </c>
      <c r="J3301" s="221">
        <f t="shared" si="3294"/>
        <v>9.0011800404585326E-2</v>
      </c>
    </row>
    <row r="3302" spans="2:10">
      <c r="B3302" s="213">
        <v>39378</v>
      </c>
      <c r="C3302" s="214">
        <v>275.45</v>
      </c>
      <c r="D3302" s="214">
        <v>104.1875</v>
      </c>
      <c r="E3302" s="214">
        <v>24.86</v>
      </c>
      <c r="F3302" s="215">
        <v>6.1539999999999999</v>
      </c>
      <c r="G3302" s="219">
        <f t="shared" ref="G3302:J3302" si="3295">((C3302-C3323)/C3323)*C$6</f>
        <v>-42.402080679405721</v>
      </c>
      <c r="H3302" s="220">
        <f t="shared" si="3295"/>
        <v>-1.482232142857143</v>
      </c>
      <c r="I3302" s="220">
        <f t="shared" si="3295"/>
        <v>-4.6435532994923872</v>
      </c>
      <c r="J3302" s="221">
        <f t="shared" si="3295"/>
        <v>0.19305747922437683</v>
      </c>
    </row>
    <row r="3303" spans="2:10">
      <c r="B3303" s="213">
        <v>39377</v>
      </c>
      <c r="C3303" s="214">
        <v>276.14999999999998</v>
      </c>
      <c r="D3303" s="214">
        <v>104.4375</v>
      </c>
      <c r="E3303" s="214">
        <v>26.05</v>
      </c>
      <c r="F3303" s="215">
        <v>6.2009999999999996</v>
      </c>
      <c r="G3303" s="219">
        <f t="shared" ref="G3303:J3303" si="3296">((C3303-C3324)/C3324)*C$6</f>
        <v>-32.435241477272996</v>
      </c>
      <c r="H3303" s="220">
        <f t="shared" si="3296"/>
        <v>-10.713813559322034</v>
      </c>
      <c r="I3303" s="220">
        <f t="shared" si="3296"/>
        <v>-2.0532993197278899</v>
      </c>
      <c r="J3303" s="221">
        <f t="shared" si="3296"/>
        <v>0.20831319060773473</v>
      </c>
    </row>
    <row r="3304" spans="2:10">
      <c r="B3304" s="213">
        <v>39376</v>
      </c>
      <c r="C3304" s="214">
        <v>275.95</v>
      </c>
      <c r="D3304" s="214">
        <v>104.4375</v>
      </c>
      <c r="E3304" s="214">
        <v>27.76</v>
      </c>
      <c r="F3304" s="215">
        <v>6.1459999999999999</v>
      </c>
      <c r="G3304" s="219">
        <f t="shared" ref="G3304:J3304" si="3297">((C3304-C3325)/C3325)*C$6</f>
        <v>-36.245743662471327</v>
      </c>
      <c r="H3304" s="220">
        <f t="shared" si="3297"/>
        <v>-15.68184065934066</v>
      </c>
      <c r="I3304" s="220">
        <f t="shared" si="3297"/>
        <v>-0.75860593512767349</v>
      </c>
      <c r="J3304" s="221">
        <f t="shared" si="3297"/>
        <v>0.16899191467400665</v>
      </c>
    </row>
    <row r="3305" spans="2:10">
      <c r="B3305" s="213">
        <v>39375</v>
      </c>
      <c r="C3305" s="214">
        <v>277.75</v>
      </c>
      <c r="D3305" s="214">
        <v>103</v>
      </c>
      <c r="E3305" s="214">
        <v>29.87</v>
      </c>
      <c r="F3305" s="215">
        <v>6.149</v>
      </c>
      <c r="G3305" s="219">
        <f t="shared" ref="G3305:J3305" si="3298">((C3305-C3326)/C3326)*C$6</f>
        <v>-24.086146202980906</v>
      </c>
      <c r="H3305" s="220">
        <f t="shared" si="3298"/>
        <v>-26.275445026178012</v>
      </c>
      <c r="I3305" s="220">
        <f t="shared" si="3298"/>
        <v>1.7325651376146796</v>
      </c>
      <c r="J3305" s="221">
        <f t="shared" si="3298"/>
        <v>0.19376949740034685</v>
      </c>
    </row>
    <row r="3306" spans="2:10">
      <c r="B3306" s="213">
        <v>39374</v>
      </c>
      <c r="C3306" s="214">
        <v>277.25</v>
      </c>
      <c r="D3306" s="214">
        <v>109</v>
      </c>
      <c r="E3306" s="214">
        <v>28.93</v>
      </c>
      <c r="F3306" s="215">
        <v>6.2130000000000001</v>
      </c>
      <c r="G3306" s="219">
        <f t="shared" ref="G3306:J3306" si="3299">((C3306-C3327)/C3327)*C$6</f>
        <v>-28.229148936170215</v>
      </c>
      <c r="H3306" s="220">
        <f t="shared" si="3299"/>
        <v>-20.586233367451385</v>
      </c>
      <c r="I3306" s="220">
        <f t="shared" si="3299"/>
        <v>2.0384301654482502</v>
      </c>
      <c r="J3306" s="221">
        <f t="shared" si="3299"/>
        <v>0.28365384615384615</v>
      </c>
    </row>
    <row r="3307" spans="2:10">
      <c r="B3307" s="213">
        <v>39373</v>
      </c>
      <c r="C3307" s="214">
        <v>276.73</v>
      </c>
      <c r="D3307" s="214">
        <v>109.75</v>
      </c>
      <c r="E3307" s="214">
        <v>28.2</v>
      </c>
      <c r="F3307" s="215">
        <v>6.2430000000000003</v>
      </c>
      <c r="G3307" s="219">
        <f t="shared" ref="G3307:J3307" si="3300">((C3307-C3328)/C3328)*C$6</f>
        <v>-19.57235142857132</v>
      </c>
      <c r="H3307" s="220">
        <f t="shared" si="3300"/>
        <v>-20.807969543147209</v>
      </c>
      <c r="I3307" s="220">
        <f t="shared" si="3300"/>
        <v>2.8149323493234921</v>
      </c>
      <c r="J3307" s="221">
        <f t="shared" si="3300"/>
        <v>0.27593273778244914</v>
      </c>
    </row>
    <row r="3308" spans="2:10">
      <c r="B3308" s="213">
        <v>39372</v>
      </c>
      <c r="C3308" s="214">
        <v>278.95</v>
      </c>
      <c r="D3308" s="214">
        <v>107.875</v>
      </c>
      <c r="E3308" s="214">
        <v>27.53</v>
      </c>
      <c r="F3308" s="215">
        <v>6.1879999999999997</v>
      </c>
      <c r="G3308" s="219">
        <f t="shared" ref="G3308:J3308" si="3301">((C3308-C3329)/C3329)*C$6</f>
        <v>-9.2608770053476626</v>
      </c>
      <c r="H3308" s="220">
        <f t="shared" si="3301"/>
        <v>-23.212270875763746</v>
      </c>
      <c r="I3308" s="220">
        <f t="shared" si="3301"/>
        <v>0.25221362799263525</v>
      </c>
      <c r="J3308" s="221">
        <f t="shared" si="3301"/>
        <v>0.20060407317915044</v>
      </c>
    </row>
    <row r="3309" spans="2:10">
      <c r="B3309" s="213">
        <v>39371</v>
      </c>
      <c r="C3309" s="214">
        <v>279.95</v>
      </c>
      <c r="D3309" s="214">
        <v>107.625</v>
      </c>
      <c r="E3309" s="214">
        <v>30.77</v>
      </c>
      <c r="F3309" s="215">
        <v>6.1550000000000002</v>
      </c>
      <c r="G3309" s="219">
        <f t="shared" ref="G3309:J3309" si="3302">((C3309-C3330)/C3330)*C$6</f>
        <v>-9.2279786856128574</v>
      </c>
      <c r="H3309" s="220">
        <f t="shared" si="3302"/>
        <v>-26.625450000000004</v>
      </c>
      <c r="I3309" s="220">
        <f t="shared" si="3302"/>
        <v>1.4969095388947549</v>
      </c>
      <c r="J3309" s="221">
        <f t="shared" si="3302"/>
        <v>0.19248009691934917</v>
      </c>
    </row>
    <row r="3310" spans="2:10">
      <c r="B3310" s="213">
        <v>39370</v>
      </c>
      <c r="C3310" s="214">
        <v>278.25</v>
      </c>
      <c r="D3310" s="214">
        <v>108.125</v>
      </c>
      <c r="E3310" s="214">
        <v>31.63</v>
      </c>
      <c r="F3310" s="215">
        <v>6.1159999999999997</v>
      </c>
      <c r="G3310" s="219">
        <f t="shared" ref="G3310:J3310" si="3303">((C3310-C3331)/C3331)*C$6</f>
        <v>-36.529105290912227</v>
      </c>
      <c r="H3310" s="220">
        <f t="shared" si="3303"/>
        <v>-20.646699329551318</v>
      </c>
      <c r="I3310" s="220">
        <f t="shared" si="3303"/>
        <v>2.9966887905604702</v>
      </c>
      <c r="J3310" s="221">
        <f t="shared" si="3303"/>
        <v>0.17527282175645245</v>
      </c>
    </row>
    <row r="3311" spans="2:10">
      <c r="B3311" s="213">
        <v>39369</v>
      </c>
      <c r="C3311" s="214">
        <v>274.95</v>
      </c>
      <c r="D3311" s="214">
        <v>111.375</v>
      </c>
      <c r="E3311" s="214">
        <v>28.5</v>
      </c>
      <c r="F3311" s="215">
        <v>6.0110000000000001</v>
      </c>
      <c r="G3311" s="219">
        <f t="shared" ref="G3311:J3311" si="3304">((C3311-C3332)/C3332)*C$6</f>
        <v>-19.5785046728972</v>
      </c>
      <c r="H3311" s="220">
        <f t="shared" si="3304"/>
        <v>-16.682120901639344</v>
      </c>
      <c r="I3311" s="220">
        <f t="shared" si="3304"/>
        <v>3.3520349563046183</v>
      </c>
      <c r="J3311" s="221">
        <f t="shared" si="3304"/>
        <v>0.10100653819683406</v>
      </c>
    </row>
    <row r="3312" spans="2:10">
      <c r="B3312" s="213">
        <v>39368</v>
      </c>
      <c r="C3312" s="214">
        <v>273.35000000000002</v>
      </c>
      <c r="D3312" s="214">
        <v>112</v>
      </c>
      <c r="E3312" s="214">
        <v>25.88</v>
      </c>
      <c r="F3312" s="215">
        <v>5.9879999999999995</v>
      </c>
      <c r="G3312" s="219">
        <f t="shared" ref="G3312:J3312" si="3305">((C3312-C3333)/C3333)*C$6</f>
        <v>-34.40956571592352</v>
      </c>
      <c r="H3312" s="220">
        <f t="shared" si="3305"/>
        <v>-10.315786694825766</v>
      </c>
      <c r="I3312" s="220">
        <f t="shared" si="3305"/>
        <v>1.3229116549149729</v>
      </c>
      <c r="J3312" s="221">
        <f t="shared" si="3305"/>
        <v>8.0988332189429954E-2</v>
      </c>
    </row>
    <row r="3313" spans="2:10">
      <c r="B3313" s="213">
        <v>39367</v>
      </c>
      <c r="C3313" s="214">
        <v>273.55</v>
      </c>
      <c r="D3313" s="214">
        <v>111.5</v>
      </c>
      <c r="E3313" s="214">
        <v>26.2</v>
      </c>
      <c r="F3313" s="215">
        <v>5.96</v>
      </c>
      <c r="G3313" s="219">
        <f t="shared" ref="G3313:J3313" si="3306">((C3313-C3334)/C3334)*C$6</f>
        <v>-19.378298102980963</v>
      </c>
      <c r="H3313" s="220">
        <f t="shared" si="3306"/>
        <v>-17.555498981670063</v>
      </c>
      <c r="I3313" s="220">
        <f t="shared" si="3306"/>
        <v>0.5164742834707502</v>
      </c>
      <c r="J3313" s="221">
        <f t="shared" si="3306"/>
        <v>4.1153453555631096E-2</v>
      </c>
    </row>
    <row r="3314" spans="2:10">
      <c r="B3314" s="213">
        <v>39366</v>
      </c>
      <c r="C3314" s="214">
        <v>277.05</v>
      </c>
      <c r="D3314" s="214">
        <v>110.625</v>
      </c>
      <c r="E3314" s="214">
        <v>26.19</v>
      </c>
      <c r="F3314" s="215">
        <v>5.9850000000000003</v>
      </c>
      <c r="G3314" s="219">
        <f t="shared" ref="G3314:J3314" si="3307">((C3314-C3335)/C3335)*C$6</f>
        <v>3.9412011577426096</v>
      </c>
      <c r="H3314" s="220">
        <f t="shared" si="3307"/>
        <v>-13.480934873949581</v>
      </c>
      <c r="I3314" s="220">
        <f t="shared" si="3307"/>
        <v>1.5627302904564313</v>
      </c>
      <c r="J3314" s="221">
        <f t="shared" si="3307"/>
        <v>5.431871442919377E-3</v>
      </c>
    </row>
    <row r="3315" spans="2:10">
      <c r="B3315" s="213">
        <v>39365</v>
      </c>
      <c r="C3315" s="214">
        <v>275.88</v>
      </c>
      <c r="D3315" s="214">
        <v>110.5</v>
      </c>
      <c r="E3315" s="214">
        <v>26.97</v>
      </c>
      <c r="F3315" s="215">
        <v>5.944</v>
      </c>
      <c r="G3315" s="219">
        <f t="shared" ref="G3315:J3315" si="3308">((C3315-C3336)/C3336)*C$6</f>
        <v>-21.113952755905405</v>
      </c>
      <c r="H3315" s="220">
        <f t="shared" si="3308"/>
        <v>-18.76408163265306</v>
      </c>
      <c r="I3315" s="220">
        <f t="shared" si="3308"/>
        <v>1.5294529364440865</v>
      </c>
      <c r="J3315" s="221">
        <f t="shared" si="3308"/>
        <v>-1.628743516814473E-2</v>
      </c>
    </row>
    <row r="3316" spans="2:10">
      <c r="B3316" s="213">
        <v>39364</v>
      </c>
      <c r="C3316" s="214">
        <v>278.39999999999998</v>
      </c>
      <c r="D3316" s="214">
        <v>112.5</v>
      </c>
      <c r="E3316" s="214">
        <v>25.24</v>
      </c>
      <c r="F3316" s="215">
        <v>5.9359999999999999</v>
      </c>
      <c r="G3316" s="219">
        <f t="shared" ref="G3316:J3316" si="3309">((C3316-C3337)/C3337)*C$6</f>
        <v>-11.360142704245655</v>
      </c>
      <c r="H3316" s="220">
        <f t="shared" si="3309"/>
        <v>-21.702709359605912</v>
      </c>
      <c r="I3316" s="220">
        <f t="shared" si="3309"/>
        <v>0.52157358336730331</v>
      </c>
      <c r="J3316" s="221">
        <f t="shared" si="3309"/>
        <v>-2.0725995316159162E-2</v>
      </c>
    </row>
    <row r="3317" spans="2:10">
      <c r="B3317" s="213">
        <v>39363</v>
      </c>
      <c r="C3317" s="214">
        <v>279.8</v>
      </c>
      <c r="D3317" s="214">
        <v>106.5</v>
      </c>
      <c r="E3317" s="214">
        <v>27.37</v>
      </c>
      <c r="F3317" s="215">
        <v>5.875</v>
      </c>
      <c r="G3317" s="219">
        <f t="shared" ref="G3317:J3317" si="3310">((C3317-C3338)/C3338)*C$6</f>
        <v>-30.578189473684144</v>
      </c>
      <c r="H3317" s="220">
        <f t="shared" si="3310"/>
        <v>-22.43020725388601</v>
      </c>
      <c r="I3317" s="220">
        <f t="shared" si="3310"/>
        <v>3.1386186186186205</v>
      </c>
      <c r="J3317" s="221">
        <f t="shared" si="3310"/>
        <v>-5.4702639492148229E-2</v>
      </c>
    </row>
    <row r="3318" spans="2:10">
      <c r="B3318" s="213">
        <v>39362</v>
      </c>
      <c r="C3318" s="214">
        <v>280</v>
      </c>
      <c r="D3318" s="214">
        <v>104</v>
      </c>
      <c r="E3318" s="214">
        <v>25.85</v>
      </c>
      <c r="F3318" s="215">
        <v>5.827</v>
      </c>
      <c r="G3318" s="219">
        <f t="shared" ref="G3318:J3318" si="3311">((C3318-C3339)/C3339)*C$6</f>
        <v>-36.763929020539173</v>
      </c>
      <c r="H3318" s="220">
        <f t="shared" si="3311"/>
        <v>-18.697939262472886</v>
      </c>
      <c r="I3318" s="220">
        <f t="shared" si="3311"/>
        <v>2.9061904761904755</v>
      </c>
      <c r="J3318" s="221">
        <f t="shared" si="3311"/>
        <v>-3.9952598611816527E-2</v>
      </c>
    </row>
    <row r="3319" spans="2:10">
      <c r="B3319" s="213">
        <v>39361</v>
      </c>
      <c r="C3319" s="214">
        <v>280</v>
      </c>
      <c r="D3319" s="214">
        <v>104</v>
      </c>
      <c r="E3319" s="214">
        <v>25.85</v>
      </c>
      <c r="F3319" s="215">
        <v>5.83</v>
      </c>
      <c r="G3319" s="219">
        <f t="shared" ref="G3319:J3319" si="3312">((C3319-C3340)/C3340)*C$6</f>
        <v>-45.87414756148393</v>
      </c>
      <c r="H3319" s="220">
        <f t="shared" si="3312"/>
        <v>-17.185010940919039</v>
      </c>
      <c r="I3319" s="220">
        <f t="shared" si="3312"/>
        <v>3.6559888320148932</v>
      </c>
      <c r="J3319" s="221">
        <f t="shared" si="3312"/>
        <v>-6.3376972138301499E-2</v>
      </c>
    </row>
    <row r="3320" spans="2:10">
      <c r="B3320" s="213">
        <v>39360</v>
      </c>
      <c r="C3320" s="214">
        <v>280.7</v>
      </c>
      <c r="D3320" s="214">
        <v>105</v>
      </c>
      <c r="E3320" s="214">
        <v>27.02</v>
      </c>
      <c r="F3320" s="215">
        <v>5.8469999999999995</v>
      </c>
      <c r="G3320" s="219">
        <f t="shared" ref="G3320:J3320" si="3313">((C3320-C3341)/C3341)*C$6</f>
        <v>-51.672705175568872</v>
      </c>
      <c r="H3320" s="220">
        <f t="shared" si="3313"/>
        <v>-14.345154185022027</v>
      </c>
      <c r="I3320" s="220">
        <f t="shared" si="3313"/>
        <v>4.4178064516129032</v>
      </c>
      <c r="J3320" s="221">
        <f t="shared" si="3313"/>
        <v>-6.0294856759926671E-2</v>
      </c>
    </row>
    <row r="3321" spans="2:10">
      <c r="B3321" s="213">
        <v>39359</v>
      </c>
      <c r="C3321" s="214">
        <v>281.3</v>
      </c>
      <c r="D3321" s="214">
        <v>111.5</v>
      </c>
      <c r="E3321" s="214">
        <v>26.12</v>
      </c>
      <c r="F3321" s="215">
        <v>5.91</v>
      </c>
      <c r="G3321" s="219">
        <f t="shared" ref="G3321:J3321" si="3314">((C3321-C3342)/C3342)*C$6</f>
        <v>-32.597718906859917</v>
      </c>
      <c r="H3321" s="220">
        <f t="shared" si="3314"/>
        <v>-2.1236141906873618</v>
      </c>
      <c r="I3321" s="220">
        <f t="shared" si="3314"/>
        <v>2.480104529616725</v>
      </c>
      <c r="J3321" s="221">
        <f t="shared" si="3314"/>
        <v>-4.6185876082611314E-2</v>
      </c>
    </row>
    <row r="3322" spans="2:10">
      <c r="B3322" s="213">
        <v>39358</v>
      </c>
      <c r="C3322" s="214">
        <v>281.38</v>
      </c>
      <c r="D3322" s="214">
        <v>111.875</v>
      </c>
      <c r="E3322" s="214">
        <v>28.95</v>
      </c>
      <c r="F3322" s="215">
        <v>5.9320000000000004</v>
      </c>
      <c r="G3322" s="219">
        <f t="shared" ref="G3322:J3322" si="3315">((C3322-C3343)/C3343)*C$6</f>
        <v>-18.961568517217305</v>
      </c>
      <c r="H3322" s="220">
        <f t="shared" si="3315"/>
        <v>3.2650568181818183</v>
      </c>
      <c r="I3322" s="220">
        <f t="shared" si="3315"/>
        <v>5.3004738489047813</v>
      </c>
      <c r="J3322" s="221">
        <f t="shared" si="3315"/>
        <v>-3.3433333333333148E-2</v>
      </c>
    </row>
    <row r="3323" spans="2:10">
      <c r="B3323" s="213">
        <v>39357</v>
      </c>
      <c r="C3323" s="214">
        <v>282.60000000000002</v>
      </c>
      <c r="D3323" s="214">
        <v>105</v>
      </c>
      <c r="E3323" s="214">
        <v>33.49</v>
      </c>
      <c r="F3323" s="215">
        <v>5.7759999999999998</v>
      </c>
      <c r="G3323" s="219">
        <f t="shared" ref="G3323:J3323" si="3316">((C3323-C3344)/C3344)*C$6</f>
        <v>-22.813570680628143</v>
      </c>
      <c r="H3323" s="220">
        <f t="shared" si="3316"/>
        <v>-7.0293577981651385</v>
      </c>
      <c r="I3323" s="220">
        <f t="shared" si="3316"/>
        <v>11.035840154068371</v>
      </c>
      <c r="J3323" s="221">
        <f t="shared" si="3316"/>
        <v>-0.13034089028628182</v>
      </c>
    </row>
    <row r="3324" spans="2:10">
      <c r="B3324" s="213">
        <v>39356</v>
      </c>
      <c r="C3324" s="214">
        <v>281.60000000000002</v>
      </c>
      <c r="D3324" s="214">
        <v>110.625</v>
      </c>
      <c r="E3324" s="214">
        <v>29.4</v>
      </c>
      <c r="F3324" s="215">
        <v>5.7919999999999998</v>
      </c>
      <c r="G3324" s="219">
        <f t="shared" ref="G3324:J3324" si="3317">((C3324-C3345)/C3345)*C$6</f>
        <v>-42.064808724251343</v>
      </c>
      <c r="H3324" s="220">
        <f t="shared" si="3317"/>
        <v>6.4894275700934578</v>
      </c>
      <c r="I3324" s="220">
        <f t="shared" si="3317"/>
        <v>5.6947717099373314</v>
      </c>
      <c r="J3324" s="221">
        <f t="shared" si="3317"/>
        <v>-0.13927455173548278</v>
      </c>
    </row>
    <row r="3325" spans="2:10">
      <c r="B3325" s="213">
        <v>39355</v>
      </c>
      <c r="C3325" s="214">
        <v>282.05</v>
      </c>
      <c r="D3325" s="214">
        <v>113.75</v>
      </c>
      <c r="E3325" s="214">
        <v>28.98</v>
      </c>
      <c r="F3325" s="215">
        <v>5.8129999999999997</v>
      </c>
      <c r="G3325" s="219">
        <f t="shared" ref="G3325:J3325" si="3318">((C3325-C3346)/C3346)*C$6</f>
        <v>-39.623835502630762</v>
      </c>
      <c r="H3325" s="220">
        <f t="shared" si="3318"/>
        <v>9.0374568469505192</v>
      </c>
      <c r="I3325" s="220">
        <f t="shared" si="3318"/>
        <v>3.3736747234739863</v>
      </c>
      <c r="J3325" s="221">
        <f t="shared" si="3318"/>
        <v>-0.13417898193760269</v>
      </c>
    </row>
    <row r="3326" spans="2:10">
      <c r="B3326" s="213">
        <v>39354</v>
      </c>
      <c r="C3326" s="214">
        <v>281.8</v>
      </c>
      <c r="D3326" s="214">
        <v>119.375</v>
      </c>
      <c r="E3326" s="214">
        <v>27.25</v>
      </c>
      <c r="F3326" s="215">
        <v>5.77</v>
      </c>
      <c r="G3326" s="219">
        <f t="shared" ref="G3326:J3326" si="3319">((C3326-C3347)/C3347)*C$6</f>
        <v>-51.30955624354992</v>
      </c>
      <c r="H3326" s="220">
        <f t="shared" si="3319"/>
        <v>20.789233894370284</v>
      </c>
      <c r="I3326" s="220">
        <f t="shared" si="3319"/>
        <v>3.4699343544857753</v>
      </c>
      <c r="J3326" s="221">
        <f t="shared" si="3319"/>
        <v>-0.19124797406807148</v>
      </c>
    </row>
    <row r="3327" spans="2:10">
      <c r="B3327" s="213">
        <v>39353</v>
      </c>
      <c r="C3327" s="214">
        <v>282</v>
      </c>
      <c r="D3327" s="214">
        <v>122.125</v>
      </c>
      <c r="E3327" s="214">
        <v>25.99</v>
      </c>
      <c r="F3327" s="215">
        <v>5.6680000000000001</v>
      </c>
      <c r="G3327" s="219">
        <f t="shared" ref="G3327:J3327" si="3320">((C3327-C3348)/C3348)*C$6</f>
        <v>-40.593217993079584</v>
      </c>
      <c r="H3327" s="220">
        <f t="shared" si="3320"/>
        <v>30.711698337292166</v>
      </c>
      <c r="I3327" s="220">
        <f t="shared" si="3320"/>
        <v>4.0298964218455744</v>
      </c>
      <c r="J3327" s="221">
        <f t="shared" si="3320"/>
        <v>-0.24264896373056996</v>
      </c>
    </row>
    <row r="3328" spans="2:10">
      <c r="B3328" s="213">
        <v>39352</v>
      </c>
      <c r="C3328" s="214">
        <v>280</v>
      </c>
      <c r="D3328" s="214">
        <v>123.125</v>
      </c>
      <c r="E3328" s="214">
        <v>24.39</v>
      </c>
      <c r="F3328" s="215">
        <v>5.7089999999999996</v>
      </c>
      <c r="G3328" s="219">
        <f t="shared" ref="G3328:J3328" si="3321">((C3328-C3349)/C3349)*C$6</f>
        <v>-64.458461538461478</v>
      </c>
      <c r="H3328" s="220">
        <f t="shared" si="3321"/>
        <v>26.82586805555556</v>
      </c>
      <c r="I3328" s="220">
        <f t="shared" si="3321"/>
        <v>1.7687348041422779</v>
      </c>
      <c r="J3328" s="221">
        <f t="shared" si="3321"/>
        <v>-0.21242685305591702</v>
      </c>
    </row>
    <row r="3329" spans="2:10">
      <c r="B3329" s="213">
        <v>39351</v>
      </c>
      <c r="C3329" s="214">
        <v>280.5</v>
      </c>
      <c r="D3329" s="214">
        <v>122.75</v>
      </c>
      <c r="E3329" s="214">
        <v>27.15</v>
      </c>
      <c r="F3329" s="215">
        <v>5.7940000000000005</v>
      </c>
      <c r="G3329" s="219">
        <f t="shared" ref="G3329:J3329" si="3322">((C3329-C3350)/C3350)*C$6</f>
        <v>-44.380208933467507</v>
      </c>
      <c r="H3329" s="220">
        <f t="shared" si="3322"/>
        <v>29.746588235294123</v>
      </c>
      <c r="I3329" s="220">
        <f t="shared" si="3322"/>
        <v>2.5191687657430717</v>
      </c>
      <c r="J3329" s="221">
        <f t="shared" si="3322"/>
        <v>-0.17572634312611549</v>
      </c>
    </row>
    <row r="3330" spans="2:10">
      <c r="B3330" s="213">
        <v>39350</v>
      </c>
      <c r="C3330" s="214">
        <v>281.5</v>
      </c>
      <c r="D3330" s="214">
        <v>125</v>
      </c>
      <c r="E3330" s="214">
        <v>28.41</v>
      </c>
      <c r="F3330" s="215">
        <v>5.7780000000000005</v>
      </c>
      <c r="G3330" s="219">
        <f t="shared" ref="G3330:J3330" si="3323">((C3330-C3351)/C3351)*C$6</f>
        <v>-67.151099744245528</v>
      </c>
      <c r="H3330" s="220">
        <f t="shared" si="3323"/>
        <v>41.479197080291975</v>
      </c>
      <c r="I3330" s="220">
        <f t="shared" si="3323"/>
        <v>3.0391608391608402</v>
      </c>
      <c r="J3330" s="221">
        <f t="shared" si="3323"/>
        <v>-0.17618388934092719</v>
      </c>
    </row>
    <row r="3331" spans="2:10">
      <c r="B3331" s="213">
        <v>39349</v>
      </c>
      <c r="C3331" s="214">
        <v>284.45</v>
      </c>
      <c r="D3331" s="214">
        <v>121.1875</v>
      </c>
      <c r="E3331" s="214">
        <v>27.12</v>
      </c>
      <c r="F3331" s="215">
        <v>5.7729999999999997</v>
      </c>
      <c r="G3331" s="219">
        <f t="shared" ref="G3331:J3331" si="3324">((C3331-C3352)/C3352)*C$6</f>
        <v>-18.528754302402433</v>
      </c>
      <c r="H3331" s="220">
        <f t="shared" si="3324"/>
        <v>33.686779866585816</v>
      </c>
      <c r="I3331" s="220">
        <f t="shared" si="3324"/>
        <v>4.7103441860465116</v>
      </c>
      <c r="J3331" s="221">
        <f t="shared" si="3324"/>
        <v>-0.1776819143740844</v>
      </c>
    </row>
    <row r="3332" spans="2:10">
      <c r="B3332" s="213">
        <v>39348</v>
      </c>
      <c r="C3332" s="214">
        <v>278.2</v>
      </c>
      <c r="D3332" s="214">
        <v>122</v>
      </c>
      <c r="E3332" s="214">
        <v>24.03</v>
      </c>
      <c r="F3332" s="215">
        <v>5.8120000000000003</v>
      </c>
      <c r="G3332" s="219">
        <f t="shared" ref="G3332:J3332" si="3325">((C3332-C3353)/C3353)*C$6</f>
        <v>-61.512299168975204</v>
      </c>
      <c r="H3332" s="220">
        <f t="shared" si="3325"/>
        <v>24.830555555555556</v>
      </c>
      <c r="I3332" s="220">
        <f t="shared" si="3325"/>
        <v>4.5214159292035401</v>
      </c>
      <c r="J3332" s="221">
        <f t="shared" si="3325"/>
        <v>-0.15394651011089341</v>
      </c>
    </row>
    <row r="3333" spans="2:10">
      <c r="B3333" s="213">
        <v>39347</v>
      </c>
      <c r="C3333" s="214">
        <v>279.08</v>
      </c>
      <c r="D3333" s="214">
        <v>118.375</v>
      </c>
      <c r="E3333" s="214">
        <v>24.11</v>
      </c>
      <c r="F3333" s="215">
        <v>5.8280000000000003</v>
      </c>
      <c r="G3333" s="219">
        <f t="shared" ref="G3333:J3333" si="3326">((C3333-C3354)/C3354)*C$6</f>
        <v>-54.721547313691602</v>
      </c>
      <c r="H3333" s="220">
        <f t="shared" si="3326"/>
        <v>28.326181818181823</v>
      </c>
      <c r="I3333" s="220">
        <f t="shared" si="3326"/>
        <v>2.6097340930674275</v>
      </c>
      <c r="J3333" s="221">
        <f t="shared" si="3326"/>
        <v>-0.14624918460534869</v>
      </c>
    </row>
    <row r="3334" spans="2:10">
      <c r="B3334" s="213">
        <v>39346</v>
      </c>
      <c r="C3334" s="214">
        <v>276.75</v>
      </c>
      <c r="D3334" s="214">
        <v>122.75</v>
      </c>
      <c r="E3334" s="214">
        <v>25.47</v>
      </c>
      <c r="F3334" s="215">
        <v>5.8780000000000001</v>
      </c>
      <c r="G3334" s="219">
        <f t="shared" ref="G3334:J3334" si="3327">((C3334-C3355)/C3355)*C$6</f>
        <v>-75.192269197584125</v>
      </c>
      <c r="H3334" s="220">
        <f t="shared" si="3327"/>
        <v>42.99127182044888</v>
      </c>
      <c r="I3334" s="220">
        <f t="shared" si="3327"/>
        <v>3.1893068391866897</v>
      </c>
      <c r="J3334" s="221">
        <f t="shared" si="3327"/>
        <v>-0.1341344592400131</v>
      </c>
    </row>
    <row r="3335" spans="2:10">
      <c r="B3335" s="213">
        <v>39345</v>
      </c>
      <c r="C3335" s="214">
        <v>276.39999999999998</v>
      </c>
      <c r="D3335" s="214">
        <v>119</v>
      </c>
      <c r="E3335" s="214">
        <v>24.1</v>
      </c>
      <c r="F3335" s="215">
        <v>5.9740000000000002</v>
      </c>
      <c r="G3335" s="219">
        <f t="shared" ref="G3335:J3335" si="3328">((C3335-C3356)/C3356)*C$6</f>
        <v>-90.621273100616094</v>
      </c>
      <c r="H3335" s="220">
        <f t="shared" si="3328"/>
        <v>30.293795620437958</v>
      </c>
      <c r="I3335" s="220">
        <f t="shared" si="3328"/>
        <v>0.56288403936670972</v>
      </c>
      <c r="J3335" s="221">
        <f t="shared" si="3328"/>
        <v>-7.9755700325732648E-2</v>
      </c>
    </row>
    <row r="3336" spans="2:10">
      <c r="B3336" s="213">
        <v>39344</v>
      </c>
      <c r="C3336" s="214">
        <v>279.39999999999998</v>
      </c>
      <c r="D3336" s="214">
        <v>122.5</v>
      </c>
      <c r="E3336" s="214">
        <v>24.86</v>
      </c>
      <c r="F3336" s="215">
        <v>5.9770000000000003</v>
      </c>
      <c r="G3336" s="219">
        <f t="shared" ref="G3336:J3336" si="3329">((C3336-C3357)/C3357)*C$6</f>
        <v>-70.942971722365172</v>
      </c>
      <c r="H3336" s="220">
        <f t="shared" si="3329"/>
        <v>32.994258373205746</v>
      </c>
      <c r="I3336" s="220">
        <f t="shared" si="3329"/>
        <v>0.13142625607779559</v>
      </c>
      <c r="J3336" s="221">
        <f t="shared" si="3329"/>
        <v>-0.10012930337805075</v>
      </c>
    </row>
    <row r="3337" spans="2:10">
      <c r="B3337" s="213">
        <v>39343</v>
      </c>
      <c r="C3337" s="214">
        <v>280.3</v>
      </c>
      <c r="D3337" s="214">
        <v>126.875</v>
      </c>
      <c r="E3337" s="214">
        <v>24.53</v>
      </c>
      <c r="F3337" s="215">
        <v>5.9779999999999998</v>
      </c>
      <c r="G3337" s="219">
        <f t="shared" ref="G3337:J3337" si="3330">((C3337-C3358)/C3358)*C$6</f>
        <v>-70.450498974709561</v>
      </c>
      <c r="H3337" s="220">
        <f t="shared" si="3330"/>
        <v>33.476909722222224</v>
      </c>
      <c r="I3337" s="220">
        <f t="shared" si="3330"/>
        <v>-0.47910317460317325</v>
      </c>
      <c r="J3337" s="221">
        <f t="shared" si="3330"/>
        <v>-7.2679066731930073E-2</v>
      </c>
    </row>
    <row r="3338" spans="2:10">
      <c r="B3338" s="213">
        <v>39342</v>
      </c>
      <c r="C3338" s="214">
        <v>285</v>
      </c>
      <c r="D3338" s="214">
        <v>120.625</v>
      </c>
      <c r="E3338" s="214">
        <v>23.31</v>
      </c>
      <c r="F3338" s="215">
        <v>5.9859999999999998</v>
      </c>
      <c r="G3338" s="219">
        <f t="shared" ref="G3338:J3338" si="3331">((C3338-C3359)/C3359)*C$6</f>
        <v>-75.795376884422112</v>
      </c>
      <c r="H3338" s="220">
        <f t="shared" si="3331"/>
        <v>17.551527149321267</v>
      </c>
      <c r="I3338" s="220">
        <f t="shared" si="3331"/>
        <v>-0.79086956521739149</v>
      </c>
      <c r="J3338" s="221">
        <f t="shared" si="3331"/>
        <v>-7.2584324588561511E-2</v>
      </c>
    </row>
    <row r="3339" spans="2:10">
      <c r="B3339" s="213">
        <v>39341</v>
      </c>
      <c r="C3339" s="214">
        <v>286.27999999999997</v>
      </c>
      <c r="D3339" s="214">
        <v>115.25</v>
      </c>
      <c r="E3339" s="214">
        <v>22.26</v>
      </c>
      <c r="F3339" s="215">
        <v>5.907</v>
      </c>
      <c r="G3339" s="219">
        <f t="shared" ref="G3339:J3339" si="3332">((C3339-C3360)/C3360)*C$6</f>
        <v>-76.64540800000016</v>
      </c>
      <c r="H3339" s="220">
        <f t="shared" si="3332"/>
        <v>11.44896551724138</v>
      </c>
      <c r="I3339" s="220">
        <f t="shared" si="3332"/>
        <v>-1.2294935119296768</v>
      </c>
      <c r="J3339" s="221">
        <f t="shared" si="3332"/>
        <v>-0.10546033300685617</v>
      </c>
    </row>
    <row r="3340" spans="2:10">
      <c r="B3340" s="213">
        <v>39340</v>
      </c>
      <c r="C3340" s="214">
        <v>287.88</v>
      </c>
      <c r="D3340" s="214">
        <v>114.25</v>
      </c>
      <c r="E3340" s="214">
        <v>21.49</v>
      </c>
      <c r="F3340" s="215">
        <v>5.9580000000000002</v>
      </c>
      <c r="G3340" s="219">
        <f t="shared" ref="G3340:J3340" si="3333">((C3340-C3361)/C3361)*C$6</f>
        <v>-90.95334559789741</v>
      </c>
      <c r="H3340" s="220">
        <f t="shared" si="3333"/>
        <v>5.6084459459459461</v>
      </c>
      <c r="I3340" s="220">
        <f t="shared" si="3333"/>
        <v>-3.0451430781129161</v>
      </c>
      <c r="J3340" s="221">
        <f t="shared" si="3333"/>
        <v>-6.2044035491291546E-2</v>
      </c>
    </row>
    <row r="3341" spans="2:10">
      <c r="B3341" s="213">
        <v>39339</v>
      </c>
      <c r="C3341" s="214">
        <v>289.63</v>
      </c>
      <c r="D3341" s="214">
        <v>113.5</v>
      </c>
      <c r="E3341" s="214">
        <v>21.7</v>
      </c>
      <c r="F3341" s="215">
        <v>5.9690000000000003</v>
      </c>
      <c r="G3341" s="219">
        <f t="shared" ref="G3341:J3341" si="3334">((C3341-C3362)/C3362)*C$6</f>
        <v>-87.060066775777443</v>
      </c>
      <c r="H3341" s="220">
        <f t="shared" si="3334"/>
        <v>1.7026666666666668</v>
      </c>
      <c r="I3341" s="220">
        <f t="shared" si="3334"/>
        <v>-2.9802307692307695</v>
      </c>
      <c r="J3341" s="221">
        <f t="shared" si="3334"/>
        <v>-9.1005033284623893E-2</v>
      </c>
    </row>
    <row r="3342" spans="2:10">
      <c r="B3342" s="213">
        <v>39338</v>
      </c>
      <c r="C3342" s="214">
        <v>286.88</v>
      </c>
      <c r="D3342" s="214">
        <v>112.75</v>
      </c>
      <c r="E3342" s="214">
        <v>22.96</v>
      </c>
      <c r="F3342" s="215">
        <v>6.0039999999999996</v>
      </c>
      <c r="G3342" s="219">
        <f t="shared" ref="G3342:J3342" si="3335">((C3342-C3363)/C3363)*C$6</f>
        <v>-99.566132459016416</v>
      </c>
      <c r="H3342" s="220">
        <f t="shared" si="3335"/>
        <v>0.42566666666666669</v>
      </c>
      <c r="I3342" s="220">
        <f t="shared" si="3335"/>
        <v>-2.1069538461538455</v>
      </c>
      <c r="J3342" s="221">
        <f t="shared" si="3335"/>
        <v>-7.3773952582007529E-2</v>
      </c>
    </row>
    <row r="3343" spans="2:10">
      <c r="B3343" s="213">
        <v>39337</v>
      </c>
      <c r="C3343" s="214">
        <v>284.60000000000002</v>
      </c>
      <c r="D3343" s="214">
        <v>110</v>
      </c>
      <c r="E3343" s="214">
        <v>22.37</v>
      </c>
      <c r="F3343" s="215">
        <v>6</v>
      </c>
      <c r="G3343" s="219">
        <f t="shared" ref="G3343:J3343" si="3336">((C3343-C3364)/C3364)*C$6</f>
        <v>-88.675966722129658</v>
      </c>
      <c r="H3343" s="220">
        <f t="shared" si="3336"/>
        <v>-11.074625267665953</v>
      </c>
      <c r="I3343" s="220">
        <f t="shared" si="3336"/>
        <v>-0.62218385843763535</v>
      </c>
      <c r="J3343" s="221">
        <f t="shared" si="3336"/>
        <v>-0.10342553875844322</v>
      </c>
    </row>
    <row r="3344" spans="2:10">
      <c r="B3344" s="213">
        <v>39336</v>
      </c>
      <c r="C3344" s="214">
        <v>286.5</v>
      </c>
      <c r="D3344" s="214">
        <v>109</v>
      </c>
      <c r="E3344" s="214">
        <v>20.77</v>
      </c>
      <c r="F3344" s="215">
        <v>6.0430000000000001</v>
      </c>
      <c r="G3344" s="219">
        <f t="shared" ref="G3344:J3344" si="3337">((C3344-C3365)/C3365)*C$6</f>
        <v>-88.643702479338842</v>
      </c>
      <c r="H3344" s="220">
        <f t="shared" si="3337"/>
        <v>-11.170302375809937</v>
      </c>
      <c r="I3344" s="220">
        <f t="shared" si="3337"/>
        <v>-2.100161633347513</v>
      </c>
      <c r="J3344" s="221">
        <f t="shared" si="3337"/>
        <v>-0.10453312051077394</v>
      </c>
    </row>
    <row r="3345" spans="2:10">
      <c r="B3345" s="213">
        <v>39335</v>
      </c>
      <c r="C3345" s="214">
        <v>288.85000000000002</v>
      </c>
      <c r="D3345" s="214">
        <v>107</v>
      </c>
      <c r="E3345" s="214">
        <v>22.34</v>
      </c>
      <c r="F3345" s="215">
        <v>6.0789999999999997</v>
      </c>
      <c r="G3345" s="219">
        <f t="shared" ref="G3345:J3345" si="3338">((C3345-C3366)/C3366)*C$6</f>
        <v>-71.646621375310559</v>
      </c>
      <c r="H3345" s="220">
        <f t="shared" si="3338"/>
        <v>-16.558751334044825</v>
      </c>
      <c r="I3345" s="220">
        <f t="shared" si="3338"/>
        <v>-0.45600349040139754</v>
      </c>
      <c r="J3345" s="221">
        <f t="shared" si="3338"/>
        <v>-7.8874479666987213E-2</v>
      </c>
    </row>
    <row r="3346" spans="2:10">
      <c r="B3346" s="213">
        <v>39334</v>
      </c>
      <c r="C3346" s="214">
        <v>288.88</v>
      </c>
      <c r="D3346" s="214">
        <v>108.625</v>
      </c>
      <c r="E3346" s="214">
        <v>24.41</v>
      </c>
      <c r="F3346" s="215">
        <v>6.09</v>
      </c>
      <c r="G3346" s="219">
        <f t="shared" ref="G3346:J3346" si="3339">((C3346-C3367)/C3367)*C$6</f>
        <v>-104.80278565633613</v>
      </c>
      <c r="H3346" s="220">
        <f t="shared" si="3339"/>
        <v>-12.274878836833604</v>
      </c>
      <c r="I3346" s="220">
        <f t="shared" si="3339"/>
        <v>2.2173913043479102E-2</v>
      </c>
      <c r="J3346" s="221">
        <f t="shared" si="3339"/>
        <v>-6.4902842460253948E-2</v>
      </c>
    </row>
    <row r="3347" spans="2:10">
      <c r="B3347" s="213">
        <v>39333</v>
      </c>
      <c r="C3347" s="214">
        <v>290.7</v>
      </c>
      <c r="D3347" s="214">
        <v>107.6875</v>
      </c>
      <c r="E3347" s="214">
        <v>22.85</v>
      </c>
      <c r="F3347" s="215">
        <v>6.17</v>
      </c>
      <c r="G3347" s="219">
        <f t="shared" ref="G3347:J3347" si="3340">((C3347-C3368)/C3368)*C$6</f>
        <v>-109.14095513748191</v>
      </c>
      <c r="H3347" s="220">
        <f t="shared" si="3340"/>
        <v>-12.763082340195018</v>
      </c>
      <c r="I3347" s="220">
        <f t="shared" si="3340"/>
        <v>-1.1585339885339885</v>
      </c>
      <c r="J3347" s="221">
        <f t="shared" si="3340"/>
        <v>-4.6586377412665594E-2</v>
      </c>
    </row>
    <row r="3348" spans="2:10">
      <c r="B3348" s="213">
        <v>39332</v>
      </c>
      <c r="C3348" s="214">
        <v>289</v>
      </c>
      <c r="D3348" s="214">
        <v>105.25</v>
      </c>
      <c r="E3348" s="214">
        <v>21.24</v>
      </c>
      <c r="F3348" s="215">
        <v>6.1760000000000002</v>
      </c>
      <c r="G3348" s="219">
        <f t="shared" ref="G3348:J3348" si="3341">((C3348-C3369)/C3369)*C$6</f>
        <v>-138.32990476190477</v>
      </c>
      <c r="H3348" s="220">
        <f t="shared" si="3341"/>
        <v>-22.310650577124868</v>
      </c>
      <c r="I3348" s="220">
        <f t="shared" si="3341"/>
        <v>-1.4294148244473357</v>
      </c>
      <c r="J3348" s="221">
        <f t="shared" si="3341"/>
        <v>-0.11609114947892368</v>
      </c>
    </row>
    <row r="3349" spans="2:10">
      <c r="B3349" s="213">
        <v>39331</v>
      </c>
      <c r="C3349" s="214">
        <v>291.2</v>
      </c>
      <c r="D3349" s="214">
        <v>108</v>
      </c>
      <c r="E3349" s="214">
        <v>22.21</v>
      </c>
      <c r="F3349" s="215">
        <v>6.1520000000000001</v>
      </c>
      <c r="G3349" s="219">
        <f t="shared" ref="G3349:J3349" si="3342">((C3349-C3370)/C3370)*C$6</f>
        <v>-84.956987775061194</v>
      </c>
      <c r="H3349" s="220">
        <f t="shared" si="3342"/>
        <v>-15.299520766773163</v>
      </c>
      <c r="I3349" s="220">
        <f t="shared" si="3342"/>
        <v>-0.54296069868995456</v>
      </c>
      <c r="J3349" s="221">
        <f t="shared" si="3342"/>
        <v>-7.5688945201140292E-2</v>
      </c>
    </row>
    <row r="3350" spans="2:10">
      <c r="B3350" s="213">
        <v>39330</v>
      </c>
      <c r="C3350" s="214">
        <v>288.13</v>
      </c>
      <c r="D3350" s="214">
        <v>106.25</v>
      </c>
      <c r="E3350" s="214">
        <v>23.82</v>
      </c>
      <c r="F3350" s="215">
        <v>6.1609999999999996</v>
      </c>
      <c r="G3350" s="219">
        <f t="shared" ref="G3350:J3350" si="3343">((C3350-C3371)/C3371)*C$6</f>
        <v>-75.645502568351304</v>
      </c>
      <c r="H3350" s="220">
        <f t="shared" si="3343"/>
        <v>-20.25331404523935</v>
      </c>
      <c r="I3350" s="220">
        <f t="shared" si="3343"/>
        <v>2.17936</v>
      </c>
      <c r="J3350" s="221">
        <f t="shared" si="3343"/>
        <v>-3.3140747873535686E-2</v>
      </c>
    </row>
    <row r="3351" spans="2:10">
      <c r="B3351" s="213">
        <v>39329</v>
      </c>
      <c r="C3351" s="214">
        <v>293.25</v>
      </c>
      <c r="D3351" s="214">
        <v>102.75</v>
      </c>
      <c r="E3351" s="214">
        <v>24.31</v>
      </c>
      <c r="F3351" s="215">
        <v>6.1449999999999996</v>
      </c>
      <c r="G3351" s="219">
        <f t="shared" ref="G3351:J3351" si="3344">((C3351-C3372)/C3372)*C$6</f>
        <v>-52.588736581337741</v>
      </c>
      <c r="H3351" s="220">
        <f t="shared" si="3344"/>
        <v>-19.092059145673606</v>
      </c>
      <c r="I3351" s="220">
        <f t="shared" si="3344"/>
        <v>1.2018604651162788</v>
      </c>
      <c r="J3351" s="221">
        <f t="shared" si="3344"/>
        <v>-9.1635130873541512E-2</v>
      </c>
    </row>
    <row r="3352" spans="2:10">
      <c r="B3352" s="213">
        <v>39328</v>
      </c>
      <c r="C3352" s="214">
        <v>287.63</v>
      </c>
      <c r="D3352" s="214">
        <v>103.0625</v>
      </c>
      <c r="E3352" s="214">
        <v>21.5</v>
      </c>
      <c r="F3352" s="215">
        <v>6.1429999999999998</v>
      </c>
      <c r="G3352" s="219">
        <f t="shared" ref="G3352:J3352" si="3345">((C3352-C3373)/C3373)*C$6</f>
        <v>-122.43991749919441</v>
      </c>
      <c r="H3352" s="220">
        <f t="shared" si="3345"/>
        <v>-20.811648648648649</v>
      </c>
      <c r="I3352" s="220">
        <f t="shared" si="3345"/>
        <v>-3.3463324048281555E-2</v>
      </c>
      <c r="J3352" s="221">
        <f t="shared" si="3345"/>
        <v>-6.0213682028384688E-2</v>
      </c>
    </row>
    <row r="3353" spans="2:10">
      <c r="B3353" s="213">
        <v>39327</v>
      </c>
      <c r="C3353" s="214">
        <v>288.8</v>
      </c>
      <c r="D3353" s="214">
        <v>108</v>
      </c>
      <c r="E3353" s="214">
        <v>19.21</v>
      </c>
      <c r="F3353" s="215">
        <v>6.1319999999999997</v>
      </c>
      <c r="G3353" s="219">
        <f t="shared" ref="G3353:J3353" si="3346">((C3353-C3374)/C3374)*C$6</f>
        <v>7.8709062445644049</v>
      </c>
      <c r="H3353" s="220">
        <f t="shared" si="3346"/>
        <v>-14.92331910352188</v>
      </c>
      <c r="I3353" s="220">
        <f t="shared" si="3346"/>
        <v>-2.2924125397546571</v>
      </c>
      <c r="J3353" s="221">
        <f t="shared" si="3346"/>
        <v>-1.9230769230771383E-3</v>
      </c>
    </row>
    <row r="3354" spans="2:10">
      <c r="B3354" s="213">
        <v>39326</v>
      </c>
      <c r="C3354" s="214">
        <v>288.5</v>
      </c>
      <c r="D3354" s="214">
        <v>103.125</v>
      </c>
      <c r="E3354" s="214">
        <v>21.06</v>
      </c>
      <c r="F3354" s="215">
        <v>6.1319999999999997</v>
      </c>
      <c r="G3354" s="219">
        <f t="shared" ref="G3354:J3354" si="3347">((C3354-C3375)/C3375)*C$6</f>
        <v>22.070939420544338</v>
      </c>
      <c r="H3354" s="220">
        <f t="shared" si="3347"/>
        <v>-17.509526431718061</v>
      </c>
      <c r="I3354" s="220">
        <f t="shared" si="3347"/>
        <v>-1.6055882352941191</v>
      </c>
      <c r="J3354" s="221">
        <f t="shared" si="3347"/>
        <v>-7.1355824315722544E-2</v>
      </c>
    </row>
    <row r="3355" spans="2:10">
      <c r="B3355" s="213">
        <v>39325</v>
      </c>
      <c r="C3355" s="214">
        <v>289.75</v>
      </c>
      <c r="D3355" s="214">
        <v>100.25</v>
      </c>
      <c r="E3355" s="214">
        <v>21.64</v>
      </c>
      <c r="F3355" s="215">
        <v>6.1580000000000004</v>
      </c>
      <c r="G3355" s="219">
        <f t="shared" ref="G3355:J3355" si="3348">((C3355-C3376)/C3376)*C$6</f>
        <v>42.219687931217521</v>
      </c>
      <c r="H3355" s="220">
        <f t="shared" si="3348"/>
        <v>-16.978295454545457</v>
      </c>
      <c r="I3355" s="220">
        <f t="shared" si="3348"/>
        <v>-1.3908827292110866</v>
      </c>
      <c r="J3355" s="221">
        <f t="shared" si="3348"/>
        <v>-0.12171103845555023</v>
      </c>
    </row>
    <row r="3356" spans="2:10">
      <c r="B3356" s="213">
        <v>39324</v>
      </c>
      <c r="C3356" s="214">
        <v>292.2</v>
      </c>
      <c r="D3356" s="214">
        <v>102.75</v>
      </c>
      <c r="E3356" s="214">
        <v>23.37</v>
      </c>
      <c r="F3356" s="215">
        <v>6.14</v>
      </c>
      <c r="G3356" s="219">
        <f t="shared" ref="G3356:J3356" si="3349">((C3356-C3377)/C3377)*C$6</f>
        <v>51.430349206349142</v>
      </c>
      <c r="H3356" s="220">
        <f t="shared" si="3349"/>
        <v>-16.211358574610244</v>
      </c>
      <c r="I3356" s="220">
        <f t="shared" si="3349"/>
        <v>-1.1411462925851692</v>
      </c>
      <c r="J3356" s="221">
        <f t="shared" si="3349"/>
        <v>-0.15952087505777232</v>
      </c>
    </row>
    <row r="3357" spans="2:10">
      <c r="B3357" s="213">
        <v>39323</v>
      </c>
      <c r="C3357" s="214">
        <v>291.75</v>
      </c>
      <c r="D3357" s="214">
        <v>104.5</v>
      </c>
      <c r="E3357" s="214">
        <v>24.68</v>
      </c>
      <c r="F3357" s="215">
        <v>6.1870000000000003</v>
      </c>
      <c r="G3357" s="219">
        <f t="shared" ref="G3357:J3357" si="3350">((C3357-C3378)/C3378)*C$6</f>
        <v>50.292391879964697</v>
      </c>
      <c r="H3357" s="220">
        <f t="shared" si="3350"/>
        <v>-12.126134453781512</v>
      </c>
      <c r="I3357" s="220">
        <f t="shared" si="3350"/>
        <v>-1.006472838561592</v>
      </c>
      <c r="J3357" s="221">
        <f t="shared" si="3350"/>
        <v>-0.12116398016119019</v>
      </c>
    </row>
    <row r="3358" spans="2:10">
      <c r="B3358" s="213">
        <v>39322</v>
      </c>
      <c r="C3358" s="214">
        <v>292.60000000000002</v>
      </c>
      <c r="D3358" s="214">
        <v>108</v>
      </c>
      <c r="E3358" s="214">
        <v>25.2</v>
      </c>
      <c r="F3358" s="215">
        <v>6.1289999999999996</v>
      </c>
      <c r="G3358" s="219">
        <f t="shared" ref="G3358:J3358" si="3351">((C3358-C3379)/C3379)*C$6</f>
        <v>33.594352449015162</v>
      </c>
      <c r="H3358" s="220">
        <f t="shared" si="3351"/>
        <v>-9.2821585903083701</v>
      </c>
      <c r="I3358" s="220">
        <f t="shared" si="3351"/>
        <v>1.2707391673746815</v>
      </c>
      <c r="J3358" s="221">
        <f t="shared" si="3351"/>
        <v>-0.17648412333179964</v>
      </c>
    </row>
    <row r="3359" spans="2:10">
      <c r="B3359" s="213">
        <v>39321</v>
      </c>
      <c r="C3359" s="214">
        <v>298.5</v>
      </c>
      <c r="D3359" s="214">
        <v>110.5</v>
      </c>
      <c r="E3359" s="214">
        <v>24.38</v>
      </c>
      <c r="F3359" s="215">
        <v>6.1370000000000005</v>
      </c>
      <c r="G3359" s="219">
        <f t="shared" ref="G3359:J3359" si="3352">((C3359-C3380)/C3380)*C$6</f>
        <v>73.248251748251747</v>
      </c>
      <c r="H3359" s="220">
        <f t="shared" si="3352"/>
        <v>-10.254282655246254</v>
      </c>
      <c r="I3359" s="220">
        <f t="shared" si="3352"/>
        <v>1.0563178462874494</v>
      </c>
      <c r="J3359" s="221">
        <f t="shared" si="3352"/>
        <v>-0.19484096788920985</v>
      </c>
    </row>
    <row r="3360" spans="2:10">
      <c r="B3360" s="213">
        <v>39320</v>
      </c>
      <c r="C3360" s="214">
        <v>300</v>
      </c>
      <c r="D3360" s="214">
        <v>108.75</v>
      </c>
      <c r="E3360" s="214">
        <v>23.89</v>
      </c>
      <c r="F3360" s="215">
        <v>6.1260000000000003</v>
      </c>
      <c r="G3360" s="219">
        <f t="shared" ref="G3360:J3360" si="3353">((C3360-C3381)/C3381)*C$6</f>
        <v>75.607608430586936</v>
      </c>
      <c r="H3360" s="220">
        <f t="shared" si="3353"/>
        <v>-16.682738719832109</v>
      </c>
      <c r="I3360" s="220">
        <f t="shared" si="3353"/>
        <v>0.6810338835794969</v>
      </c>
      <c r="J3360" s="221">
        <f t="shared" si="3353"/>
        <v>-0.22589689478444377</v>
      </c>
    </row>
    <row r="3361" spans="2:10">
      <c r="B3361" s="213">
        <v>39319</v>
      </c>
      <c r="C3361" s="214">
        <v>304.39999999999998</v>
      </c>
      <c r="D3361" s="214">
        <v>111</v>
      </c>
      <c r="E3361" s="214">
        <v>25.86</v>
      </c>
      <c r="F3361" s="215">
        <v>6.0860000000000003</v>
      </c>
      <c r="G3361" s="219">
        <f t="shared" ref="G3361:J3361" si="3354">((C3361-C3382)/C3382)*C$6</f>
        <v>97.897969401946881</v>
      </c>
      <c r="H3361" s="220">
        <f t="shared" si="3354"/>
        <v>-16.553703703703704</v>
      </c>
      <c r="I3361" s="220">
        <f t="shared" si="3354"/>
        <v>1.3400830909846273</v>
      </c>
      <c r="J3361" s="221">
        <f t="shared" si="3354"/>
        <v>-0.25019548872180453</v>
      </c>
    </row>
    <row r="3362" spans="2:10">
      <c r="B3362" s="213">
        <v>39318</v>
      </c>
      <c r="C3362" s="214">
        <v>305.5</v>
      </c>
      <c r="D3362" s="214">
        <v>112.5</v>
      </c>
      <c r="E3362" s="214">
        <v>26</v>
      </c>
      <c r="F3362" s="215">
        <v>6.1589999999999998</v>
      </c>
      <c r="G3362" s="219">
        <f t="shared" ref="G3362:J3362" si="3355">((C3362-C3383)/C3383)*C$6</f>
        <v>95.071214112763613</v>
      </c>
      <c r="H3362" s="220">
        <f t="shared" si="3355"/>
        <v>-14.188888888888888</v>
      </c>
      <c r="I3362" s="220">
        <f t="shared" si="3355"/>
        <v>4.4833621517771372</v>
      </c>
      <c r="J3362" s="221">
        <f t="shared" si="3355"/>
        <v>-0.2361762509335327</v>
      </c>
    </row>
    <row r="3363" spans="2:10">
      <c r="B3363" s="213">
        <v>39317</v>
      </c>
      <c r="C3363" s="214">
        <v>305</v>
      </c>
      <c r="D3363" s="214">
        <v>112.5</v>
      </c>
      <c r="E3363" s="214">
        <v>26</v>
      </c>
      <c r="F3363" s="215">
        <v>6.1580000000000004</v>
      </c>
      <c r="G3363" s="219">
        <f t="shared" ref="G3363:J3363" si="3356">((C3363-C3384)/C3384)*C$6</f>
        <v>95.849844020797235</v>
      </c>
      <c r="H3363" s="220">
        <f t="shared" si="3356"/>
        <v>-10.462815126050421</v>
      </c>
      <c r="I3363" s="220">
        <f t="shared" si="3356"/>
        <v>3.5211494252873563</v>
      </c>
      <c r="J3363" s="221">
        <f t="shared" si="3356"/>
        <v>-0.25752927226915645</v>
      </c>
    </row>
    <row r="3364" spans="2:10">
      <c r="B3364" s="213">
        <v>39316</v>
      </c>
      <c r="C3364" s="214">
        <v>300.5</v>
      </c>
      <c r="D3364" s="214">
        <v>116.75</v>
      </c>
      <c r="E3364" s="214">
        <v>23.17</v>
      </c>
      <c r="F3364" s="215">
        <v>6.218</v>
      </c>
      <c r="G3364" s="219">
        <f t="shared" ref="G3364:J3364" si="3357">((C3364-C3385)/C3385)*C$6</f>
        <v>62.898354452232184</v>
      </c>
      <c r="H3364" s="220">
        <f t="shared" si="3357"/>
        <v>-4.4080543933054397</v>
      </c>
      <c r="I3364" s="220">
        <f t="shared" si="3357"/>
        <v>1.2029926335174979</v>
      </c>
      <c r="J3364" s="221">
        <f t="shared" si="3357"/>
        <v>-0.2191528956379335</v>
      </c>
    </row>
    <row r="3365" spans="2:10">
      <c r="B3365" s="213">
        <v>39315</v>
      </c>
      <c r="C3365" s="214">
        <v>302.5</v>
      </c>
      <c r="D3365" s="214">
        <v>115.75</v>
      </c>
      <c r="E3365" s="214">
        <v>23.51</v>
      </c>
      <c r="F3365" s="215">
        <v>6.2649999999999997</v>
      </c>
      <c r="G3365" s="219">
        <f t="shared" ref="G3365:J3365" si="3358">((C3365-C3386)/C3386)*C$6</f>
        <v>80.41396847393051</v>
      </c>
      <c r="H3365" s="220">
        <f t="shared" si="3358"/>
        <v>0</v>
      </c>
      <c r="I3365" s="220">
        <f t="shared" si="3358"/>
        <v>1.6846604651162802</v>
      </c>
      <c r="J3365" s="221">
        <f t="shared" si="3358"/>
        <v>-0.21074551652586343</v>
      </c>
    </row>
    <row r="3366" spans="2:10">
      <c r="B3366" s="213">
        <v>39314</v>
      </c>
      <c r="C3366" s="214">
        <v>301.75</v>
      </c>
      <c r="D3366" s="214">
        <v>117.125</v>
      </c>
      <c r="E3366" s="214">
        <v>22.92</v>
      </c>
      <c r="F3366" s="215">
        <v>6.2460000000000004</v>
      </c>
      <c r="G3366" s="219">
        <f t="shared" ref="G3366:J3366" si="3359">((C3366-C3387)/C3387)*C$6</f>
        <v>95.389492119089311</v>
      </c>
      <c r="H3366" s="220">
        <f t="shared" si="3359"/>
        <v>-4.0031347962382444</v>
      </c>
      <c r="I3366" s="220">
        <f t="shared" si="3359"/>
        <v>2.9880569684638876</v>
      </c>
      <c r="J3366" s="221">
        <f t="shared" si="3359"/>
        <v>-0.19537300044849737</v>
      </c>
    </row>
    <row r="3367" spans="2:10">
      <c r="B3367" s="213">
        <v>39313</v>
      </c>
      <c r="C3367" s="214">
        <v>308.14999999999998</v>
      </c>
      <c r="D3367" s="214">
        <v>116.0625</v>
      </c>
      <c r="E3367" s="214">
        <v>24.38</v>
      </c>
      <c r="F3367" s="215">
        <v>6.2270000000000003</v>
      </c>
      <c r="G3367" s="219">
        <f t="shared" ref="G3367:J3367" si="3360">((C3367-C3388)/C3388)*C$6</f>
        <v>141.23252638986622</v>
      </c>
      <c r="H3367" s="220">
        <f t="shared" si="3360"/>
        <v>-5.7044670846394983</v>
      </c>
      <c r="I3367" s="220">
        <f t="shared" si="3360"/>
        <v>4.3262665310274659</v>
      </c>
      <c r="J3367" s="221">
        <f t="shared" si="3360"/>
        <v>-0.2070329998506793</v>
      </c>
    </row>
    <row r="3368" spans="2:10">
      <c r="B3368" s="213">
        <v>39312</v>
      </c>
      <c r="C3368" s="214">
        <v>310.95</v>
      </c>
      <c r="D3368" s="214">
        <v>115.375</v>
      </c>
      <c r="E3368" s="214">
        <v>24.42</v>
      </c>
      <c r="F3368" s="215">
        <v>6.2690000000000001</v>
      </c>
      <c r="G3368" s="219">
        <f t="shared" ref="G3368:J3368" si="3361">((C3368-C3389)/C3389)*C$6</f>
        <v>157.42150923482842</v>
      </c>
      <c r="H3368" s="220">
        <f t="shared" si="3361"/>
        <v>-4.6571353065539114</v>
      </c>
      <c r="I3368" s="220">
        <f t="shared" si="3361"/>
        <v>2.2493873790879784</v>
      </c>
      <c r="J3368" s="221">
        <f t="shared" si="3361"/>
        <v>-0.1702690515556893</v>
      </c>
    </row>
    <row r="3369" spans="2:10">
      <c r="B3369" s="213">
        <v>39311</v>
      </c>
      <c r="C3369" s="214">
        <v>315</v>
      </c>
      <c r="D3369" s="214">
        <v>119.125</v>
      </c>
      <c r="E3369" s="214">
        <v>23.07</v>
      </c>
      <c r="F3369" s="215">
        <v>6.4290000000000003</v>
      </c>
      <c r="G3369" s="219">
        <f t="shared" ref="G3369:J3369" si="3362">((C3369-C3390)/C3390)*C$6</f>
        <v>193.79772622631469</v>
      </c>
      <c r="H3369" s="220">
        <f t="shared" si="3362"/>
        <v>-0.60109832635983262</v>
      </c>
      <c r="I3369" s="220">
        <f t="shared" si="3362"/>
        <v>0.18146234676007039</v>
      </c>
      <c r="J3369" s="221">
        <f t="shared" si="3362"/>
        <v>-0.12732549486530736</v>
      </c>
    </row>
    <row r="3370" spans="2:10">
      <c r="B3370" s="213">
        <v>39310</v>
      </c>
      <c r="C3370" s="214">
        <v>306.75</v>
      </c>
      <c r="D3370" s="214">
        <v>117.375</v>
      </c>
      <c r="E3370" s="214">
        <v>22.9</v>
      </c>
      <c r="F3370" s="215">
        <v>6.3140000000000001</v>
      </c>
      <c r="G3370" s="219">
        <f t="shared" ref="G3370:J3370" si="3363">((C3370-C3391)/C3391)*C$6</f>
        <v>139.0436716681377</v>
      </c>
      <c r="H3370" s="220">
        <f t="shared" si="3363"/>
        <v>-2.6157037815126052</v>
      </c>
      <c r="I3370" s="220">
        <f t="shared" si="3363"/>
        <v>0.32035555555555445</v>
      </c>
      <c r="J3370" s="221">
        <f t="shared" si="3363"/>
        <v>-0.15786988457502632</v>
      </c>
    </row>
    <row r="3371" spans="2:10">
      <c r="B3371" s="213">
        <v>39309</v>
      </c>
      <c r="C3371" s="214">
        <v>301.75</v>
      </c>
      <c r="D3371" s="214">
        <v>118.8125</v>
      </c>
      <c r="E3371" s="214">
        <v>21.25</v>
      </c>
      <c r="F3371" s="215">
        <v>6.2309999999999999</v>
      </c>
      <c r="G3371" s="219">
        <f t="shared" ref="G3371:J3371" si="3364">((C3371-C3392)/C3392)*C$6</f>
        <v>120.68672161432418</v>
      </c>
      <c r="H3371" s="220">
        <f t="shared" si="3364"/>
        <v>1.3189353813559324</v>
      </c>
      <c r="I3371" s="220">
        <f t="shared" si="3364"/>
        <v>-0.38181483187471282</v>
      </c>
      <c r="J3371" s="221">
        <f t="shared" si="3364"/>
        <v>-0.15816373025516395</v>
      </c>
    </row>
    <row r="3372" spans="2:10">
      <c r="B3372" s="213">
        <v>39308</v>
      </c>
      <c r="C3372" s="214">
        <v>302.75</v>
      </c>
      <c r="D3372" s="214">
        <v>114.125</v>
      </c>
      <c r="E3372" s="214">
        <v>22.79</v>
      </c>
      <c r="F3372" s="215">
        <v>6.3419999999999996</v>
      </c>
      <c r="G3372" s="219">
        <f t="shared" ref="G3372:J3372" si="3365">((C3372-C3393)/C3393)*C$6</f>
        <v>124.91329192546584</v>
      </c>
      <c r="H3372" s="220">
        <f t="shared" si="3365"/>
        <v>1.0547907488986785</v>
      </c>
      <c r="I3372" s="220">
        <f t="shared" si="3365"/>
        <v>0.88772559852670374</v>
      </c>
      <c r="J3372" s="221">
        <f t="shared" si="3365"/>
        <v>-9.193400549954199E-2</v>
      </c>
    </row>
    <row r="3373" spans="2:10">
      <c r="B3373" s="213">
        <v>39307</v>
      </c>
      <c r="C3373" s="214">
        <v>310.3</v>
      </c>
      <c r="D3373" s="214">
        <v>115.625</v>
      </c>
      <c r="E3373" s="214">
        <v>21.54</v>
      </c>
      <c r="F3373" s="215">
        <v>6.2709999999999999</v>
      </c>
      <c r="G3373" s="219">
        <f t="shared" ref="G3373:J3373" si="3366">((C3373-C3394)/C3394)*C$6</f>
        <v>174.09058697972245</v>
      </c>
      <c r="H3373" s="220">
        <f t="shared" si="3366"/>
        <v>2.7304276315789475</v>
      </c>
      <c r="I3373" s="220">
        <f t="shared" si="3366"/>
        <v>-2.9344656043528961</v>
      </c>
      <c r="J3373" s="221">
        <f t="shared" si="3366"/>
        <v>-0.12694948878376319</v>
      </c>
    </row>
    <row r="3374" spans="2:10">
      <c r="B3374" s="213">
        <v>39306</v>
      </c>
      <c r="C3374" s="214">
        <v>287.45</v>
      </c>
      <c r="D3374" s="214">
        <v>117.125</v>
      </c>
      <c r="E3374" s="214">
        <v>22.01</v>
      </c>
      <c r="F3374" s="215">
        <v>6.1360000000000001</v>
      </c>
      <c r="G3374" s="219">
        <f t="shared" ref="G3374:J3374" si="3367">((C3374-C3395)/C3395)*C$6</f>
        <v>44.591442857142788</v>
      </c>
      <c r="H3374" s="220">
        <f t="shared" si="3367"/>
        <v>1.8577047413793104</v>
      </c>
      <c r="I3374" s="220">
        <f t="shared" si="3367"/>
        <v>-3.00219613782658</v>
      </c>
      <c r="J3374" s="221">
        <f t="shared" si="3367"/>
        <v>-0.21609273523636927</v>
      </c>
    </row>
    <row r="3375" spans="2:10">
      <c r="B3375" s="213">
        <v>39305</v>
      </c>
      <c r="C3375" s="214">
        <v>284.75</v>
      </c>
      <c r="D3375" s="214">
        <v>113.5</v>
      </c>
      <c r="E3375" s="214">
        <v>23.12</v>
      </c>
      <c r="F3375" s="215">
        <v>6.2839999999999998</v>
      </c>
      <c r="G3375" s="219">
        <f t="shared" ref="G3375:J3375" si="3368">((C3375-C3396)/C3396)*C$6</f>
        <v>14.844286979627991</v>
      </c>
      <c r="H3375" s="220">
        <f t="shared" si="3368"/>
        <v>2.4571388733965422</v>
      </c>
      <c r="I3375" s="220">
        <f t="shared" si="3368"/>
        <v>-2.5952536097741579</v>
      </c>
      <c r="J3375" s="221">
        <f t="shared" si="3368"/>
        <v>-0.11417316811993275</v>
      </c>
    </row>
    <row r="3376" spans="2:10">
      <c r="B3376" s="213">
        <v>39304</v>
      </c>
      <c r="C3376" s="214">
        <v>282.63</v>
      </c>
      <c r="D3376" s="214">
        <v>110</v>
      </c>
      <c r="E3376" s="214">
        <v>23.45</v>
      </c>
      <c r="F3376" s="215">
        <v>6.423</v>
      </c>
      <c r="G3376" s="219">
        <f t="shared" ref="G3376:J3376" si="3369">((C3376-C3397)/C3397)*C$6</f>
        <v>-36.939828373702447</v>
      </c>
      <c r="H3376" s="220">
        <f t="shared" si="3369"/>
        <v>-9.9077586206896555</v>
      </c>
      <c r="I3376" s="220">
        <f t="shared" si="3369"/>
        <v>-0.56568360181743194</v>
      </c>
      <c r="J3376" s="221">
        <f t="shared" si="3369"/>
        <v>-8.8651464814255454E-2</v>
      </c>
    </row>
    <row r="3377" spans="2:10">
      <c r="B3377" s="213">
        <v>39303</v>
      </c>
      <c r="C3377" s="214">
        <v>283.5</v>
      </c>
      <c r="D3377" s="214">
        <v>112.25</v>
      </c>
      <c r="E3377" s="214">
        <v>24.95</v>
      </c>
      <c r="F3377" s="215">
        <v>6.4909999999999997</v>
      </c>
      <c r="G3377" s="222"/>
      <c r="H3377" s="223"/>
      <c r="I3377" s="223"/>
      <c r="J3377" s="224"/>
    </row>
    <row r="3378" spans="2:10">
      <c r="B3378" s="213">
        <v>39302</v>
      </c>
      <c r="C3378" s="214">
        <v>283.25</v>
      </c>
      <c r="D3378" s="214">
        <v>111.5625</v>
      </c>
      <c r="E3378" s="214">
        <v>26.14</v>
      </c>
      <c r="F3378" s="215">
        <v>6.452</v>
      </c>
      <c r="G3378" s="225"/>
      <c r="H3378" s="223"/>
      <c r="I3378" s="223"/>
      <c r="J3378" s="224"/>
    </row>
    <row r="3379" spans="2:10">
      <c r="B3379" s="213">
        <v>39301</v>
      </c>
      <c r="C3379" s="214">
        <v>286.85000000000002</v>
      </c>
      <c r="D3379" s="214">
        <v>113.5</v>
      </c>
      <c r="E3379" s="214">
        <v>23.54</v>
      </c>
      <c r="F3379" s="215">
        <v>6.5190000000000001</v>
      </c>
      <c r="G3379" s="225"/>
      <c r="H3379" s="223"/>
      <c r="I3379" s="223"/>
      <c r="J3379" s="224"/>
    </row>
    <row r="3380" spans="2:10">
      <c r="B3380" s="213">
        <v>39300</v>
      </c>
      <c r="C3380" s="214">
        <v>286</v>
      </c>
      <c r="D3380" s="214">
        <v>116.75</v>
      </c>
      <c r="E3380" s="214">
        <v>23.03</v>
      </c>
      <c r="F3380" s="215">
        <v>6.5709999999999997</v>
      </c>
      <c r="G3380" s="225"/>
      <c r="H3380" s="223"/>
      <c r="I3380" s="223"/>
      <c r="J3380" s="224"/>
    </row>
    <row r="3381" spans="2:10">
      <c r="B3381" s="213">
        <v>39299</v>
      </c>
      <c r="C3381" s="214">
        <v>287.05</v>
      </c>
      <c r="D3381" s="214">
        <v>119.125</v>
      </c>
      <c r="E3381" s="214">
        <v>23.02</v>
      </c>
      <c r="F3381" s="215">
        <v>6.6340000000000003</v>
      </c>
      <c r="G3381" s="225"/>
      <c r="H3381" s="223"/>
      <c r="I3381" s="223"/>
      <c r="J3381" s="224"/>
    </row>
    <row r="3382" spans="2:10">
      <c r="B3382" s="213">
        <v>39298</v>
      </c>
      <c r="C3382" s="214">
        <v>287.60000000000002</v>
      </c>
      <c r="D3382" s="214">
        <v>121.5</v>
      </c>
      <c r="E3382" s="214">
        <v>24.07</v>
      </c>
      <c r="F3382" s="215">
        <v>6.65</v>
      </c>
      <c r="G3382" s="225"/>
      <c r="H3382" s="223"/>
      <c r="I3382" s="223"/>
      <c r="J3382" s="224"/>
    </row>
    <row r="3383" spans="2:10">
      <c r="B3383" s="213">
        <v>39297</v>
      </c>
      <c r="C3383" s="214">
        <v>289.10000000000002</v>
      </c>
      <c r="D3383" s="214">
        <v>121.5</v>
      </c>
      <c r="E3383" s="214">
        <v>20.82</v>
      </c>
      <c r="F3383" s="215">
        <v>6.6950000000000003</v>
      </c>
      <c r="G3383" s="225"/>
      <c r="H3383" s="223"/>
      <c r="I3383" s="223"/>
      <c r="J3383" s="224"/>
    </row>
    <row r="3384" spans="2:10">
      <c r="B3384" s="213">
        <v>39296</v>
      </c>
      <c r="C3384" s="214">
        <v>288.5</v>
      </c>
      <c r="D3384" s="214">
        <v>119</v>
      </c>
      <c r="E3384" s="214">
        <v>21.75</v>
      </c>
      <c r="F3384" s="215">
        <v>6.7469999999999999</v>
      </c>
      <c r="G3384" s="225"/>
      <c r="H3384" s="223"/>
      <c r="I3384" s="223"/>
      <c r="J3384" s="224"/>
    </row>
    <row r="3385" spans="2:10">
      <c r="B3385" s="213">
        <v>39295</v>
      </c>
      <c r="C3385" s="214">
        <v>289.63</v>
      </c>
      <c r="D3385" s="214">
        <v>119.5</v>
      </c>
      <c r="E3385" s="214">
        <v>21.72</v>
      </c>
      <c r="F3385" s="215">
        <v>6.7169999999999996</v>
      </c>
      <c r="G3385" s="225"/>
      <c r="H3385" s="223"/>
      <c r="I3385" s="223"/>
      <c r="J3385" s="224"/>
    </row>
    <row r="3386" spans="2:10">
      <c r="B3386" s="213">
        <v>39294</v>
      </c>
      <c r="C3386" s="214">
        <v>288.64999999999998</v>
      </c>
      <c r="D3386" s="214">
        <v>115.75</v>
      </c>
      <c r="E3386" s="214">
        <v>21.5</v>
      </c>
      <c r="F3386" s="215">
        <v>6.7469999999999999</v>
      </c>
      <c r="G3386" s="225"/>
      <c r="H3386" s="223"/>
      <c r="I3386" s="223"/>
      <c r="J3386" s="224"/>
    </row>
    <row r="3387" spans="2:10">
      <c r="B3387" s="213">
        <v>39293</v>
      </c>
      <c r="C3387" s="214">
        <v>285.5</v>
      </c>
      <c r="D3387" s="214">
        <v>119.625</v>
      </c>
      <c r="E3387" s="214">
        <v>19.66</v>
      </c>
      <c r="F3387" s="215">
        <v>6.6890000000000001</v>
      </c>
      <c r="G3387" s="225"/>
      <c r="H3387" s="223"/>
      <c r="I3387" s="223"/>
      <c r="J3387" s="224"/>
    </row>
    <row r="3388" spans="2:10">
      <c r="B3388" s="213">
        <v>39292</v>
      </c>
      <c r="C3388" s="214">
        <v>284.2</v>
      </c>
      <c r="D3388" s="214">
        <v>119.625</v>
      </c>
      <c r="E3388" s="214">
        <v>19.66</v>
      </c>
      <c r="F3388" s="215">
        <v>6.6970000000000001</v>
      </c>
      <c r="G3388" s="225"/>
      <c r="H3388" s="223"/>
      <c r="I3388" s="223"/>
      <c r="J3388" s="224"/>
    </row>
    <row r="3389" spans="2:10">
      <c r="B3389" s="213">
        <v>39291</v>
      </c>
      <c r="C3389" s="214">
        <v>284.25</v>
      </c>
      <c r="D3389" s="214">
        <v>118.25</v>
      </c>
      <c r="E3389" s="214">
        <v>21.71</v>
      </c>
      <c r="F3389" s="215">
        <v>6.6530000000000005</v>
      </c>
      <c r="G3389" s="225"/>
      <c r="H3389" s="223"/>
      <c r="I3389" s="223"/>
      <c r="J3389" s="224"/>
    </row>
    <row r="3390" spans="2:10">
      <c r="B3390" s="213">
        <v>39290</v>
      </c>
      <c r="C3390" s="214">
        <v>282.35000000000002</v>
      </c>
      <c r="D3390" s="214">
        <v>119.5</v>
      </c>
      <c r="E3390" s="214">
        <v>22.84</v>
      </c>
      <c r="F3390" s="215">
        <v>6.7190000000000003</v>
      </c>
      <c r="G3390" s="225"/>
      <c r="H3390" s="223"/>
      <c r="I3390" s="223"/>
      <c r="J3390" s="224"/>
    </row>
    <row r="3391" spans="2:10">
      <c r="B3391" s="213">
        <v>39289</v>
      </c>
      <c r="C3391" s="214">
        <v>283.25</v>
      </c>
      <c r="D3391" s="214">
        <v>119</v>
      </c>
      <c r="E3391" s="214">
        <v>22.5</v>
      </c>
      <c r="F3391" s="215">
        <v>6.6710000000000003</v>
      </c>
      <c r="G3391" s="225"/>
      <c r="H3391" s="223"/>
      <c r="I3391" s="223"/>
      <c r="J3391" s="224"/>
    </row>
    <row r="3392" spans="2:10">
      <c r="B3392" s="213">
        <v>39288</v>
      </c>
      <c r="C3392" s="214">
        <v>281.48</v>
      </c>
      <c r="D3392" s="214">
        <v>118</v>
      </c>
      <c r="E3392" s="214">
        <v>21.71</v>
      </c>
      <c r="F3392" s="215">
        <v>6.5839999999999996</v>
      </c>
      <c r="G3392" s="225"/>
      <c r="H3392" s="223"/>
      <c r="I3392" s="223"/>
      <c r="J3392" s="224"/>
    </row>
    <row r="3393" spans="2:10">
      <c r="B3393" s="213">
        <v>39287</v>
      </c>
      <c r="C3393" s="214">
        <v>281.75</v>
      </c>
      <c r="D3393" s="214">
        <v>113.5</v>
      </c>
      <c r="E3393" s="214">
        <v>21.72</v>
      </c>
      <c r="F3393" s="215">
        <v>6.5460000000000003</v>
      </c>
      <c r="G3393" s="225"/>
      <c r="H3393" s="223"/>
      <c r="I3393" s="223"/>
      <c r="J3393" s="224"/>
    </row>
    <row r="3394" spans="2:10">
      <c r="B3394" s="213">
        <v>39286</v>
      </c>
      <c r="C3394" s="214">
        <v>281.10000000000002</v>
      </c>
      <c r="D3394" s="214">
        <v>114</v>
      </c>
      <c r="E3394" s="214">
        <v>25.73</v>
      </c>
      <c r="F3394" s="215">
        <v>6.5529999999999999</v>
      </c>
      <c r="G3394" s="225"/>
      <c r="H3394" s="223"/>
      <c r="I3394" s="223"/>
      <c r="J3394" s="224"/>
    </row>
    <row r="3395" spans="2:10">
      <c r="B3395" s="213">
        <v>39285</v>
      </c>
      <c r="C3395" s="214">
        <v>280</v>
      </c>
      <c r="D3395" s="214">
        <v>116</v>
      </c>
      <c r="E3395" s="214">
        <v>26.41</v>
      </c>
      <c r="F3395" s="215">
        <v>6.6210000000000004</v>
      </c>
      <c r="G3395" s="225"/>
      <c r="H3395" s="223"/>
      <c r="I3395" s="223"/>
      <c r="J3395" s="224"/>
    </row>
    <row r="3396" spans="2:10">
      <c r="B3396" s="213">
        <v>39284</v>
      </c>
      <c r="C3396" s="214">
        <v>282.25</v>
      </c>
      <c r="D3396" s="214">
        <v>112.0625</v>
      </c>
      <c r="E3396" s="214">
        <v>27.01</v>
      </c>
      <c r="F3396" s="215">
        <v>6.5369999999999999</v>
      </c>
      <c r="G3396" s="225"/>
      <c r="H3396" s="223"/>
      <c r="I3396" s="223"/>
      <c r="J3396" s="224"/>
    </row>
    <row r="3397" spans="2:10" ht="15" thickBot="1">
      <c r="B3397" s="213">
        <v>39283</v>
      </c>
      <c r="C3397" s="214">
        <v>289</v>
      </c>
      <c r="D3397" s="214">
        <v>116</v>
      </c>
      <c r="E3397" s="214">
        <v>24.21</v>
      </c>
      <c r="F3397" s="215">
        <v>6.6219999999999999</v>
      </c>
      <c r="G3397" s="226"/>
      <c r="H3397" s="227"/>
      <c r="I3397" s="227"/>
      <c r="J3397" s="228"/>
    </row>
  </sheetData>
  <mergeCells count="4">
    <mergeCell ref="B2:F2"/>
    <mergeCell ref="B4:F4"/>
    <mergeCell ref="G4:J4"/>
    <mergeCell ref="L4:P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78"/>
  <sheetViews>
    <sheetView topLeftCell="C1" workbookViewId="0">
      <selection activeCell="I11" sqref="I11"/>
    </sheetView>
  </sheetViews>
  <sheetFormatPr defaultColWidth="9.109375" defaultRowHeight="14.4"/>
  <cols>
    <col min="1" max="1" width="9.109375" style="2"/>
    <col min="2" max="2" width="17.88671875" style="2" bestFit="1" customWidth="1"/>
    <col min="3" max="3" width="15" style="2" bestFit="1" customWidth="1"/>
    <col min="4" max="4" width="18" style="2" bestFit="1" customWidth="1"/>
    <col min="5" max="5" width="14.44140625" style="2" bestFit="1" customWidth="1"/>
    <col min="6" max="6" width="12.6640625" style="2" bestFit="1" customWidth="1"/>
    <col min="7" max="7" width="11.44140625" style="2" bestFit="1" customWidth="1"/>
    <col min="8" max="8" width="9.109375" style="2"/>
    <col min="9" max="9" width="16.44140625" style="2" customWidth="1"/>
    <col min="10" max="10" width="19.6640625" style="2" customWidth="1"/>
    <col min="11" max="11" width="13" style="2" customWidth="1"/>
    <col min="12" max="12" width="9.109375" style="2"/>
    <col min="13" max="14" width="12.6640625" style="2" bestFit="1" customWidth="1"/>
    <col min="15" max="16384" width="9.109375" style="2"/>
  </cols>
  <sheetData>
    <row r="1" spans="1:15">
      <c r="A1" s="9" t="s">
        <v>64</v>
      </c>
    </row>
    <row r="2" spans="1:15" ht="22.8">
      <c r="B2" s="270" t="s">
        <v>59</v>
      </c>
      <c r="C2" s="270"/>
      <c r="D2" s="270"/>
      <c r="E2" s="270"/>
      <c r="F2" s="270"/>
      <c r="G2" s="270"/>
    </row>
    <row r="4" spans="1:15">
      <c r="B4" s="7" t="s">
        <v>16</v>
      </c>
      <c r="C4" s="7" t="s">
        <v>17</v>
      </c>
      <c r="D4" s="7" t="s">
        <v>18</v>
      </c>
      <c r="E4" s="7" t="s">
        <v>19</v>
      </c>
      <c r="F4" s="7" t="s">
        <v>20</v>
      </c>
      <c r="G4" s="7" t="s">
        <v>21</v>
      </c>
      <c r="I4" s="41" t="s">
        <v>57</v>
      </c>
      <c r="J4" s="42"/>
      <c r="K4" s="41"/>
      <c r="L4" s="41"/>
      <c r="M4" s="41"/>
      <c r="N4" s="41"/>
      <c r="O4" s="45" t="s">
        <v>62</v>
      </c>
    </row>
    <row r="5" spans="1:15">
      <c r="B5" s="12" t="s">
        <v>10</v>
      </c>
      <c r="C5" s="13" t="s">
        <v>22</v>
      </c>
      <c r="D5" s="14">
        <v>700000</v>
      </c>
      <c r="E5" s="8" t="s">
        <v>23</v>
      </c>
      <c r="F5" s="7" t="s">
        <v>24</v>
      </c>
      <c r="G5" s="15">
        <v>700000</v>
      </c>
      <c r="I5" s="42"/>
      <c r="J5" s="42"/>
      <c r="K5" s="268" t="s">
        <v>58</v>
      </c>
      <c r="L5" s="269"/>
      <c r="M5" s="267" t="s">
        <v>63</v>
      </c>
      <c r="N5" s="267"/>
      <c r="O5" s="267"/>
    </row>
    <row r="6" spans="1:15">
      <c r="B6" s="271" t="s">
        <v>25</v>
      </c>
      <c r="C6" s="272" t="s">
        <v>26</v>
      </c>
      <c r="D6" s="273">
        <v>1000000</v>
      </c>
      <c r="E6" s="8" t="s">
        <v>23</v>
      </c>
      <c r="F6" s="7" t="s">
        <v>24</v>
      </c>
      <c r="G6" s="15">
        <v>-172960.17877130391</v>
      </c>
      <c r="I6" s="45" t="s">
        <v>87</v>
      </c>
      <c r="J6" s="45" t="s">
        <v>60</v>
      </c>
      <c r="K6" s="45" t="s">
        <v>44</v>
      </c>
      <c r="L6" s="45" t="s">
        <v>43</v>
      </c>
      <c r="M6" s="45" t="s">
        <v>44</v>
      </c>
      <c r="N6" s="45" t="s">
        <v>43</v>
      </c>
      <c r="O6" s="45" t="s">
        <v>61</v>
      </c>
    </row>
    <row r="7" spans="1:15">
      <c r="B7" s="271"/>
      <c r="C7" s="272"/>
      <c r="D7" s="273"/>
      <c r="E7" s="8" t="s">
        <v>23</v>
      </c>
      <c r="F7" s="7" t="s">
        <v>27</v>
      </c>
      <c r="G7" s="15">
        <v>-154822.80571439979</v>
      </c>
      <c r="I7" s="46">
        <v>10</v>
      </c>
      <c r="J7" s="43">
        <f>I7+J47</f>
        <v>24.25</v>
      </c>
      <c r="K7" s="43">
        <f>J7*G5</f>
        <v>16975000</v>
      </c>
      <c r="L7" s="43" t="e">
        <f ca="1">_xll.aaBSG(J7,$J$48,$J$49,$J$50,$J$51,$J$52,$J$53,$J$54,$K$59:$K$66,$J$56,$J$57)*(-1*D6)</f>
        <v>#NAME?</v>
      </c>
      <c r="M7" s="43">
        <f>K7-(J47*G5)</f>
        <v>7000000</v>
      </c>
      <c r="N7" s="43" t="e">
        <f ca="1">L7-(J59*(-100000))</f>
        <v>#NAME?</v>
      </c>
      <c r="O7" s="43" t="e">
        <f ca="1">M7+N7</f>
        <v>#NAME?</v>
      </c>
    </row>
    <row r="8" spans="1:15">
      <c r="B8" s="271"/>
      <c r="C8" s="272"/>
      <c r="D8" s="273"/>
      <c r="E8" s="8" t="s">
        <v>28</v>
      </c>
      <c r="F8" s="7" t="s">
        <v>29</v>
      </c>
      <c r="G8" s="15">
        <v>-23437.08157817521</v>
      </c>
      <c r="I8" s="44"/>
    </row>
    <row r="9" spans="1:15">
      <c r="B9" s="271"/>
      <c r="C9" s="272"/>
      <c r="D9" s="273"/>
      <c r="E9" s="8" t="s">
        <v>30</v>
      </c>
      <c r="F9" s="7" t="s">
        <v>31</v>
      </c>
      <c r="G9" s="15">
        <v>-9556.310529849663</v>
      </c>
      <c r="I9" s="57" t="s">
        <v>89</v>
      </c>
    </row>
    <row r="10" spans="1:15">
      <c r="I10" s="2" t="s">
        <v>88</v>
      </c>
    </row>
    <row r="11" spans="1:15" ht="15" thickBot="1">
      <c r="B11" s="9" t="s">
        <v>32</v>
      </c>
      <c r="I11" s="2" t="s">
        <v>86</v>
      </c>
    </row>
    <row r="12" spans="1:15">
      <c r="B12" s="16" t="s">
        <v>33</v>
      </c>
      <c r="C12" s="17" t="s">
        <v>34</v>
      </c>
      <c r="D12" s="17" t="s">
        <v>35</v>
      </c>
      <c r="E12" s="18" t="s">
        <v>36</v>
      </c>
    </row>
    <row r="13" spans="1:15">
      <c r="B13" s="19">
        <v>-15</v>
      </c>
      <c r="C13" s="20">
        <f t="shared" ref="C13:C43" si="0">$G$5*B13</f>
        <v>-10500000</v>
      </c>
      <c r="D13" s="20">
        <f t="shared" ref="D13:D43" si="1">$G$6*B13+0.5*B13^2*$G$7</f>
        <v>-14823162.961300418</v>
      </c>
      <c r="E13" s="21">
        <f>C13+D13</f>
        <v>-25323162.961300418</v>
      </c>
    </row>
    <row r="14" spans="1:15">
      <c r="B14" s="19">
        <v>-14</v>
      </c>
      <c r="C14" s="20">
        <f t="shared" si="0"/>
        <v>-9800000</v>
      </c>
      <c r="D14" s="20">
        <f t="shared" si="1"/>
        <v>-12751192.457212925</v>
      </c>
      <c r="E14" s="21">
        <f t="shared" ref="E14:E43" si="2">C14+D14</f>
        <v>-22551192.457212925</v>
      </c>
    </row>
    <row r="15" spans="1:15">
      <c r="B15" s="19">
        <v>-13</v>
      </c>
      <c r="C15" s="20">
        <f t="shared" si="0"/>
        <v>-9100000</v>
      </c>
      <c r="D15" s="20">
        <f t="shared" si="1"/>
        <v>-10834044.758839831</v>
      </c>
      <c r="E15" s="21">
        <f t="shared" si="2"/>
        <v>-19934044.758839831</v>
      </c>
    </row>
    <row r="16" spans="1:15">
      <c r="B16" s="19">
        <v>-12</v>
      </c>
      <c r="C16" s="20">
        <f t="shared" si="0"/>
        <v>-8400000</v>
      </c>
      <c r="D16" s="20">
        <f t="shared" si="1"/>
        <v>-9071719.866181137</v>
      </c>
      <c r="E16" s="21">
        <f t="shared" si="2"/>
        <v>-17471719.866181135</v>
      </c>
    </row>
    <row r="17" spans="2:5">
      <c r="B17" s="19">
        <v>-11</v>
      </c>
      <c r="C17" s="20">
        <f t="shared" si="0"/>
        <v>-7700000</v>
      </c>
      <c r="D17" s="20">
        <f t="shared" si="1"/>
        <v>-7464217.7792368447</v>
      </c>
      <c r="E17" s="21">
        <f t="shared" si="2"/>
        <v>-15164217.779236846</v>
      </c>
    </row>
    <row r="18" spans="2:5">
      <c r="B18" s="19">
        <v>-10</v>
      </c>
      <c r="C18" s="20">
        <f t="shared" si="0"/>
        <v>-7000000</v>
      </c>
      <c r="D18" s="20">
        <f t="shared" si="1"/>
        <v>-6011538.4980069492</v>
      </c>
      <c r="E18" s="21">
        <f t="shared" si="2"/>
        <v>-13011538.498006949</v>
      </c>
    </row>
    <row r="19" spans="2:5">
      <c r="B19" s="19">
        <v>-9</v>
      </c>
      <c r="C19" s="20">
        <f t="shared" si="0"/>
        <v>-6300000</v>
      </c>
      <c r="D19" s="20">
        <f t="shared" si="1"/>
        <v>-4713682.0224914569</v>
      </c>
      <c r="E19" s="21">
        <f t="shared" si="2"/>
        <v>-11013682.022491457</v>
      </c>
    </row>
    <row r="20" spans="2:5">
      <c r="B20" s="19">
        <v>-8</v>
      </c>
      <c r="C20" s="20">
        <f t="shared" si="0"/>
        <v>-5600000</v>
      </c>
      <c r="D20" s="20">
        <f t="shared" si="1"/>
        <v>-3570648.3526903619</v>
      </c>
      <c r="E20" s="21">
        <f t="shared" si="2"/>
        <v>-9170648.3526903614</v>
      </c>
    </row>
    <row r="21" spans="2:5">
      <c r="B21" s="19">
        <v>-7</v>
      </c>
      <c r="C21" s="20">
        <f t="shared" si="0"/>
        <v>-4900000</v>
      </c>
      <c r="D21" s="20">
        <f t="shared" si="1"/>
        <v>-2582437.4886036674</v>
      </c>
      <c r="E21" s="21">
        <f t="shared" si="2"/>
        <v>-7482437.4886036674</v>
      </c>
    </row>
    <row r="22" spans="2:5">
      <c r="B22" s="19">
        <v>-6</v>
      </c>
      <c r="C22" s="20">
        <f t="shared" si="0"/>
        <v>-4200000</v>
      </c>
      <c r="D22" s="20">
        <f t="shared" si="1"/>
        <v>-1749049.4302313728</v>
      </c>
      <c r="E22" s="21">
        <f t="shared" si="2"/>
        <v>-5949049.4302313728</v>
      </c>
    </row>
    <row r="23" spans="2:5">
      <c r="B23" s="19">
        <v>-5</v>
      </c>
      <c r="C23" s="20">
        <f t="shared" si="0"/>
        <v>-3500000</v>
      </c>
      <c r="D23" s="20">
        <f t="shared" si="1"/>
        <v>-1070484.1775734776</v>
      </c>
      <c r="E23" s="21">
        <f t="shared" si="2"/>
        <v>-4570484.1775734778</v>
      </c>
    </row>
    <row r="24" spans="2:5">
      <c r="B24" s="19">
        <v>-4</v>
      </c>
      <c r="C24" s="20">
        <f t="shared" si="0"/>
        <v>-2800000</v>
      </c>
      <c r="D24" s="20">
        <f t="shared" si="1"/>
        <v>-546741.73062998266</v>
      </c>
      <c r="E24" s="21">
        <f t="shared" si="2"/>
        <v>-3346741.7306299824</v>
      </c>
    </row>
    <row r="25" spans="2:5">
      <c r="B25" s="19">
        <v>-3</v>
      </c>
      <c r="C25" s="20">
        <f t="shared" si="0"/>
        <v>-2100000</v>
      </c>
      <c r="D25" s="20">
        <f t="shared" si="1"/>
        <v>-177822.08940088731</v>
      </c>
      <c r="E25" s="21">
        <f t="shared" si="2"/>
        <v>-2277822.0894008875</v>
      </c>
    </row>
    <row r="26" spans="2:5">
      <c r="B26" s="19">
        <v>-2</v>
      </c>
      <c r="C26" s="20">
        <f t="shared" si="0"/>
        <v>-1400000</v>
      </c>
      <c r="D26" s="20">
        <f t="shared" si="1"/>
        <v>36274.746113808244</v>
      </c>
      <c r="E26" s="21">
        <f t="shared" si="2"/>
        <v>-1363725.2538861916</v>
      </c>
    </row>
    <row r="27" spans="2:5">
      <c r="B27" s="19">
        <v>-1</v>
      </c>
      <c r="C27" s="20">
        <f t="shared" si="0"/>
        <v>-700000</v>
      </c>
      <c r="D27" s="20">
        <f t="shared" si="1"/>
        <v>95548.775914104015</v>
      </c>
      <c r="E27" s="21">
        <f t="shared" si="2"/>
        <v>-604451.22408589604</v>
      </c>
    </row>
    <row r="28" spans="2:5">
      <c r="B28" s="19">
        <v>0</v>
      </c>
      <c r="C28" s="20">
        <f t="shared" si="0"/>
        <v>0</v>
      </c>
      <c r="D28" s="20">
        <f t="shared" si="1"/>
        <v>0</v>
      </c>
      <c r="E28" s="21">
        <f t="shared" si="2"/>
        <v>0</v>
      </c>
    </row>
    <row r="29" spans="2:5">
      <c r="B29" s="19">
        <v>1</v>
      </c>
      <c r="C29" s="20">
        <f t="shared" si="0"/>
        <v>700000</v>
      </c>
      <c r="D29" s="20">
        <f t="shared" si="1"/>
        <v>-250371.5816285038</v>
      </c>
      <c r="E29" s="21">
        <f t="shared" si="2"/>
        <v>449628.4183714962</v>
      </c>
    </row>
    <row r="30" spans="2:5">
      <c r="B30" s="19">
        <v>2</v>
      </c>
      <c r="C30" s="20">
        <f t="shared" si="0"/>
        <v>1400000</v>
      </c>
      <c r="D30" s="20">
        <f t="shared" si="1"/>
        <v>-655565.96897140739</v>
      </c>
      <c r="E30" s="21">
        <f t="shared" si="2"/>
        <v>744434.03102859261</v>
      </c>
    </row>
    <row r="31" spans="2:5">
      <c r="B31" s="19">
        <v>3</v>
      </c>
      <c r="C31" s="20">
        <f t="shared" si="0"/>
        <v>2100000</v>
      </c>
      <c r="D31" s="20">
        <f t="shared" si="1"/>
        <v>-1215583.1620287108</v>
      </c>
      <c r="E31" s="21">
        <f t="shared" si="2"/>
        <v>884416.83797128918</v>
      </c>
    </row>
    <row r="32" spans="2:5">
      <c r="B32" s="19">
        <v>4</v>
      </c>
      <c r="C32" s="20">
        <f t="shared" si="0"/>
        <v>2800000</v>
      </c>
      <c r="D32" s="20">
        <f t="shared" si="1"/>
        <v>-1930423.1608004139</v>
      </c>
      <c r="E32" s="21">
        <f t="shared" si="2"/>
        <v>869576.83919958607</v>
      </c>
    </row>
    <row r="33" spans="2:12">
      <c r="B33" s="19">
        <v>5</v>
      </c>
      <c r="C33" s="20">
        <f t="shared" si="0"/>
        <v>3500000</v>
      </c>
      <c r="D33" s="20">
        <f t="shared" si="1"/>
        <v>-2800085.9652865166</v>
      </c>
      <c r="E33" s="21">
        <f t="shared" si="2"/>
        <v>699914.03471348342</v>
      </c>
    </row>
    <row r="34" spans="2:12">
      <c r="B34" s="19">
        <v>6</v>
      </c>
      <c r="C34" s="20">
        <f t="shared" si="0"/>
        <v>4200000</v>
      </c>
      <c r="D34" s="20">
        <f t="shared" si="1"/>
        <v>-3824571.5754870195</v>
      </c>
      <c r="E34" s="21">
        <f t="shared" si="2"/>
        <v>375428.42451298051</v>
      </c>
    </row>
    <row r="35" spans="2:12">
      <c r="B35" s="19">
        <v>7</v>
      </c>
      <c r="C35" s="20">
        <f t="shared" si="0"/>
        <v>4900000</v>
      </c>
      <c r="D35" s="20">
        <f t="shared" si="1"/>
        <v>-5003879.991401922</v>
      </c>
      <c r="E35" s="21">
        <f t="shared" si="2"/>
        <v>-103879.99140192196</v>
      </c>
    </row>
    <row r="36" spans="2:12">
      <c r="B36" s="19">
        <v>8</v>
      </c>
      <c r="C36" s="20">
        <f t="shared" si="0"/>
        <v>5600000</v>
      </c>
      <c r="D36" s="20">
        <f t="shared" si="1"/>
        <v>-6338011.2130312249</v>
      </c>
      <c r="E36" s="21">
        <f t="shared" si="2"/>
        <v>-738011.21303122491</v>
      </c>
      <c r="J36" s="36"/>
    </row>
    <row r="37" spans="2:12">
      <c r="B37" s="19">
        <v>9</v>
      </c>
      <c r="C37" s="20">
        <f t="shared" si="0"/>
        <v>6300000</v>
      </c>
      <c r="D37" s="20">
        <f t="shared" si="1"/>
        <v>-7826965.2403749265</v>
      </c>
      <c r="E37" s="21">
        <f t="shared" si="2"/>
        <v>-1526965.2403749265</v>
      </c>
      <c r="J37" s="36"/>
    </row>
    <row r="38" spans="2:12">
      <c r="B38" s="19">
        <v>10</v>
      </c>
      <c r="C38" s="20">
        <f t="shared" si="0"/>
        <v>7000000</v>
      </c>
      <c r="D38" s="20">
        <f t="shared" si="1"/>
        <v>-9470742.0734330285</v>
      </c>
      <c r="E38" s="21">
        <f t="shared" si="2"/>
        <v>-2470742.0734330285</v>
      </c>
      <c r="J38" s="37"/>
    </row>
    <row r="39" spans="2:12">
      <c r="B39" s="19">
        <v>11</v>
      </c>
      <c r="C39" s="20">
        <f t="shared" si="0"/>
        <v>7700000</v>
      </c>
      <c r="D39" s="20">
        <f t="shared" si="1"/>
        <v>-11269341.712205531</v>
      </c>
      <c r="E39" s="21">
        <f t="shared" si="2"/>
        <v>-3569341.7122055311</v>
      </c>
      <c r="J39" s="37"/>
    </row>
    <row r="40" spans="2:12">
      <c r="B40" s="19">
        <v>12</v>
      </c>
      <c r="C40" s="20">
        <f t="shared" si="0"/>
        <v>8400000</v>
      </c>
      <c r="D40" s="20">
        <f t="shared" si="1"/>
        <v>-13222764.156692432</v>
      </c>
      <c r="E40" s="21">
        <f t="shared" si="2"/>
        <v>-4822764.1566924322</v>
      </c>
      <c r="J40" s="38"/>
    </row>
    <row r="41" spans="2:12">
      <c r="B41" s="19">
        <v>13</v>
      </c>
      <c r="C41" s="20">
        <f t="shared" si="0"/>
        <v>9100000</v>
      </c>
      <c r="D41" s="20">
        <f t="shared" si="1"/>
        <v>-15331009.406893734</v>
      </c>
      <c r="E41" s="21">
        <f t="shared" si="2"/>
        <v>-6231009.4068937339</v>
      </c>
      <c r="J41" s="38"/>
    </row>
    <row r="42" spans="2:12">
      <c r="B42" s="19">
        <v>14</v>
      </c>
      <c r="C42" s="20">
        <f t="shared" si="0"/>
        <v>9800000</v>
      </c>
      <c r="D42" s="20">
        <f t="shared" si="1"/>
        <v>-17594077.462809432</v>
      </c>
      <c r="E42" s="21">
        <f t="shared" si="2"/>
        <v>-7794077.4628094323</v>
      </c>
      <c r="J42" s="38"/>
    </row>
    <row r="43" spans="2:12" ht="15" thickBot="1">
      <c r="B43" s="22">
        <v>15</v>
      </c>
      <c r="C43" s="23">
        <f t="shared" si="0"/>
        <v>10500000</v>
      </c>
      <c r="D43" s="23">
        <f t="shared" si="1"/>
        <v>-20011968.324439533</v>
      </c>
      <c r="E43" s="24">
        <f t="shared" si="2"/>
        <v>-9511968.3244395331</v>
      </c>
      <c r="J43" s="36"/>
    </row>
    <row r="45" spans="2:12">
      <c r="B45" s="9" t="s">
        <v>37</v>
      </c>
    </row>
    <row r="46" spans="2:12" ht="18" customHeight="1">
      <c r="I46" s="25" t="s">
        <v>38</v>
      </c>
      <c r="J46" s="25"/>
      <c r="K46" s="25"/>
      <c r="L46" s="25"/>
    </row>
    <row r="47" spans="2:12">
      <c r="B47" s="7"/>
      <c r="C47" s="266" t="s">
        <v>39</v>
      </c>
      <c r="D47" s="266"/>
      <c r="E47" s="266" t="s">
        <v>40</v>
      </c>
      <c r="F47" s="266"/>
      <c r="G47" s="7"/>
      <c r="I47" s="26" t="s">
        <v>41</v>
      </c>
      <c r="J47" s="27">
        <v>14.25</v>
      </c>
      <c r="K47" s="28"/>
      <c r="L47" s="28"/>
    </row>
    <row r="48" spans="2:12">
      <c r="B48" s="7" t="s">
        <v>42</v>
      </c>
      <c r="C48" s="7" t="s">
        <v>43</v>
      </c>
      <c r="D48" s="7" t="s">
        <v>44</v>
      </c>
      <c r="E48" s="7" t="s">
        <v>45</v>
      </c>
      <c r="F48" s="7" t="s">
        <v>34</v>
      </c>
      <c r="G48" s="7" t="s">
        <v>36</v>
      </c>
      <c r="I48" s="26" t="s">
        <v>46</v>
      </c>
      <c r="J48" s="27">
        <v>16</v>
      </c>
      <c r="K48" s="28"/>
      <c r="L48" s="28"/>
    </row>
    <row r="49" spans="2:12">
      <c r="B49" s="8">
        <f t="shared" ref="B49:B78" si="3">$J$47+B14</f>
        <v>0.25</v>
      </c>
      <c r="C49" s="47" t="e">
        <f ca="1">_xll.aaBSG(B49,$J$48,$J$49,$J$50,$J$51,$J$52,$J$53,$J$54,$K$59:$K$66,$J$56,$J$57)*(-$D$6)</f>
        <v>#NAME?</v>
      </c>
      <c r="D49" s="8">
        <f>B49*$D$5</f>
        <v>175000</v>
      </c>
      <c r="E49" s="8" t="e">
        <f ca="1">C49-$C$63</f>
        <v>#NAME?</v>
      </c>
      <c r="F49" s="8">
        <f>D49-$D$63</f>
        <v>-9800000</v>
      </c>
      <c r="G49" s="8" t="e">
        <f ca="1">E49+F49</f>
        <v>#NAME?</v>
      </c>
      <c r="I49" s="26" t="s">
        <v>47</v>
      </c>
      <c r="J49" s="29">
        <v>41426</v>
      </c>
      <c r="K49" s="28"/>
      <c r="L49" s="28"/>
    </row>
    <row r="50" spans="2:12" ht="28.8">
      <c r="B50" s="8">
        <f t="shared" si="3"/>
        <v>1.25</v>
      </c>
      <c r="C50" s="47" t="e">
        <f ca="1">_xll.aaBSG(B50,$J$48,$J$49,$J$50,$J$51,$J$52,$J$53,$J$54,$K$59:$K$66,$J$56,$J$57)*(-$D$6)</f>
        <v>#NAME?</v>
      </c>
      <c r="D50" s="8">
        <f t="shared" ref="D50:D78" si="4">B50*$D$5</f>
        <v>875000</v>
      </c>
      <c r="E50" s="8" t="e">
        <f t="shared" ref="E50:E78" ca="1" si="5">C50-$C$63</f>
        <v>#NAME?</v>
      </c>
      <c r="F50" s="8">
        <f t="shared" ref="F50:F78" si="6">D50-$D$63</f>
        <v>-9100000</v>
      </c>
      <c r="G50" s="8" t="e">
        <f t="shared" ref="G50:G78" ca="1" si="7">E50+F50</f>
        <v>#NAME?</v>
      </c>
      <c r="I50" s="26" t="s">
        <v>48</v>
      </c>
      <c r="J50" s="29">
        <v>41275</v>
      </c>
      <c r="K50" s="28"/>
      <c r="L50" s="28"/>
    </row>
    <row r="51" spans="2:12">
      <c r="B51" s="8">
        <f t="shared" si="3"/>
        <v>2.25</v>
      </c>
      <c r="C51" s="47" t="e">
        <f ca="1">_xll.aaBSG(B51,$J$48,$J$49,$J$50,$J$51,$J$52,$J$53,$J$54,$K$59:$K$66,$J$56,$J$57)*(-$D$6)</f>
        <v>#NAME?</v>
      </c>
      <c r="D51" s="8">
        <f t="shared" si="4"/>
        <v>1575000</v>
      </c>
      <c r="E51" s="8" t="e">
        <f t="shared" ca="1" si="5"/>
        <v>#NAME?</v>
      </c>
      <c r="F51" s="8">
        <f t="shared" si="6"/>
        <v>-8400000</v>
      </c>
      <c r="G51" s="8" t="e">
        <f t="shared" ca="1" si="7"/>
        <v>#NAME?</v>
      </c>
      <c r="I51" s="26" t="s">
        <v>49</v>
      </c>
      <c r="J51" s="30">
        <v>0.1802</v>
      </c>
      <c r="K51" s="28"/>
      <c r="L51" s="28"/>
    </row>
    <row r="52" spans="2:12" ht="28.8">
      <c r="B52" s="8">
        <f t="shared" si="3"/>
        <v>3.25</v>
      </c>
      <c r="C52" s="47" t="e">
        <f ca="1">_xll.aaBSG(B52,$J$48,$J$49,$J$50,$J$51,$J$52,$J$53,$J$54,$K$59:$K$66,$J$56,$J$57)*(-$D$6)</f>
        <v>#NAME?</v>
      </c>
      <c r="D52" s="8">
        <f t="shared" si="4"/>
        <v>2275000</v>
      </c>
      <c r="E52" s="8" t="e">
        <f t="shared" ca="1" si="5"/>
        <v>#NAME?</v>
      </c>
      <c r="F52" s="8">
        <f t="shared" si="6"/>
        <v>-7700000</v>
      </c>
      <c r="G52" s="8" t="e">
        <f t="shared" ca="1" si="7"/>
        <v>#NAME?</v>
      </c>
      <c r="I52" s="26" t="s">
        <v>50</v>
      </c>
      <c r="J52" s="30">
        <v>3.9500000000000004E-3</v>
      </c>
      <c r="K52" s="28"/>
      <c r="L52" s="28"/>
    </row>
    <row r="53" spans="2:12" ht="43.2">
      <c r="B53" s="8">
        <f t="shared" si="3"/>
        <v>4.25</v>
      </c>
      <c r="C53" s="47" t="e">
        <f ca="1">_xll.aaBSG(B53,$J$48,$J$49,$J$50,$J$51,$J$52,$J$53,$J$54,$K$59:$K$66,$J$56,$J$57)*(-$D$6)</f>
        <v>#NAME?</v>
      </c>
      <c r="D53" s="8">
        <f t="shared" si="4"/>
        <v>2975000</v>
      </c>
      <c r="E53" s="8" t="e">
        <f t="shared" ca="1" si="5"/>
        <v>#NAME?</v>
      </c>
      <c r="F53" s="8">
        <f t="shared" si="6"/>
        <v>-7000000</v>
      </c>
      <c r="G53" s="8" t="e">
        <f t="shared" ca="1" si="7"/>
        <v>#NAME?</v>
      </c>
      <c r="I53" s="26" t="s">
        <v>51</v>
      </c>
      <c r="J53" s="30">
        <v>3.9500000000000004E-3</v>
      </c>
      <c r="K53" s="28"/>
      <c r="L53" s="28"/>
    </row>
    <row r="54" spans="2:12" ht="15" customHeight="1">
      <c r="B54" s="8">
        <f t="shared" si="3"/>
        <v>5.25</v>
      </c>
      <c r="C54" s="47" t="e">
        <f ca="1">_xll.aaBSG(B54,$J$48,$J$49,$J$50,$J$51,$J$52,$J$53,$J$54,$K$59:$K$66,$J$56,$J$57)*(-$D$6)</f>
        <v>#NAME?</v>
      </c>
      <c r="D54" s="8">
        <f t="shared" si="4"/>
        <v>3675000</v>
      </c>
      <c r="E54" s="8" t="e">
        <f t="shared" ca="1" si="5"/>
        <v>#NAME?</v>
      </c>
      <c r="F54" s="8">
        <f t="shared" si="6"/>
        <v>-6300000</v>
      </c>
      <c r="G54" s="8" t="e">
        <f t="shared" ca="1" si="7"/>
        <v>#NAME?</v>
      </c>
      <c r="I54" s="28" t="s">
        <v>52</v>
      </c>
      <c r="J54" s="27">
        <v>1</v>
      </c>
      <c r="K54" s="28"/>
      <c r="L54" s="28"/>
    </row>
    <row r="55" spans="2:12" ht="15" customHeight="1">
      <c r="B55" s="8">
        <f t="shared" si="3"/>
        <v>6.25</v>
      </c>
      <c r="C55" s="47" t="e">
        <f ca="1">_xll.aaBSG(B55,$J$48,$J$49,$J$50,$J$51,$J$52,$J$53,$J$54,$K$59:$K$66,$J$56,$J$57)*(-$D$6)</f>
        <v>#NAME?</v>
      </c>
      <c r="D55" s="8">
        <f t="shared" si="4"/>
        <v>4375000</v>
      </c>
      <c r="E55" s="8" t="e">
        <f t="shared" ca="1" si="5"/>
        <v>#NAME?</v>
      </c>
      <c r="F55" s="8">
        <f t="shared" si="6"/>
        <v>-5600000</v>
      </c>
      <c r="G55" s="8" t="e">
        <f t="shared" ca="1" si="7"/>
        <v>#NAME?</v>
      </c>
      <c r="I55" s="28" t="s">
        <v>53</v>
      </c>
      <c r="J55" s="28" t="s">
        <v>54</v>
      </c>
      <c r="K55" s="28"/>
      <c r="L55" s="28"/>
    </row>
    <row r="56" spans="2:12" ht="15" customHeight="1">
      <c r="B56" s="8">
        <f t="shared" si="3"/>
        <v>7.25</v>
      </c>
      <c r="C56" s="47" t="e">
        <f ca="1">_xll.aaBSG(B56,$J$48,$J$49,$J$50,$J$51,$J$52,$J$53,$J$54,$K$59:$K$66,$J$56,$J$57)*(-$D$6)</f>
        <v>#NAME?</v>
      </c>
      <c r="D56" s="8">
        <f t="shared" si="4"/>
        <v>5075000</v>
      </c>
      <c r="E56" s="8" t="e">
        <f t="shared" ca="1" si="5"/>
        <v>#NAME?</v>
      </c>
      <c r="F56" s="8">
        <f t="shared" si="6"/>
        <v>-4900000</v>
      </c>
      <c r="G56" s="8" t="e">
        <f t="shared" ca="1" si="7"/>
        <v>#NAME?</v>
      </c>
      <c r="I56" s="28" t="s">
        <v>55</v>
      </c>
      <c r="J56" s="27">
        <v>1</v>
      </c>
      <c r="K56" s="28"/>
      <c r="L56" s="28"/>
    </row>
    <row r="57" spans="2:12" ht="15" customHeight="1">
      <c r="B57" s="8">
        <f t="shared" si="3"/>
        <v>8.25</v>
      </c>
      <c r="C57" s="47" t="e">
        <f ca="1">_xll.aaBSG(B57,$J$48,$J$49,$J$50,$J$51,$J$52,$J$53,$J$54,$K$59:$K$66,$J$56,$J$57)*(-$D$6)</f>
        <v>#NAME?</v>
      </c>
      <c r="D57" s="8">
        <f t="shared" si="4"/>
        <v>5775000</v>
      </c>
      <c r="E57" s="8" t="e">
        <f t="shared" ca="1" si="5"/>
        <v>#NAME?</v>
      </c>
      <c r="F57" s="8">
        <f t="shared" si="6"/>
        <v>-4200000</v>
      </c>
      <c r="G57" s="8" t="e">
        <f t="shared" ca="1" si="7"/>
        <v>#NAME?</v>
      </c>
      <c r="I57" s="28" t="s">
        <v>56</v>
      </c>
      <c r="J57" s="27">
        <v>1</v>
      </c>
      <c r="K57" s="28"/>
      <c r="L57" s="28"/>
    </row>
    <row r="58" spans="2:12" ht="15" thickBot="1">
      <c r="B58" s="8">
        <f t="shared" si="3"/>
        <v>9.25</v>
      </c>
      <c r="C58" s="47" t="e">
        <f ca="1">_xll.aaBSG(B58,$J$48,$J$49,$J$50,$J$51,$J$52,$J$53,$J$54,$K$59:$K$66,$J$56,$J$57)*(-$D$6)</f>
        <v>#NAME?</v>
      </c>
      <c r="D58" s="8">
        <f t="shared" si="4"/>
        <v>6475000</v>
      </c>
      <c r="E58" s="8" t="e">
        <f t="shared" ca="1" si="5"/>
        <v>#NAME?</v>
      </c>
      <c r="F58" s="8">
        <f t="shared" si="6"/>
        <v>-3500000</v>
      </c>
      <c r="G58" s="8" t="e">
        <f t="shared" ca="1" si="7"/>
        <v>#NAME?</v>
      </c>
      <c r="I58" s="28"/>
      <c r="J58" s="28"/>
      <c r="K58" s="28"/>
      <c r="L58" s="28"/>
    </row>
    <row r="59" spans="2:12">
      <c r="B59" s="8">
        <f t="shared" si="3"/>
        <v>10.25</v>
      </c>
      <c r="C59" s="47" t="e">
        <f ca="1">_xll.aaBSG(B59,$J$48,$J$49,$J$50,$J$51,$J$52,$J$53,$J$54,$K$59:$K$66,$J$56,$J$57)*(-$D$6)</f>
        <v>#NAME?</v>
      </c>
      <c r="D59" s="8">
        <f t="shared" si="4"/>
        <v>7175000</v>
      </c>
      <c r="E59" s="8" t="e">
        <f t="shared" ca="1" si="5"/>
        <v>#NAME?</v>
      </c>
      <c r="F59" s="8">
        <f t="shared" si="6"/>
        <v>-2800000</v>
      </c>
      <c r="G59" s="8" t="e">
        <f t="shared" ca="1" si="7"/>
        <v>#NAME?</v>
      </c>
      <c r="I59" s="31" t="e">
        <f t="array" aca="1" ref="I59:I66" ca="1">_xll.aaSwitch_list(631,$K$59:$K$66)</f>
        <v>#NAME?</v>
      </c>
      <c r="J59" s="32" t="e">
        <f t="array" aca="1" ref="J59:J66" ca="1">_xll.aaBSG($J$47,$J$48,$J$49,$J$50,$J$51,$J$52,$J$53,$J$54,$K$59:$K$66,$J$56,$J$57)</f>
        <v>#NAME?</v>
      </c>
      <c r="K59" s="35">
        <v>1</v>
      </c>
      <c r="L59" s="28"/>
    </row>
    <row r="60" spans="2:12">
      <c r="B60" s="8">
        <f t="shared" si="3"/>
        <v>11.25</v>
      </c>
      <c r="C60" s="47" t="e">
        <f ca="1">_xll.aaBSG(B60,$J$48,$J$49,$J$50,$J$51,$J$52,$J$53,$J$54,$K$59:$K$66,$J$56,$J$57)*(-$D$6)</f>
        <v>#NAME?</v>
      </c>
      <c r="D60" s="8">
        <f t="shared" si="4"/>
        <v>7875000</v>
      </c>
      <c r="E60" s="8" t="e">
        <f t="shared" ca="1" si="5"/>
        <v>#NAME?</v>
      </c>
      <c r="F60" s="8">
        <f t="shared" si="6"/>
        <v>-2100000</v>
      </c>
      <c r="G60" s="8" t="e">
        <f t="shared" ca="1" si="7"/>
        <v>#NAME?</v>
      </c>
      <c r="I60" s="31" t="e">
        <f ca="1"/>
        <v>#NAME?</v>
      </c>
      <c r="J60" s="33" t="e">
        <f ca="1"/>
        <v>#NAME?</v>
      </c>
      <c r="K60" s="35">
        <v>2</v>
      </c>
      <c r="L60" s="28"/>
    </row>
    <row r="61" spans="2:12">
      <c r="B61" s="8">
        <f t="shared" si="3"/>
        <v>12.25</v>
      </c>
      <c r="C61" s="47" t="e">
        <f ca="1">_xll.aaBSG(B61,$J$48,$J$49,$J$50,$J$51,$J$52,$J$53,$J$54,$K$59:$K$66,$J$56,$J$57)*(-$D$6)</f>
        <v>#NAME?</v>
      </c>
      <c r="D61" s="8">
        <f t="shared" si="4"/>
        <v>8575000</v>
      </c>
      <c r="E61" s="8" t="e">
        <f t="shared" ca="1" si="5"/>
        <v>#NAME?</v>
      </c>
      <c r="F61" s="8">
        <f t="shared" si="6"/>
        <v>-1400000</v>
      </c>
      <c r="G61" s="8" t="e">
        <f t="shared" ca="1" si="7"/>
        <v>#NAME?</v>
      </c>
      <c r="I61" s="31" t="e">
        <f ca="1"/>
        <v>#NAME?</v>
      </c>
      <c r="J61" s="33" t="e">
        <f ca="1"/>
        <v>#NAME?</v>
      </c>
      <c r="K61" s="35">
        <v>3</v>
      </c>
      <c r="L61" s="28"/>
    </row>
    <row r="62" spans="2:12">
      <c r="B62" s="8">
        <f t="shared" si="3"/>
        <v>13.25</v>
      </c>
      <c r="C62" s="47" t="e">
        <f ca="1">_xll.aaBSG(B62,$J$48,$J$49,$J$50,$J$51,$J$52,$J$53,$J$54,$K$59:$K$66,$J$56,$J$57)*(-$D$6)</f>
        <v>#NAME?</v>
      </c>
      <c r="D62" s="8">
        <f t="shared" si="4"/>
        <v>9275000</v>
      </c>
      <c r="E62" s="8" t="e">
        <f t="shared" ca="1" si="5"/>
        <v>#NAME?</v>
      </c>
      <c r="F62" s="8">
        <f t="shared" si="6"/>
        <v>-700000</v>
      </c>
      <c r="G62" s="8" t="e">
        <f t="shared" ca="1" si="7"/>
        <v>#NAME?</v>
      </c>
      <c r="I62" s="31" t="e">
        <f ca="1"/>
        <v>#NAME?</v>
      </c>
      <c r="J62" s="33" t="e">
        <f ca="1"/>
        <v>#NAME?</v>
      </c>
      <c r="K62" s="35">
        <v>4</v>
      </c>
      <c r="L62" s="28"/>
    </row>
    <row r="63" spans="2:12">
      <c r="B63" s="8">
        <f t="shared" si="3"/>
        <v>14.25</v>
      </c>
      <c r="C63" s="47" t="e">
        <f ca="1">_xll.aaBSG(B63,$J$48,$J$49,$J$50,$J$51,$J$52,$J$53,$J$54,$K$59:$K$66,$J$56,$J$57)*(-$D$6)</f>
        <v>#NAME?</v>
      </c>
      <c r="D63" s="8">
        <f t="shared" si="4"/>
        <v>9975000</v>
      </c>
      <c r="E63" s="8" t="e">
        <f t="shared" ca="1" si="5"/>
        <v>#NAME?</v>
      </c>
      <c r="F63" s="8">
        <f t="shared" si="6"/>
        <v>0</v>
      </c>
      <c r="G63" s="8" t="e">
        <f t="shared" ca="1" si="7"/>
        <v>#NAME?</v>
      </c>
      <c r="I63" s="31" t="e">
        <f ca="1"/>
        <v>#NAME?</v>
      </c>
      <c r="J63" s="33" t="e">
        <f ca="1"/>
        <v>#NAME?</v>
      </c>
      <c r="K63" s="35">
        <v>5</v>
      </c>
      <c r="L63" s="28"/>
    </row>
    <row r="64" spans="2:12">
      <c r="B64" s="8">
        <f t="shared" si="3"/>
        <v>15.25</v>
      </c>
      <c r="C64" s="47" t="e">
        <f ca="1">_xll.aaBSG(B64,$J$48,$J$49,$J$50,$J$51,$J$52,$J$53,$J$54,$K$59:$K$66,$J$56,$J$57)*(-$D$6)</f>
        <v>#NAME?</v>
      </c>
      <c r="D64" s="8">
        <f t="shared" si="4"/>
        <v>10675000</v>
      </c>
      <c r="E64" s="8" t="e">
        <f t="shared" ca="1" si="5"/>
        <v>#NAME?</v>
      </c>
      <c r="F64" s="8">
        <f t="shared" si="6"/>
        <v>700000</v>
      </c>
      <c r="G64" s="8" t="e">
        <f t="shared" ca="1" si="7"/>
        <v>#NAME?</v>
      </c>
      <c r="I64" s="31" t="e">
        <f ca="1"/>
        <v>#NAME?</v>
      </c>
      <c r="J64" s="33" t="e">
        <f ca="1"/>
        <v>#NAME?</v>
      </c>
      <c r="K64" s="35">
        <v>6</v>
      </c>
      <c r="L64" s="28"/>
    </row>
    <row r="65" spans="2:12" ht="28.8">
      <c r="B65" s="8">
        <f t="shared" si="3"/>
        <v>16.25</v>
      </c>
      <c r="C65" s="47" t="e">
        <f ca="1">_xll.aaBSG(B65,$J$48,$J$49,$J$50,$J$51,$J$52,$J$53,$J$54,$K$59:$K$66,$J$56,$J$57)*(-$D$6)</f>
        <v>#NAME?</v>
      </c>
      <c r="D65" s="8">
        <f t="shared" si="4"/>
        <v>11375000</v>
      </c>
      <c r="E65" s="8" t="e">
        <f t="shared" ca="1" si="5"/>
        <v>#NAME?</v>
      </c>
      <c r="F65" s="8">
        <f t="shared" si="6"/>
        <v>1400000</v>
      </c>
      <c r="G65" s="8" t="e">
        <f t="shared" ca="1" si="7"/>
        <v>#NAME?</v>
      </c>
      <c r="I65" s="31" t="e">
        <f ca="1"/>
        <v>#NAME?</v>
      </c>
      <c r="J65" s="33" t="e">
        <f ca="1"/>
        <v>#NAME?</v>
      </c>
      <c r="K65" s="35">
        <v>7</v>
      </c>
      <c r="L65" s="28"/>
    </row>
    <row r="66" spans="2:12" ht="29.4" thickBot="1">
      <c r="B66" s="8">
        <f t="shared" si="3"/>
        <v>17.25</v>
      </c>
      <c r="C66" s="47" t="e">
        <f ca="1">_xll.aaBSG(B66,$J$48,$J$49,$J$50,$J$51,$J$52,$J$53,$J$54,$K$59:$K$66,$J$56,$J$57)*(-$D$6)</f>
        <v>#NAME?</v>
      </c>
      <c r="D66" s="8">
        <f t="shared" si="4"/>
        <v>12075000</v>
      </c>
      <c r="E66" s="8" t="e">
        <f t="shared" ca="1" si="5"/>
        <v>#NAME?</v>
      </c>
      <c r="F66" s="8">
        <f t="shared" si="6"/>
        <v>2100000</v>
      </c>
      <c r="G66" s="8" t="e">
        <f t="shared" ca="1" si="7"/>
        <v>#NAME?</v>
      </c>
      <c r="I66" s="31" t="e">
        <f ca="1"/>
        <v>#NAME?</v>
      </c>
      <c r="J66" s="34" t="e">
        <f ca="1"/>
        <v>#NAME?</v>
      </c>
      <c r="K66" s="35">
        <v>8</v>
      </c>
      <c r="L66" s="28"/>
    </row>
    <row r="67" spans="2:12">
      <c r="B67" s="8">
        <f t="shared" si="3"/>
        <v>18.25</v>
      </c>
      <c r="C67" s="47" t="e">
        <f ca="1">_xll.aaBSG(B67,$J$48,$J$49,$J$50,$J$51,$J$52,$J$53,$J$54,$K$59:$K$66,$J$56,$J$57)*(-$D$6)</f>
        <v>#NAME?</v>
      </c>
      <c r="D67" s="8">
        <f t="shared" si="4"/>
        <v>12775000</v>
      </c>
      <c r="E67" s="8" t="e">
        <f t="shared" ca="1" si="5"/>
        <v>#NAME?</v>
      </c>
      <c r="F67" s="8">
        <f t="shared" si="6"/>
        <v>2800000</v>
      </c>
      <c r="G67" s="8" t="e">
        <f t="shared" ca="1" si="7"/>
        <v>#NAME?</v>
      </c>
      <c r="I67" s="28"/>
      <c r="J67" s="28"/>
      <c r="K67" s="28"/>
      <c r="L67" s="28"/>
    </row>
    <row r="68" spans="2:12">
      <c r="B68" s="8">
        <f t="shared" si="3"/>
        <v>19.25</v>
      </c>
      <c r="C68" s="47" t="e">
        <f ca="1">_xll.aaBSG(B68,$J$48,$J$49,$J$50,$J$51,$J$52,$J$53,$J$54,$K$59:$K$66,$J$56,$J$57)*(-$D$6)</f>
        <v>#NAME?</v>
      </c>
      <c r="D68" s="8">
        <f t="shared" si="4"/>
        <v>13475000</v>
      </c>
      <c r="E68" s="8" t="e">
        <f t="shared" ca="1" si="5"/>
        <v>#NAME?</v>
      </c>
      <c r="F68" s="8">
        <f t="shared" si="6"/>
        <v>3500000</v>
      </c>
      <c r="G68" s="8" t="e">
        <f t="shared" ca="1" si="7"/>
        <v>#NAME?</v>
      </c>
    </row>
    <row r="69" spans="2:12">
      <c r="B69" s="8">
        <f t="shared" si="3"/>
        <v>20.25</v>
      </c>
      <c r="C69" s="47" t="e">
        <f ca="1">_xll.aaBSG(B69,$J$48,$J$49,$J$50,$J$51,$J$52,$J$53,$J$54,$K$59:$K$66,$J$56,$J$57)*(-$D$6)</f>
        <v>#NAME?</v>
      </c>
      <c r="D69" s="8">
        <f t="shared" si="4"/>
        <v>14175000</v>
      </c>
      <c r="E69" s="8" t="e">
        <f t="shared" ca="1" si="5"/>
        <v>#NAME?</v>
      </c>
      <c r="F69" s="8">
        <f t="shared" si="6"/>
        <v>4200000</v>
      </c>
      <c r="G69" s="8" t="e">
        <f t="shared" ca="1" si="7"/>
        <v>#NAME?</v>
      </c>
    </row>
    <row r="70" spans="2:12">
      <c r="B70" s="8">
        <f t="shared" si="3"/>
        <v>21.25</v>
      </c>
      <c r="C70" s="47" t="e">
        <f ca="1">_xll.aaBSG(B70,$J$48,$J$49,$J$50,$J$51,$J$52,$J$53,$J$54,$K$59:$K$66,$J$56,$J$57)*(-$D$6)</f>
        <v>#NAME?</v>
      </c>
      <c r="D70" s="8">
        <f t="shared" si="4"/>
        <v>14875000</v>
      </c>
      <c r="E70" s="8" t="e">
        <f t="shared" ca="1" si="5"/>
        <v>#NAME?</v>
      </c>
      <c r="F70" s="8">
        <f t="shared" si="6"/>
        <v>4900000</v>
      </c>
      <c r="G70" s="8" t="e">
        <f t="shared" ca="1" si="7"/>
        <v>#NAME?</v>
      </c>
    </row>
    <row r="71" spans="2:12">
      <c r="B71" s="8">
        <f t="shared" si="3"/>
        <v>22.25</v>
      </c>
      <c r="C71" s="47" t="e">
        <f ca="1">_xll.aaBSG(B71,$J$48,$J$49,$J$50,$J$51,$J$52,$J$53,$J$54,$K$59:$K$66,$J$56,$J$57)*(-$D$6)</f>
        <v>#NAME?</v>
      </c>
      <c r="D71" s="8">
        <f t="shared" si="4"/>
        <v>15575000</v>
      </c>
      <c r="E71" s="8" t="e">
        <f t="shared" ca="1" si="5"/>
        <v>#NAME?</v>
      </c>
      <c r="F71" s="8">
        <f t="shared" si="6"/>
        <v>5600000</v>
      </c>
      <c r="G71" s="8" t="e">
        <f t="shared" ca="1" si="7"/>
        <v>#NAME?</v>
      </c>
    </row>
    <row r="72" spans="2:12">
      <c r="B72" s="8">
        <f t="shared" si="3"/>
        <v>23.25</v>
      </c>
      <c r="C72" s="47" t="e">
        <f ca="1">_xll.aaBSG(B72,$J$48,$J$49,$J$50,$J$51,$J$52,$J$53,$J$54,$K$59:$K$66,$J$56,$J$57)*(-$D$6)</f>
        <v>#NAME?</v>
      </c>
      <c r="D72" s="8">
        <f t="shared" si="4"/>
        <v>16275000</v>
      </c>
      <c r="E72" s="8" t="e">
        <f t="shared" ca="1" si="5"/>
        <v>#NAME?</v>
      </c>
      <c r="F72" s="8">
        <f t="shared" si="6"/>
        <v>6300000</v>
      </c>
      <c r="G72" s="8" t="e">
        <f t="shared" ca="1" si="7"/>
        <v>#NAME?</v>
      </c>
    </row>
    <row r="73" spans="2:12">
      <c r="B73" s="8">
        <f t="shared" si="3"/>
        <v>24.25</v>
      </c>
      <c r="C73" s="47" t="e">
        <f ca="1">_xll.aaBSG(B73,$J$48,$J$49,$J$50,$J$51,$J$52,$J$53,$J$54,$K$59:$K$66,$J$56,$J$57)*(-$D$6)</f>
        <v>#NAME?</v>
      </c>
      <c r="D73" s="8">
        <f t="shared" si="4"/>
        <v>16975000</v>
      </c>
      <c r="E73" s="8" t="e">
        <f t="shared" ca="1" si="5"/>
        <v>#NAME?</v>
      </c>
      <c r="F73" s="8">
        <f t="shared" si="6"/>
        <v>7000000</v>
      </c>
      <c r="G73" s="8" t="e">
        <f t="shared" ca="1" si="7"/>
        <v>#NAME?</v>
      </c>
    </row>
    <row r="74" spans="2:12">
      <c r="B74" s="8">
        <f t="shared" si="3"/>
        <v>25.25</v>
      </c>
      <c r="C74" s="47" t="e">
        <f ca="1">_xll.aaBSG(B74,$J$48,$J$49,$J$50,$J$51,$J$52,$J$53,$J$54,$K$59:$K$66,$J$56,$J$57)*(-$D$6)</f>
        <v>#NAME?</v>
      </c>
      <c r="D74" s="8">
        <f t="shared" si="4"/>
        <v>17675000</v>
      </c>
      <c r="E74" s="8" t="e">
        <f t="shared" ca="1" si="5"/>
        <v>#NAME?</v>
      </c>
      <c r="F74" s="8">
        <f t="shared" si="6"/>
        <v>7700000</v>
      </c>
      <c r="G74" s="8" t="e">
        <f t="shared" ca="1" si="7"/>
        <v>#NAME?</v>
      </c>
    </row>
    <row r="75" spans="2:12">
      <c r="B75" s="8">
        <f t="shared" si="3"/>
        <v>26.25</v>
      </c>
      <c r="C75" s="47" t="e">
        <f ca="1">_xll.aaBSG(B75,$J$48,$J$49,$J$50,$J$51,$J$52,$J$53,$J$54,$K$59:$K$66,$J$56,$J$57)*(-$D$6)</f>
        <v>#NAME?</v>
      </c>
      <c r="D75" s="8">
        <f t="shared" si="4"/>
        <v>18375000</v>
      </c>
      <c r="E75" s="8" t="e">
        <f t="shared" ca="1" si="5"/>
        <v>#NAME?</v>
      </c>
      <c r="F75" s="8">
        <f t="shared" si="6"/>
        <v>8400000</v>
      </c>
      <c r="G75" s="8" t="e">
        <f t="shared" ca="1" si="7"/>
        <v>#NAME?</v>
      </c>
    </row>
    <row r="76" spans="2:12">
      <c r="B76" s="8">
        <f t="shared" si="3"/>
        <v>27.25</v>
      </c>
      <c r="C76" s="47" t="e">
        <f ca="1">_xll.aaBSG(B76,$J$48,$J$49,$J$50,$J$51,$J$52,$J$53,$J$54,$K$59:$K$66,$J$56,$J$57)*(-$D$6)</f>
        <v>#NAME?</v>
      </c>
      <c r="D76" s="8">
        <f t="shared" si="4"/>
        <v>19075000</v>
      </c>
      <c r="E76" s="8" t="e">
        <f t="shared" ca="1" si="5"/>
        <v>#NAME?</v>
      </c>
      <c r="F76" s="8">
        <f t="shared" si="6"/>
        <v>9100000</v>
      </c>
      <c r="G76" s="8" t="e">
        <f t="shared" ca="1" si="7"/>
        <v>#NAME?</v>
      </c>
    </row>
    <row r="77" spans="2:12">
      <c r="B77" s="8">
        <f t="shared" si="3"/>
        <v>28.25</v>
      </c>
      <c r="C77" s="47" t="e">
        <f ca="1">_xll.aaBSG(B77,$J$48,$J$49,$J$50,$J$51,$J$52,$J$53,$J$54,$K$59:$K$66,$J$56,$J$57)*(-$D$6)</f>
        <v>#NAME?</v>
      </c>
      <c r="D77" s="8">
        <f t="shared" si="4"/>
        <v>19775000</v>
      </c>
      <c r="E77" s="8" t="e">
        <f t="shared" ca="1" si="5"/>
        <v>#NAME?</v>
      </c>
      <c r="F77" s="8">
        <f t="shared" si="6"/>
        <v>9800000</v>
      </c>
      <c r="G77" s="8" t="e">
        <f t="shared" ca="1" si="7"/>
        <v>#NAME?</v>
      </c>
    </row>
    <row r="78" spans="2:12">
      <c r="B78" s="8">
        <f t="shared" si="3"/>
        <v>29.25</v>
      </c>
      <c r="C78" s="47" t="e">
        <f ca="1">_xll.aaBSG(B78,$J$48,$J$49,$J$50,$J$51,$J$52,$J$53,$J$54,$K$59:$K$66,$J$56,$J$57)*(-$D$6)</f>
        <v>#NAME?</v>
      </c>
      <c r="D78" s="8">
        <f t="shared" si="4"/>
        <v>20475000</v>
      </c>
      <c r="E78" s="8" t="e">
        <f t="shared" ca="1" si="5"/>
        <v>#NAME?</v>
      </c>
      <c r="F78" s="8">
        <f t="shared" si="6"/>
        <v>10500000</v>
      </c>
      <c r="G78" s="8" t="e">
        <f t="shared" ca="1" si="7"/>
        <v>#NAME?</v>
      </c>
    </row>
  </sheetData>
  <mergeCells count="8">
    <mergeCell ref="C47:D47"/>
    <mergeCell ref="E47:F47"/>
    <mergeCell ref="M5:O5"/>
    <mergeCell ref="K5:L5"/>
    <mergeCell ref="B2:G2"/>
    <mergeCell ref="B6:B9"/>
    <mergeCell ref="C6:C9"/>
    <mergeCell ref="D6:D9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102" r:id="rId4" name="Drop Down 6">
              <controlPr defaultSize="0" autoFill="0" autoPict="0">
                <anchor moveWithCells="1">
                  <from>
                    <xdr:col>10</xdr:col>
                    <xdr:colOff>0</xdr:colOff>
                    <xdr:row>53</xdr:row>
                    <xdr:rowOff>0</xdr:rowOff>
                  </from>
                  <to>
                    <xdr:col>11</xdr:col>
                    <xdr:colOff>541020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5" name="Drop Down 7">
              <controlPr defaultSize="0" autoFill="0" autoPict="0">
                <anchor moveWithCells="1">
                  <from>
                    <xdr:col>10</xdr:col>
                    <xdr:colOff>0</xdr:colOff>
                    <xdr:row>55</xdr:row>
                    <xdr:rowOff>0</xdr:rowOff>
                  </from>
                  <to>
                    <xdr:col>11</xdr:col>
                    <xdr:colOff>541020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6" name="Drop Down 8">
              <controlPr defaultSize="0" autoFill="0" autoPict="0">
                <anchor moveWithCells="1">
                  <from>
                    <xdr:col>10</xdr:col>
                    <xdr:colOff>0</xdr:colOff>
                    <xdr:row>56</xdr:row>
                    <xdr:rowOff>0</xdr:rowOff>
                  </from>
                  <to>
                    <xdr:col>11</xdr:col>
                    <xdr:colOff>541020</xdr:colOff>
                    <xdr:row>57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190"/>
  <sheetViews>
    <sheetView topLeftCell="A13" workbookViewId="0">
      <selection activeCell="F21" sqref="F21"/>
    </sheetView>
  </sheetViews>
  <sheetFormatPr defaultColWidth="8.6640625" defaultRowHeight="14.4"/>
  <cols>
    <col min="1" max="4" width="8.6640625" style="157"/>
    <col min="5" max="5" width="13.6640625" style="157" customWidth="1"/>
    <col min="6" max="6" width="12.5546875" style="157" bestFit="1" customWidth="1"/>
    <col min="7" max="7" width="11.33203125" style="157" customWidth="1"/>
    <col min="8" max="8" width="12.109375" style="157" customWidth="1"/>
    <col min="9" max="9" width="13.6640625" style="157" customWidth="1"/>
    <col min="10" max="17" width="8.6640625" style="157"/>
    <col min="18" max="18" width="35.6640625" style="2" customWidth="1"/>
    <col min="19" max="19" width="12.6640625" style="2" customWidth="1"/>
    <col min="20" max="20" width="35.6640625" style="2" customWidth="1"/>
    <col min="21" max="16384" width="8.6640625" style="2"/>
  </cols>
  <sheetData>
    <row r="1" spans="1:19" s="157" customFormat="1">
      <c r="A1" s="9" t="s">
        <v>85</v>
      </c>
      <c r="S1" s="158">
        <v>191.55</v>
      </c>
    </row>
    <row r="2" spans="1:19" s="157" customFormat="1" ht="18">
      <c r="A2" s="159" t="s">
        <v>125</v>
      </c>
    </row>
    <row r="3" spans="1:19" s="157" customFormat="1"/>
    <row r="4" spans="1:19" s="157" customFormat="1"/>
    <row r="5" spans="1:19" s="157" customFormat="1"/>
    <row r="6" spans="1:19" s="157" customFormat="1"/>
    <row r="7" spans="1:19" s="157" customFormat="1" ht="15" thickBot="1">
      <c r="C7" s="160" t="s">
        <v>126</v>
      </c>
      <c r="I7" s="160" t="s">
        <v>62</v>
      </c>
    </row>
    <row r="8" spans="1:19" s="157" customFormat="1" ht="15" thickBot="1">
      <c r="C8" s="165"/>
      <c r="D8" s="165"/>
      <c r="E8" s="165"/>
      <c r="F8" s="165"/>
      <c r="G8" s="274" t="s">
        <v>40</v>
      </c>
      <c r="H8" s="275"/>
      <c r="I8" s="276"/>
    </row>
    <row r="9" spans="1:19" s="157" customFormat="1" ht="15" thickBot="1">
      <c r="C9" s="166" t="s">
        <v>127</v>
      </c>
      <c r="D9" s="167"/>
      <c r="E9" s="166" t="s">
        <v>128</v>
      </c>
      <c r="F9" s="168" t="s">
        <v>129</v>
      </c>
      <c r="G9" s="166" t="s">
        <v>128</v>
      </c>
      <c r="H9" s="168" t="s">
        <v>129</v>
      </c>
      <c r="I9" s="169" t="s">
        <v>61</v>
      </c>
    </row>
    <row r="10" spans="1:19" s="157" customFormat="1" ht="15" thickBot="1">
      <c r="C10" s="170">
        <v>9.8318049725324936</v>
      </c>
      <c r="D10" s="171">
        <f>$D$43+C10</f>
        <v>201.38180497253251</v>
      </c>
      <c r="E10" s="172">
        <f>D10*$E$18</f>
        <v>20138180.49725325</v>
      </c>
      <c r="F10" s="173" t="e">
        <f ca="1">_xll.aaBS(D10,$S$21,$S$22,$S$23,$S$24,$S$25,$S$26,$S$27,$S$28,$S$29)*$F$18</f>
        <v>#NAME?</v>
      </c>
      <c r="G10" s="172">
        <f>E10-$E$43</f>
        <v>983180.49725325033</v>
      </c>
      <c r="H10" s="174" t="e">
        <f ca="1">F10-$F$43</f>
        <v>#NAME?</v>
      </c>
      <c r="I10" s="175" t="e">
        <f t="shared" ref="I10" ca="1" si="0">G10+H10</f>
        <v>#NAME?</v>
      </c>
    </row>
    <row r="11" spans="1:19" s="157" customFormat="1"/>
    <row r="12" spans="1:19" s="157" customFormat="1"/>
    <row r="13" spans="1:19" s="157" customFormat="1"/>
    <row r="14" spans="1:19" s="157" customFormat="1"/>
    <row r="15" spans="1:19" s="157" customFormat="1" ht="18">
      <c r="C15" s="159" t="s">
        <v>130</v>
      </c>
    </row>
    <row r="16" spans="1:19" s="157" customFormat="1" ht="15" thickBot="1"/>
    <row r="17" spans="3:21" s="157" customFormat="1" ht="15" thickBot="1">
      <c r="C17" s="165"/>
      <c r="D17" s="165"/>
      <c r="E17" s="63" t="s">
        <v>131</v>
      </c>
      <c r="F17" s="64" t="s">
        <v>155</v>
      </c>
      <c r="G17" s="165"/>
      <c r="H17" s="165"/>
      <c r="I17" s="165"/>
    </row>
    <row r="18" spans="3:21" s="157" customFormat="1" ht="15" thickBot="1">
      <c r="C18" s="165"/>
      <c r="D18" s="165"/>
      <c r="E18" s="176">
        <v>100000</v>
      </c>
      <c r="F18" s="177">
        <v>150000</v>
      </c>
      <c r="G18" s="274" t="s">
        <v>40</v>
      </c>
      <c r="H18" s="275"/>
      <c r="I18" s="276"/>
    </row>
    <row r="19" spans="3:21" ht="18" customHeight="1" thickBot="1">
      <c r="C19" s="166" t="s">
        <v>127</v>
      </c>
      <c r="D19" s="167"/>
      <c r="E19" s="166" t="s">
        <v>128</v>
      </c>
      <c r="F19" s="168" t="s">
        <v>129</v>
      </c>
      <c r="G19" s="166" t="s">
        <v>128</v>
      </c>
      <c r="H19" s="178" t="s">
        <v>129</v>
      </c>
      <c r="I19" s="168" t="s">
        <v>61</v>
      </c>
      <c r="J19" s="161"/>
      <c r="K19" s="161"/>
      <c r="L19" s="161"/>
      <c r="M19" s="161"/>
      <c r="N19" s="161"/>
      <c r="O19" s="161"/>
      <c r="P19" s="161"/>
      <c r="R19" s="25" t="s">
        <v>132</v>
      </c>
      <c r="S19" s="25"/>
      <c r="T19" s="25"/>
      <c r="U19" s="25"/>
    </row>
    <row r="20" spans="3:21">
      <c r="C20" s="179">
        <v>23</v>
      </c>
      <c r="D20" s="179">
        <f t="shared" ref="D20:D42" si="1">$D$43+C20</f>
        <v>214.55</v>
      </c>
      <c r="E20" s="180">
        <f>D20*$E$18</f>
        <v>21455000</v>
      </c>
      <c r="F20" s="181" t="e">
        <f ca="1">_xll.aaBS(D20,$S$21,$S$22,$S$23,$S$24,$S$25,$S$26,$S$27,$S$28,$S$29)*$F$18</f>
        <v>#NAME?</v>
      </c>
      <c r="G20" s="182">
        <f t="shared" ref="G20:G53" si="2">E20-$E$43</f>
        <v>2300000</v>
      </c>
      <c r="H20" s="182" t="e">
        <f t="shared" ref="H20:H53" ca="1" si="3">F20-$F$43</f>
        <v>#NAME?</v>
      </c>
      <c r="I20" s="182" t="e">
        <f t="shared" ref="I20:I52" ca="1" si="4">G20+H20</f>
        <v>#NAME?</v>
      </c>
      <c r="J20" s="161"/>
      <c r="K20" s="161"/>
      <c r="L20" s="161"/>
      <c r="M20" s="161"/>
      <c r="N20" s="161"/>
      <c r="O20" s="161"/>
      <c r="P20" s="161"/>
      <c r="R20" s="26" t="s">
        <v>41</v>
      </c>
      <c r="S20" s="27">
        <v>191.55</v>
      </c>
      <c r="T20" s="28"/>
      <c r="U20" s="28"/>
    </row>
    <row r="21" spans="3:21">
      <c r="C21" s="8">
        <v>22</v>
      </c>
      <c r="D21" s="8">
        <f t="shared" si="1"/>
        <v>213.55</v>
      </c>
      <c r="E21" s="183">
        <f t="shared" ref="E21:E53" si="5">D21*$E$18</f>
        <v>21355000</v>
      </c>
      <c r="F21" s="184" t="e">
        <f ca="1">_xll.aaBS(D21,$S$21,$S$22,$S$23,$S$24,$S$25,$S$26,$S$27,$S$28,$S$29)*$F$18</f>
        <v>#NAME?</v>
      </c>
      <c r="G21" s="185">
        <f t="shared" si="2"/>
        <v>2200000</v>
      </c>
      <c r="H21" s="185" t="e">
        <f ca="1">F21-$F$43</f>
        <v>#NAME?</v>
      </c>
      <c r="I21" s="185" t="e">
        <f t="shared" ca="1" si="4"/>
        <v>#NAME?</v>
      </c>
      <c r="J21" s="161"/>
      <c r="K21" s="161"/>
      <c r="L21" s="161"/>
      <c r="M21" s="161"/>
      <c r="N21" s="161"/>
      <c r="O21" s="161"/>
      <c r="P21" s="161"/>
      <c r="R21" s="26" t="s">
        <v>46</v>
      </c>
      <c r="S21" s="27">
        <v>192</v>
      </c>
      <c r="T21" s="28"/>
      <c r="U21" s="28"/>
    </row>
    <row r="22" spans="3:21">
      <c r="C22" s="8">
        <v>21</v>
      </c>
      <c r="D22" s="8">
        <f t="shared" si="1"/>
        <v>212.55</v>
      </c>
      <c r="E22" s="183">
        <f t="shared" si="5"/>
        <v>21255000</v>
      </c>
      <c r="F22" s="184" t="e">
        <f ca="1">_xll.aaBS(D22,$S$21,$S$22,$S$23,$S$24,$S$25,$S$26,$S$27,$S$28,$S$29)*$F$18</f>
        <v>#NAME?</v>
      </c>
      <c r="G22" s="185">
        <f t="shared" si="2"/>
        <v>2100000</v>
      </c>
      <c r="H22" s="185" t="e">
        <f t="shared" ca="1" si="3"/>
        <v>#NAME?</v>
      </c>
      <c r="I22" s="185" t="e">
        <f t="shared" ca="1" si="4"/>
        <v>#NAME?</v>
      </c>
      <c r="J22" s="161"/>
      <c r="K22" s="161"/>
      <c r="L22" s="161"/>
      <c r="M22" s="161"/>
      <c r="N22" s="161"/>
      <c r="O22" s="161"/>
      <c r="P22" s="161"/>
      <c r="R22" s="26" t="s">
        <v>47</v>
      </c>
      <c r="S22" s="29">
        <v>42766</v>
      </c>
      <c r="T22" s="28"/>
      <c r="U22" s="28"/>
    </row>
    <row r="23" spans="3:21">
      <c r="C23" s="8">
        <v>20</v>
      </c>
      <c r="D23" s="8">
        <f t="shared" si="1"/>
        <v>211.55</v>
      </c>
      <c r="E23" s="183">
        <f t="shared" si="5"/>
        <v>21155000</v>
      </c>
      <c r="F23" s="184" t="e">
        <f ca="1">_xll.aaBS(D23,$S$21,$S$22,$S$23,$S$24,$S$25,$S$26,$S$27,$S$28,$S$29)*$F$18</f>
        <v>#NAME?</v>
      </c>
      <c r="G23" s="185">
        <f t="shared" si="2"/>
        <v>2000000</v>
      </c>
      <c r="H23" s="185" t="e">
        <f t="shared" ca="1" si="3"/>
        <v>#NAME?</v>
      </c>
      <c r="I23" s="185" t="e">
        <f t="shared" ca="1" si="4"/>
        <v>#NAME?</v>
      </c>
      <c r="J23" s="161"/>
      <c r="K23" s="161"/>
      <c r="L23" s="161"/>
      <c r="M23" s="161"/>
      <c r="N23" s="161"/>
      <c r="O23" s="161"/>
      <c r="P23" s="161"/>
      <c r="R23" s="26" t="s">
        <v>48</v>
      </c>
      <c r="S23" s="29">
        <v>42674</v>
      </c>
      <c r="T23" s="28"/>
      <c r="U23" s="28"/>
    </row>
    <row r="24" spans="3:21">
      <c r="C24" s="8">
        <v>19</v>
      </c>
      <c r="D24" s="8">
        <f t="shared" si="1"/>
        <v>210.55</v>
      </c>
      <c r="E24" s="183">
        <f t="shared" si="5"/>
        <v>21055000</v>
      </c>
      <c r="F24" s="184" t="e">
        <f ca="1">_xll.aaBS(D24,$S$21,$S$22,$S$23,$S$24,$S$25,$S$26,$S$27,$S$28,$S$29)*$F$18</f>
        <v>#NAME?</v>
      </c>
      <c r="G24" s="185">
        <f t="shared" si="2"/>
        <v>1900000</v>
      </c>
      <c r="H24" s="185" t="e">
        <f t="shared" ca="1" si="3"/>
        <v>#NAME?</v>
      </c>
      <c r="I24" s="185" t="e">
        <f t="shared" ca="1" si="4"/>
        <v>#NAME?</v>
      </c>
      <c r="J24" s="161"/>
      <c r="K24" s="161"/>
      <c r="L24" s="161"/>
      <c r="M24" s="161"/>
      <c r="N24" s="161"/>
      <c r="O24" s="161"/>
      <c r="P24" s="161"/>
      <c r="R24" s="26" t="s">
        <v>49</v>
      </c>
      <c r="S24" s="30">
        <v>0.1802</v>
      </c>
      <c r="T24" s="28"/>
      <c r="U24" s="28"/>
    </row>
    <row r="25" spans="3:21">
      <c r="C25" s="8">
        <v>18</v>
      </c>
      <c r="D25" s="8">
        <f t="shared" si="1"/>
        <v>209.55</v>
      </c>
      <c r="E25" s="183">
        <f t="shared" si="5"/>
        <v>20955000</v>
      </c>
      <c r="F25" s="184" t="e">
        <f ca="1">_xll.aaBS(D25,$S$21,$S$22,$S$23,$S$24,$S$25,$S$26,$S$27,$S$28,$S$29)*$F$18</f>
        <v>#NAME?</v>
      </c>
      <c r="G25" s="185">
        <f t="shared" si="2"/>
        <v>1800000</v>
      </c>
      <c r="H25" s="185" t="e">
        <f t="shared" ca="1" si="3"/>
        <v>#NAME?</v>
      </c>
      <c r="I25" s="185" t="e">
        <f t="shared" ca="1" si="4"/>
        <v>#NAME?</v>
      </c>
      <c r="J25" s="161"/>
      <c r="K25" s="161"/>
      <c r="L25" s="161"/>
      <c r="M25" s="161"/>
      <c r="N25" s="161"/>
      <c r="O25" s="161"/>
      <c r="P25" s="161"/>
      <c r="R25" s="26" t="s">
        <v>133</v>
      </c>
      <c r="S25" s="30">
        <v>3.9500000000000004E-3</v>
      </c>
      <c r="T25" s="28"/>
      <c r="U25" s="28"/>
    </row>
    <row r="26" spans="3:21" ht="15" customHeight="1">
      <c r="C26" s="8">
        <v>17</v>
      </c>
      <c r="D26" s="8">
        <f t="shared" si="1"/>
        <v>208.55</v>
      </c>
      <c r="E26" s="183">
        <f t="shared" si="5"/>
        <v>20855000</v>
      </c>
      <c r="F26" s="184" t="e">
        <f ca="1">_xll.aaBS(D26,$S$21,$S$22,$S$23,$S$24,$S$25,$S$26,$S$27,$S$28,$S$29)*$F$18</f>
        <v>#NAME?</v>
      </c>
      <c r="G26" s="185">
        <f t="shared" si="2"/>
        <v>1700000</v>
      </c>
      <c r="H26" s="185" t="e">
        <f t="shared" ca="1" si="3"/>
        <v>#NAME?</v>
      </c>
      <c r="I26" s="185" t="e">
        <f t="shared" ca="1" si="4"/>
        <v>#NAME?</v>
      </c>
      <c r="J26" s="161"/>
      <c r="K26" s="161"/>
      <c r="L26" s="161"/>
      <c r="M26" s="161"/>
      <c r="N26" s="161"/>
      <c r="O26" s="161"/>
      <c r="P26" s="161"/>
      <c r="R26" s="28" t="s">
        <v>52</v>
      </c>
      <c r="S26" s="27">
        <v>1</v>
      </c>
      <c r="T26" s="28"/>
      <c r="U26" s="28"/>
    </row>
    <row r="27" spans="3:21" ht="15" customHeight="1">
      <c r="C27" s="8">
        <v>16</v>
      </c>
      <c r="D27" s="8">
        <f t="shared" si="1"/>
        <v>207.55</v>
      </c>
      <c r="E27" s="183">
        <f t="shared" si="5"/>
        <v>20755000</v>
      </c>
      <c r="F27" s="184" t="e">
        <f ca="1">_xll.aaBS(D27,$S$21,$S$22,$S$23,$S$24,$S$25,$S$26,$S$27,$S$28,$S$29)*$F$18</f>
        <v>#NAME?</v>
      </c>
      <c r="G27" s="185">
        <f t="shared" si="2"/>
        <v>1600000</v>
      </c>
      <c r="H27" s="185" t="e">
        <f t="shared" ca="1" si="3"/>
        <v>#NAME?</v>
      </c>
      <c r="I27" s="185" t="e">
        <f t="shared" ca="1" si="4"/>
        <v>#NAME?</v>
      </c>
      <c r="J27" s="161"/>
      <c r="K27" s="161"/>
      <c r="L27" s="161"/>
      <c r="M27" s="161"/>
      <c r="N27" s="161"/>
      <c r="O27" s="161"/>
      <c r="P27" s="161"/>
      <c r="R27" s="28" t="s">
        <v>53</v>
      </c>
      <c r="S27" s="27">
        <v>1</v>
      </c>
      <c r="T27" s="28"/>
      <c r="U27" s="28"/>
    </row>
    <row r="28" spans="3:21" ht="15" customHeight="1">
      <c r="C28" s="8">
        <v>15</v>
      </c>
      <c r="D28" s="8">
        <f t="shared" si="1"/>
        <v>206.55</v>
      </c>
      <c r="E28" s="183">
        <f t="shared" si="5"/>
        <v>20655000</v>
      </c>
      <c r="F28" s="184" t="e">
        <f ca="1">_xll.aaBS(D28,$S$21,$S$22,$S$23,$S$24,$S$25,$S$26,$S$27,$S$28,$S$29)*$F$18</f>
        <v>#NAME?</v>
      </c>
      <c r="G28" s="185">
        <f t="shared" si="2"/>
        <v>1500000</v>
      </c>
      <c r="H28" s="185" t="e">
        <f t="shared" ca="1" si="3"/>
        <v>#NAME?</v>
      </c>
      <c r="I28" s="185" t="e">
        <f t="shared" ca="1" si="4"/>
        <v>#NAME?</v>
      </c>
      <c r="J28" s="161"/>
      <c r="K28" s="161"/>
      <c r="L28" s="161"/>
      <c r="M28" s="161"/>
      <c r="N28" s="161"/>
      <c r="O28" s="161"/>
      <c r="P28" s="161"/>
      <c r="R28" s="28" t="s">
        <v>134</v>
      </c>
      <c r="S28" s="27">
        <v>2</v>
      </c>
      <c r="T28" s="28"/>
      <c r="U28" s="28"/>
    </row>
    <row r="29" spans="3:21" ht="15" customHeight="1">
      <c r="C29" s="8">
        <v>14</v>
      </c>
      <c r="D29" s="8">
        <f t="shared" si="1"/>
        <v>205.55</v>
      </c>
      <c r="E29" s="183">
        <f t="shared" si="5"/>
        <v>20555000</v>
      </c>
      <c r="F29" s="184" t="e">
        <f ca="1">_xll.aaBS(D29,$S$21,$S$22,$S$23,$S$24,$S$25,$S$26,$S$27,$S$28,$S$29)*$F$18</f>
        <v>#NAME?</v>
      </c>
      <c r="G29" s="185">
        <f t="shared" si="2"/>
        <v>1400000</v>
      </c>
      <c r="H29" s="185" t="e">
        <f t="shared" ca="1" si="3"/>
        <v>#NAME?</v>
      </c>
      <c r="I29" s="185" t="e">
        <f t="shared" ca="1" si="4"/>
        <v>#NAME?</v>
      </c>
      <c r="J29" s="161"/>
      <c r="K29" s="161"/>
      <c r="L29" s="161"/>
      <c r="M29" s="161"/>
      <c r="N29" s="161"/>
      <c r="O29" s="161"/>
      <c r="P29" s="161"/>
      <c r="R29" s="28" t="s">
        <v>74</v>
      </c>
      <c r="S29" s="27">
        <v>1</v>
      </c>
      <c r="T29" s="28"/>
      <c r="U29" s="28"/>
    </row>
    <row r="30" spans="3:21">
      <c r="C30" s="8">
        <v>13</v>
      </c>
      <c r="D30" s="8">
        <f t="shared" si="1"/>
        <v>204.55</v>
      </c>
      <c r="E30" s="183">
        <f t="shared" si="5"/>
        <v>20455000</v>
      </c>
      <c r="F30" s="184" t="e">
        <f ca="1">_xll.aaBS(D30,$S$21,$S$22,$S$23,$S$24,$S$25,$S$26,$S$27,$S$28,$S$29)*$F$18</f>
        <v>#NAME?</v>
      </c>
      <c r="G30" s="185">
        <f t="shared" si="2"/>
        <v>1300000</v>
      </c>
      <c r="H30" s="185" t="e">
        <f t="shared" ca="1" si="3"/>
        <v>#NAME?</v>
      </c>
      <c r="I30" s="185" t="e">
        <f t="shared" ca="1" si="4"/>
        <v>#NAME?</v>
      </c>
      <c r="J30" s="161"/>
      <c r="K30" s="161"/>
      <c r="L30" s="161"/>
      <c r="M30" s="161"/>
      <c r="N30" s="161"/>
      <c r="O30" s="161"/>
      <c r="P30" s="161"/>
      <c r="R30" s="28"/>
      <c r="S30" s="28"/>
      <c r="T30" s="28"/>
      <c r="U30" s="28"/>
    </row>
    <row r="31" spans="3:21">
      <c r="C31" s="8">
        <v>12</v>
      </c>
      <c r="D31" s="8">
        <f t="shared" si="1"/>
        <v>203.55</v>
      </c>
      <c r="E31" s="183">
        <f t="shared" si="5"/>
        <v>20355000</v>
      </c>
      <c r="F31" s="184" t="e">
        <f ca="1">_xll.aaBS(D31,$S$21,$S$22,$S$23,$S$24,$S$25,$S$26,$S$27,$S$28,$S$29)*$F$18</f>
        <v>#NAME?</v>
      </c>
      <c r="G31" s="185">
        <f t="shared" si="2"/>
        <v>1200000</v>
      </c>
      <c r="H31" s="185" t="e">
        <f t="shared" ca="1" si="3"/>
        <v>#NAME?</v>
      </c>
      <c r="I31" s="185" t="e">
        <f t="shared" ca="1" si="4"/>
        <v>#NAME?</v>
      </c>
      <c r="J31" s="161"/>
      <c r="K31" s="161"/>
      <c r="L31" s="161"/>
      <c r="M31" s="161"/>
      <c r="N31" s="161"/>
      <c r="O31" s="161"/>
      <c r="P31" s="161"/>
      <c r="R31" s="31" t="e">
        <f ca="1">_xll.aaSwitch(152,$S$27)</f>
        <v>#NAME?</v>
      </c>
      <c r="T31" s="28"/>
      <c r="U31" s="28"/>
    </row>
    <row r="32" spans="3:21">
      <c r="C32" s="8">
        <v>11</v>
      </c>
      <c r="D32" s="8">
        <f t="shared" si="1"/>
        <v>202.55</v>
      </c>
      <c r="E32" s="183">
        <f t="shared" si="5"/>
        <v>20255000</v>
      </c>
      <c r="F32" s="184" t="e">
        <f ca="1">_xll.aaBS(D32,$S$21,$S$22,$S$23,$S$24,$S$25,$S$26,$S$27,$S$28,$S$29)*$F$18</f>
        <v>#NAME?</v>
      </c>
      <c r="G32" s="185">
        <f t="shared" si="2"/>
        <v>1100000</v>
      </c>
      <c r="H32" s="185" t="e">
        <f t="shared" ca="1" si="3"/>
        <v>#NAME?</v>
      </c>
      <c r="I32" s="185" t="e">
        <f t="shared" ca="1" si="4"/>
        <v>#NAME?</v>
      </c>
      <c r="J32" s="161"/>
      <c r="K32" s="161"/>
      <c r="L32" s="161"/>
      <c r="M32" s="161"/>
      <c r="N32" s="161"/>
      <c r="O32" s="161"/>
      <c r="P32" s="161"/>
      <c r="R32" s="28"/>
      <c r="S32" s="28"/>
      <c r="T32" s="28"/>
      <c r="U32" s="28"/>
    </row>
    <row r="33" spans="3:16" s="157" customFormat="1">
      <c r="C33" s="8">
        <v>10</v>
      </c>
      <c r="D33" s="8">
        <f t="shared" si="1"/>
        <v>201.55</v>
      </c>
      <c r="E33" s="183">
        <f t="shared" si="5"/>
        <v>20155000</v>
      </c>
      <c r="F33" s="184" t="e">
        <f ca="1">_xll.aaBS(D33,$S$21,$S$22,$S$23,$S$24,$S$25,$S$26,$S$27,$S$28,$S$29)*$F$18</f>
        <v>#NAME?</v>
      </c>
      <c r="G33" s="185">
        <f t="shared" si="2"/>
        <v>1000000</v>
      </c>
      <c r="H33" s="185" t="e">
        <f t="shared" ca="1" si="3"/>
        <v>#NAME?</v>
      </c>
      <c r="I33" s="185" t="e">
        <f t="shared" ca="1" si="4"/>
        <v>#NAME?</v>
      </c>
      <c r="J33" s="161"/>
      <c r="K33" s="161"/>
      <c r="L33" s="161"/>
      <c r="M33" s="161"/>
      <c r="N33" s="161"/>
      <c r="O33" s="161"/>
      <c r="P33" s="161"/>
    </row>
    <row r="34" spans="3:16" s="157" customFormat="1">
      <c r="C34" s="8">
        <v>9</v>
      </c>
      <c r="D34" s="8">
        <f t="shared" si="1"/>
        <v>200.55</v>
      </c>
      <c r="E34" s="183">
        <f t="shared" si="5"/>
        <v>20055000</v>
      </c>
      <c r="F34" s="184" t="e">
        <f ca="1">_xll.aaBS(D34,$S$21,$S$22,$S$23,$S$24,$S$25,$S$26,$S$27,$S$28,$S$29)*$F$18</f>
        <v>#NAME?</v>
      </c>
      <c r="G34" s="185">
        <f t="shared" si="2"/>
        <v>900000</v>
      </c>
      <c r="H34" s="185" t="e">
        <f t="shared" ca="1" si="3"/>
        <v>#NAME?</v>
      </c>
      <c r="I34" s="185" t="e">
        <f t="shared" ca="1" si="4"/>
        <v>#NAME?</v>
      </c>
      <c r="J34" s="161"/>
      <c r="K34" s="161"/>
      <c r="L34" s="161"/>
      <c r="M34" s="161"/>
      <c r="N34" s="161"/>
      <c r="O34" s="161"/>
      <c r="P34" s="161"/>
    </row>
    <row r="35" spans="3:16" s="157" customFormat="1">
      <c r="C35" s="8">
        <v>8</v>
      </c>
      <c r="D35" s="8">
        <f t="shared" si="1"/>
        <v>199.55</v>
      </c>
      <c r="E35" s="183">
        <f t="shared" si="5"/>
        <v>19955000</v>
      </c>
      <c r="F35" s="184" t="e">
        <f ca="1">_xll.aaBS(D35,$S$21,$S$22,$S$23,$S$24,$S$25,$S$26,$S$27,$S$28,$S$29)*$F$18</f>
        <v>#NAME?</v>
      </c>
      <c r="G35" s="185">
        <f t="shared" si="2"/>
        <v>800000</v>
      </c>
      <c r="H35" s="185" t="e">
        <f t="shared" ca="1" si="3"/>
        <v>#NAME?</v>
      </c>
      <c r="I35" s="185" t="e">
        <f t="shared" ca="1" si="4"/>
        <v>#NAME?</v>
      </c>
      <c r="J35" s="161"/>
      <c r="K35" s="161"/>
      <c r="L35" s="161"/>
      <c r="M35" s="161"/>
      <c r="N35" s="161"/>
      <c r="O35" s="161"/>
      <c r="P35" s="161"/>
    </row>
    <row r="36" spans="3:16" s="157" customFormat="1">
      <c r="C36" s="8">
        <v>7</v>
      </c>
      <c r="D36" s="8">
        <f t="shared" si="1"/>
        <v>198.55</v>
      </c>
      <c r="E36" s="183">
        <f t="shared" si="5"/>
        <v>19855000</v>
      </c>
      <c r="F36" s="184" t="e">
        <f ca="1">_xll.aaBS(D36,$S$21,$S$22,$S$23,$S$24,$S$25,$S$26,$S$27,$S$28,$S$29)*$F$18</f>
        <v>#NAME?</v>
      </c>
      <c r="G36" s="185">
        <f t="shared" si="2"/>
        <v>700000</v>
      </c>
      <c r="H36" s="185" t="e">
        <f t="shared" ca="1" si="3"/>
        <v>#NAME?</v>
      </c>
      <c r="I36" s="185" t="e">
        <f t="shared" ca="1" si="4"/>
        <v>#NAME?</v>
      </c>
      <c r="J36" s="161"/>
      <c r="K36" s="161"/>
      <c r="L36" s="161"/>
      <c r="M36" s="161"/>
      <c r="N36" s="161"/>
      <c r="O36" s="161"/>
      <c r="P36" s="161"/>
    </row>
    <row r="37" spans="3:16" s="157" customFormat="1">
      <c r="C37" s="8">
        <v>6</v>
      </c>
      <c r="D37" s="8">
        <f t="shared" si="1"/>
        <v>197.55</v>
      </c>
      <c r="E37" s="183">
        <f t="shared" si="5"/>
        <v>19755000</v>
      </c>
      <c r="F37" s="184" t="e">
        <f ca="1">_xll.aaBS(D37,$S$21,$S$22,$S$23,$S$24,$S$25,$S$26,$S$27,$S$28,$S$29)*$F$18</f>
        <v>#NAME?</v>
      </c>
      <c r="G37" s="185">
        <f t="shared" si="2"/>
        <v>600000</v>
      </c>
      <c r="H37" s="185" t="e">
        <f t="shared" ca="1" si="3"/>
        <v>#NAME?</v>
      </c>
      <c r="I37" s="185" t="e">
        <f t="shared" ca="1" si="4"/>
        <v>#NAME?</v>
      </c>
      <c r="J37" s="161"/>
      <c r="K37" s="161"/>
      <c r="L37" s="161"/>
      <c r="M37" s="161"/>
      <c r="N37" s="161"/>
      <c r="O37" s="161"/>
      <c r="P37" s="161"/>
    </row>
    <row r="38" spans="3:16" s="157" customFormat="1">
      <c r="C38" s="8">
        <v>5</v>
      </c>
      <c r="D38" s="8">
        <f t="shared" si="1"/>
        <v>196.55</v>
      </c>
      <c r="E38" s="183">
        <f t="shared" si="5"/>
        <v>19655000</v>
      </c>
      <c r="F38" s="184" t="e">
        <f ca="1">_xll.aaBS(D38,$S$21,$S$22,$S$23,$S$24,$S$25,$S$26,$S$27,$S$28,$S$29)*$F$18</f>
        <v>#NAME?</v>
      </c>
      <c r="G38" s="185">
        <f t="shared" si="2"/>
        <v>500000</v>
      </c>
      <c r="H38" s="185" t="e">
        <f t="shared" ca="1" si="3"/>
        <v>#NAME?</v>
      </c>
      <c r="I38" s="185" t="e">
        <f t="shared" ca="1" si="4"/>
        <v>#NAME?</v>
      </c>
      <c r="J38" s="161"/>
      <c r="K38" s="161"/>
      <c r="L38" s="161"/>
      <c r="M38" s="161"/>
      <c r="N38" s="161"/>
      <c r="O38" s="161"/>
      <c r="P38" s="161"/>
    </row>
    <row r="39" spans="3:16" s="157" customFormat="1">
      <c r="C39" s="8">
        <v>4</v>
      </c>
      <c r="D39" s="8">
        <f t="shared" si="1"/>
        <v>195.55</v>
      </c>
      <c r="E39" s="183">
        <f t="shared" si="5"/>
        <v>19555000</v>
      </c>
      <c r="F39" s="184" t="e">
        <f ca="1">_xll.aaBS(D39,$S$21,$S$22,$S$23,$S$24,$S$25,$S$26,$S$27,$S$28,$S$29)*$F$18</f>
        <v>#NAME?</v>
      </c>
      <c r="G39" s="185">
        <f t="shared" si="2"/>
        <v>400000</v>
      </c>
      <c r="H39" s="185" t="e">
        <f t="shared" ca="1" si="3"/>
        <v>#NAME?</v>
      </c>
      <c r="I39" s="185" t="e">
        <f t="shared" ca="1" si="4"/>
        <v>#NAME?</v>
      </c>
      <c r="J39" s="161"/>
      <c r="K39" s="161"/>
      <c r="L39" s="161"/>
      <c r="M39" s="161"/>
      <c r="N39" s="161"/>
      <c r="O39" s="161"/>
      <c r="P39" s="161"/>
    </row>
    <row r="40" spans="3:16" s="157" customFormat="1">
      <c r="C40" s="8">
        <v>3</v>
      </c>
      <c r="D40" s="8">
        <f t="shared" si="1"/>
        <v>194.55</v>
      </c>
      <c r="E40" s="183">
        <f t="shared" si="5"/>
        <v>19455000</v>
      </c>
      <c r="F40" s="184" t="e">
        <f ca="1">_xll.aaBS(D40,$S$21,$S$22,$S$23,$S$24,$S$25,$S$26,$S$27,$S$28,$S$29)*$F$18</f>
        <v>#NAME?</v>
      </c>
      <c r="G40" s="185">
        <f t="shared" si="2"/>
        <v>300000</v>
      </c>
      <c r="H40" s="185" t="e">
        <f t="shared" ca="1" si="3"/>
        <v>#NAME?</v>
      </c>
      <c r="I40" s="185" t="e">
        <f t="shared" ca="1" si="4"/>
        <v>#NAME?</v>
      </c>
    </row>
    <row r="41" spans="3:16" s="157" customFormat="1">
      <c r="C41" s="8">
        <v>2</v>
      </c>
      <c r="D41" s="8">
        <f t="shared" si="1"/>
        <v>193.55</v>
      </c>
      <c r="E41" s="183">
        <f t="shared" si="5"/>
        <v>19355000</v>
      </c>
      <c r="F41" s="184" t="e">
        <f ca="1">_xll.aaBS(D41,$S$21,$S$22,$S$23,$S$24,$S$25,$S$26,$S$27,$S$28,$S$29)*$F$18</f>
        <v>#NAME?</v>
      </c>
      <c r="G41" s="185">
        <f t="shared" si="2"/>
        <v>200000</v>
      </c>
      <c r="H41" s="185" t="e">
        <f t="shared" ca="1" si="3"/>
        <v>#NAME?</v>
      </c>
      <c r="I41" s="185" t="e">
        <f t="shared" ca="1" si="4"/>
        <v>#NAME?</v>
      </c>
    </row>
    <row r="42" spans="3:16" s="157" customFormat="1" ht="15" thickBot="1">
      <c r="C42" s="186">
        <v>1</v>
      </c>
      <c r="D42" s="186">
        <f t="shared" si="1"/>
        <v>192.55</v>
      </c>
      <c r="E42" s="187">
        <f t="shared" si="5"/>
        <v>19255000</v>
      </c>
      <c r="F42" s="188" t="e">
        <f ca="1">_xll.aaBS(D42,$S$21,$S$22,$S$23,$S$24,$S$25,$S$26,$S$27,$S$28,$S$29)*$F$18</f>
        <v>#NAME?</v>
      </c>
      <c r="G42" s="189">
        <f t="shared" si="2"/>
        <v>100000</v>
      </c>
      <c r="H42" s="189" t="e">
        <f t="shared" ca="1" si="3"/>
        <v>#NAME?</v>
      </c>
      <c r="I42" s="189" t="e">
        <f t="shared" ca="1" si="4"/>
        <v>#NAME?</v>
      </c>
    </row>
    <row r="43" spans="3:16" s="157" customFormat="1" ht="15" thickBot="1">
      <c r="C43" s="190">
        <v>0</v>
      </c>
      <c r="D43" s="191">
        <v>191.55</v>
      </c>
      <c r="E43" s="192">
        <f t="shared" si="5"/>
        <v>19155000</v>
      </c>
      <c r="F43" s="193" t="e">
        <f ca="1">_xll.aaBS(D43,$S$21,$S$22,$S$23,$S$24,$S$25,$S$26,$S$27,$S$28,$S$29)*$F$18</f>
        <v>#NAME?</v>
      </c>
      <c r="G43" s="194">
        <f t="shared" si="2"/>
        <v>0</v>
      </c>
      <c r="H43" s="194" t="e">
        <f t="shared" ca="1" si="3"/>
        <v>#NAME?</v>
      </c>
      <c r="I43" s="195" t="e">
        <f t="shared" ca="1" si="4"/>
        <v>#NAME?</v>
      </c>
    </row>
    <row r="44" spans="3:16" s="157" customFormat="1">
      <c r="C44" s="179">
        <v>-1</v>
      </c>
      <c r="D44" s="179">
        <f t="shared" ref="D44:D53" si="6">$D$43+C44</f>
        <v>190.55</v>
      </c>
      <c r="E44" s="180">
        <f t="shared" si="5"/>
        <v>19055000</v>
      </c>
      <c r="F44" s="196" t="e">
        <f ca="1">_xll.aaBS(D44,$S$21,$S$22,$S$23,$S$24,$S$25,$S$26,$S$27,$S$28,$S$29)*$F$18</f>
        <v>#NAME?</v>
      </c>
      <c r="G44" s="182">
        <f t="shared" si="2"/>
        <v>-100000</v>
      </c>
      <c r="H44" s="182" t="e">
        <f t="shared" ca="1" si="3"/>
        <v>#NAME?</v>
      </c>
      <c r="I44" s="182" t="e">
        <f t="shared" ca="1" si="4"/>
        <v>#NAME?</v>
      </c>
    </row>
    <row r="45" spans="3:16" s="157" customFormat="1">
      <c r="C45" s="8">
        <v>-2</v>
      </c>
      <c r="D45" s="8">
        <f t="shared" si="6"/>
        <v>189.55</v>
      </c>
      <c r="E45" s="183">
        <f t="shared" si="5"/>
        <v>18955000</v>
      </c>
      <c r="F45" s="184" t="e">
        <f ca="1">_xll.aaBS(D45,$S$21,$S$22,$S$23,$S$24,$S$25,$S$26,$S$27,$S$28,$S$29)*$F$18</f>
        <v>#NAME?</v>
      </c>
      <c r="G45" s="185">
        <f t="shared" si="2"/>
        <v>-200000</v>
      </c>
      <c r="H45" s="185" t="e">
        <f t="shared" ca="1" si="3"/>
        <v>#NAME?</v>
      </c>
      <c r="I45" s="185" t="e">
        <f t="shared" ca="1" si="4"/>
        <v>#NAME?</v>
      </c>
    </row>
    <row r="46" spans="3:16" s="157" customFormat="1">
      <c r="C46" s="8">
        <v>-3</v>
      </c>
      <c r="D46" s="8">
        <f t="shared" si="6"/>
        <v>188.55</v>
      </c>
      <c r="E46" s="183">
        <f t="shared" si="5"/>
        <v>18855000</v>
      </c>
      <c r="F46" s="184" t="e">
        <f ca="1">_xll.aaBS(D46,$S$21,$S$22,$S$23,$S$24,$S$25,$S$26,$S$27,$S$28,$S$29)*$F$18</f>
        <v>#NAME?</v>
      </c>
      <c r="G46" s="185">
        <f t="shared" si="2"/>
        <v>-300000</v>
      </c>
      <c r="H46" s="185" t="e">
        <f t="shared" ca="1" si="3"/>
        <v>#NAME?</v>
      </c>
      <c r="I46" s="185" t="e">
        <f t="shared" ca="1" si="4"/>
        <v>#NAME?</v>
      </c>
    </row>
    <row r="47" spans="3:16" s="157" customFormat="1">
      <c r="C47" s="8">
        <v>-4</v>
      </c>
      <c r="D47" s="8">
        <f t="shared" si="6"/>
        <v>187.55</v>
      </c>
      <c r="E47" s="183">
        <f t="shared" si="5"/>
        <v>18755000</v>
      </c>
      <c r="F47" s="184" t="e">
        <f ca="1">_xll.aaBS(D47,$S$21,$S$22,$S$23,$S$24,$S$25,$S$26,$S$27,$S$28,$S$29)*$F$18</f>
        <v>#NAME?</v>
      </c>
      <c r="G47" s="185">
        <f t="shared" si="2"/>
        <v>-400000</v>
      </c>
      <c r="H47" s="185" t="e">
        <f t="shared" ca="1" si="3"/>
        <v>#NAME?</v>
      </c>
      <c r="I47" s="185" t="e">
        <f t="shared" ca="1" si="4"/>
        <v>#NAME?</v>
      </c>
    </row>
    <row r="48" spans="3:16" s="157" customFormat="1">
      <c r="C48" s="8">
        <v>-5</v>
      </c>
      <c r="D48" s="8">
        <f t="shared" si="6"/>
        <v>186.55</v>
      </c>
      <c r="E48" s="183">
        <f t="shared" si="5"/>
        <v>18655000</v>
      </c>
      <c r="F48" s="184" t="e">
        <f ca="1">_xll.aaBS(D48,$S$21,$S$22,$S$23,$S$24,$S$25,$S$26,$S$27,$S$28,$S$29)*$F$18</f>
        <v>#NAME?</v>
      </c>
      <c r="G48" s="185">
        <f t="shared" si="2"/>
        <v>-500000</v>
      </c>
      <c r="H48" s="185" t="e">
        <f t="shared" ca="1" si="3"/>
        <v>#NAME?</v>
      </c>
      <c r="I48" s="185" t="e">
        <f t="shared" ca="1" si="4"/>
        <v>#NAME?</v>
      </c>
    </row>
    <row r="49" spans="3:9" s="157" customFormat="1">
      <c r="C49" s="8">
        <v>-6</v>
      </c>
      <c r="D49" s="8">
        <f t="shared" si="6"/>
        <v>185.55</v>
      </c>
      <c r="E49" s="183">
        <f t="shared" si="5"/>
        <v>18555000</v>
      </c>
      <c r="F49" s="184" t="e">
        <f ca="1">_xll.aaBS(D49,$S$21,$S$22,$S$23,$S$24,$S$25,$S$26,$S$27,$S$28,$S$29)*$F$18</f>
        <v>#NAME?</v>
      </c>
      <c r="G49" s="185">
        <f t="shared" si="2"/>
        <v>-600000</v>
      </c>
      <c r="H49" s="185" t="e">
        <f t="shared" ca="1" si="3"/>
        <v>#NAME?</v>
      </c>
      <c r="I49" s="185" t="e">
        <f t="shared" ca="1" si="4"/>
        <v>#NAME?</v>
      </c>
    </row>
    <row r="50" spans="3:9" s="157" customFormat="1">
      <c r="C50" s="8">
        <v>-7</v>
      </c>
      <c r="D50" s="8">
        <f t="shared" si="6"/>
        <v>184.55</v>
      </c>
      <c r="E50" s="183">
        <f t="shared" si="5"/>
        <v>18455000</v>
      </c>
      <c r="F50" s="184" t="e">
        <f ca="1">_xll.aaBS(D50,$S$21,$S$22,$S$23,$S$24,$S$25,$S$26,$S$27,$S$28,$S$29)*$F$18</f>
        <v>#NAME?</v>
      </c>
      <c r="G50" s="185">
        <f t="shared" si="2"/>
        <v>-700000</v>
      </c>
      <c r="H50" s="185" t="e">
        <f t="shared" ca="1" si="3"/>
        <v>#NAME?</v>
      </c>
      <c r="I50" s="185" t="e">
        <f t="shared" ca="1" si="4"/>
        <v>#NAME?</v>
      </c>
    </row>
    <row r="51" spans="3:9" s="157" customFormat="1">
      <c r="C51" s="8">
        <v>-8</v>
      </c>
      <c r="D51" s="8">
        <f t="shared" si="6"/>
        <v>183.55</v>
      </c>
      <c r="E51" s="183">
        <f t="shared" si="5"/>
        <v>18355000</v>
      </c>
      <c r="F51" s="184" t="e">
        <f ca="1">_xll.aaBS(D51,$S$21,$S$22,$S$23,$S$24,$S$25,$S$26,$S$27,$S$28,$S$29)*$F$18</f>
        <v>#NAME?</v>
      </c>
      <c r="G51" s="185">
        <f t="shared" si="2"/>
        <v>-800000</v>
      </c>
      <c r="H51" s="185" t="e">
        <f t="shared" ca="1" si="3"/>
        <v>#NAME?</v>
      </c>
      <c r="I51" s="185" t="e">
        <f t="shared" ca="1" si="4"/>
        <v>#NAME?</v>
      </c>
    </row>
    <row r="52" spans="3:9" s="157" customFormat="1">
      <c r="C52" s="8">
        <v>-9</v>
      </c>
      <c r="D52" s="8">
        <f t="shared" si="6"/>
        <v>182.55</v>
      </c>
      <c r="E52" s="183">
        <f t="shared" si="5"/>
        <v>18255000</v>
      </c>
      <c r="F52" s="184" t="e">
        <f ca="1">_xll.aaBS(D52,$S$21,$S$22,$S$23,$S$24,$S$25,$S$26,$S$27,$S$28,$S$29)*$F$18</f>
        <v>#NAME?</v>
      </c>
      <c r="G52" s="185">
        <f t="shared" si="2"/>
        <v>-900000</v>
      </c>
      <c r="H52" s="185" t="e">
        <f t="shared" ca="1" si="3"/>
        <v>#NAME?</v>
      </c>
      <c r="I52" s="185" t="e">
        <f t="shared" ca="1" si="4"/>
        <v>#NAME?</v>
      </c>
    </row>
    <row r="53" spans="3:9" s="157" customFormat="1">
      <c r="C53" s="8">
        <v>-10</v>
      </c>
      <c r="D53" s="8">
        <f t="shared" si="6"/>
        <v>181.55</v>
      </c>
      <c r="E53" s="183">
        <f t="shared" si="5"/>
        <v>18155000</v>
      </c>
      <c r="F53" s="184" t="e">
        <f ca="1">_xll.aaBS(D53,$S$21,$S$22,$S$23,$S$24,$S$25,$S$26,$S$27,$S$28,$S$29)*$F$18</f>
        <v>#NAME?</v>
      </c>
      <c r="G53" s="185">
        <f t="shared" si="2"/>
        <v>-1000000</v>
      </c>
      <c r="H53" s="185" t="e">
        <f t="shared" ca="1" si="3"/>
        <v>#NAME?</v>
      </c>
      <c r="I53" s="185" t="e">
        <f ca="1">G53+H53</f>
        <v>#NAME?</v>
      </c>
    </row>
    <row r="54" spans="3:9" s="157" customFormat="1"/>
    <row r="55" spans="3:9" s="157" customFormat="1"/>
    <row r="56" spans="3:9" s="157" customFormat="1"/>
    <row r="57" spans="3:9" s="157" customFormat="1"/>
    <row r="58" spans="3:9" s="157" customFormat="1"/>
    <row r="59" spans="3:9" s="157" customFormat="1"/>
    <row r="60" spans="3:9" s="157" customFormat="1"/>
    <row r="61" spans="3:9" s="157" customFormat="1"/>
    <row r="62" spans="3:9" s="157" customFormat="1"/>
    <row r="63" spans="3:9" s="157" customFormat="1"/>
    <row r="64" spans="3:9" s="157" customFormat="1"/>
    <row r="65" s="157" customFormat="1"/>
    <row r="66" s="157" customFormat="1"/>
    <row r="67" s="157" customFormat="1"/>
    <row r="68" s="157" customFormat="1"/>
    <row r="69" s="157" customFormat="1"/>
    <row r="70" s="157" customFormat="1"/>
    <row r="71" s="157" customFormat="1"/>
    <row r="72" s="157" customFormat="1"/>
    <row r="73" s="157" customFormat="1"/>
    <row r="74" s="157" customFormat="1"/>
    <row r="75" s="157" customFormat="1"/>
    <row r="76" s="157" customFormat="1"/>
    <row r="77" s="157" customFormat="1"/>
    <row r="78" s="157" customFormat="1"/>
    <row r="79" s="157" customFormat="1"/>
    <row r="80" s="157" customFormat="1"/>
    <row r="81" s="157" customFormat="1"/>
    <row r="82" s="157" customFormat="1"/>
    <row r="83" s="157" customFormat="1"/>
    <row r="84" s="157" customFormat="1"/>
    <row r="85" s="157" customFormat="1"/>
    <row r="86" s="157" customFormat="1"/>
    <row r="87" s="157" customFormat="1"/>
    <row r="88" s="157" customFormat="1"/>
    <row r="89" s="157" customFormat="1"/>
    <row r="90" s="157" customFormat="1"/>
    <row r="91" s="157" customFormat="1"/>
    <row r="92" s="157" customFormat="1"/>
    <row r="93" s="157" customFormat="1"/>
    <row r="94" s="157" customFormat="1"/>
    <row r="95" s="157" customFormat="1"/>
    <row r="96" s="157" customFormat="1"/>
    <row r="97" s="157" customFormat="1"/>
    <row r="98" s="157" customFormat="1"/>
    <row r="99" s="157" customFormat="1"/>
    <row r="100" s="157" customFormat="1"/>
    <row r="101" s="157" customFormat="1"/>
    <row r="102" s="157" customFormat="1"/>
    <row r="103" s="157" customFormat="1"/>
    <row r="104" s="157" customFormat="1"/>
    <row r="105" s="157" customFormat="1"/>
    <row r="106" s="157" customFormat="1"/>
    <row r="107" s="157" customFormat="1"/>
    <row r="108" s="157" customFormat="1"/>
    <row r="109" s="157" customFormat="1"/>
    <row r="110" s="157" customFormat="1"/>
    <row r="111" s="157" customFormat="1"/>
    <row r="112" s="157" customFormat="1"/>
    <row r="113" s="157" customFormat="1"/>
    <row r="114" s="157" customFormat="1"/>
    <row r="115" s="157" customFormat="1"/>
    <row r="116" s="157" customFormat="1"/>
    <row r="117" s="157" customFormat="1"/>
    <row r="118" s="157" customFormat="1"/>
    <row r="119" s="157" customFormat="1"/>
    <row r="120" s="157" customFormat="1"/>
    <row r="121" s="157" customFormat="1"/>
    <row r="122" s="157" customFormat="1"/>
    <row r="123" s="157" customFormat="1"/>
    <row r="124" s="157" customFormat="1"/>
    <row r="125" s="157" customFormat="1"/>
    <row r="126" s="157" customFormat="1"/>
    <row r="127" s="157" customFormat="1"/>
    <row r="128" s="157" customFormat="1"/>
    <row r="129" s="157" customFormat="1"/>
    <row r="130" s="157" customFormat="1"/>
    <row r="131" s="157" customFormat="1"/>
    <row r="132" s="157" customFormat="1"/>
    <row r="133" s="157" customFormat="1"/>
    <row r="134" s="157" customFormat="1"/>
    <row r="135" s="157" customFormat="1"/>
    <row r="136" s="157" customFormat="1"/>
    <row r="137" s="157" customFormat="1"/>
    <row r="138" s="157" customFormat="1"/>
    <row r="139" s="157" customFormat="1"/>
    <row r="140" s="157" customFormat="1"/>
    <row r="141" s="157" customFormat="1"/>
    <row r="142" s="157" customFormat="1"/>
    <row r="143" s="157" customFormat="1"/>
    <row r="144" s="157" customFormat="1"/>
    <row r="145" s="157" customFormat="1"/>
    <row r="146" s="157" customFormat="1"/>
    <row r="147" s="157" customFormat="1"/>
    <row r="148" s="157" customFormat="1"/>
    <row r="149" s="157" customFormat="1"/>
    <row r="150" s="157" customFormat="1"/>
    <row r="151" s="157" customFormat="1"/>
    <row r="152" s="157" customFormat="1"/>
    <row r="153" s="157" customFormat="1"/>
    <row r="154" s="157" customFormat="1"/>
    <row r="155" s="157" customFormat="1"/>
    <row r="156" s="157" customFormat="1"/>
    <row r="157" s="157" customFormat="1"/>
    <row r="158" s="157" customFormat="1"/>
    <row r="159" s="157" customFormat="1"/>
    <row r="160" s="157" customFormat="1"/>
    <row r="161" s="157" customFormat="1"/>
    <row r="162" s="157" customFormat="1"/>
    <row r="163" s="157" customFormat="1"/>
    <row r="164" s="157" customFormat="1"/>
    <row r="165" s="157" customFormat="1"/>
    <row r="166" s="157" customFormat="1"/>
    <row r="167" s="157" customFormat="1"/>
    <row r="168" s="157" customFormat="1"/>
    <row r="169" s="157" customFormat="1"/>
    <row r="170" s="157" customFormat="1"/>
    <row r="171" s="157" customFormat="1"/>
    <row r="172" s="157" customFormat="1"/>
    <row r="173" s="157" customFormat="1"/>
    <row r="174" s="157" customFormat="1"/>
    <row r="175" s="157" customFormat="1"/>
    <row r="176" s="157" customFormat="1"/>
    <row r="177" s="157" customFormat="1"/>
    <row r="178" s="157" customFormat="1"/>
    <row r="179" s="157" customFormat="1"/>
    <row r="180" s="157" customFormat="1"/>
    <row r="181" s="157" customFormat="1"/>
    <row r="182" s="157" customFormat="1"/>
    <row r="183" s="157" customFormat="1"/>
    <row r="184" s="157" customFormat="1"/>
    <row r="185" s="157" customFormat="1"/>
    <row r="186" s="157" customFormat="1"/>
    <row r="187" s="157" customFormat="1"/>
    <row r="188" s="157" customFormat="1"/>
    <row r="189" s="157" customFormat="1"/>
    <row r="190" s="157" customFormat="1"/>
  </sheetData>
  <mergeCells count="2">
    <mergeCell ref="G8:I8"/>
    <mergeCell ref="G18:I18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5361" r:id="rId4" name="Drop Down 1">
              <controlPr defaultSize="0" autoFill="0" autoPict="0">
                <anchor moveWithCells="1">
                  <from>
                    <xdr:col>19</xdr:col>
                    <xdr:colOff>0</xdr:colOff>
                    <xdr:row>25</xdr:row>
                    <xdr:rowOff>0</xdr:rowOff>
                  </from>
                  <to>
                    <xdr:col>19</xdr:col>
                    <xdr:colOff>1706880</xdr:colOff>
                    <xdr:row>26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2" r:id="rId5" name="Drop Down 2">
              <controlPr defaultSize="0" autoFill="0" autoPict="0">
                <anchor moveWithCells="1">
                  <from>
                    <xdr:col>19</xdr:col>
                    <xdr:colOff>0</xdr:colOff>
                    <xdr:row>26</xdr:row>
                    <xdr:rowOff>0</xdr:rowOff>
                  </from>
                  <to>
                    <xdr:col>19</xdr:col>
                    <xdr:colOff>1706880</xdr:colOff>
                    <xdr:row>27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3" r:id="rId6" name="Drop Down 3">
              <controlPr defaultSize="0" autoFill="0" autoPict="0">
                <anchor moveWithCells="1">
                  <from>
                    <xdr:col>19</xdr:col>
                    <xdr:colOff>0</xdr:colOff>
                    <xdr:row>27</xdr:row>
                    <xdr:rowOff>0</xdr:rowOff>
                  </from>
                  <to>
                    <xdr:col>19</xdr:col>
                    <xdr:colOff>1706880</xdr:colOff>
                    <xdr:row>28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4" r:id="rId7" name="Drop Down 4">
              <controlPr defaultSize="0" autoFill="0" autoPict="0">
                <anchor moveWithCells="1">
                  <from>
                    <xdr:col>19</xdr:col>
                    <xdr:colOff>0</xdr:colOff>
                    <xdr:row>28</xdr:row>
                    <xdr:rowOff>0</xdr:rowOff>
                  </from>
                  <to>
                    <xdr:col>19</xdr:col>
                    <xdr:colOff>1706880</xdr:colOff>
                    <xdr:row>29</xdr:row>
                    <xdr:rowOff>7620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63"/>
  <sheetViews>
    <sheetView tabSelected="1" zoomScale="65" zoomScaleNormal="65" workbookViewId="0">
      <selection activeCell="D13" sqref="D13"/>
    </sheetView>
  </sheetViews>
  <sheetFormatPr defaultRowHeight="14.4"/>
  <cols>
    <col min="2" max="2" width="19.21875" customWidth="1"/>
    <col min="3" max="4" width="9.5546875" bestFit="1" customWidth="1"/>
    <col min="5" max="5" width="15.5546875" bestFit="1" customWidth="1"/>
    <col min="6" max="6" width="17.44140625" bestFit="1" customWidth="1"/>
    <col min="7" max="7" width="14.109375" customWidth="1"/>
    <col min="8" max="8" width="14.33203125" bestFit="1" customWidth="1"/>
    <col min="9" max="9" width="13.5546875" bestFit="1" customWidth="1"/>
    <col min="10" max="10" width="17" customWidth="1"/>
    <col min="11" max="11" width="13.77734375" customWidth="1"/>
    <col min="12" max="12" width="15.109375" customWidth="1"/>
    <col min="13" max="13" width="13.5546875" bestFit="1" customWidth="1"/>
    <col min="14" max="15" width="16" bestFit="1" customWidth="1"/>
    <col min="16" max="16" width="14.5546875" bestFit="1" customWidth="1"/>
    <col min="17" max="17" width="9.109375" style="2"/>
    <col min="18" max="18" width="35.6640625" customWidth="1"/>
    <col min="19" max="19" width="15.77734375" customWidth="1"/>
    <col min="20" max="20" width="35.6640625" customWidth="1"/>
  </cols>
  <sheetData>
    <row r="1" spans="1:21">
      <c r="A1" s="9" t="s">
        <v>90</v>
      </c>
      <c r="G1" s="44"/>
    </row>
    <row r="2" spans="1:21" ht="22.8">
      <c r="B2" s="270" t="s">
        <v>79</v>
      </c>
      <c r="C2" s="270"/>
      <c r="D2" s="270"/>
      <c r="E2" s="270"/>
      <c r="F2" s="270"/>
    </row>
    <row r="4" spans="1:21">
      <c r="B4" s="39"/>
      <c r="C4" s="77" t="s">
        <v>147</v>
      </c>
      <c r="D4" s="77" t="s">
        <v>112</v>
      </c>
      <c r="E4" s="77" t="s">
        <v>156</v>
      </c>
      <c r="F4" s="77" t="s">
        <v>157</v>
      </c>
    </row>
    <row r="5" spans="1:21">
      <c r="A5" s="283" t="s">
        <v>116</v>
      </c>
      <c r="B5" s="284"/>
      <c r="C5" s="48">
        <v>-0.56422212802034799</v>
      </c>
      <c r="D5" s="48">
        <v>-0.29433593749999998</v>
      </c>
      <c r="E5" s="40">
        <v>11.62</v>
      </c>
      <c r="F5" s="121">
        <f>-69.7988384983623/100</f>
        <v>-0.69798838498362303</v>
      </c>
    </row>
    <row r="6" spans="1:21">
      <c r="A6" s="283" t="s">
        <v>117</v>
      </c>
      <c r="B6" s="284"/>
      <c r="C6" s="48">
        <v>-0.282111064010174</v>
      </c>
      <c r="D6" s="48">
        <v>-0.14716796874999999</v>
      </c>
      <c r="E6" s="40">
        <v>5.81</v>
      </c>
      <c r="F6" s="121">
        <f>380.917874396135/100</f>
        <v>3.80917874396135</v>
      </c>
    </row>
    <row r="7" spans="1:21" s="2" customFormat="1" ht="15" thickBot="1"/>
    <row r="8" spans="1:21" s="2" customFormat="1" ht="18" customHeight="1" thickBot="1">
      <c r="C8" s="41"/>
      <c r="D8" s="41"/>
      <c r="E8" s="41"/>
      <c r="F8" s="41"/>
      <c r="G8" s="280" t="s">
        <v>58</v>
      </c>
      <c r="H8" s="281"/>
      <c r="I8" s="281"/>
      <c r="J8" s="282"/>
      <c r="K8" s="280" t="s">
        <v>145</v>
      </c>
      <c r="L8" s="281"/>
      <c r="M8" s="281"/>
      <c r="N8" s="282"/>
      <c r="O8" s="41"/>
      <c r="R8" s="25" t="s">
        <v>38</v>
      </c>
      <c r="S8" s="25"/>
      <c r="T8" s="25"/>
      <c r="U8" s="25"/>
    </row>
    <row r="9" spans="1:21" s="2" customFormat="1" ht="15" thickBot="1">
      <c r="C9" s="280" t="s">
        <v>126</v>
      </c>
      <c r="D9" s="281"/>
      <c r="E9" s="281"/>
      <c r="F9" s="282"/>
      <c r="G9" s="82">
        <v>1000</v>
      </c>
      <c r="H9" s="56">
        <v>100000</v>
      </c>
      <c r="I9" s="56">
        <v>150000</v>
      </c>
      <c r="J9" s="95">
        <v>300000000</v>
      </c>
      <c r="K9" s="82">
        <v>1000</v>
      </c>
      <c r="L9" s="56">
        <v>100000</v>
      </c>
      <c r="M9" s="56">
        <v>150000</v>
      </c>
      <c r="N9" s="95">
        <v>300000000</v>
      </c>
      <c r="O9" s="41"/>
      <c r="R9" s="26" t="s">
        <v>41</v>
      </c>
      <c r="S9" s="27">
        <v>191.55</v>
      </c>
      <c r="T9" s="28"/>
      <c r="U9" s="28"/>
    </row>
    <row r="10" spans="1:21" ht="15" thickBot="1">
      <c r="C10" s="96" t="s">
        <v>147</v>
      </c>
      <c r="D10" s="97" t="s">
        <v>110</v>
      </c>
      <c r="E10" s="97" t="s">
        <v>158</v>
      </c>
      <c r="F10" s="98" t="s">
        <v>157</v>
      </c>
      <c r="G10" s="96" t="s">
        <v>147</v>
      </c>
      <c r="H10" s="97" t="s">
        <v>110</v>
      </c>
      <c r="I10" s="97" t="s">
        <v>158</v>
      </c>
      <c r="J10" s="98" t="s">
        <v>159</v>
      </c>
      <c r="K10" s="96" t="s">
        <v>147</v>
      </c>
      <c r="L10" s="97" t="s">
        <v>110</v>
      </c>
      <c r="M10" s="97" t="s">
        <v>158</v>
      </c>
      <c r="N10" s="98" t="s">
        <v>159</v>
      </c>
      <c r="O10" s="99" t="s">
        <v>80</v>
      </c>
      <c r="R10" s="26" t="s">
        <v>46</v>
      </c>
      <c r="S10" s="27">
        <v>192</v>
      </c>
      <c r="T10" s="28"/>
      <c r="U10" s="28"/>
    </row>
    <row r="11" spans="1:21">
      <c r="A11" s="78"/>
      <c r="B11" s="79" t="s">
        <v>81</v>
      </c>
      <c r="C11" s="80">
        <f>'Historical Data'!B4</f>
        <v>1675.92</v>
      </c>
      <c r="D11" s="80">
        <f>'Historical Data'!C4</f>
        <v>191.55</v>
      </c>
      <c r="E11" s="80">
        <f>'Historical Data'!D4</f>
        <v>18.02</v>
      </c>
      <c r="F11" s="80">
        <f>'Historical Data'!E4</f>
        <v>2.95</v>
      </c>
      <c r="G11" s="86">
        <f>C11*G$9</f>
        <v>1675920</v>
      </c>
      <c r="H11" s="80">
        <f>D11*H$9</f>
        <v>19155000</v>
      </c>
      <c r="I11" s="80" t="e">
        <f ca="1">_xll.aaBSG(D11,$S$10,$S$11,$S$12,E11/100,$S$14,$S$15,$S$16,$T$21:$T$28,$S$18,$S$19)*I$9</f>
        <v>#NAME?</v>
      </c>
      <c r="J11" s="81" t="e">
        <f ca="1">_xll.aaBond_p($S$33,$S$34,$S$35,$S$36,$S$37,$S$38,$S$39,$S$40,$S$41,F11/100,$S$43,$S$44,$T$47:$T$62)</f>
        <v>#NAME?</v>
      </c>
      <c r="K11" s="86">
        <f>G11</f>
        <v>1675920</v>
      </c>
      <c r="L11" s="80">
        <f t="shared" ref="L11:N11" si="0">H11</f>
        <v>19155000</v>
      </c>
      <c r="M11" s="80" t="e">
        <f t="shared" ca="1" si="0"/>
        <v>#NAME?</v>
      </c>
      <c r="N11" s="81" t="e">
        <f t="shared" ca="1" si="0"/>
        <v>#NAME?</v>
      </c>
      <c r="O11" s="92"/>
      <c r="R11" s="26" t="s">
        <v>47</v>
      </c>
      <c r="S11" s="29">
        <v>42766</v>
      </c>
      <c r="T11" s="28"/>
      <c r="U11" s="28"/>
    </row>
    <row r="12" spans="1:21" ht="17.100000000000001" customHeight="1">
      <c r="A12" s="285" t="s">
        <v>82</v>
      </c>
      <c r="B12" s="126" t="s">
        <v>118</v>
      </c>
      <c r="C12" s="115">
        <f>'Historical Stress - 2008'!C6</f>
        <v>-3.5214568376818001</v>
      </c>
      <c r="D12" s="115">
        <f>'Historical Stress - 2008'!D6</f>
        <v>42.849061884523685</v>
      </c>
      <c r="E12" s="115">
        <f>'Historical Stress - 2008'!E6</f>
        <v>-4.674786432160805</v>
      </c>
      <c r="F12" s="116">
        <f>'Historical Stress - 2008'!F6</f>
        <v>1.599065420560743E-2</v>
      </c>
      <c r="G12" s="54"/>
      <c r="H12" s="54"/>
      <c r="I12" s="54"/>
      <c r="J12" s="88"/>
      <c r="K12" s="87"/>
      <c r="L12" s="54"/>
      <c r="M12" s="54"/>
      <c r="N12" s="88"/>
      <c r="O12" s="93"/>
      <c r="R12" s="26" t="s">
        <v>48</v>
      </c>
      <c r="S12" s="29">
        <v>42674</v>
      </c>
      <c r="T12" s="28"/>
      <c r="U12" s="28"/>
    </row>
    <row r="13" spans="1:21" ht="30" customHeight="1">
      <c r="A13" s="286"/>
      <c r="B13" s="125" t="s">
        <v>167</v>
      </c>
      <c r="C13" s="115">
        <f>'Historical Stress -2013'!C6</f>
        <v>270.46757643549597</v>
      </c>
      <c r="D13" s="115">
        <f>'Historical Stress -2013'!D6</f>
        <v>15.19507211538463</v>
      </c>
      <c r="E13" s="115">
        <f>'Historical Stress -2013'!E6</f>
        <v>-7.2629048957254838</v>
      </c>
      <c r="F13" s="116">
        <f>'Historical Stress -2013'!F6</f>
        <v>-0.41855766972046027</v>
      </c>
      <c r="G13" s="55"/>
      <c r="H13" s="55"/>
      <c r="I13" s="55"/>
      <c r="J13" s="90"/>
      <c r="K13" s="89"/>
      <c r="L13" s="55"/>
      <c r="M13" s="55"/>
      <c r="N13" s="90"/>
      <c r="O13" s="94"/>
      <c r="R13" s="26" t="s">
        <v>49</v>
      </c>
      <c r="S13" s="30">
        <v>0.1802</v>
      </c>
      <c r="T13" s="28"/>
      <c r="U13" s="28"/>
    </row>
    <row r="14" spans="1:21" ht="33.6" customHeight="1">
      <c r="A14" s="286"/>
      <c r="B14" s="125" t="s">
        <v>119</v>
      </c>
      <c r="C14" s="115">
        <f>C11*C5</f>
        <v>-945.59114879186166</v>
      </c>
      <c r="D14" s="115">
        <f>D11*D5</f>
        <v>-56.380048828124998</v>
      </c>
      <c r="E14" s="115">
        <f>E5</f>
        <v>11.62</v>
      </c>
      <c r="F14" s="116">
        <f>F5</f>
        <v>-0.69798838498362303</v>
      </c>
      <c r="G14" s="55"/>
      <c r="H14" s="55"/>
      <c r="I14" s="55"/>
      <c r="J14" s="90"/>
      <c r="K14" s="89"/>
      <c r="L14" s="55"/>
      <c r="M14" s="55"/>
      <c r="N14" s="90"/>
      <c r="O14" s="94"/>
      <c r="R14" s="26" t="s">
        <v>50</v>
      </c>
      <c r="S14" s="30">
        <v>3.9500000000000004E-3</v>
      </c>
      <c r="T14" s="28"/>
      <c r="U14" s="28"/>
    </row>
    <row r="15" spans="1:21">
      <c r="A15" s="286"/>
      <c r="B15" s="125" t="s">
        <v>83</v>
      </c>
      <c r="C15" s="115">
        <f>'Worst Case Scenario'!M6</f>
        <v>358.14730015283396</v>
      </c>
      <c r="D15" s="115">
        <f>'Worst Case Scenario'!N6</f>
        <v>87.652738515901063</v>
      </c>
      <c r="E15" s="115">
        <f>'Worst Case Scenario'!O6</f>
        <v>36.209467084639492</v>
      </c>
      <c r="F15" s="116">
        <f>'Worst Case Scenario'!P6</f>
        <v>1.0263266068759345</v>
      </c>
      <c r="G15" s="55"/>
      <c r="H15" s="55"/>
      <c r="I15" s="55"/>
      <c r="J15" s="90"/>
      <c r="K15" s="89"/>
      <c r="L15" s="55"/>
      <c r="M15" s="55"/>
      <c r="N15" s="90"/>
      <c r="O15" s="94"/>
      <c r="R15" s="26" t="s">
        <v>51</v>
      </c>
      <c r="S15" s="30">
        <v>3.9500000000000004E-3</v>
      </c>
      <c r="T15" s="28"/>
      <c r="U15" s="28"/>
    </row>
    <row r="16" spans="1:21" ht="15" customHeight="1">
      <c r="A16" s="286"/>
      <c r="B16" s="125" t="s">
        <v>84</v>
      </c>
      <c r="C16" s="115">
        <f>'Worst Case Scenario'!M7</f>
        <v>-324.08154612647144</v>
      </c>
      <c r="D16" s="115">
        <f>'Worst Case Scenario'!N7</f>
        <v>-63.775146541617836</v>
      </c>
      <c r="E16" s="115">
        <f>'Worst Case Scenario'!O7</f>
        <v>-8.5948198296571299</v>
      </c>
      <c r="F16" s="116">
        <f>'Worst Case Scenario'!P7</f>
        <v>-1.0495261239368168</v>
      </c>
      <c r="G16" s="55"/>
      <c r="H16" s="55"/>
      <c r="I16" s="55"/>
      <c r="J16" s="90"/>
      <c r="K16" s="89"/>
      <c r="L16" s="55"/>
      <c r="M16" s="55"/>
      <c r="N16" s="90"/>
      <c r="O16" s="94"/>
      <c r="R16" s="28" t="s">
        <v>52</v>
      </c>
      <c r="S16" s="27">
        <v>1</v>
      </c>
      <c r="T16" s="28"/>
      <c r="U16" s="28"/>
    </row>
    <row r="17" spans="1:21" ht="14.4" customHeight="1" thickBot="1">
      <c r="A17" s="278"/>
      <c r="B17" s="136" t="s">
        <v>117</v>
      </c>
      <c r="C17" s="137">
        <f>C11*C6</f>
        <v>-472.79557439593083</v>
      </c>
      <c r="D17" s="137">
        <f t="shared" ref="D17" si="1">D11*D6</f>
        <v>-28.190024414062499</v>
      </c>
      <c r="E17" s="137">
        <f>E6</f>
        <v>5.81</v>
      </c>
      <c r="F17" s="138">
        <f>F6</f>
        <v>3.80917874396135</v>
      </c>
      <c r="G17" s="127"/>
      <c r="H17" s="128"/>
      <c r="I17" s="128"/>
      <c r="J17" s="128"/>
      <c r="K17" s="130"/>
      <c r="L17" s="131"/>
      <c r="M17" s="131"/>
      <c r="N17" s="132"/>
      <c r="O17" s="133"/>
      <c r="R17" s="28" t="s">
        <v>53</v>
      </c>
      <c r="S17" s="28" t="s">
        <v>54</v>
      </c>
      <c r="T17" s="28"/>
      <c r="U17" s="28"/>
    </row>
    <row r="18" spans="1:21" ht="15" customHeight="1">
      <c r="A18" s="277" t="s">
        <v>146</v>
      </c>
      <c r="B18" s="139" t="s">
        <v>118</v>
      </c>
      <c r="C18" s="80">
        <f>C$11+C12</f>
        <v>1672.3985431623182</v>
      </c>
      <c r="D18" s="80">
        <f>D$11+D12</f>
        <v>234.39906188452369</v>
      </c>
      <c r="E18" s="80">
        <f>E$11+E12</f>
        <v>13.345213567839195</v>
      </c>
      <c r="F18" s="81">
        <f>F$11+F12</f>
        <v>2.9659906542056076</v>
      </c>
      <c r="G18" s="86">
        <f>C18*G$9</f>
        <v>1672398.5431623182</v>
      </c>
      <c r="H18" s="80">
        <f>D18*H$9</f>
        <v>23439906.18845237</v>
      </c>
      <c r="I18" s="80" t="e">
        <f ca="1">_xll.aaBSG(D18,$S$10,$S$11,$S$12,E18/100,$S$14,$S$15,$S$16,$T$21:$T$28,$S$18,$S$19)*I$9</f>
        <v>#NAME?</v>
      </c>
      <c r="J18" s="81" t="e">
        <f ca="1">_xll.aaBond_p($S$33,$S$34,$S$35,$S$36,$S$37,$S$38,$S$39,$S$40,$S$41,F18/100,$S$43,$S$44,$T$47:$T$62)</f>
        <v>#NAME?</v>
      </c>
      <c r="K18" s="143">
        <f t="shared" ref="K18:N19" si="2">G18-K$11</f>
        <v>-3521.4568376818206</v>
      </c>
      <c r="L18" s="144">
        <f t="shared" si="2"/>
        <v>4284906.1884523705</v>
      </c>
      <c r="M18" s="144" t="e">
        <f t="shared" ca="1" si="2"/>
        <v>#NAME?</v>
      </c>
      <c r="N18" s="145" t="e">
        <f t="shared" ca="1" si="2"/>
        <v>#NAME?</v>
      </c>
      <c r="O18" s="134" t="e">
        <f ca="1">SUM(K18:N18)</f>
        <v>#NAME?</v>
      </c>
      <c r="R18" s="28" t="s">
        <v>55</v>
      </c>
      <c r="S18" s="27">
        <v>1</v>
      </c>
      <c r="T18" s="28"/>
      <c r="U18" s="28"/>
    </row>
    <row r="19" spans="1:21" ht="15" customHeight="1">
      <c r="A19" s="278"/>
      <c r="B19" s="82" t="s">
        <v>119</v>
      </c>
      <c r="C19" s="53">
        <f>C$11+C14</f>
        <v>730.32885120813842</v>
      </c>
      <c r="D19" s="53">
        <f t="shared" ref="C19:F21" si="3">D$11+D14</f>
        <v>135.16995117187503</v>
      </c>
      <c r="E19" s="53">
        <f t="shared" si="3"/>
        <v>29.64</v>
      </c>
      <c r="F19" s="83">
        <f t="shared" si="3"/>
        <v>2.2520116150163769</v>
      </c>
      <c r="G19" s="129">
        <f>C19*G$9</f>
        <v>730328.8512081384</v>
      </c>
      <c r="H19" s="53">
        <f t="shared" ref="H19:H22" si="4">D19*H$9</f>
        <v>13516995.117187502</v>
      </c>
      <c r="I19" s="53" t="e">
        <f ca="1">_xll.aaBSG(D19,$S$10,$S$11,$S$12,E19/100,$S$14,$S$15,$S$16,$T$21:$T$28,$S$18,$S$19)*I$9</f>
        <v>#NAME?</v>
      </c>
      <c r="J19" s="83" t="e">
        <f ca="1">_xll.aaBond_p($S$33,$S$34,$S$35,$S$36,$S$37,$S$38,$S$39,$S$40,$S$41,F19/100,$S$43,$S$44,$T$47:$T$62)</f>
        <v>#NAME?</v>
      </c>
      <c r="K19" s="146">
        <f>G19-K$11</f>
        <v>-945591.1487918616</v>
      </c>
      <c r="L19" s="147">
        <f t="shared" si="2"/>
        <v>-5638004.8828124981</v>
      </c>
      <c r="M19" s="147" t="e">
        <f t="shared" ca="1" si="2"/>
        <v>#NAME?</v>
      </c>
      <c r="N19" s="148" t="e">
        <f t="shared" ca="1" si="2"/>
        <v>#NAME?</v>
      </c>
      <c r="O19" s="123" t="e">
        <f ca="1">SUM(K19:N19)</f>
        <v>#NAME?</v>
      </c>
      <c r="R19" s="28" t="s">
        <v>56</v>
      </c>
      <c r="S19" s="27">
        <v>1</v>
      </c>
      <c r="T19" s="28"/>
      <c r="U19" s="28"/>
    </row>
    <row r="20" spans="1:21" ht="15" thickBot="1">
      <c r="A20" s="278"/>
      <c r="B20" s="82" t="s">
        <v>83</v>
      </c>
      <c r="C20" s="53">
        <f t="shared" si="3"/>
        <v>2034.0673001528339</v>
      </c>
      <c r="D20" s="53">
        <f t="shared" si="3"/>
        <v>279.20273851590105</v>
      </c>
      <c r="E20" s="53">
        <f t="shared" si="3"/>
        <v>54.229467084639495</v>
      </c>
      <c r="F20" s="83">
        <f t="shared" si="3"/>
        <v>3.9763266068759346</v>
      </c>
      <c r="G20" s="129">
        <f>C20*G$9</f>
        <v>2034067.300152834</v>
      </c>
      <c r="H20" s="53">
        <f t="shared" si="4"/>
        <v>27920273.851590104</v>
      </c>
      <c r="I20" s="53" t="e">
        <f ca="1">_xll.aaBSG(D20,$S$10,$S$11,$S$12,E20/100,$S$14,$S$15,$S$16,$T$21:$T$28,$S$18,$S$19)*I$9</f>
        <v>#NAME?</v>
      </c>
      <c r="J20" s="83" t="e">
        <f ca="1">_xll.aaBond_p($S$33,$S$34,$S$35,$S$36,$S$37,$S$38,$S$39,$S$40,$S$41,F20/100,$S$43,$S$44,$T$47:$T$62)</f>
        <v>#NAME?</v>
      </c>
      <c r="K20" s="149">
        <f>G20-K$11</f>
        <v>358147.30015283404</v>
      </c>
      <c r="L20" s="147">
        <f>H20-L$11</f>
        <v>8765273.8515901044</v>
      </c>
      <c r="M20" s="147" t="e">
        <f ca="1">I20-M$11</f>
        <v>#NAME?</v>
      </c>
      <c r="N20" s="148" t="e">
        <f t="shared" ref="N20:N22" ca="1" si="5">J20-N$11</f>
        <v>#NAME?</v>
      </c>
      <c r="O20" s="123" t="e">
        <f t="shared" ref="O20:O21" ca="1" si="6">SUM(K20:N20)</f>
        <v>#NAME?</v>
      </c>
      <c r="P20" s="105"/>
      <c r="R20" s="28"/>
      <c r="S20" s="28"/>
      <c r="T20" s="28"/>
      <c r="U20" s="28"/>
    </row>
    <row r="21" spans="1:21">
      <c r="A21" s="278"/>
      <c r="B21" s="82" t="s">
        <v>84</v>
      </c>
      <c r="C21" s="53">
        <f t="shared" si="3"/>
        <v>1351.8384538735286</v>
      </c>
      <c r="D21" s="53">
        <f t="shared" si="3"/>
        <v>127.77485345838218</v>
      </c>
      <c r="E21" s="53">
        <f t="shared" si="3"/>
        <v>9.4251801703428697</v>
      </c>
      <c r="F21" s="83">
        <f t="shared" si="3"/>
        <v>1.9004738760631834</v>
      </c>
      <c r="G21" s="129">
        <f>C21*G$9</f>
        <v>1351838.4538735286</v>
      </c>
      <c r="H21" s="53">
        <f t="shared" si="4"/>
        <v>12777485.345838219</v>
      </c>
      <c r="I21" s="53" t="e">
        <f ca="1">_xll.aaBSG(D21,$S$10,$S$11,$S$12,E21/100,$S$14,$S$15,$S$16,$T$21:$T$28,$S$18,$S$19)*I$9</f>
        <v>#NAME?</v>
      </c>
      <c r="J21" s="83" t="e">
        <f ca="1">_xll.aaBond_p($S$33,$S$34,$S$35,$S$36,$S$37,$S$38,$S$39,$S$40,$S$41,F21/100,$S$43,$S$44,$T$47:$T$62)</f>
        <v>#NAME?</v>
      </c>
      <c r="K21" s="149">
        <f t="shared" ref="K21" si="7">G21-K$11</f>
        <v>-324081.54612647137</v>
      </c>
      <c r="L21" s="147">
        <f t="shared" ref="L21:L22" si="8">H21-L$11</f>
        <v>-6377514.6541617811</v>
      </c>
      <c r="M21" s="147" t="e">
        <f t="shared" ref="M21:M22" ca="1" si="9">I21-M$11</f>
        <v>#NAME?</v>
      </c>
      <c r="N21" s="148" t="e">
        <f t="shared" ca="1" si="5"/>
        <v>#NAME?</v>
      </c>
      <c r="O21" s="124" t="e">
        <f t="shared" ca="1" si="6"/>
        <v>#NAME?</v>
      </c>
      <c r="P21" s="105"/>
      <c r="R21" s="31" t="e">
        <f t="array" aca="1" ref="R21:R28" ca="1">_xll.aaSwitch_list(631,$T$21:$T$28)</f>
        <v>#NAME?</v>
      </c>
      <c r="S21" s="32" t="e">
        <f t="array" aca="1" ref="S21:S28" ca="1">_xll.aaBSG($S$9,$S$10,$S$11,$S$12,$S$13,$S$14,$S$15,$S$16,$T$21:$T$28,$S$18,$S$19)</f>
        <v>#NAME?</v>
      </c>
      <c r="T21" s="35">
        <v>1</v>
      </c>
      <c r="U21" s="28"/>
    </row>
    <row r="22" spans="1:21">
      <c r="A22" s="278"/>
      <c r="B22" s="141" t="s">
        <v>167</v>
      </c>
      <c r="C22" s="140">
        <f>C$11+C13</f>
        <v>1946.3875764354962</v>
      </c>
      <c r="D22" s="140">
        <f>D$11+D13</f>
        <v>206.74507211538463</v>
      </c>
      <c r="E22" s="140">
        <f>E$11+E13</f>
        <v>10.757095104274516</v>
      </c>
      <c r="F22" s="83">
        <f>F$11+F13</f>
        <v>2.5314423302795399</v>
      </c>
      <c r="G22" s="129">
        <f>C22*G$9</f>
        <v>1946387.5764354961</v>
      </c>
      <c r="H22" s="53">
        <f t="shared" si="4"/>
        <v>20674507.211538464</v>
      </c>
      <c r="I22" s="53" t="e">
        <f ca="1">_xll.aaBSG(D22,$S$10,$S$11,$S$12,E22/100,$S$14,$S$15,$S$16,$T$21:$T$28,$S$18,$S$19)*I$9</f>
        <v>#NAME?</v>
      </c>
      <c r="J22" s="83" t="e">
        <f ca="1">_xll.aaBond_p($S$33,$S$34,$S$35,$S$36,$S$37,$S$38,$S$39,$S$40,$S$41,F22/100,$S$43,$S$44,$T$47:$T$62)</f>
        <v>#NAME?</v>
      </c>
      <c r="K22" s="149">
        <f>G22-K$11</f>
        <v>270467.5764354961</v>
      </c>
      <c r="L22" s="147">
        <f t="shared" si="8"/>
        <v>1519507.2115384638</v>
      </c>
      <c r="M22" s="147" t="e">
        <f t="shared" ca="1" si="9"/>
        <v>#NAME?</v>
      </c>
      <c r="N22" s="148" t="e">
        <f t="shared" ca="1" si="5"/>
        <v>#NAME?</v>
      </c>
      <c r="O22" s="123" t="e">
        <f ca="1">SUM(K22:N22)</f>
        <v>#NAME?</v>
      </c>
      <c r="P22" s="51"/>
      <c r="Q22" s="51"/>
      <c r="R22" s="31" t="e">
        <f ca="1"/>
        <v>#NAME?</v>
      </c>
      <c r="S22" s="33" t="e">
        <f ca="1"/>
        <v>#NAME?</v>
      </c>
      <c r="T22" s="35">
        <v>2</v>
      </c>
      <c r="U22" s="28"/>
    </row>
    <row r="23" spans="1:21" ht="15" thickBot="1">
      <c r="A23" s="279"/>
      <c r="B23" s="142" t="s">
        <v>117</v>
      </c>
      <c r="C23" s="84">
        <f>C$11+C17</f>
        <v>1203.1244256040693</v>
      </c>
      <c r="D23" s="84">
        <f>D$11+D17</f>
        <v>163.35997558593752</v>
      </c>
      <c r="E23" s="84">
        <f>$E$11+E17</f>
        <v>23.83</v>
      </c>
      <c r="F23" s="85">
        <f>F$11+F17</f>
        <v>6.7591787439613498</v>
      </c>
      <c r="G23" s="91">
        <f>C23*G$9</f>
        <v>1203124.4256040694</v>
      </c>
      <c r="H23" s="84">
        <f t="shared" ref="H23" si="10">D23*H$9</f>
        <v>16335997.558593752</v>
      </c>
      <c r="I23" s="84" t="e">
        <f ca="1">_xll.aaBSG(D23,$S$10,$S$11,$S$12,E23/100,$S$14,$S$15,$S$16,$T$21:$T$28,$S$18,$S$19)*I$9</f>
        <v>#NAME?</v>
      </c>
      <c r="J23" s="85" t="e">
        <f ca="1">_xll.aaBond_p($S$33,$S$34,$S$35,$S$36,$S$37,$S$38,$S$39,$S$40,$S$41,F23/100,$S$43,$S$44,$T$47:$T$62)</f>
        <v>#NAME?</v>
      </c>
      <c r="K23" s="150">
        <f>G23-K$11</f>
        <v>-472795.57439593063</v>
      </c>
      <c r="L23" s="151">
        <f t="shared" ref="L23:N23" si="11">H23-L$11</f>
        <v>-2819002.4414062481</v>
      </c>
      <c r="M23" s="151" t="e">
        <f t="shared" ca="1" si="11"/>
        <v>#NAME?</v>
      </c>
      <c r="N23" s="152" t="e">
        <f t="shared" ca="1" si="11"/>
        <v>#NAME?</v>
      </c>
      <c r="O23" s="135" t="e">
        <f ca="1">SUM(K23:N23)</f>
        <v>#NAME?</v>
      </c>
      <c r="P23" s="51"/>
      <c r="Q23" s="51"/>
      <c r="R23" s="31" t="e">
        <f ca="1"/>
        <v>#NAME?</v>
      </c>
      <c r="S23" s="33" t="e">
        <f ca="1"/>
        <v>#NAME?</v>
      </c>
      <c r="T23" s="35">
        <v>3</v>
      </c>
      <c r="U23" s="28"/>
    </row>
    <row r="24" spans="1:21" ht="15" thickBot="1">
      <c r="K24" s="52"/>
      <c r="L24" s="52"/>
      <c r="M24" s="52"/>
      <c r="N24" s="52"/>
      <c r="O24" s="102" t="e">
        <f ca="1">MIN(O18:O23)</f>
        <v>#NAME?</v>
      </c>
      <c r="P24" s="101" t="s">
        <v>78</v>
      </c>
      <c r="R24" s="31" t="e">
        <f ca="1"/>
        <v>#NAME?</v>
      </c>
      <c r="S24" s="33" t="e">
        <f ca="1"/>
        <v>#NAME?</v>
      </c>
      <c r="T24" s="35">
        <v>4</v>
      </c>
      <c r="U24" s="28"/>
    </row>
    <row r="25" spans="1:21" ht="15" thickBot="1">
      <c r="K25" s="122">
        <f>MIN(K18:K23)</f>
        <v>-945591.1487918616</v>
      </c>
      <c r="L25" s="122">
        <f t="shared" ref="L25:N25" si="12">MIN(L18:L23)</f>
        <v>-6377514.6541617811</v>
      </c>
      <c r="M25" s="122" t="e">
        <f t="shared" ca="1" si="12"/>
        <v>#NAME?</v>
      </c>
      <c r="N25" s="122" t="e">
        <f t="shared" ca="1" si="12"/>
        <v>#NAME?</v>
      </c>
      <c r="O25" s="100" t="e">
        <f ca="1">SUM(K25:N25)</f>
        <v>#NAME?</v>
      </c>
      <c r="P25" s="101" t="s">
        <v>79</v>
      </c>
      <c r="R25" s="31" t="e">
        <f ca="1"/>
        <v>#NAME?</v>
      </c>
      <c r="S25" s="33" t="e">
        <f ca="1"/>
        <v>#NAME?</v>
      </c>
      <c r="T25" s="35">
        <v>5</v>
      </c>
      <c r="U25" s="28"/>
    </row>
    <row r="26" spans="1:21">
      <c r="R26" s="31" t="e">
        <f ca="1"/>
        <v>#NAME?</v>
      </c>
      <c r="S26" s="33" t="e">
        <f ca="1"/>
        <v>#NAME?</v>
      </c>
      <c r="T26" s="35">
        <v>6</v>
      </c>
      <c r="U26" s="28"/>
    </row>
    <row r="27" spans="1:21">
      <c r="R27" s="31" t="e">
        <f ca="1"/>
        <v>#NAME?</v>
      </c>
      <c r="S27" s="33" t="e">
        <f ca="1"/>
        <v>#NAME?</v>
      </c>
      <c r="T27" s="35">
        <v>7</v>
      </c>
      <c r="U27" s="28"/>
    </row>
    <row r="28" spans="1:21" ht="15" thickBot="1">
      <c r="R28" s="31" t="e">
        <f ca="1"/>
        <v>#NAME?</v>
      </c>
      <c r="S28" s="34" t="e">
        <f ca="1"/>
        <v>#NAME?</v>
      </c>
      <c r="T28" s="35">
        <v>8</v>
      </c>
      <c r="U28" s="28"/>
    </row>
    <row r="29" spans="1:21">
      <c r="R29" s="28"/>
      <c r="S29" s="28"/>
      <c r="T29" s="28"/>
      <c r="U29" s="28"/>
    </row>
    <row r="32" spans="1:21" ht="18" customHeight="1">
      <c r="R32" s="25" t="s">
        <v>65</v>
      </c>
      <c r="S32" s="25"/>
      <c r="T32" s="25"/>
      <c r="U32" s="25"/>
    </row>
    <row r="33" spans="18:21">
      <c r="R33" s="26" t="s">
        <v>66</v>
      </c>
      <c r="S33" s="29">
        <v>42674</v>
      </c>
      <c r="T33" s="28"/>
      <c r="U33" s="28"/>
    </row>
    <row r="34" spans="18:21">
      <c r="R34" s="26" t="s">
        <v>67</v>
      </c>
      <c r="S34" s="29">
        <v>53631</v>
      </c>
      <c r="T34" s="28"/>
      <c r="U34" s="28"/>
    </row>
    <row r="35" spans="18:21" ht="43.2">
      <c r="R35" s="26" t="s">
        <v>68</v>
      </c>
      <c r="S35" s="29"/>
      <c r="T35" s="28"/>
      <c r="U35" s="28"/>
    </row>
    <row r="36" spans="18:21">
      <c r="R36" s="26" t="s">
        <v>69</v>
      </c>
      <c r="S36" s="29"/>
      <c r="T36" s="28"/>
      <c r="U36" s="28"/>
    </row>
    <row r="37" spans="18:21">
      <c r="R37" s="26" t="s">
        <v>70</v>
      </c>
      <c r="S37" s="29"/>
      <c r="T37" s="28"/>
      <c r="U37" s="28"/>
    </row>
    <row r="38" spans="18:21">
      <c r="R38" s="26" t="s">
        <v>71</v>
      </c>
      <c r="S38" s="30">
        <v>0.03</v>
      </c>
      <c r="T38" s="28"/>
      <c r="U38" s="28"/>
    </row>
    <row r="39" spans="18:21">
      <c r="R39" s="26" t="s">
        <v>72</v>
      </c>
      <c r="S39" s="27">
        <v>300000000</v>
      </c>
      <c r="T39" s="28"/>
      <c r="U39" s="28"/>
    </row>
    <row r="40" spans="18:21" ht="15" customHeight="1">
      <c r="R40" s="28" t="s">
        <v>73</v>
      </c>
      <c r="S40" s="27">
        <v>2</v>
      </c>
      <c r="T40" s="28"/>
      <c r="U40" s="28"/>
    </row>
    <row r="41" spans="18:21" ht="15" customHeight="1">
      <c r="R41" s="28" t="s">
        <v>74</v>
      </c>
      <c r="S41" s="27">
        <v>7</v>
      </c>
      <c r="T41" s="28"/>
      <c r="U41" s="28"/>
    </row>
    <row r="42" spans="18:21">
      <c r="R42" s="26" t="s">
        <v>75</v>
      </c>
      <c r="S42" s="30">
        <v>2.9499999999999998E-2</v>
      </c>
      <c r="T42" s="28"/>
      <c r="U42" s="28"/>
    </row>
    <row r="43" spans="18:21" ht="15" customHeight="1">
      <c r="R43" s="28" t="s">
        <v>76</v>
      </c>
      <c r="S43" s="27">
        <v>1</v>
      </c>
      <c r="T43" s="28"/>
      <c r="U43" s="28"/>
    </row>
    <row r="44" spans="18:21">
      <c r="R44" s="26" t="s">
        <v>77</v>
      </c>
      <c r="S44" s="27">
        <v>0</v>
      </c>
      <c r="T44" s="28"/>
      <c r="U44" s="28"/>
    </row>
    <row r="45" spans="18:21" ht="15" customHeight="1">
      <c r="R45" s="28" t="s">
        <v>53</v>
      </c>
      <c r="S45" s="28" t="s">
        <v>54</v>
      </c>
      <c r="T45" s="28"/>
      <c r="U45" s="28"/>
    </row>
    <row r="46" spans="18:21" ht="15" thickBot="1">
      <c r="R46" s="28"/>
      <c r="S46" s="28"/>
      <c r="T46" s="28"/>
      <c r="U46" s="28"/>
    </row>
    <row r="47" spans="18:21">
      <c r="R47" s="31" t="e">
        <f t="array" aca="1" ref="R47:R62" ca="1">_xll.aaSwitch_list(254,$T$47:$T$62)</f>
        <v>#NAME?</v>
      </c>
      <c r="S47" s="32" t="e">
        <f t="array" aca="1" ref="S47:S62" ca="1">_xll.aaBond_p($S$33,$S$34,$S$35,$S$36,$S$37,$S$38,$S$39,$S$40,$S$41,$S$42,$S$43,$S$44,$T$47:$T$62)</f>
        <v>#NAME?</v>
      </c>
      <c r="T47" s="35">
        <v>1</v>
      </c>
      <c r="U47" s="28"/>
    </row>
    <row r="48" spans="18:21">
      <c r="R48" s="31" t="e">
        <f ca="1"/>
        <v>#NAME?</v>
      </c>
      <c r="S48" s="33" t="e">
        <f ca="1"/>
        <v>#NAME?</v>
      </c>
      <c r="T48" s="35">
        <v>2</v>
      </c>
      <c r="U48" s="28"/>
    </row>
    <row r="49" spans="18:21">
      <c r="R49" s="31" t="e">
        <f ca="1"/>
        <v>#NAME?</v>
      </c>
      <c r="S49" s="33" t="e">
        <f ca="1"/>
        <v>#NAME?</v>
      </c>
      <c r="T49" s="35">
        <v>3</v>
      </c>
      <c r="U49" s="28"/>
    </row>
    <row r="50" spans="18:21">
      <c r="R50" s="31" t="e">
        <f ca="1"/>
        <v>#NAME?</v>
      </c>
      <c r="S50" s="33" t="e">
        <f ca="1"/>
        <v>#NAME?</v>
      </c>
      <c r="T50" s="35">
        <v>4</v>
      </c>
      <c r="U50" s="28"/>
    </row>
    <row r="51" spans="18:21">
      <c r="R51" s="31" t="e">
        <f ca="1"/>
        <v>#NAME?</v>
      </c>
      <c r="S51" s="33" t="e">
        <f ca="1"/>
        <v>#NAME?</v>
      </c>
      <c r="T51" s="35">
        <v>5</v>
      </c>
      <c r="U51" s="28"/>
    </row>
    <row r="52" spans="18:21">
      <c r="R52" s="31" t="e">
        <f ca="1"/>
        <v>#NAME?</v>
      </c>
      <c r="S52" s="33" t="e">
        <f ca="1"/>
        <v>#NAME?</v>
      </c>
      <c r="T52" s="35">
        <v>6</v>
      </c>
      <c r="U52" s="28"/>
    </row>
    <row r="53" spans="18:21">
      <c r="R53" s="31" t="e">
        <f ca="1"/>
        <v>#NAME?</v>
      </c>
      <c r="S53" s="33" t="e">
        <f ca="1"/>
        <v>#NAME?</v>
      </c>
      <c r="T53" s="35">
        <v>7</v>
      </c>
      <c r="U53" s="28"/>
    </row>
    <row r="54" spans="18:21" ht="28.8">
      <c r="R54" s="31" t="e">
        <f ca="1"/>
        <v>#NAME?</v>
      </c>
      <c r="S54" s="33" t="e">
        <f ca="1"/>
        <v>#NAME?</v>
      </c>
      <c r="T54" s="35">
        <v>8</v>
      </c>
      <c r="U54" s="28"/>
    </row>
    <row r="55" spans="18:21">
      <c r="R55" s="31" t="e">
        <f ca="1"/>
        <v>#NAME?</v>
      </c>
      <c r="S55" s="49" t="e">
        <f ca="1"/>
        <v>#NAME?</v>
      </c>
      <c r="T55" s="35">
        <v>9</v>
      </c>
      <c r="U55" s="28"/>
    </row>
    <row r="56" spans="18:21">
      <c r="R56" s="31" t="e">
        <f ca="1"/>
        <v>#NAME?</v>
      </c>
      <c r="S56" s="49" t="e">
        <f ca="1"/>
        <v>#NAME?</v>
      </c>
      <c r="T56" s="35">
        <v>10</v>
      </c>
      <c r="U56" s="28"/>
    </row>
    <row r="57" spans="18:21" ht="28.8">
      <c r="R57" s="31" t="e">
        <f ca="1"/>
        <v>#NAME?</v>
      </c>
      <c r="S57" s="33" t="e">
        <f ca="1"/>
        <v>#NAME?</v>
      </c>
      <c r="T57" s="35">
        <v>11</v>
      </c>
      <c r="U57" s="28"/>
    </row>
    <row r="58" spans="18:21">
      <c r="R58" s="31" t="e">
        <f ca="1"/>
        <v>#NAME?</v>
      </c>
      <c r="S58" s="33" t="e">
        <f ca="1"/>
        <v>#NAME?</v>
      </c>
      <c r="T58" s="35">
        <v>12</v>
      </c>
      <c r="U58" s="28"/>
    </row>
    <row r="59" spans="18:21" ht="28.8">
      <c r="R59" s="31" t="e">
        <f ca="1"/>
        <v>#NAME?</v>
      </c>
      <c r="S59" s="33" t="e">
        <f ca="1"/>
        <v>#NAME?</v>
      </c>
      <c r="T59" s="35">
        <v>13</v>
      </c>
      <c r="U59" s="28"/>
    </row>
    <row r="60" spans="18:21">
      <c r="R60" s="31" t="e">
        <f ca="1"/>
        <v>#NAME?</v>
      </c>
      <c r="S60" s="33" t="e">
        <f ca="1"/>
        <v>#NAME?</v>
      </c>
      <c r="T60" s="35">
        <v>14</v>
      </c>
      <c r="U60" s="28"/>
    </row>
    <row r="61" spans="18:21">
      <c r="R61" s="31" t="e">
        <f ca="1"/>
        <v>#NAME?</v>
      </c>
      <c r="S61" s="33" t="e">
        <f ca="1"/>
        <v>#NAME?</v>
      </c>
      <c r="T61" s="35">
        <v>15</v>
      </c>
      <c r="U61" s="28"/>
    </row>
    <row r="62" spans="18:21" ht="15" thickBot="1">
      <c r="R62" s="31" t="e">
        <f ca="1"/>
        <v>#NAME?</v>
      </c>
      <c r="S62" s="50" t="e">
        <f ca="1"/>
        <v>#NAME?</v>
      </c>
      <c r="T62" s="35">
        <v>16</v>
      </c>
      <c r="U62" s="28"/>
    </row>
    <row r="63" spans="18:21">
      <c r="R63" s="28"/>
      <c r="S63" s="28"/>
      <c r="T63" s="28"/>
      <c r="U63" s="28"/>
    </row>
  </sheetData>
  <mergeCells count="8">
    <mergeCell ref="A18:A23"/>
    <mergeCell ref="B2:F2"/>
    <mergeCell ref="G8:J8"/>
    <mergeCell ref="K8:N8"/>
    <mergeCell ref="C9:F9"/>
    <mergeCell ref="A5:B5"/>
    <mergeCell ref="A6:B6"/>
    <mergeCell ref="A12:A17"/>
  </mergeCells>
  <dataValidations count="1">
    <dataValidation type="custom" allowBlank="1" showErrorMessage="1" errorTitle="Data entry error:" error="Please enter a numeric value or leave blank!" sqref="C5">
      <formula1>OR(ISNUMBER(C5),ISBLANK(C5))</formula1>
    </dataValidation>
  </dataValidation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2" r:id="rId4" name="Drop Down 2">
              <controlPr defaultSize="0" autoFill="0" autoPict="0">
                <anchor moveWithCells="1">
                  <from>
                    <xdr:col>19</xdr:col>
                    <xdr:colOff>0</xdr:colOff>
                    <xdr:row>15</xdr:row>
                    <xdr:rowOff>0</xdr:rowOff>
                  </from>
                  <to>
                    <xdr:col>19</xdr:col>
                    <xdr:colOff>1409700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5" name="Drop Down 3">
              <controlPr defaultSize="0" autoFill="0" autoPict="0">
                <anchor moveWithCells="1">
                  <from>
                    <xdr:col>19</xdr:col>
                    <xdr:colOff>0</xdr:colOff>
                    <xdr:row>17</xdr:row>
                    <xdr:rowOff>0</xdr:rowOff>
                  </from>
                  <to>
                    <xdr:col>19</xdr:col>
                    <xdr:colOff>1409700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6" name="Drop Down 4">
              <controlPr defaultSize="0" autoFill="0" autoPict="0">
                <anchor moveWithCells="1">
                  <from>
                    <xdr:col>19</xdr:col>
                    <xdr:colOff>0</xdr:colOff>
                    <xdr:row>18</xdr:row>
                    <xdr:rowOff>0</xdr:rowOff>
                  </from>
                  <to>
                    <xdr:col>19</xdr:col>
                    <xdr:colOff>1409700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6" r:id="rId7" name="Drop Down 6">
              <controlPr defaultSize="0" autoFill="0" autoPict="0">
                <anchor moveWithCells="1">
                  <from>
                    <xdr:col>19</xdr:col>
                    <xdr:colOff>0</xdr:colOff>
                    <xdr:row>39</xdr:row>
                    <xdr:rowOff>0</xdr:rowOff>
                  </from>
                  <to>
                    <xdr:col>20</xdr:col>
                    <xdr:colOff>556260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7" r:id="rId8" name="Drop Down 7">
              <controlPr defaultSize="0" autoFill="0" autoPict="0">
                <anchor moveWithCells="1">
                  <from>
                    <xdr:col>19</xdr:col>
                    <xdr:colOff>0</xdr:colOff>
                    <xdr:row>40</xdr:row>
                    <xdr:rowOff>0</xdr:rowOff>
                  </from>
                  <to>
                    <xdr:col>20</xdr:col>
                    <xdr:colOff>556260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8" r:id="rId9" name="Drop Down 8">
              <controlPr defaultSize="0" autoFill="0" autoPict="0">
                <anchor moveWithCells="1">
                  <from>
                    <xdr:col>19</xdr:col>
                    <xdr:colOff>0</xdr:colOff>
                    <xdr:row>42</xdr:row>
                    <xdr:rowOff>0</xdr:rowOff>
                  </from>
                  <to>
                    <xdr:col>20</xdr:col>
                    <xdr:colOff>556260</xdr:colOff>
                    <xdr:row>43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zoomScale="63" zoomScaleNormal="63" workbookViewId="0">
      <selection activeCell="G5" sqref="G5:G9"/>
    </sheetView>
  </sheetViews>
  <sheetFormatPr defaultColWidth="9.109375" defaultRowHeight="14.4"/>
  <cols>
    <col min="1" max="1" width="9.109375" style="2"/>
    <col min="2" max="2" width="17.88671875" style="2" bestFit="1" customWidth="1"/>
    <col min="3" max="3" width="15" style="2" bestFit="1" customWidth="1"/>
    <col min="4" max="4" width="18" style="2" bestFit="1" customWidth="1"/>
    <col min="5" max="5" width="14.44140625" style="2" bestFit="1" customWidth="1"/>
    <col min="6" max="6" width="12.6640625" style="2" bestFit="1" customWidth="1"/>
    <col min="7" max="7" width="25.6640625" style="2" bestFit="1" customWidth="1"/>
    <col min="8" max="8" width="9.109375" style="2"/>
    <col min="9" max="9" width="35.6640625" style="2" customWidth="1"/>
    <col min="10" max="10" width="12.6640625" style="2" customWidth="1"/>
    <col min="11" max="11" width="35.6640625" style="2" customWidth="1"/>
    <col min="12" max="16384" width="9.109375" style="2"/>
  </cols>
  <sheetData>
    <row r="1" spans="1:9">
      <c r="A1" s="9" t="s">
        <v>124</v>
      </c>
    </row>
    <row r="2" spans="1:9" ht="22.8">
      <c r="B2" s="270" t="s">
        <v>91</v>
      </c>
      <c r="C2" s="270"/>
      <c r="D2" s="270"/>
      <c r="E2" s="270"/>
      <c r="F2" s="270"/>
      <c r="G2" s="270"/>
    </row>
    <row r="4" spans="1:9">
      <c r="B4" s="232" t="s">
        <v>16</v>
      </c>
      <c r="C4" s="233" t="s">
        <v>17</v>
      </c>
      <c r="D4" s="233" t="s">
        <v>137</v>
      </c>
      <c r="E4" s="232" t="s">
        <v>19</v>
      </c>
      <c r="F4" s="232" t="s">
        <v>20</v>
      </c>
      <c r="G4" s="232" t="s">
        <v>160</v>
      </c>
      <c r="I4" s="103"/>
    </row>
    <row r="5" spans="1:9">
      <c r="B5" s="234" t="s">
        <v>112</v>
      </c>
      <c r="C5" s="235" t="s">
        <v>161</v>
      </c>
      <c r="D5" s="236">
        <v>100000</v>
      </c>
      <c r="E5" s="237" t="s">
        <v>23</v>
      </c>
      <c r="F5" s="237" t="s">
        <v>24</v>
      </c>
      <c r="G5" s="238">
        <v>50719.405778760105</v>
      </c>
      <c r="I5" s="104"/>
    </row>
    <row r="6" spans="1:9">
      <c r="B6" s="287" t="s">
        <v>162</v>
      </c>
      <c r="C6" s="288" t="s">
        <v>22</v>
      </c>
      <c r="D6" s="289">
        <v>150000</v>
      </c>
      <c r="E6" s="237" t="s">
        <v>23</v>
      </c>
      <c r="F6" s="237" t="s">
        <v>24</v>
      </c>
      <c r="G6" s="238">
        <v>76079.108668140165</v>
      </c>
      <c r="I6" s="36"/>
    </row>
    <row r="7" spans="1:9">
      <c r="B7" s="287"/>
      <c r="C7" s="288"/>
      <c r="D7" s="289"/>
      <c r="E7" s="237" t="s">
        <v>23</v>
      </c>
      <c r="F7" s="237" t="s">
        <v>27</v>
      </c>
      <c r="G7" s="238">
        <v>3449.089742033028</v>
      </c>
      <c r="I7" s="36"/>
    </row>
    <row r="8" spans="1:9">
      <c r="B8" s="287"/>
      <c r="C8" s="288"/>
      <c r="D8" s="289"/>
      <c r="E8" s="237" t="s">
        <v>28</v>
      </c>
      <c r="F8" s="237" t="s">
        <v>29</v>
      </c>
      <c r="G8" s="238">
        <v>57480.237858174485</v>
      </c>
      <c r="I8" s="36"/>
    </row>
    <row r="9" spans="1:9">
      <c r="B9" s="287"/>
      <c r="C9" s="288"/>
      <c r="D9" s="289"/>
      <c r="E9" s="239" t="s">
        <v>138</v>
      </c>
      <c r="F9" s="237" t="s">
        <v>31</v>
      </c>
      <c r="G9" s="238">
        <v>34067.92641803102</v>
      </c>
    </row>
    <row r="11" spans="1:9" ht="15" thickBot="1">
      <c r="B11" s="9"/>
    </row>
    <row r="12" spans="1:9">
      <c r="B12" s="58" t="s">
        <v>33</v>
      </c>
      <c r="C12" s="59" t="s">
        <v>113</v>
      </c>
      <c r="D12" s="59" t="s">
        <v>163</v>
      </c>
      <c r="E12" s="60" t="s">
        <v>36</v>
      </c>
    </row>
    <row r="13" spans="1:9">
      <c r="B13" s="19">
        <v>-15</v>
      </c>
      <c r="C13" s="20">
        <f>-$G$5*B13</f>
        <v>760791.08668140159</v>
      </c>
      <c r="D13" s="20">
        <f>$G$6*B13+0.5*B13^2*$G$7</f>
        <v>-753164.03404338681</v>
      </c>
      <c r="E13" s="21">
        <f>C13+D13</f>
        <v>7627.0526380147785</v>
      </c>
    </row>
    <row r="14" spans="1:9">
      <c r="B14" s="19">
        <v>-14</v>
      </c>
      <c r="C14" s="20">
        <f t="shared" ref="C14:C43" si="0">-$G$5*B14</f>
        <v>710071.6809026415</v>
      </c>
      <c r="D14" s="20">
        <f t="shared" ref="D14:D43" si="1">$G$6*B14+0.5*B14^2*$G$7</f>
        <v>-727096.7266347257</v>
      </c>
      <c r="E14" s="21">
        <f t="shared" ref="E14:E43" si="2">C14+D14</f>
        <v>-17025.045732084196</v>
      </c>
    </row>
    <row r="15" spans="1:9">
      <c r="B15" s="19">
        <v>-13</v>
      </c>
      <c r="C15" s="20">
        <f t="shared" si="0"/>
        <v>659352.27512388141</v>
      </c>
      <c r="D15" s="20">
        <f t="shared" si="1"/>
        <v>-697580.3294840313</v>
      </c>
      <c r="E15" s="21">
        <f t="shared" si="2"/>
        <v>-38228.054360149894</v>
      </c>
    </row>
    <row r="16" spans="1:9">
      <c r="B16" s="19">
        <v>-12</v>
      </c>
      <c r="C16" s="20">
        <f t="shared" si="0"/>
        <v>608632.86934512132</v>
      </c>
      <c r="D16" s="20">
        <f t="shared" si="1"/>
        <v>-664614.84259130398</v>
      </c>
      <c r="E16" s="21">
        <f t="shared" si="2"/>
        <v>-55981.973246182664</v>
      </c>
    </row>
    <row r="17" spans="2:5">
      <c r="B17" s="19">
        <v>-11</v>
      </c>
      <c r="C17" s="20">
        <f t="shared" si="0"/>
        <v>557913.46356636111</v>
      </c>
      <c r="D17" s="20">
        <f t="shared" si="1"/>
        <v>-628200.26595654362</v>
      </c>
      <c r="E17" s="21">
        <f t="shared" si="2"/>
        <v>-70286.802390182507</v>
      </c>
    </row>
    <row r="18" spans="2:5">
      <c r="B18" s="19">
        <v>-10</v>
      </c>
      <c r="C18" s="20">
        <f t="shared" si="0"/>
        <v>507194.05778760102</v>
      </c>
      <c r="D18" s="20">
        <f t="shared" si="1"/>
        <v>-588336.59957975021</v>
      </c>
      <c r="E18" s="21">
        <f t="shared" si="2"/>
        <v>-81142.54179214919</v>
      </c>
    </row>
    <row r="19" spans="2:5">
      <c r="B19" s="19">
        <v>-9</v>
      </c>
      <c r="C19" s="20">
        <f t="shared" si="0"/>
        <v>456474.65200884093</v>
      </c>
      <c r="D19" s="20">
        <f t="shared" si="1"/>
        <v>-545023.84346092376</v>
      </c>
      <c r="E19" s="21">
        <f t="shared" si="2"/>
        <v>-88549.191452082829</v>
      </c>
    </row>
    <row r="20" spans="2:5">
      <c r="B20" s="19">
        <v>-8</v>
      </c>
      <c r="C20" s="20">
        <f t="shared" si="0"/>
        <v>405755.24623008084</v>
      </c>
      <c r="D20" s="20">
        <f t="shared" si="1"/>
        <v>-498261.99760006444</v>
      </c>
      <c r="E20" s="21">
        <f t="shared" si="2"/>
        <v>-92506.751369983598</v>
      </c>
    </row>
    <row r="21" spans="2:5">
      <c r="B21" s="19">
        <v>-7</v>
      </c>
      <c r="C21" s="20">
        <f t="shared" si="0"/>
        <v>355035.84045132075</v>
      </c>
      <c r="D21" s="20">
        <f t="shared" si="1"/>
        <v>-448051.06199717202</v>
      </c>
      <c r="E21" s="21">
        <f t="shared" si="2"/>
        <v>-93015.221545851266</v>
      </c>
    </row>
    <row r="22" spans="2:5">
      <c r="B22" s="19">
        <v>-6</v>
      </c>
      <c r="C22" s="20">
        <f t="shared" si="0"/>
        <v>304316.43467256066</v>
      </c>
      <c r="D22" s="20">
        <f t="shared" si="1"/>
        <v>-394391.03665224649</v>
      </c>
      <c r="E22" s="21">
        <f t="shared" si="2"/>
        <v>-90074.601979685831</v>
      </c>
    </row>
    <row r="23" spans="2:5">
      <c r="B23" s="19">
        <v>-5</v>
      </c>
      <c r="C23" s="20">
        <f t="shared" si="0"/>
        <v>253597.02889380051</v>
      </c>
      <c r="D23" s="20">
        <f t="shared" si="1"/>
        <v>-337281.92156528792</v>
      </c>
      <c r="E23" s="21">
        <f t="shared" si="2"/>
        <v>-83684.892671487411</v>
      </c>
    </row>
    <row r="24" spans="2:5">
      <c r="B24" s="19">
        <v>-4</v>
      </c>
      <c r="C24" s="20">
        <f t="shared" si="0"/>
        <v>202877.62311504042</v>
      </c>
      <c r="D24" s="20">
        <f t="shared" si="1"/>
        <v>-276723.71673629642</v>
      </c>
      <c r="E24" s="21">
        <f t="shared" si="2"/>
        <v>-73846.093621256005</v>
      </c>
    </row>
    <row r="25" spans="2:5">
      <c r="B25" s="19">
        <v>-3</v>
      </c>
      <c r="C25" s="20">
        <f t="shared" si="0"/>
        <v>152158.21733628033</v>
      </c>
      <c r="D25" s="20">
        <f t="shared" si="1"/>
        <v>-212716.42216527186</v>
      </c>
      <c r="E25" s="21">
        <f t="shared" si="2"/>
        <v>-60558.204828991526</v>
      </c>
    </row>
    <row r="26" spans="2:5">
      <c r="B26" s="19">
        <v>-2</v>
      </c>
      <c r="C26" s="20">
        <f t="shared" si="0"/>
        <v>101438.81155752021</v>
      </c>
      <c r="D26" s="20">
        <f t="shared" si="1"/>
        <v>-145260.03785221427</v>
      </c>
      <c r="E26" s="21">
        <f t="shared" si="2"/>
        <v>-43821.226294694061</v>
      </c>
    </row>
    <row r="27" spans="2:5">
      <c r="B27" s="19">
        <v>-1</v>
      </c>
      <c r="C27" s="20">
        <f t="shared" si="0"/>
        <v>50719.405778760105</v>
      </c>
      <c r="D27" s="20">
        <f t="shared" si="1"/>
        <v>-74354.563797123657</v>
      </c>
      <c r="E27" s="21">
        <f t="shared" si="2"/>
        <v>-23635.158018363552</v>
      </c>
    </row>
    <row r="28" spans="2:5">
      <c r="B28" s="19">
        <v>0</v>
      </c>
      <c r="C28" s="20">
        <f t="shared" si="0"/>
        <v>0</v>
      </c>
      <c r="D28" s="20">
        <f t="shared" si="1"/>
        <v>0</v>
      </c>
      <c r="E28" s="21">
        <f t="shared" si="2"/>
        <v>0</v>
      </c>
    </row>
    <row r="29" spans="2:5">
      <c r="B29" s="19">
        <v>1</v>
      </c>
      <c r="C29" s="20">
        <f t="shared" si="0"/>
        <v>-50719.405778760105</v>
      </c>
      <c r="D29" s="20">
        <f t="shared" si="1"/>
        <v>77803.653539156672</v>
      </c>
      <c r="E29" s="21">
        <f t="shared" si="2"/>
        <v>27084.247760396567</v>
      </c>
    </row>
    <row r="30" spans="2:5">
      <c r="B30" s="19">
        <v>2</v>
      </c>
      <c r="C30" s="20">
        <f t="shared" si="0"/>
        <v>-101438.81155752021</v>
      </c>
      <c r="D30" s="20">
        <f t="shared" si="1"/>
        <v>159056.39682034639</v>
      </c>
      <c r="E30" s="21">
        <f t="shared" si="2"/>
        <v>57617.585262826178</v>
      </c>
    </row>
    <row r="31" spans="2:5">
      <c r="B31" s="19">
        <v>3</v>
      </c>
      <c r="C31" s="20">
        <f t="shared" si="0"/>
        <v>-152158.21733628033</v>
      </c>
      <c r="D31" s="20">
        <f t="shared" si="1"/>
        <v>243758.22984356913</v>
      </c>
      <c r="E31" s="21">
        <f t="shared" si="2"/>
        <v>91600.012507288804</v>
      </c>
    </row>
    <row r="32" spans="2:5">
      <c r="B32" s="19">
        <v>4</v>
      </c>
      <c r="C32" s="20">
        <f t="shared" si="0"/>
        <v>-202877.62311504042</v>
      </c>
      <c r="D32" s="20">
        <f t="shared" si="1"/>
        <v>331909.15260882489</v>
      </c>
      <c r="E32" s="21">
        <f t="shared" si="2"/>
        <v>129031.52949378447</v>
      </c>
    </row>
    <row r="33" spans="2:5">
      <c r="B33" s="19">
        <v>5</v>
      </c>
      <c r="C33" s="20">
        <f t="shared" si="0"/>
        <v>-253597.02889380051</v>
      </c>
      <c r="D33" s="20">
        <f t="shared" si="1"/>
        <v>423509.16511611367</v>
      </c>
      <c r="E33" s="21">
        <f t="shared" si="2"/>
        <v>169912.13622231316</v>
      </c>
    </row>
    <row r="34" spans="2:5">
      <c r="B34" s="19">
        <v>6</v>
      </c>
      <c r="C34" s="20">
        <f t="shared" si="0"/>
        <v>-304316.43467256066</v>
      </c>
      <c r="D34" s="20">
        <f t="shared" si="1"/>
        <v>518558.26736543549</v>
      </c>
      <c r="E34" s="21">
        <f t="shared" si="2"/>
        <v>214241.83269287483</v>
      </c>
    </row>
    <row r="35" spans="2:5">
      <c r="B35" s="19">
        <v>7</v>
      </c>
      <c r="C35" s="20">
        <f t="shared" si="0"/>
        <v>-355035.84045132075</v>
      </c>
      <c r="D35" s="20">
        <f t="shared" si="1"/>
        <v>617056.45935679041</v>
      </c>
      <c r="E35" s="21">
        <f t="shared" si="2"/>
        <v>262020.61890546966</v>
      </c>
    </row>
    <row r="36" spans="2:5">
      <c r="B36" s="19">
        <v>8</v>
      </c>
      <c r="C36" s="20">
        <f t="shared" si="0"/>
        <v>-405755.24623008084</v>
      </c>
      <c r="D36" s="20">
        <f t="shared" si="1"/>
        <v>719003.74109017826</v>
      </c>
      <c r="E36" s="21">
        <f t="shared" si="2"/>
        <v>313248.49486009742</v>
      </c>
    </row>
    <row r="37" spans="2:5">
      <c r="B37" s="19">
        <v>9</v>
      </c>
      <c r="C37" s="20">
        <f t="shared" si="0"/>
        <v>-456474.65200884093</v>
      </c>
      <c r="D37" s="20">
        <f t="shared" si="1"/>
        <v>824400.11256559915</v>
      </c>
      <c r="E37" s="21">
        <f t="shared" si="2"/>
        <v>367925.46055675822</v>
      </c>
    </row>
    <row r="38" spans="2:5">
      <c r="B38" s="19">
        <v>10</v>
      </c>
      <c r="C38" s="20">
        <f t="shared" si="0"/>
        <v>-507194.05778760102</v>
      </c>
      <c r="D38" s="20">
        <f t="shared" si="1"/>
        <v>933245.57378305297</v>
      </c>
      <c r="E38" s="21">
        <f t="shared" si="2"/>
        <v>426051.51599545195</v>
      </c>
    </row>
    <row r="39" spans="2:5">
      <c r="B39" s="19">
        <v>11</v>
      </c>
      <c r="C39" s="20">
        <f t="shared" si="0"/>
        <v>-557913.46356636111</v>
      </c>
      <c r="D39" s="20">
        <f t="shared" si="1"/>
        <v>1045540.1247425401</v>
      </c>
      <c r="E39" s="21">
        <f t="shared" si="2"/>
        <v>487626.66117617895</v>
      </c>
    </row>
    <row r="40" spans="2:5">
      <c r="B40" s="19">
        <v>12</v>
      </c>
      <c r="C40" s="20">
        <f t="shared" si="0"/>
        <v>-608632.86934512132</v>
      </c>
      <c r="D40" s="20">
        <f t="shared" si="1"/>
        <v>1161283.7654440601</v>
      </c>
      <c r="E40" s="21">
        <f t="shared" si="2"/>
        <v>552650.89609893877</v>
      </c>
    </row>
    <row r="41" spans="2:5">
      <c r="B41" s="19">
        <v>13</v>
      </c>
      <c r="C41" s="20">
        <f t="shared" si="0"/>
        <v>-659352.27512388141</v>
      </c>
      <c r="D41" s="20">
        <f t="shared" si="1"/>
        <v>1280476.4958876129</v>
      </c>
      <c r="E41" s="21">
        <f t="shared" si="2"/>
        <v>621124.22076373152</v>
      </c>
    </row>
    <row r="42" spans="2:5">
      <c r="B42" s="19">
        <v>14</v>
      </c>
      <c r="C42" s="20">
        <f t="shared" si="0"/>
        <v>-710071.6809026415</v>
      </c>
      <c r="D42" s="20">
        <f t="shared" si="1"/>
        <v>1403118.316073199</v>
      </c>
      <c r="E42" s="21">
        <f t="shared" si="2"/>
        <v>693046.63517055754</v>
      </c>
    </row>
    <row r="43" spans="2:5" ht="15" thickBot="1">
      <c r="B43" s="22">
        <v>15</v>
      </c>
      <c r="C43" s="20">
        <f t="shared" si="0"/>
        <v>-760791.08668140159</v>
      </c>
      <c r="D43" s="23">
        <f t="shared" si="1"/>
        <v>1529209.2260008182</v>
      </c>
      <c r="E43" s="24">
        <f t="shared" si="2"/>
        <v>768418.1393194166</v>
      </c>
    </row>
  </sheetData>
  <mergeCells count="4">
    <mergeCell ref="B2:G2"/>
    <mergeCell ref="B6:B9"/>
    <mergeCell ref="C6:C9"/>
    <mergeCell ref="D6:D9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zoomScale="52" zoomScaleNormal="52" workbookViewId="0">
      <selection activeCell="I8" sqref="I8"/>
    </sheetView>
  </sheetViews>
  <sheetFormatPr defaultColWidth="9.109375" defaultRowHeight="14.4"/>
  <cols>
    <col min="1" max="1" width="9.109375" style="2"/>
    <col min="2" max="2" width="27.6640625" style="2" customWidth="1"/>
    <col min="3" max="3" width="24.44140625" style="2" customWidth="1"/>
    <col min="4" max="4" width="25.88671875" style="2" customWidth="1"/>
    <col min="5" max="5" width="14.44140625" style="2" bestFit="1" customWidth="1"/>
    <col min="6" max="6" width="12.6640625" style="2" bestFit="1" customWidth="1"/>
    <col min="7" max="7" width="25.6640625" style="2" bestFit="1" customWidth="1"/>
    <col min="8" max="8" width="9.109375" style="2"/>
    <col min="9" max="9" width="35.6640625" style="2" customWidth="1"/>
    <col min="10" max="10" width="12.6640625" style="2" customWidth="1"/>
    <col min="11" max="11" width="35.6640625" style="2" customWidth="1"/>
    <col min="12" max="16384" width="9.109375" style="2"/>
  </cols>
  <sheetData>
    <row r="1" spans="1:13">
      <c r="A1" s="9" t="s">
        <v>135</v>
      </c>
    </row>
    <row r="2" spans="1:13" ht="22.8">
      <c r="B2" s="270" t="s">
        <v>92</v>
      </c>
      <c r="C2" s="270"/>
      <c r="D2" s="270"/>
      <c r="E2" s="270"/>
      <c r="F2" s="270"/>
      <c r="G2" s="270"/>
    </row>
    <row r="3" spans="1:13" ht="15" thickBot="1">
      <c r="H3" s="105"/>
      <c r="I3" s="105"/>
      <c r="J3" s="105"/>
      <c r="K3" s="105"/>
      <c r="L3" s="105"/>
      <c r="M3" s="105"/>
    </row>
    <row r="4" spans="1:13">
      <c r="B4" s="240" t="s">
        <v>16</v>
      </c>
      <c r="C4" s="241" t="s">
        <v>17</v>
      </c>
      <c r="D4" s="241" t="s">
        <v>18</v>
      </c>
      <c r="E4" s="241" t="s">
        <v>19</v>
      </c>
      <c r="F4" s="241" t="s">
        <v>20</v>
      </c>
      <c r="G4" s="242" t="s">
        <v>93</v>
      </c>
      <c r="H4" s="110" t="s">
        <v>114</v>
      </c>
      <c r="I4" s="111"/>
      <c r="J4" s="111"/>
      <c r="K4" s="111"/>
      <c r="L4" s="106"/>
      <c r="M4" s="106"/>
    </row>
    <row r="5" spans="1:13">
      <c r="B5" s="243" t="s">
        <v>112</v>
      </c>
      <c r="C5" s="244" t="s">
        <v>26</v>
      </c>
      <c r="D5" s="245">
        <v>100000</v>
      </c>
      <c r="E5" s="27" t="s">
        <v>23</v>
      </c>
      <c r="F5" s="206" t="s">
        <v>24</v>
      </c>
      <c r="G5" s="238">
        <v>50719.405778760105</v>
      </c>
      <c r="H5" s="112" t="s">
        <v>165</v>
      </c>
      <c r="I5" s="111"/>
      <c r="J5" s="111"/>
      <c r="K5" s="111"/>
      <c r="L5" s="106"/>
      <c r="M5" s="106"/>
    </row>
    <row r="6" spans="1:13">
      <c r="B6" s="290" t="s">
        <v>164</v>
      </c>
      <c r="C6" s="288" t="s">
        <v>22</v>
      </c>
      <c r="D6" s="293">
        <v>150000</v>
      </c>
      <c r="E6" s="27" t="s">
        <v>23</v>
      </c>
      <c r="F6" s="206" t="s">
        <v>24</v>
      </c>
      <c r="G6" s="238">
        <v>76079.108668140194</v>
      </c>
      <c r="H6" s="110" t="s">
        <v>94</v>
      </c>
      <c r="I6" s="111"/>
      <c r="J6" s="111"/>
      <c r="K6" s="111"/>
      <c r="L6" s="106"/>
      <c r="M6" s="106"/>
    </row>
    <row r="7" spans="1:13">
      <c r="B7" s="290"/>
      <c r="C7" s="288"/>
      <c r="D7" s="293"/>
      <c r="E7" s="27" t="s">
        <v>23</v>
      </c>
      <c r="F7" s="206" t="s">
        <v>27</v>
      </c>
      <c r="G7" s="238">
        <v>3449.089742033028</v>
      </c>
      <c r="H7" s="113"/>
      <c r="I7" s="111"/>
      <c r="J7" s="111"/>
      <c r="K7" s="111"/>
      <c r="L7" s="106"/>
      <c r="M7" s="106"/>
    </row>
    <row r="8" spans="1:13">
      <c r="B8" s="290"/>
      <c r="C8" s="288"/>
      <c r="D8" s="293"/>
      <c r="E8" s="27" t="s">
        <v>28</v>
      </c>
      <c r="F8" s="206" t="s">
        <v>29</v>
      </c>
      <c r="G8" s="238">
        <v>57480.237858174485</v>
      </c>
      <c r="H8" s="114"/>
      <c r="I8" s="111"/>
      <c r="J8" s="111"/>
      <c r="K8" s="111"/>
      <c r="L8" s="106"/>
      <c r="M8" s="106"/>
    </row>
    <row r="9" spans="1:13" ht="15" thickBot="1">
      <c r="B9" s="291"/>
      <c r="C9" s="292"/>
      <c r="D9" s="294"/>
      <c r="E9" s="246" t="s">
        <v>30</v>
      </c>
      <c r="F9" s="247" t="s">
        <v>31</v>
      </c>
      <c r="G9" s="238">
        <v>34067.92641803102</v>
      </c>
      <c r="H9" s="111"/>
      <c r="I9" s="111"/>
      <c r="J9" s="111"/>
      <c r="K9" s="111"/>
      <c r="L9" s="106"/>
      <c r="M9" s="106"/>
    </row>
    <row r="10" spans="1:13">
      <c r="H10" s="108"/>
      <c r="I10" s="106"/>
      <c r="J10" s="106"/>
      <c r="K10" s="106"/>
      <c r="L10" s="106"/>
      <c r="M10" s="106"/>
    </row>
    <row r="11" spans="1:13" ht="15" thickBot="1">
      <c r="B11" s="9"/>
      <c r="H11" s="107"/>
      <c r="I11" s="106"/>
      <c r="J11" s="106"/>
      <c r="K11" s="106"/>
      <c r="L11" s="106"/>
      <c r="M11" s="106"/>
    </row>
    <row r="12" spans="1:13">
      <c r="B12" s="58" t="s">
        <v>33</v>
      </c>
      <c r="C12" s="59" t="s">
        <v>113</v>
      </c>
      <c r="D12" s="59" t="s">
        <v>163</v>
      </c>
      <c r="E12" s="60" t="s">
        <v>36</v>
      </c>
    </row>
    <row r="13" spans="1:13">
      <c r="B13" s="19">
        <v>-15</v>
      </c>
      <c r="C13" s="20">
        <f>-$G$5*B13</f>
        <v>760791.08668140159</v>
      </c>
      <c r="D13" s="20">
        <f t="shared" ref="D13:D43" si="0">$G$6*B13+0.5*B13^2*$G$7</f>
        <v>-753164.03404338728</v>
      </c>
      <c r="E13" s="21">
        <f>C13+D13</f>
        <v>7627.0526380143128</v>
      </c>
    </row>
    <row r="14" spans="1:13">
      <c r="B14" s="19">
        <v>-14</v>
      </c>
      <c r="C14" s="20">
        <f t="shared" ref="C14:C43" si="1">-$G$5*B14</f>
        <v>710071.6809026415</v>
      </c>
      <c r="D14" s="20">
        <f t="shared" si="0"/>
        <v>-727096.72663472616</v>
      </c>
      <c r="E14" s="21">
        <f t="shared" ref="E14:E43" si="2">C14+D14</f>
        <v>-17025.045732084662</v>
      </c>
    </row>
    <row r="15" spans="1:13">
      <c r="B15" s="19">
        <v>-13</v>
      </c>
      <c r="C15" s="20">
        <f t="shared" si="1"/>
        <v>659352.27512388141</v>
      </c>
      <c r="D15" s="20">
        <f t="shared" si="0"/>
        <v>-697580.32948403154</v>
      </c>
      <c r="E15" s="21">
        <f t="shared" si="2"/>
        <v>-38228.054360150127</v>
      </c>
    </row>
    <row r="16" spans="1:13">
      <c r="B16" s="19">
        <v>-12</v>
      </c>
      <c r="C16" s="20">
        <f t="shared" si="1"/>
        <v>608632.86934512132</v>
      </c>
      <c r="D16" s="20">
        <f t="shared" si="0"/>
        <v>-664614.84259130433</v>
      </c>
      <c r="E16" s="21">
        <f t="shared" si="2"/>
        <v>-55981.973246183014</v>
      </c>
    </row>
    <row r="17" spans="2:5">
      <c r="B17" s="19">
        <v>-11</v>
      </c>
      <c r="C17" s="20">
        <f t="shared" si="1"/>
        <v>557913.46356636111</v>
      </c>
      <c r="D17" s="20">
        <f t="shared" si="0"/>
        <v>-628200.26595654397</v>
      </c>
      <c r="E17" s="21">
        <f t="shared" si="2"/>
        <v>-70286.802390182856</v>
      </c>
    </row>
    <row r="18" spans="2:5">
      <c r="B18" s="19">
        <v>-10</v>
      </c>
      <c r="C18" s="20">
        <f t="shared" si="1"/>
        <v>507194.05778760102</v>
      </c>
      <c r="D18" s="20">
        <f t="shared" si="0"/>
        <v>-588336.59957975056</v>
      </c>
      <c r="E18" s="21">
        <f t="shared" si="2"/>
        <v>-81142.541792149539</v>
      </c>
    </row>
    <row r="19" spans="2:5">
      <c r="B19" s="19">
        <v>-9</v>
      </c>
      <c r="C19" s="20">
        <f t="shared" si="1"/>
        <v>456474.65200884093</v>
      </c>
      <c r="D19" s="20">
        <f t="shared" si="0"/>
        <v>-545023.84346092399</v>
      </c>
      <c r="E19" s="21">
        <f t="shared" si="2"/>
        <v>-88549.191452083061</v>
      </c>
    </row>
    <row r="20" spans="2:5">
      <c r="B20" s="19">
        <v>-8</v>
      </c>
      <c r="C20" s="20">
        <f t="shared" si="1"/>
        <v>405755.24623008084</v>
      </c>
      <c r="D20" s="20">
        <f t="shared" si="0"/>
        <v>-498261.99760006467</v>
      </c>
      <c r="E20" s="21">
        <f t="shared" si="2"/>
        <v>-92506.751369983831</v>
      </c>
    </row>
    <row r="21" spans="2:5">
      <c r="B21" s="19">
        <v>-7</v>
      </c>
      <c r="C21" s="20">
        <f t="shared" si="1"/>
        <v>355035.84045132075</v>
      </c>
      <c r="D21" s="20">
        <f t="shared" si="0"/>
        <v>-448051.06199717225</v>
      </c>
      <c r="E21" s="21">
        <f t="shared" si="2"/>
        <v>-93015.221545851498</v>
      </c>
    </row>
    <row r="22" spans="2:5">
      <c r="B22" s="19">
        <v>-6</v>
      </c>
      <c r="C22" s="20">
        <f t="shared" si="1"/>
        <v>304316.43467256066</v>
      </c>
      <c r="D22" s="20">
        <f t="shared" si="0"/>
        <v>-394391.03665224666</v>
      </c>
      <c r="E22" s="21">
        <f t="shared" si="2"/>
        <v>-90074.601979686006</v>
      </c>
    </row>
    <row r="23" spans="2:5">
      <c r="B23" s="19">
        <v>-5</v>
      </c>
      <c r="C23" s="20">
        <f t="shared" si="1"/>
        <v>253597.02889380051</v>
      </c>
      <c r="D23" s="20">
        <f t="shared" si="0"/>
        <v>-337281.9215652881</v>
      </c>
      <c r="E23" s="21">
        <f t="shared" si="2"/>
        <v>-83684.892671487585</v>
      </c>
    </row>
    <row r="24" spans="2:5">
      <c r="B24" s="19">
        <v>-4</v>
      </c>
      <c r="C24" s="20">
        <f t="shared" si="1"/>
        <v>202877.62311504042</v>
      </c>
      <c r="D24" s="20">
        <f t="shared" si="0"/>
        <v>-276723.71673629654</v>
      </c>
      <c r="E24" s="21">
        <f t="shared" si="2"/>
        <v>-73846.093621256121</v>
      </c>
    </row>
    <row r="25" spans="2:5">
      <c r="B25" s="19">
        <v>-3</v>
      </c>
      <c r="C25" s="20">
        <f t="shared" si="1"/>
        <v>152158.21733628033</v>
      </c>
      <c r="D25" s="20">
        <f t="shared" si="0"/>
        <v>-212716.42216527194</v>
      </c>
      <c r="E25" s="21">
        <f t="shared" si="2"/>
        <v>-60558.204828991613</v>
      </c>
    </row>
    <row r="26" spans="2:5">
      <c r="B26" s="19">
        <v>-2</v>
      </c>
      <c r="C26" s="20">
        <f t="shared" si="1"/>
        <v>101438.81155752021</v>
      </c>
      <c r="D26" s="20">
        <f t="shared" si="0"/>
        <v>-145260.03785221433</v>
      </c>
      <c r="E26" s="21">
        <f t="shared" si="2"/>
        <v>-43821.226294694119</v>
      </c>
    </row>
    <row r="27" spans="2:5">
      <c r="B27" s="19">
        <v>-1</v>
      </c>
      <c r="C27" s="20">
        <f t="shared" si="1"/>
        <v>50719.405778760105</v>
      </c>
      <c r="D27" s="20">
        <f t="shared" si="0"/>
        <v>-74354.563797123687</v>
      </c>
      <c r="E27" s="21">
        <f t="shared" si="2"/>
        <v>-23635.158018363582</v>
      </c>
    </row>
    <row r="28" spans="2:5">
      <c r="B28" s="19">
        <v>0</v>
      </c>
      <c r="C28" s="20">
        <f t="shared" si="1"/>
        <v>0</v>
      </c>
      <c r="D28" s="20">
        <f t="shared" si="0"/>
        <v>0</v>
      </c>
      <c r="E28" s="21">
        <f t="shared" si="2"/>
        <v>0</v>
      </c>
    </row>
    <row r="29" spans="2:5">
      <c r="B29" s="19">
        <v>1</v>
      </c>
      <c r="C29" s="20">
        <f t="shared" si="1"/>
        <v>-50719.405778760105</v>
      </c>
      <c r="D29" s="20">
        <f t="shared" si="0"/>
        <v>77803.653539156701</v>
      </c>
      <c r="E29" s="21">
        <f t="shared" si="2"/>
        <v>27084.247760396596</v>
      </c>
    </row>
    <row r="30" spans="2:5">
      <c r="B30" s="19">
        <v>2</v>
      </c>
      <c r="C30" s="20">
        <f t="shared" si="1"/>
        <v>-101438.81155752021</v>
      </c>
      <c r="D30" s="20">
        <f t="shared" si="0"/>
        <v>159056.39682034645</v>
      </c>
      <c r="E30" s="21">
        <f t="shared" si="2"/>
        <v>57617.585262826236</v>
      </c>
    </row>
    <row r="31" spans="2:5">
      <c r="B31" s="19">
        <v>3</v>
      </c>
      <c r="C31" s="20">
        <f t="shared" si="1"/>
        <v>-152158.21733628033</v>
      </c>
      <c r="D31" s="20">
        <f t="shared" si="0"/>
        <v>243758.22984356922</v>
      </c>
      <c r="E31" s="21">
        <f t="shared" si="2"/>
        <v>91600.012507288891</v>
      </c>
    </row>
    <row r="32" spans="2:5">
      <c r="B32" s="19">
        <v>4</v>
      </c>
      <c r="C32" s="20">
        <f t="shared" si="1"/>
        <v>-202877.62311504042</v>
      </c>
      <c r="D32" s="20">
        <f t="shared" si="0"/>
        <v>331909.15260882501</v>
      </c>
      <c r="E32" s="21">
        <f t="shared" si="2"/>
        <v>129031.52949378459</v>
      </c>
    </row>
    <row r="33" spans="2:5">
      <c r="B33" s="19">
        <v>5</v>
      </c>
      <c r="C33" s="20">
        <f t="shared" si="1"/>
        <v>-253597.02889380051</v>
      </c>
      <c r="D33" s="20">
        <f t="shared" si="0"/>
        <v>423509.16511611384</v>
      </c>
      <c r="E33" s="21">
        <f t="shared" si="2"/>
        <v>169912.13622231333</v>
      </c>
    </row>
    <row r="34" spans="2:5">
      <c r="B34" s="19">
        <v>6</v>
      </c>
      <c r="C34" s="20">
        <f t="shared" si="1"/>
        <v>-304316.43467256066</v>
      </c>
      <c r="D34" s="20">
        <f t="shared" si="0"/>
        <v>518558.26736543566</v>
      </c>
      <c r="E34" s="21">
        <f t="shared" si="2"/>
        <v>214241.832692875</v>
      </c>
    </row>
    <row r="35" spans="2:5">
      <c r="B35" s="19">
        <v>7</v>
      </c>
      <c r="C35" s="20">
        <f t="shared" si="1"/>
        <v>-355035.84045132075</v>
      </c>
      <c r="D35" s="20">
        <f t="shared" si="0"/>
        <v>617056.45935679064</v>
      </c>
      <c r="E35" s="21">
        <f t="shared" si="2"/>
        <v>262020.61890546989</v>
      </c>
    </row>
    <row r="36" spans="2:5">
      <c r="B36" s="19">
        <v>8</v>
      </c>
      <c r="C36" s="20">
        <f t="shared" si="1"/>
        <v>-405755.24623008084</v>
      </c>
      <c r="D36" s="20">
        <f t="shared" si="0"/>
        <v>719003.74109017849</v>
      </c>
      <c r="E36" s="21">
        <f t="shared" si="2"/>
        <v>313248.49486009765</v>
      </c>
    </row>
    <row r="37" spans="2:5">
      <c r="B37" s="19">
        <v>9</v>
      </c>
      <c r="C37" s="20">
        <f t="shared" si="1"/>
        <v>-456474.65200884093</v>
      </c>
      <c r="D37" s="20">
        <f t="shared" si="0"/>
        <v>824400.11256559938</v>
      </c>
      <c r="E37" s="21">
        <f t="shared" si="2"/>
        <v>367925.46055675845</v>
      </c>
    </row>
    <row r="38" spans="2:5">
      <c r="B38" s="19">
        <v>10</v>
      </c>
      <c r="C38" s="20">
        <f t="shared" si="1"/>
        <v>-507194.05778760102</v>
      </c>
      <c r="D38" s="20">
        <f t="shared" si="0"/>
        <v>933245.57378305332</v>
      </c>
      <c r="E38" s="21">
        <f t="shared" si="2"/>
        <v>426051.5159954523</v>
      </c>
    </row>
    <row r="39" spans="2:5">
      <c r="B39" s="19">
        <v>11</v>
      </c>
      <c r="C39" s="20">
        <f t="shared" si="1"/>
        <v>-557913.46356636111</v>
      </c>
      <c r="D39" s="20">
        <f t="shared" si="0"/>
        <v>1045540.1247425404</v>
      </c>
      <c r="E39" s="21">
        <f t="shared" si="2"/>
        <v>487626.6611761793</v>
      </c>
    </row>
    <row r="40" spans="2:5">
      <c r="B40" s="19">
        <v>12</v>
      </c>
      <c r="C40" s="20">
        <f t="shared" si="1"/>
        <v>-608632.86934512132</v>
      </c>
      <c r="D40" s="20">
        <f t="shared" si="0"/>
        <v>1161283.7654440603</v>
      </c>
      <c r="E40" s="21">
        <f t="shared" si="2"/>
        <v>552650.896098939</v>
      </c>
    </row>
    <row r="41" spans="2:5">
      <c r="B41" s="19">
        <v>13</v>
      </c>
      <c r="C41" s="20">
        <f t="shared" si="1"/>
        <v>-659352.27512388141</v>
      </c>
      <c r="D41" s="20">
        <f t="shared" si="0"/>
        <v>1280476.4958876134</v>
      </c>
      <c r="E41" s="21">
        <f t="shared" si="2"/>
        <v>621124.22076373198</v>
      </c>
    </row>
    <row r="42" spans="2:5">
      <c r="B42" s="19">
        <v>14</v>
      </c>
      <c r="C42" s="20">
        <f t="shared" si="1"/>
        <v>-710071.6809026415</v>
      </c>
      <c r="D42" s="20">
        <f t="shared" si="0"/>
        <v>1403118.3160731995</v>
      </c>
      <c r="E42" s="21">
        <f t="shared" si="2"/>
        <v>693046.635170558</v>
      </c>
    </row>
    <row r="43" spans="2:5" ht="15" thickBot="1">
      <c r="B43" s="22">
        <v>15</v>
      </c>
      <c r="C43" s="20">
        <f t="shared" si="1"/>
        <v>-760791.08668140159</v>
      </c>
      <c r="D43" s="23">
        <f t="shared" si="0"/>
        <v>1529209.2260008187</v>
      </c>
      <c r="E43" s="24">
        <f t="shared" si="2"/>
        <v>768418.13931941707</v>
      </c>
    </row>
  </sheetData>
  <mergeCells count="4">
    <mergeCell ref="B2:G2"/>
    <mergeCell ref="B6:B9"/>
    <mergeCell ref="C6:C9"/>
    <mergeCell ref="D6:D9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5"/>
  <sheetViews>
    <sheetView zoomScale="50" zoomScaleNormal="50" workbookViewId="0">
      <selection activeCell="G10" sqref="G10"/>
    </sheetView>
  </sheetViews>
  <sheetFormatPr defaultRowHeight="14.4"/>
  <cols>
    <col min="2" max="2" width="35.6640625" customWidth="1"/>
    <col min="3" max="3" width="30" customWidth="1"/>
    <col min="4" max="4" width="35.6640625" customWidth="1"/>
    <col min="7" max="7" width="12.21875" customWidth="1"/>
    <col min="8" max="8" width="15.33203125" customWidth="1"/>
    <col min="9" max="9" width="19" customWidth="1"/>
    <col min="10" max="10" width="15.5546875" customWidth="1"/>
    <col min="11" max="11" width="21.6640625" customWidth="1"/>
    <col min="12" max="12" width="16" bestFit="1" customWidth="1"/>
  </cols>
  <sheetData>
    <row r="1" spans="1:15">
      <c r="A1" s="9" t="s">
        <v>139</v>
      </c>
    </row>
    <row r="2" spans="1:15" ht="22.8">
      <c r="B2" s="270" t="s">
        <v>105</v>
      </c>
      <c r="C2" s="270"/>
      <c r="D2" s="270"/>
      <c r="E2" s="270"/>
      <c r="F2" s="270"/>
      <c r="G2" s="270"/>
    </row>
    <row r="3" spans="1:15" ht="15" thickBot="1"/>
    <row r="4" spans="1:15" ht="18" customHeight="1">
      <c r="B4" s="25" t="s">
        <v>65</v>
      </c>
      <c r="C4" s="25"/>
      <c r="D4" s="25"/>
      <c r="E4" s="25"/>
      <c r="G4" s="63" t="s">
        <v>97</v>
      </c>
      <c r="H4" s="117" t="s">
        <v>22</v>
      </c>
      <c r="I4" s="71" t="s">
        <v>98</v>
      </c>
      <c r="J4" s="155" t="s">
        <v>99</v>
      </c>
    </row>
    <row r="5" spans="1:15" ht="15" thickBot="1">
      <c r="B5" s="26" t="s">
        <v>66</v>
      </c>
      <c r="C5" s="29">
        <v>42674</v>
      </c>
      <c r="D5" s="28"/>
      <c r="E5" s="28"/>
      <c r="G5" s="118" t="s">
        <v>100</v>
      </c>
      <c r="H5" s="119">
        <v>300000000</v>
      </c>
      <c r="I5" s="109" t="s">
        <v>101</v>
      </c>
      <c r="J5" s="156">
        <v>0.97799999999999998</v>
      </c>
    </row>
    <row r="6" spans="1:15" ht="31.8" customHeight="1" thickBot="1">
      <c r="B6" s="26" t="s">
        <v>67</v>
      </c>
      <c r="C6" s="29">
        <v>53631</v>
      </c>
      <c r="D6" s="28"/>
      <c r="E6" s="28"/>
      <c r="G6" s="2"/>
      <c r="H6" s="2"/>
      <c r="I6" s="2"/>
      <c r="J6" s="2"/>
      <c r="K6" s="2"/>
      <c r="L6" s="2"/>
    </row>
    <row r="7" spans="1:15" ht="43.2">
      <c r="B7" s="26" t="s">
        <v>68</v>
      </c>
      <c r="C7" s="29"/>
      <c r="D7" s="28"/>
      <c r="E7" s="28"/>
      <c r="G7" s="63" t="s">
        <v>6</v>
      </c>
      <c r="H7" s="71" t="s">
        <v>115</v>
      </c>
      <c r="I7" s="71" t="s">
        <v>107</v>
      </c>
      <c r="J7" s="71" t="s">
        <v>102</v>
      </c>
      <c r="K7" s="71" t="s">
        <v>103</v>
      </c>
      <c r="L7" s="64" t="s">
        <v>104</v>
      </c>
      <c r="M7" s="295" t="s">
        <v>121</v>
      </c>
      <c r="N7" s="296"/>
      <c r="O7" s="296"/>
    </row>
    <row r="8" spans="1:15" ht="38.4" customHeight="1">
      <c r="B8" s="26" t="s">
        <v>69</v>
      </c>
      <c r="C8" s="29"/>
      <c r="D8" s="28"/>
      <c r="E8" s="28"/>
      <c r="G8" s="248">
        <v>42674</v>
      </c>
      <c r="H8" s="120">
        <v>2.95</v>
      </c>
      <c r="I8" s="10"/>
      <c r="J8" s="10"/>
      <c r="K8" s="120" t="e">
        <f t="array" aca="1" ref="K8" ca="1">_xll.aaBond_p($C$5,$C$6,$C$7,$C$8,$C$9,$C$10,$C$11,$C$12,$C$13,$C$14,$C$15,$C$16,$D$19:$D$34)</f>
        <v>#NAME?</v>
      </c>
      <c r="L8" s="162"/>
      <c r="M8" s="295"/>
      <c r="N8" s="296"/>
      <c r="O8" s="296"/>
    </row>
    <row r="9" spans="1:15" ht="32.4" customHeight="1">
      <c r="B9" s="26" t="s">
        <v>70</v>
      </c>
      <c r="C9" s="29"/>
      <c r="D9" s="28"/>
      <c r="E9" s="28"/>
      <c r="G9" s="126" t="s">
        <v>118</v>
      </c>
      <c r="H9" s="120">
        <v>2.95</v>
      </c>
      <c r="I9" s="115">
        <f>'Historical Stress - 2008'!F6</f>
        <v>1.599065420560743E-2</v>
      </c>
      <c r="J9" s="115">
        <f>H9+I9</f>
        <v>2.9659906542056076</v>
      </c>
      <c r="K9" s="115" t="e">
        <f ca="1">_xll.aaBond_p($C$5,$C$6,$C$7,$C$8,$C$9,$C$10,$C$11,$C$12,$C$13,J9/100,$C$15,$C$16,$D$19:$D$34)</f>
        <v>#NAME?</v>
      </c>
      <c r="L9" s="163" t="e">
        <f ca="1">K9-$K$8</f>
        <v>#NAME?</v>
      </c>
      <c r="M9" s="295"/>
      <c r="N9" s="296"/>
      <c r="O9" s="296"/>
    </row>
    <row r="10" spans="1:15" ht="32.4" customHeight="1">
      <c r="B10" s="26" t="s">
        <v>71</v>
      </c>
      <c r="C10" s="30">
        <v>0.03</v>
      </c>
      <c r="D10" s="28"/>
      <c r="E10" s="28"/>
      <c r="G10" s="125" t="s">
        <v>167</v>
      </c>
      <c r="H10" s="120">
        <v>2.95</v>
      </c>
      <c r="I10" s="115">
        <f>'Historical Stress -2013'!F6</f>
        <v>-0.41855766972046027</v>
      </c>
      <c r="J10" s="115">
        <f t="shared" ref="J10:J14" si="0">H10+I10</f>
        <v>2.5314423302795399</v>
      </c>
      <c r="K10" s="115" t="e">
        <f ca="1">_xll.aaBond_p($C$5,$C$6,$C$7,$C$8,$C$9,$C$10,$C$11,$C$12,$C$13,J10/100,$C$15,$C$16,$D$19:$D$34)</f>
        <v>#NAME?</v>
      </c>
      <c r="L10" s="163" t="e">
        <f t="shared" ref="L10:L14" ca="1" si="1">K10-$K$8</f>
        <v>#NAME?</v>
      </c>
      <c r="M10" s="295"/>
      <c r="N10" s="296"/>
      <c r="O10" s="296"/>
    </row>
    <row r="11" spans="1:15" ht="37.200000000000003" customHeight="1">
      <c r="B11" s="26" t="s">
        <v>72</v>
      </c>
      <c r="C11" s="27">
        <v>300000000</v>
      </c>
      <c r="D11" s="28"/>
      <c r="E11" s="28"/>
      <c r="G11" s="125" t="s">
        <v>119</v>
      </c>
      <c r="H11" s="120">
        <v>2.95</v>
      </c>
      <c r="I11" s="115">
        <f>'Stress Risk (Full Valuation)'!F14</f>
        <v>-0.69798838498362303</v>
      </c>
      <c r="J11" s="115">
        <f t="shared" si="0"/>
        <v>2.2520116150163769</v>
      </c>
      <c r="K11" s="115" t="e">
        <f ca="1">_xll.aaBond_p($C$5,$C$6,$C$7,$C$8,$C$9,$C$10,$C$11,$C$12,$C$13,J11/100,$C$15,$C$16,$D$19:$D$34)</f>
        <v>#NAME?</v>
      </c>
      <c r="L11" s="163" t="e">
        <f t="shared" ca="1" si="1"/>
        <v>#NAME?</v>
      </c>
      <c r="M11" s="295"/>
      <c r="N11" s="296"/>
      <c r="O11" s="296"/>
    </row>
    <row r="12" spans="1:15" ht="36.6" customHeight="1">
      <c r="B12" s="28" t="s">
        <v>73</v>
      </c>
      <c r="C12" s="27">
        <v>2</v>
      </c>
      <c r="D12" s="28"/>
      <c r="E12" s="28"/>
      <c r="G12" s="125" t="s">
        <v>83</v>
      </c>
      <c r="H12" s="120">
        <v>2.95</v>
      </c>
      <c r="I12" s="115">
        <f>'Worst Case Scenario'!P6</f>
        <v>1.0263266068759345</v>
      </c>
      <c r="J12" s="115">
        <f t="shared" si="0"/>
        <v>3.9763266068759346</v>
      </c>
      <c r="K12" s="115" t="e">
        <f ca="1">_xll.aaBond_p($C$5,$C$6,$C$7,$C$8,$C$9,$C$10,$C$11,$C$12,$C$13,J12/100,$C$15,$C$16,$D$19:$D$34)</f>
        <v>#NAME?</v>
      </c>
      <c r="L12" s="163" t="e">
        <f t="shared" ca="1" si="1"/>
        <v>#NAME?</v>
      </c>
      <c r="M12" s="295"/>
      <c r="N12" s="296"/>
      <c r="O12" s="296"/>
    </row>
    <row r="13" spans="1:15" ht="33" customHeight="1">
      <c r="B13" s="28" t="s">
        <v>74</v>
      </c>
      <c r="C13" s="27">
        <v>7</v>
      </c>
      <c r="D13" s="28"/>
      <c r="E13" s="28"/>
      <c r="G13" s="125" t="s">
        <v>84</v>
      </c>
      <c r="H13" s="120">
        <v>2.95</v>
      </c>
      <c r="I13" s="115">
        <f>'Worst Case Scenario'!P7</f>
        <v>-1.0495261239368168</v>
      </c>
      <c r="J13" s="115">
        <f>H13+I13</f>
        <v>1.9004738760631834</v>
      </c>
      <c r="K13" s="115" t="e">
        <f ca="1">_xll.aaBond_p($C$5,$C$6,$C$7,$C$8,$C$9,$C$10,$C$11,$C$12,$C$13,J13/100,$C$15,$C$16,$D$19:$D$34)</f>
        <v>#NAME?</v>
      </c>
      <c r="L13" s="163" t="e">
        <f ca="1">K13-$K$8</f>
        <v>#NAME?</v>
      </c>
      <c r="M13" s="297"/>
      <c r="N13" s="298"/>
      <c r="O13" s="298"/>
    </row>
    <row r="14" spans="1:15" ht="46.2" customHeight="1" thickBot="1">
      <c r="B14" s="26" t="s">
        <v>75</v>
      </c>
      <c r="C14" s="30">
        <v>2.9499999999999998E-2</v>
      </c>
      <c r="D14" s="28"/>
      <c r="E14" s="28"/>
      <c r="G14" s="153" t="s">
        <v>117</v>
      </c>
      <c r="H14" s="120">
        <v>2.95</v>
      </c>
      <c r="I14" s="154">
        <f>'Stress Risk (Full Valuation)'!F17</f>
        <v>3.80917874396135</v>
      </c>
      <c r="J14" s="154">
        <f t="shared" si="0"/>
        <v>6.7591787439613498</v>
      </c>
      <c r="K14" s="154" t="e">
        <f ca="1">_xll.aaBond_p($C$5,$C$6,$C$7,$C$8,$C$9,$C$10,$C$11,$C$12,$C$13,J14/100,$C$15,$C$16,$D$19:$D$34)</f>
        <v>#NAME?</v>
      </c>
      <c r="L14" s="164" t="e">
        <f t="shared" ca="1" si="1"/>
        <v>#NAME?</v>
      </c>
      <c r="M14" s="297"/>
      <c r="N14" s="298"/>
      <c r="O14" s="298"/>
    </row>
    <row r="15" spans="1:15" ht="46.2" customHeight="1">
      <c r="B15" s="28" t="s">
        <v>76</v>
      </c>
      <c r="C15" s="27">
        <v>1</v>
      </c>
      <c r="D15" s="28"/>
      <c r="E15" s="28"/>
      <c r="G15" s="2"/>
      <c r="H15" s="2"/>
      <c r="I15" s="2"/>
      <c r="J15" s="2"/>
      <c r="K15" s="2"/>
    </row>
    <row r="16" spans="1:15">
      <c r="B16" s="26" t="s">
        <v>77</v>
      </c>
      <c r="C16" s="27">
        <v>0</v>
      </c>
      <c r="D16" s="28"/>
      <c r="E16" s="28"/>
      <c r="G16" s="2"/>
      <c r="H16" s="2"/>
      <c r="I16" s="2"/>
      <c r="J16" s="2"/>
      <c r="K16" s="2"/>
    </row>
    <row r="17" spans="2:11" ht="15" customHeight="1">
      <c r="B17" s="28" t="s">
        <v>53</v>
      </c>
      <c r="C17" s="28" t="s">
        <v>54</v>
      </c>
      <c r="D17" s="28"/>
      <c r="E17" s="28"/>
      <c r="G17" s="2"/>
      <c r="H17" s="2"/>
      <c r="I17" s="2"/>
      <c r="J17" s="2"/>
      <c r="K17" s="2"/>
    </row>
    <row r="18" spans="2:11" ht="15" thickBot="1">
      <c r="B18" s="28"/>
      <c r="C18" s="28"/>
      <c r="D18" s="28"/>
      <c r="E18" s="28"/>
      <c r="G18" s="2"/>
      <c r="H18" s="2"/>
      <c r="I18" s="2"/>
      <c r="J18" s="2"/>
      <c r="K18" s="2"/>
    </row>
    <row r="19" spans="2:11">
      <c r="B19" s="31" t="e">
        <f t="array" aca="1" ref="B19:B34" ca="1">_xll.aaSwitch_list(254,$D$19:$D$34)</f>
        <v>#NAME?</v>
      </c>
      <c r="C19" s="32" t="e">
        <f t="array" aca="1" ref="C19:C34" ca="1">_xll.aaBond_p($C$5,$C$6,$C$7,$C$8,$C$9,$C$10,$C$11,$C$12,$C$13,$C$14,$C$15,$C$16,$D$19:$D$34)</f>
        <v>#NAME?</v>
      </c>
      <c r="D19" s="35">
        <v>1</v>
      </c>
      <c r="E19" s="28"/>
      <c r="G19" s="2"/>
      <c r="H19" s="2"/>
      <c r="I19" s="2"/>
      <c r="J19" s="2"/>
      <c r="K19" s="2"/>
    </row>
    <row r="20" spans="2:11">
      <c r="B20" s="31" t="e">
        <f ca="1"/>
        <v>#NAME?</v>
      </c>
      <c r="C20" s="33" t="e">
        <f ca="1"/>
        <v>#NAME?</v>
      </c>
      <c r="D20" s="35">
        <v>2</v>
      </c>
      <c r="E20" s="28"/>
      <c r="G20" s="2"/>
      <c r="H20" s="2"/>
      <c r="I20" s="2"/>
      <c r="J20" s="2"/>
      <c r="K20" s="2"/>
    </row>
    <row r="21" spans="2:11">
      <c r="B21" s="31" t="e">
        <f ca="1"/>
        <v>#NAME?</v>
      </c>
      <c r="C21" s="33" t="e">
        <f ca="1"/>
        <v>#NAME?</v>
      </c>
      <c r="D21" s="35">
        <v>3</v>
      </c>
      <c r="E21" s="28"/>
      <c r="G21" s="2"/>
      <c r="H21" s="2"/>
      <c r="I21" s="2"/>
      <c r="J21" s="2"/>
      <c r="K21" s="2"/>
    </row>
    <row r="22" spans="2:11">
      <c r="B22" s="31" t="e">
        <f ca="1"/>
        <v>#NAME?</v>
      </c>
      <c r="C22" s="33" t="e">
        <f ca="1"/>
        <v>#NAME?</v>
      </c>
      <c r="D22" s="35">
        <v>4</v>
      </c>
      <c r="E22" s="28"/>
      <c r="G22" s="2"/>
      <c r="H22" s="2"/>
      <c r="I22" s="2"/>
      <c r="J22" s="2"/>
      <c r="K22" s="2"/>
    </row>
    <row r="23" spans="2:11">
      <c r="B23" s="31" t="e">
        <f ca="1"/>
        <v>#NAME?</v>
      </c>
      <c r="C23" s="33" t="e">
        <f ca="1"/>
        <v>#NAME?</v>
      </c>
      <c r="D23" s="35">
        <v>5</v>
      </c>
      <c r="E23" s="28"/>
      <c r="G23" s="2"/>
      <c r="H23" s="2"/>
      <c r="I23" s="2"/>
      <c r="J23" s="2"/>
      <c r="K23" s="2"/>
    </row>
    <row r="24" spans="2:11">
      <c r="B24" s="31" t="e">
        <f ca="1"/>
        <v>#NAME?</v>
      </c>
      <c r="C24" s="33" t="e">
        <f ca="1"/>
        <v>#NAME?</v>
      </c>
      <c r="D24" s="35">
        <v>6</v>
      </c>
      <c r="E24" s="28"/>
    </row>
    <row r="25" spans="2:11">
      <c r="B25" s="31" t="e">
        <f ca="1"/>
        <v>#NAME?</v>
      </c>
      <c r="C25" s="33" t="e">
        <f ca="1"/>
        <v>#NAME?</v>
      </c>
      <c r="D25" s="35">
        <v>7</v>
      </c>
      <c r="E25" s="28"/>
    </row>
    <row r="26" spans="2:11" ht="28.8">
      <c r="B26" s="31" t="e">
        <f ca="1"/>
        <v>#NAME?</v>
      </c>
      <c r="C26" s="33" t="e">
        <f ca="1"/>
        <v>#NAME?</v>
      </c>
      <c r="D26" s="35">
        <v>8</v>
      </c>
      <c r="E26" s="28"/>
    </row>
    <row r="27" spans="2:11">
      <c r="B27" s="31" t="e">
        <f ca="1"/>
        <v>#NAME?</v>
      </c>
      <c r="C27" s="49" t="e">
        <f ca="1"/>
        <v>#NAME?</v>
      </c>
      <c r="D27" s="35">
        <v>9</v>
      </c>
      <c r="E27" s="28"/>
    </row>
    <row r="28" spans="2:11">
      <c r="B28" s="31" t="e">
        <f ca="1"/>
        <v>#NAME?</v>
      </c>
      <c r="C28" s="49" t="e">
        <f ca="1"/>
        <v>#NAME?</v>
      </c>
      <c r="D28" s="35">
        <v>10</v>
      </c>
      <c r="E28" s="28"/>
    </row>
    <row r="29" spans="2:11" ht="28.8">
      <c r="B29" s="31" t="e">
        <f ca="1"/>
        <v>#NAME?</v>
      </c>
      <c r="C29" s="33" t="e">
        <f ca="1"/>
        <v>#NAME?</v>
      </c>
      <c r="D29" s="35">
        <v>11</v>
      </c>
      <c r="E29" s="28"/>
    </row>
    <row r="30" spans="2:11">
      <c r="B30" s="31" t="e">
        <f ca="1"/>
        <v>#NAME?</v>
      </c>
      <c r="C30" s="33" t="e">
        <f ca="1"/>
        <v>#NAME?</v>
      </c>
      <c r="D30" s="35">
        <v>12</v>
      </c>
      <c r="E30" s="28"/>
    </row>
    <row r="31" spans="2:11" ht="28.8">
      <c r="B31" s="31" t="e">
        <f ca="1"/>
        <v>#NAME?</v>
      </c>
      <c r="C31" s="33" t="e">
        <f ca="1"/>
        <v>#NAME?</v>
      </c>
      <c r="D31" s="35">
        <v>13</v>
      </c>
      <c r="E31" s="28"/>
    </row>
    <row r="32" spans="2:11">
      <c r="B32" s="31" t="e">
        <f ca="1"/>
        <v>#NAME?</v>
      </c>
      <c r="C32" s="33" t="e">
        <f ca="1"/>
        <v>#NAME?</v>
      </c>
      <c r="D32" s="35">
        <v>14</v>
      </c>
      <c r="E32" s="28"/>
    </row>
    <row r="33" spans="2:5">
      <c r="B33" s="31" t="e">
        <f ca="1"/>
        <v>#NAME?</v>
      </c>
      <c r="C33" s="33" t="e">
        <f ca="1"/>
        <v>#NAME?</v>
      </c>
      <c r="D33" s="35">
        <v>15</v>
      </c>
      <c r="E33" s="28"/>
    </row>
    <row r="34" spans="2:5" ht="15" thickBot="1">
      <c r="B34" s="31" t="e">
        <f ca="1"/>
        <v>#NAME?</v>
      </c>
      <c r="C34" s="50" t="e">
        <f ca="1"/>
        <v>#NAME?</v>
      </c>
      <c r="D34" s="35">
        <v>16</v>
      </c>
      <c r="E34" s="28"/>
    </row>
    <row r="35" spans="2:5">
      <c r="B35" s="28"/>
      <c r="C35" s="28"/>
      <c r="D35" s="28"/>
      <c r="E35" s="28"/>
    </row>
  </sheetData>
  <mergeCells count="2">
    <mergeCell ref="B2:G2"/>
    <mergeCell ref="M7:O14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70" r:id="rId3" name="Drop Down 2">
              <controlPr defaultSize="0" autoFill="0" autoPict="0">
                <anchor moveWithCells="1">
                  <from>
                    <xdr:col>3</xdr:col>
                    <xdr:colOff>0</xdr:colOff>
                    <xdr:row>11</xdr:row>
                    <xdr:rowOff>0</xdr:rowOff>
                  </from>
                  <to>
                    <xdr:col>4</xdr:col>
                    <xdr:colOff>556260</xdr:colOff>
                    <xdr:row>11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1" r:id="rId4" name="Drop Down 3">
              <controlPr defaultSize="0" autoFill="0" autoPict="0">
                <anchor moveWithCells="1">
                  <from>
                    <xdr:col>3</xdr:col>
                    <xdr:colOff>0</xdr:colOff>
                    <xdr:row>12</xdr:row>
                    <xdr:rowOff>0</xdr:rowOff>
                  </from>
                  <to>
                    <xdr:col>4</xdr:col>
                    <xdr:colOff>556260</xdr:colOff>
                    <xdr:row>12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2" r:id="rId5" name="Drop Down 4">
              <controlPr defaultSize="0" autoFill="0" autoPict="0">
                <anchor moveWithCells="1">
                  <from>
                    <xdr:col>3</xdr:col>
                    <xdr:colOff>0</xdr:colOff>
                    <xdr:row>14</xdr:row>
                    <xdr:rowOff>0</xdr:rowOff>
                  </from>
                  <to>
                    <xdr:col>4</xdr:col>
                    <xdr:colOff>556260</xdr:colOff>
                    <xdr:row>14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Index</vt:lpstr>
      <vt:lpstr>Historical Data</vt:lpstr>
      <vt:lpstr>Historical Stress - 2008</vt:lpstr>
      <vt:lpstr>Historical Stress -2013</vt:lpstr>
      <vt:lpstr>Worst Case Scenario</vt:lpstr>
      <vt:lpstr>Reverse Stress</vt:lpstr>
      <vt:lpstr>Reverse Stress </vt:lpstr>
      <vt:lpstr>Stress Risk (Full Valuation)</vt:lpstr>
      <vt:lpstr>What if analysis</vt:lpstr>
      <vt:lpstr>Delta Hedge</vt:lpstr>
      <vt:lpstr>Bond Stress and Full Valuation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 Shankar</dc:creator>
  <cp:lastModifiedBy>YILONG ZHAO</cp:lastModifiedBy>
  <dcterms:created xsi:type="dcterms:W3CDTF">2014-12-12T03:59:39Z</dcterms:created>
  <dcterms:modified xsi:type="dcterms:W3CDTF">2018-02-16T18:25:34Z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adf8bee7-1c2d-4311-bbc2-c8af2cefb80c</vt:lpwstr>
  </property>
</Properties>
</file>