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7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8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iyilun/Desktop/comparing-baltimore-boston-household-income/"/>
    </mc:Choice>
  </mc:AlternateContent>
  <xr:revisionPtr revIDLastSave="0" documentId="8_{59726006-D0A3-794A-9368-C2EC80632256}" xr6:coauthVersionLast="45" xr6:coauthVersionMax="45" xr10:uidLastSave="{00000000-0000-0000-0000-000000000000}"/>
  <bookViews>
    <workbookView xWindow="-2620" yWindow="460" windowWidth="25600" windowHeight="14780" activeTab="2" xr2:uid="{EF24CE01-5409-E643-8062-4D081455ED98}"/>
  </bookViews>
  <sheets>
    <sheet name="BAL_rALL_data" sheetId="2" r:id="rId1"/>
    <sheet name="BAL_visualize" sheetId="8" r:id="rId2"/>
    <sheet name="BOS_rALL_data" sheetId="3" r:id="rId3"/>
    <sheet name="BOS_visualize" sheetId="9" r:id="rId4"/>
    <sheet name="Cities_compare" sheetId="10" r:id="rId5"/>
  </sheets>
  <definedNames>
    <definedName name="_xlnm._FilterDatabase" localSheetId="0" hidden="1">BAL_rALL_data!$A$1:$J$234</definedName>
    <definedName name="_xlnm._FilterDatabase" localSheetId="1" hidden="1">BAL_visualize!$A$1:$D$5</definedName>
    <definedName name="_xlnm._FilterDatabase" localSheetId="2" hidden="1">BOS_rALL_data!$A$1:$L$121</definedName>
    <definedName name="_xlchart.v1.0" hidden="1">BAL_rALL_data!$G$2:$G$4</definedName>
    <definedName name="_xlchart.v1.1" hidden="1">BAL_rALL_data!$G$5:$G$234</definedName>
    <definedName name="_xlchart.v1.10" hidden="1">BOS_rALL_data!$G$5:$G$116</definedName>
    <definedName name="_xlchart.v1.11" hidden="1">BOS_rALL_data!$I$10:$I$116</definedName>
    <definedName name="_xlchart.v1.12" hidden="1">BOS_rALL_data!$I$2:$I$9</definedName>
    <definedName name="_xlchart.v1.13" hidden="1">BOS_rALL_data!$C$2:$C$116</definedName>
    <definedName name="_xlchart.v1.2" hidden="1">BAL_rALL_data!$I$16:$I$234</definedName>
    <definedName name="_xlchart.v1.3" hidden="1">BAL_rALL_data!$I$2:$I$15</definedName>
    <definedName name="_xlchart.v1.4" hidden="1">BAL_rALL_data!$E$2:$E$234</definedName>
    <definedName name="_xlchart.v1.5" hidden="1">BAL_rALL_data!$C$2</definedName>
    <definedName name="_xlchart.v1.6" hidden="1">BAL_rALL_data!$C$3:$C$234</definedName>
    <definedName name="_xlchart.v1.7" hidden="1">BOS_rALL_data!$E$2:$E$4</definedName>
    <definedName name="_xlchart.v1.8" hidden="1">BOS_rALL_data!$E$5:$E$116</definedName>
    <definedName name="_xlchart.v1.9" hidden="1">BOS_rALL_data!$G$2:$G$4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7" i="3" l="1"/>
  <c r="B118" i="3"/>
  <c r="B119" i="3"/>
  <c r="B120" i="3"/>
  <c r="J23" i="3" l="1"/>
  <c r="J24" i="3"/>
  <c r="J25" i="3"/>
  <c r="J28" i="3"/>
  <c r="J31" i="3"/>
  <c r="J33" i="3"/>
  <c r="J41" i="3"/>
  <c r="J45" i="3"/>
  <c r="J46" i="3"/>
  <c r="J47" i="3"/>
  <c r="J48" i="3"/>
  <c r="J50" i="3"/>
  <c r="J51" i="3"/>
  <c r="J53" i="3"/>
  <c r="J62" i="3"/>
  <c r="J67" i="3"/>
  <c r="J75" i="3"/>
  <c r="J76" i="3"/>
  <c r="J77" i="3"/>
  <c r="J79" i="3"/>
  <c r="J81" i="3"/>
  <c r="J83" i="3"/>
  <c r="J91" i="3"/>
  <c r="J109" i="3"/>
  <c r="J10" i="3"/>
  <c r="H12" i="3"/>
  <c r="H17" i="3"/>
  <c r="H24" i="3"/>
  <c r="H27" i="3"/>
  <c r="H28" i="3"/>
  <c r="H30" i="3"/>
  <c r="H31" i="3"/>
  <c r="H34" i="3"/>
  <c r="H35" i="3"/>
  <c r="H36" i="3"/>
  <c r="H39" i="3"/>
  <c r="H40" i="3"/>
  <c r="H41" i="3"/>
  <c r="H42" i="3"/>
  <c r="H45" i="3"/>
  <c r="H47" i="3"/>
  <c r="H48" i="3"/>
  <c r="H49" i="3"/>
  <c r="H50" i="3"/>
  <c r="H51" i="3"/>
  <c r="H53" i="3"/>
  <c r="H54" i="3"/>
  <c r="H57" i="3"/>
  <c r="H58" i="3"/>
  <c r="H59" i="3"/>
  <c r="H61" i="3"/>
  <c r="H62" i="3"/>
  <c r="H63" i="3"/>
  <c r="H64" i="3"/>
  <c r="H65" i="3"/>
  <c r="H66" i="3"/>
  <c r="H67" i="3"/>
  <c r="H68" i="3"/>
  <c r="H69" i="3"/>
  <c r="H72" i="3"/>
  <c r="H73" i="3"/>
  <c r="H75" i="3"/>
  <c r="H76" i="3"/>
  <c r="H77" i="3"/>
  <c r="H79" i="3"/>
  <c r="H80" i="3"/>
  <c r="H81" i="3"/>
  <c r="H82" i="3"/>
  <c r="H83" i="3"/>
  <c r="H84" i="3"/>
  <c r="H85" i="3"/>
  <c r="H86" i="3"/>
  <c r="H87" i="3"/>
  <c r="H91" i="3"/>
  <c r="H93" i="3"/>
  <c r="H94" i="3"/>
  <c r="H95" i="3"/>
  <c r="H96" i="3"/>
  <c r="H97" i="3"/>
  <c r="H99" i="3"/>
  <c r="H101" i="3"/>
  <c r="H102" i="3"/>
  <c r="H103" i="3"/>
  <c r="H105" i="3"/>
  <c r="H106" i="3"/>
  <c r="H107" i="3"/>
  <c r="H108" i="3"/>
  <c r="H112" i="3"/>
  <c r="H113" i="3"/>
  <c r="H115" i="3"/>
  <c r="H5" i="3"/>
  <c r="F12" i="3"/>
  <c r="F17" i="3"/>
  <c r="F24" i="3"/>
  <c r="F27" i="3"/>
  <c r="F28" i="3"/>
  <c r="F30" i="3"/>
  <c r="F31" i="3"/>
  <c r="F33" i="3"/>
  <c r="F34" i="3"/>
  <c r="F35" i="3"/>
  <c r="F36" i="3"/>
  <c r="F41" i="3"/>
  <c r="F45" i="3"/>
  <c r="F47" i="3"/>
  <c r="F48" i="3"/>
  <c r="F49" i="3"/>
  <c r="F51" i="3"/>
  <c r="F53" i="3"/>
  <c r="F54" i="3"/>
  <c r="F58" i="3"/>
  <c r="F61" i="3"/>
  <c r="F62" i="3"/>
  <c r="F63" i="3"/>
  <c r="F65" i="3"/>
  <c r="F67" i="3"/>
  <c r="F68" i="3"/>
  <c r="F75" i="3"/>
  <c r="F76" i="3"/>
  <c r="F77" i="3"/>
  <c r="F79" i="3"/>
  <c r="F81" i="3"/>
  <c r="F82" i="3"/>
  <c r="F83" i="3"/>
  <c r="F84" i="3"/>
  <c r="F85" i="3"/>
  <c r="F86" i="3"/>
  <c r="F87" i="3"/>
  <c r="F91" i="3"/>
  <c r="F93" i="3"/>
  <c r="F94" i="3"/>
  <c r="F95" i="3"/>
  <c r="F96" i="3"/>
  <c r="F97" i="3"/>
  <c r="F99" i="3"/>
  <c r="F101" i="3"/>
  <c r="F102" i="3"/>
  <c r="F103" i="3"/>
  <c r="F104" i="3"/>
  <c r="F105" i="3"/>
  <c r="F106" i="3"/>
  <c r="F107" i="3"/>
  <c r="F108" i="3"/>
  <c r="F111" i="3"/>
  <c r="F112" i="3"/>
  <c r="F113" i="3"/>
  <c r="F115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2" i="3"/>
  <c r="H5" i="2"/>
  <c r="F4" i="2"/>
  <c r="F6" i="2"/>
  <c r="F7" i="2"/>
  <c r="F10" i="2"/>
  <c r="F11" i="2"/>
  <c r="F12" i="2"/>
  <c r="F15" i="2"/>
  <c r="F16" i="2"/>
  <c r="F18" i="2"/>
  <c r="F19" i="2"/>
  <c r="F25" i="2"/>
  <c r="F26" i="2"/>
  <c r="F28" i="2"/>
  <c r="F29" i="2"/>
  <c r="F30" i="2"/>
  <c r="F31" i="2"/>
  <c r="F32" i="2"/>
  <c r="F33" i="2"/>
  <c r="F34" i="2"/>
  <c r="F35" i="2"/>
  <c r="F36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3" i="2"/>
  <c r="F64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2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6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6" i="2"/>
  <c r="F148" i="2"/>
  <c r="F149" i="2"/>
  <c r="F150" i="2"/>
  <c r="F151" i="2"/>
  <c r="F152" i="2"/>
  <c r="F153" i="2"/>
  <c r="F154" i="2"/>
  <c r="F155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3" i="2"/>
  <c r="F205" i="2"/>
  <c r="F206" i="2"/>
  <c r="F207" i="2"/>
  <c r="F208" i="2"/>
  <c r="F209" i="2"/>
  <c r="F210" i="2"/>
  <c r="F211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3" i="2"/>
  <c r="F2" i="2" l="1"/>
  <c r="D148" i="2"/>
  <c r="D50" i="2"/>
  <c r="D51" i="2"/>
  <c r="D52" i="2"/>
  <c r="D59" i="2"/>
  <c r="D60" i="2"/>
  <c r="D61" i="2"/>
  <c r="D62" i="2"/>
  <c r="D64" i="2"/>
  <c r="D65" i="2"/>
  <c r="D66" i="2"/>
  <c r="D67" i="2"/>
  <c r="D68" i="2"/>
  <c r="D69" i="2"/>
  <c r="D76" i="2"/>
  <c r="D77" i="2"/>
  <c r="D82" i="2"/>
  <c r="D83" i="2"/>
  <c r="D84" i="2"/>
  <c r="D87" i="2"/>
  <c r="D89" i="2"/>
  <c r="D90" i="2"/>
  <c r="D98" i="2"/>
  <c r="D99" i="2"/>
  <c r="D100" i="2"/>
  <c r="D101" i="2"/>
  <c r="D102" i="2"/>
  <c r="D103" i="2"/>
  <c r="D104" i="2"/>
  <c r="D105" i="2"/>
  <c r="D106" i="2"/>
  <c r="D107" i="2"/>
  <c r="D112" i="2"/>
  <c r="D113" i="2"/>
  <c r="D114" i="2"/>
  <c r="D115" i="2"/>
  <c r="D117" i="2"/>
  <c r="D120" i="2"/>
  <c r="D121" i="2"/>
  <c r="D124" i="2"/>
  <c r="D125" i="2"/>
  <c r="D126" i="2"/>
  <c r="D127" i="2"/>
  <c r="D129" i="2"/>
  <c r="D131" i="2"/>
  <c r="D133" i="2"/>
  <c r="D134" i="2"/>
  <c r="D135" i="2"/>
  <c r="D136" i="2"/>
  <c r="D137" i="2"/>
  <c r="D138" i="2"/>
  <c r="D141" i="2"/>
  <c r="D142" i="2"/>
  <c r="D143" i="2"/>
  <c r="D145" i="2"/>
  <c r="D146" i="2"/>
  <c r="D149" i="2"/>
  <c r="D150" i="2"/>
  <c r="D151" i="2"/>
  <c r="D154" i="2"/>
  <c r="D155" i="2"/>
  <c r="D156" i="2"/>
  <c r="D157" i="2"/>
  <c r="D159" i="2"/>
  <c r="D160" i="2"/>
  <c r="D161" i="2"/>
  <c r="D162" i="2"/>
  <c r="D164" i="2"/>
  <c r="D167" i="2"/>
  <c r="D168" i="2"/>
  <c r="D170" i="2"/>
  <c r="D171" i="2"/>
  <c r="D173" i="2"/>
  <c r="D174" i="2"/>
  <c r="D176" i="2"/>
  <c r="D177" i="2"/>
  <c r="D180" i="2"/>
  <c r="D181" i="2"/>
  <c r="D182" i="2"/>
  <c r="D183" i="2"/>
  <c r="D186" i="2"/>
  <c r="D188" i="2"/>
  <c r="D189" i="2"/>
  <c r="D193" i="2"/>
  <c r="D194" i="2"/>
  <c r="D195" i="2"/>
  <c r="D196" i="2"/>
  <c r="D197" i="2"/>
  <c r="D200" i="2"/>
  <c r="D201" i="2"/>
  <c r="D202" i="2"/>
  <c r="D204" i="2"/>
  <c r="D211" i="2"/>
  <c r="D212" i="2"/>
  <c r="D213" i="2"/>
  <c r="D214" i="2"/>
  <c r="D215" i="2"/>
  <c r="D216" i="2"/>
  <c r="D217" i="2"/>
  <c r="D220" i="2"/>
  <c r="D222" i="2"/>
  <c r="D223" i="2"/>
  <c r="D225" i="2"/>
  <c r="D226" i="2"/>
  <c r="D228" i="2"/>
  <c r="D229" i="2"/>
  <c r="D231" i="2"/>
  <c r="D233" i="2"/>
  <c r="D234" i="2"/>
  <c r="D45" i="2"/>
  <c r="D46" i="2"/>
  <c r="D47" i="2"/>
  <c r="D42" i="2"/>
  <c r="D43" i="2"/>
  <c r="D39" i="2"/>
  <c r="D40" i="2"/>
  <c r="D32" i="2"/>
  <c r="D33" i="2"/>
  <c r="D34" i="2"/>
  <c r="D35" i="2"/>
  <c r="D36" i="2"/>
  <c r="D37" i="2"/>
  <c r="D28" i="2"/>
  <c r="D29" i="2"/>
  <c r="D30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/>
  <c r="H6" i="2"/>
  <c r="H28" i="2"/>
  <c r="H61" i="2"/>
  <c r="H84" i="2"/>
  <c r="H98" i="2"/>
  <c r="H160" i="2"/>
  <c r="H176" i="2"/>
  <c r="B236" i="2" l="1"/>
  <c r="B235" i="2"/>
  <c r="B237" i="2" l="1"/>
  <c r="B240" i="2"/>
  <c r="B238" i="2"/>
</calcChain>
</file>

<file path=xl/sharedStrings.xml><?xml version="1.0" encoding="utf-8"?>
<sst xmlns="http://schemas.openxmlformats.org/spreadsheetml/2006/main" count="443" uniqueCount="211">
  <si>
    <t>tract</t>
  </si>
  <si>
    <t>Name</t>
  </si>
  <si>
    <t>Household_Income_rW_gP_pall</t>
  </si>
  <si>
    <t>Household_Income_rB_gP_pall</t>
  </si>
  <si>
    <t>Household_Income_rH_gP_pall</t>
  </si>
  <si>
    <t>Household_Income_rA_gP_pall</t>
  </si>
  <si>
    <t>Allendale, Baltimore, MD</t>
  </si>
  <si>
    <t>Arcadia, Baltimore, MD</t>
  </si>
  <si>
    <t>Arlington, Baltimore, MD</t>
  </si>
  <si>
    <t>Armistead Gardens, Baltimore, MD</t>
  </si>
  <si>
    <t>Baltimore Highlands, Baltimore, MD</t>
  </si>
  <si>
    <t>Baltimore, MD</t>
  </si>
  <si>
    <t>Barclay, Baltimore, MD</t>
  </si>
  <si>
    <t>Beechfield, Baltimore, MD</t>
  </si>
  <si>
    <t>Belair - Edison, Baltimore, MD</t>
  </si>
  <si>
    <t>Bentalou-Smallwood, Baltimore, MD</t>
  </si>
  <si>
    <t>Berea, Baltimore, MD</t>
  </si>
  <si>
    <t>Better Waverly, Baltimore, MD</t>
  </si>
  <si>
    <t>Bolton Hill, Baltimore, MD</t>
  </si>
  <si>
    <t>Bridgeview-Greenlawn, Baltimore, MD</t>
  </si>
  <si>
    <t>Broadway East, Baltimore, MD</t>
  </si>
  <si>
    <t>Brooklyn, Baltimore, MD</t>
  </si>
  <si>
    <t>Burleith-Leighton, Baltimore, MD</t>
  </si>
  <si>
    <t>Butchers Hill, Baltimore, MD</t>
  </si>
  <si>
    <t>Canton, Baltimore, MD</t>
  </si>
  <si>
    <t>Cedmont, Baltimore, MD</t>
  </si>
  <si>
    <t>Cedonia, Baltimore, MD</t>
  </si>
  <si>
    <t>Central Park Heights, Baltimore, MD</t>
  </si>
  <si>
    <t>Cherry Hill, Baltimore, MD</t>
  </si>
  <si>
    <t>Cheswolde, Baltimore, MD</t>
  </si>
  <si>
    <t>Claremont - Freedom, Baltimore, MD</t>
  </si>
  <si>
    <t>Cold Springs, Baltimore, MD</t>
  </si>
  <si>
    <t>Coldstream - Homestead - Montebello, Baltimore, MD</t>
  </si>
  <si>
    <t>Coppin Heights, Baltimore, MD</t>
  </si>
  <si>
    <t>Cross Country, Baltimore, MD</t>
  </si>
  <si>
    <t>Cross Keys, Baltimore, MD</t>
  </si>
  <si>
    <t>Curtis Bay, Baltimore, MD</t>
  </si>
  <si>
    <t>Darley Park, Baltimore, MD</t>
  </si>
  <si>
    <t>Dorchester, Baltimore, MD</t>
  </si>
  <si>
    <t>Downtown, Baltimore, MD</t>
  </si>
  <si>
    <t>Druid Heights, Baltimore, MD</t>
  </si>
  <si>
    <t>East Arlington, Baltimore, MD</t>
  </si>
  <si>
    <t>East Baltimore Midway, Baltimore, MD</t>
  </si>
  <si>
    <t>Edgecomb, Baltimore, MD</t>
  </si>
  <si>
    <t>Edmondson, Baltimore, MD</t>
  </si>
  <si>
    <t>Ednor Gardens - Lakeside, Baltimore, MD</t>
  </si>
  <si>
    <t>Evergreen, Baltimore, MD</t>
  </si>
  <si>
    <t>Fallstaff, Baltimore, MD</t>
  </si>
  <si>
    <t>Fells Point, Baltimore, MD</t>
  </si>
  <si>
    <t>Fifteenth Street, Baltimore, MD</t>
  </si>
  <si>
    <t>Frankford, Baltimore, MD</t>
  </si>
  <si>
    <t>Franklin Square, Baltimore, MD</t>
  </si>
  <si>
    <t>Garwyn Oaks, Baltimore, MD</t>
  </si>
  <si>
    <t>Gay Street, Baltimore, MD</t>
  </si>
  <si>
    <t>Glen, Baltimore, MD</t>
  </si>
  <si>
    <t>Glenham-Belford, Baltimore, MD</t>
  </si>
  <si>
    <t>Greenmount West, Baltimore, MD</t>
  </si>
  <si>
    <t>Gwynn Oak, Baltimore, MD</t>
  </si>
  <si>
    <t>Hampden, Baltimore, MD</t>
  </si>
  <si>
    <t>Hanlon Longwood, Baltimore, MD</t>
  </si>
  <si>
    <t>Harford - Echodale - Perring Parkway, Baltimore, MD</t>
  </si>
  <si>
    <t>Harlem Park, Baltimore, MD</t>
  </si>
  <si>
    <t>Harwood, Baltimore, MD</t>
  </si>
  <si>
    <t>Hillen, Baltimore, MD</t>
  </si>
  <si>
    <t>Hollins Market, Baltimore, MD</t>
  </si>
  <si>
    <t>Homeland, Baltimore, MD</t>
  </si>
  <si>
    <t>Idlewood, Baltimore, MD</t>
  </si>
  <si>
    <t>Irvington, Baltimore, MD</t>
  </si>
  <si>
    <t>Johnson Square, Baltimore, MD</t>
  </si>
  <si>
    <t>Joseph Lee, Baltimore, MD</t>
  </si>
  <si>
    <t>Lake Walker, Baltimore, MD</t>
  </si>
  <si>
    <t>Lakeland, Baltimore, MD</t>
  </si>
  <si>
    <t>Langston Hughes, Baltimore, MD</t>
  </si>
  <si>
    <t>Lansdowne - Baltimore Highlands, Halethorpe, MD</t>
  </si>
  <si>
    <t>Lansdowne - Baltimore Highlands, Lansdowne, MD</t>
  </si>
  <si>
    <t>Lauraville, Baltimore, MD</t>
  </si>
  <si>
    <t>Lexington, Baltimore, MD</t>
  </si>
  <si>
    <t>Little Italy, Baltimore, MD</t>
  </si>
  <si>
    <t>Loch Raven, Baltimore, MD</t>
  </si>
  <si>
    <t>Locust Point, Baltimore, MD</t>
  </si>
  <si>
    <t>Madison - Eastend, Baltimore, MD</t>
  </si>
  <si>
    <t>McCulloh Homes, Baltimore, MD</t>
  </si>
  <si>
    <t>Medfield, Baltimore, MD</t>
  </si>
  <si>
    <t>Medford - Broening, Baltimore, MD</t>
  </si>
  <si>
    <t>Mid-Charles, Baltimore, MD</t>
  </si>
  <si>
    <t>Mid-Govans, Baltimore, MD</t>
  </si>
  <si>
    <t>Midtown Edmondson, Baltimore, MD</t>
  </si>
  <si>
    <t>Mill Hill, Baltimore, MD</t>
  </si>
  <si>
    <t>Milton - Montford, Baltimore, MD</t>
  </si>
  <si>
    <t>Mondawmin, Baltimore, MD</t>
  </si>
  <si>
    <t>Morrell Park, Baltimore, MD</t>
  </si>
  <si>
    <t>Mosher, Baltimore, MD</t>
  </si>
  <si>
    <t>Mount Clare, Baltimore, MD</t>
  </si>
  <si>
    <t>Mount Washington, Baltimore, MD</t>
  </si>
  <si>
    <t>New Northwood, Baltimore, MD</t>
  </si>
  <si>
    <t>North Harford Road, Baltimore, MD</t>
  </si>
  <si>
    <t>NW Community Action, Baltimore, MD</t>
  </si>
  <si>
    <t>O'Donnell Heights, Baltimore, MD</t>
  </si>
  <si>
    <t>Old Goucher, Baltimore, MD</t>
  </si>
  <si>
    <t>Oliver, Baltimore, MD</t>
  </si>
  <si>
    <t>Park Circle, Baltimore, MD</t>
  </si>
  <si>
    <t>Parkside, Baltimore, MD</t>
  </si>
  <si>
    <t>Patterson Park, Baltimore, MD</t>
  </si>
  <si>
    <t>Penn - Fallsway, Baltimore, MD</t>
  </si>
  <si>
    <t>Penn North, Baltimore, MD</t>
  </si>
  <si>
    <t>Perkins Homes, Baltimore, MD</t>
  </si>
  <si>
    <t>Perring Loch, Baltimore, MD</t>
  </si>
  <si>
    <t>Pigtown, Baltimore, MD</t>
  </si>
  <si>
    <t>Pleasant View Gardens, Baltimore, MD</t>
  </si>
  <si>
    <t>Poppleton, Baltimore, MD</t>
  </si>
  <si>
    <t>Pratt Monroe, Baltimore, MD</t>
  </si>
  <si>
    <t>Radnor - Winston, Baltimore, MD</t>
  </si>
  <si>
    <t>Ramblewood, Baltimore, MD</t>
  </si>
  <si>
    <t>Reisterstown Station, Baltimore, MD</t>
  </si>
  <si>
    <t>Remington, Baltimore, MD</t>
  </si>
  <si>
    <t>Reservoir Hill, Baltimore, MD</t>
  </si>
  <si>
    <t>Riverside Park, Baltimore, MD</t>
  </si>
  <si>
    <t>Riverside, Baltimore, MD</t>
  </si>
  <si>
    <t>Rognel Heights, Baltimore, MD</t>
  </si>
  <si>
    <t>Roland Park, Baltimore, MD</t>
  </si>
  <si>
    <t>Rosemont, Baltimore, MD</t>
  </si>
  <si>
    <t>Saint Joseph's, Baltimore, MD</t>
  </si>
  <si>
    <t>Sandtown-Winchester, Baltimore, MD</t>
  </si>
  <si>
    <t>Shipley Hill, Baltimore, MD</t>
  </si>
  <si>
    <t>South Baltimore, Baltimore, MD</t>
  </si>
  <si>
    <t>Tuscany - Canterbury, Baltimore, MD</t>
  </si>
  <si>
    <t>Upper Fells Point, Baltimore, MD</t>
  </si>
  <si>
    <t>Upton, Baltimore, MD</t>
  </si>
  <si>
    <t>Violetville, Baltimore, MD</t>
  </si>
  <si>
    <t>Walbrook, Baltimore, MD</t>
  </si>
  <si>
    <t>Waltherson, Baltimore, MD</t>
  </si>
  <si>
    <t>West Forest Park, Baltimore, MD</t>
  </si>
  <si>
    <t>Westgate, Baltimore, MD</t>
  </si>
  <si>
    <t>Westport, Baltimore, MD</t>
  </si>
  <si>
    <t>Windsor Hills, Baltimore, MD</t>
  </si>
  <si>
    <t>Windsor Mill, Baltimore, MD</t>
  </si>
  <si>
    <t>Winston - Govans, Baltimore, MD</t>
  </si>
  <si>
    <t>Woodberry, Baltimore, MD</t>
  </si>
  <si>
    <t>Woodbrook, Baltimore, MD</t>
  </si>
  <si>
    <t>Woodring, Baltimore, MD</t>
  </si>
  <si>
    <t>Yale Heights, Baltimore, MD</t>
  </si>
  <si>
    <t>MEDIAN</t>
  </si>
  <si>
    <t>MEAN</t>
  </si>
  <si>
    <t xml:space="preserve">MIN </t>
  </si>
  <si>
    <t>MAX</t>
  </si>
  <si>
    <t>Beacon Hill, Boston, MA</t>
  </si>
  <si>
    <t>Back Bay West, Boston, MA</t>
  </si>
  <si>
    <t>Columbus, Boston, MA</t>
  </si>
  <si>
    <t>Jamaica Hills / Pond, Boston, MA</t>
  </si>
  <si>
    <t>West End, Boston, MA</t>
  </si>
  <si>
    <t>Fenway/Kenmore, Boston, MA</t>
  </si>
  <si>
    <t>Boston, MA</t>
  </si>
  <si>
    <t>North End, Boston, MA</t>
  </si>
  <si>
    <t>Jamaica Plain, Boston, MA</t>
  </si>
  <si>
    <t>Prudential / St. Botolph, Boston, MA</t>
  </si>
  <si>
    <t>Back Bay East, Boston, MA</t>
  </si>
  <si>
    <t>Downtown, Boston, MA</t>
  </si>
  <si>
    <t>Charlestown, Boston, MA</t>
  </si>
  <si>
    <t>City Point, Boston, MA</t>
  </si>
  <si>
    <t>Chinatown, Boston, MA</t>
  </si>
  <si>
    <t>Lower Allston, Boston, MA</t>
  </si>
  <si>
    <t>South Boston, Boston, MA</t>
  </si>
  <si>
    <t>Dorchester, Boston, MA</t>
  </si>
  <si>
    <t>Harrison Lenox, Boston, MA</t>
  </si>
  <si>
    <t>Hyde Square, Boston, MA</t>
  </si>
  <si>
    <t>Central-Maverick Square / Paris Street, Boston, MA</t>
  </si>
  <si>
    <t>East Boston, Boston, MA</t>
  </si>
  <si>
    <t>Allston, Boston, MA</t>
  </si>
  <si>
    <t>Mission Hill, Boston, MA</t>
  </si>
  <si>
    <t>South End, Boston, MA</t>
  </si>
  <si>
    <t>D Street / West Broadway, Boston, MA</t>
  </si>
  <si>
    <t>Jeffries Point, Boston, MA</t>
  </si>
  <si>
    <t>Lower Roxbury, Boston, MA</t>
  </si>
  <si>
    <t>Eagle Hill, Boston, MA</t>
  </si>
  <si>
    <t>Columbus Park / Andrew Square, Boston, MA</t>
  </si>
  <si>
    <t>Roxbury, Boston, MA</t>
  </si>
  <si>
    <t>Franklin Field North, Boston, MA</t>
  </si>
  <si>
    <t>Roslindale, Boston, MA</t>
  </si>
  <si>
    <t>Dudley / Brunswick King, Boston, MA</t>
  </si>
  <si>
    <t>Highland Park, Boston, MA</t>
  </si>
  <si>
    <t>Brighton, Boston, MA</t>
  </si>
  <si>
    <t>VALID_DATA#</t>
  </si>
  <si>
    <t>rB_Income_quantile</t>
  </si>
  <si>
    <t>Middle</t>
  </si>
  <si>
    <t>High</t>
  </si>
  <si>
    <t>Low</t>
  </si>
  <si>
    <t>rH_Income_quantile</t>
  </si>
  <si>
    <t>rW_Income_quantile</t>
  </si>
  <si>
    <t>rA_Income_quantile</t>
  </si>
  <si>
    <t>rB</t>
  </si>
  <si>
    <t>rW</t>
  </si>
  <si>
    <t>rH</t>
  </si>
  <si>
    <t>rA</t>
  </si>
  <si>
    <t>24510220100，65%，49k</t>
  </si>
  <si>
    <t>2451027020，32%，38k</t>
  </si>
  <si>
    <t>Tract 25025081001，33%， 39000</t>
  </si>
  <si>
    <t>Tract 25017342600，67%，50000</t>
  </si>
  <si>
    <t>Blank</t>
  </si>
  <si>
    <t>Black</t>
  </si>
  <si>
    <t>White</t>
  </si>
  <si>
    <t>Hispanic</t>
  </si>
  <si>
    <t>Asian</t>
  </si>
  <si>
    <t>Baltimore</t>
  </si>
  <si>
    <t>Boston</t>
  </si>
  <si>
    <t>Median</t>
  </si>
  <si>
    <t>Mean</t>
  </si>
  <si>
    <t>Max</t>
  </si>
  <si>
    <t>Min</t>
  </si>
  <si>
    <t>MIN</t>
  </si>
  <si>
    <t>Statistics</t>
  </si>
  <si>
    <t>Diversity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</si>
</sst>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10" fontId="0" fillId="0" borderId="0" xfId="0" applyNumberFormat="1"/>
    <xf numFmtId="9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920" b="0" i="0" u="none" strike="noStrike" kern="1200" cap="all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920" b="0" i="0" u="none" strike="noStrike" cap="all" normalizeH="0" baseline="0">
                <a:effectLst/>
              </a:rPr>
              <a:t>The</a:t>
            </a:r>
            <a:r>
              <a:rPr lang="zh-CN" altLang="en-US" sz="1920" b="0" i="0" u="none" strike="noStrike" cap="all" normalizeH="0" baseline="0">
                <a:effectLst/>
              </a:rPr>
              <a:t> </a:t>
            </a:r>
            <a:r>
              <a:rPr lang="en-US" sz="1920" b="0" i="0" u="none" strike="noStrike" cap="all" normalizeH="0" baseline="0">
                <a:effectLst/>
              </a:rPr>
              <a:t>Racial</a:t>
            </a:r>
            <a:r>
              <a:rPr lang="zh-CN" altLang="en-US" sz="1920" b="0" i="0" u="none" strike="noStrike" cap="all" normalizeH="0" baseline="0">
                <a:effectLst/>
              </a:rPr>
              <a:t> </a:t>
            </a:r>
            <a:r>
              <a:rPr lang="en-US" sz="1920" b="0" i="0" u="none" strike="noStrike" cap="all" normalizeH="0" baseline="0">
                <a:effectLst/>
              </a:rPr>
              <a:t>Wealth</a:t>
            </a:r>
            <a:r>
              <a:rPr lang="zh-CN" altLang="en-US" sz="1920" b="0" i="0" u="none" strike="noStrike" cap="all" normalizeH="0" baseline="0">
                <a:effectLst/>
              </a:rPr>
              <a:t> </a:t>
            </a:r>
            <a:r>
              <a:rPr lang="en-US" sz="1920" b="0" i="0" u="none" strike="noStrike" cap="all" normalizeH="0" baseline="0">
                <a:effectLst/>
              </a:rPr>
              <a:t>Divide</a:t>
            </a:r>
            <a:r>
              <a:rPr lang="zh-CN" altLang="en-US" sz="1920" b="0" i="0" u="none" strike="noStrike" cap="all" normalizeH="0" baseline="0">
                <a:effectLst/>
              </a:rPr>
              <a:t> </a:t>
            </a:r>
            <a:r>
              <a:rPr lang="en-US" sz="1920" b="0" i="0" u="none" strike="noStrike" cap="all" normalizeH="0" baseline="0">
                <a:effectLst/>
              </a:rPr>
              <a:t>in</a:t>
            </a:r>
            <a:r>
              <a:rPr lang="zh-CN" altLang="en-US" sz="1920" b="0" i="0" u="none" strike="noStrike" cap="all" normalizeH="0" baseline="0">
                <a:effectLst/>
              </a:rPr>
              <a:t> </a:t>
            </a:r>
            <a:r>
              <a:rPr lang="en-US" altLang="zh-CN" sz="1920" b="0" i="0" u="none" strike="noStrike" cap="all" normalizeH="0" baseline="0">
                <a:effectLst/>
              </a:rPr>
              <a:t>Baltimore</a:t>
            </a:r>
            <a:endParaRPr lang="en-US" sz="192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920" b="0" i="0" u="none" strike="noStrike" kern="1200" cap="all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BAL_visualize!$B$10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BAL_visualize!$A$11:$A$14</c:f>
              <c:strCache>
                <c:ptCount val="4"/>
                <c:pt idx="0">
                  <c:v>Black</c:v>
                </c:pt>
                <c:pt idx="1">
                  <c:v>White</c:v>
                </c:pt>
                <c:pt idx="2">
                  <c:v>Hispanic</c:v>
                </c:pt>
                <c:pt idx="3">
                  <c:v>Asian</c:v>
                </c:pt>
              </c:strCache>
            </c:strRef>
          </c:cat>
          <c:val>
            <c:numRef>
              <c:f>BAL_visualize!$B$11:$B$14</c:f>
              <c:numCache>
                <c:formatCode>0.00%</c:formatCode>
                <c:ptCount val="4"/>
                <c:pt idx="0">
                  <c:v>5.0000000000000001E-3</c:v>
                </c:pt>
                <c:pt idx="1">
                  <c:v>0.32400000000000001</c:v>
                </c:pt>
                <c:pt idx="2">
                  <c:v>5.1999999999999998E-2</c:v>
                </c:pt>
                <c:pt idx="3" formatCode="0%">
                  <c:v>0.83299999999999996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1-9D45-B9CE-EA2E23877DA8}"/>
            </c:ext>
          </c:extLst>
        </c:ser>
        <c:ser>
          <c:idx val="1"/>
          <c:order val="1"/>
          <c:tx>
            <c:strRef>
              <c:f>BAL_visualize!$C$10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BAL_visualize!$A$11:$A$14</c:f>
              <c:strCache>
                <c:ptCount val="4"/>
                <c:pt idx="0">
                  <c:v>Black</c:v>
                </c:pt>
                <c:pt idx="1">
                  <c:v>White</c:v>
                </c:pt>
                <c:pt idx="2">
                  <c:v>Hispanic</c:v>
                </c:pt>
                <c:pt idx="3">
                  <c:v>Asian</c:v>
                </c:pt>
              </c:strCache>
            </c:strRef>
          </c:cat>
          <c:val>
            <c:numRef>
              <c:f>BAL_visualize!$C$11:$C$14</c:f>
              <c:numCache>
                <c:formatCode>0.00%</c:formatCode>
                <c:ptCount val="4"/>
                <c:pt idx="0" formatCode="0%">
                  <c:v>0.02</c:v>
                </c:pt>
                <c:pt idx="1">
                  <c:v>0.318</c:v>
                </c:pt>
                <c:pt idx="2">
                  <c:v>0.105</c:v>
                </c:pt>
                <c:pt idx="3" formatCode="0%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51-9D45-B9CE-EA2E23877DA8}"/>
            </c:ext>
          </c:extLst>
        </c:ser>
        <c:ser>
          <c:idx val="2"/>
          <c:order val="2"/>
          <c:tx>
            <c:strRef>
              <c:f>BAL_visualize!$D$10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BAL_visualize!$A$11:$A$14</c:f>
              <c:strCache>
                <c:ptCount val="4"/>
                <c:pt idx="0">
                  <c:v>Black</c:v>
                </c:pt>
                <c:pt idx="1">
                  <c:v>White</c:v>
                </c:pt>
                <c:pt idx="2">
                  <c:v>Hispanic</c:v>
                </c:pt>
                <c:pt idx="3">
                  <c:v>Asian</c:v>
                </c:pt>
              </c:strCache>
            </c:strRef>
          </c:cat>
          <c:val>
            <c:numRef>
              <c:f>BAL_visualize!$D$11:$D$14</c:f>
              <c:numCache>
                <c:formatCode>0.00%</c:formatCode>
                <c:ptCount val="4"/>
                <c:pt idx="0">
                  <c:v>0.97499999999999998</c:v>
                </c:pt>
                <c:pt idx="1">
                  <c:v>0.35799999999999998</c:v>
                </c:pt>
                <c:pt idx="2">
                  <c:v>0.84299999999999997</c:v>
                </c:pt>
                <c:pt idx="3" formatCode="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51-9D45-B9CE-EA2E23877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26578831"/>
        <c:axId val="548044447"/>
      </c:barChart>
      <c:catAx>
        <c:axId val="2657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48044447"/>
        <c:crosses val="autoZero"/>
        <c:auto val="1"/>
        <c:lblAlgn val="ctr"/>
        <c:lblOffset val="100"/>
        <c:noMultiLvlLbl val="0"/>
      </c:catAx>
      <c:valAx>
        <c:axId val="5480444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effectLst/>
                  </a:rPr>
                  <a:t>Levels of household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65788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600" baseline="0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cap="all" baseline="0">
                <a:effectLst/>
              </a:rPr>
              <a:t>The</a:t>
            </a:r>
            <a:r>
              <a:rPr lang="zh-CN" sz="1800" b="0" i="0" cap="all" baseline="0">
                <a:effectLst/>
              </a:rPr>
              <a:t> </a:t>
            </a:r>
            <a:r>
              <a:rPr lang="en-US" sz="1800" b="0" i="0" cap="all" baseline="0">
                <a:effectLst/>
              </a:rPr>
              <a:t>Racial</a:t>
            </a:r>
            <a:r>
              <a:rPr lang="zh-CN" sz="1800" b="0" i="0" cap="all" baseline="0">
                <a:effectLst/>
              </a:rPr>
              <a:t> </a:t>
            </a:r>
            <a:r>
              <a:rPr lang="en-US" sz="1800" b="0" i="0" cap="all" baseline="0">
                <a:effectLst/>
              </a:rPr>
              <a:t>Wealth</a:t>
            </a:r>
            <a:r>
              <a:rPr lang="zh-CN" sz="1800" b="0" i="0" cap="all" baseline="0">
                <a:effectLst/>
              </a:rPr>
              <a:t> </a:t>
            </a:r>
            <a:r>
              <a:rPr lang="en-US" sz="1800" b="0" i="0" cap="all" baseline="0">
                <a:effectLst/>
              </a:rPr>
              <a:t>Divide</a:t>
            </a:r>
            <a:r>
              <a:rPr lang="zh-CN" sz="1800" b="0" i="0" cap="all" baseline="0">
                <a:effectLst/>
              </a:rPr>
              <a:t> </a:t>
            </a:r>
            <a:r>
              <a:rPr lang="en-US" sz="1800" b="0" i="0" cap="all" baseline="0">
                <a:effectLst/>
              </a:rPr>
              <a:t>in</a:t>
            </a:r>
            <a:r>
              <a:rPr lang="zh-CN" sz="1800" b="0" i="0" cap="all" baseline="0">
                <a:effectLst/>
              </a:rPr>
              <a:t> </a:t>
            </a:r>
            <a:r>
              <a:rPr lang="en-US" sz="1800" b="0" i="0" cap="all" baseline="0">
                <a:effectLst/>
              </a:rPr>
              <a:t>B</a:t>
            </a:r>
            <a:r>
              <a:rPr lang="en-US" altLang="zh-CN" sz="1800" b="0" i="0" cap="all" baseline="0">
                <a:effectLst/>
              </a:rPr>
              <a:t>Oston</a:t>
            </a:r>
            <a:endParaRPr lang="en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BOS_visualize!$B$10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BOS_visualize!$A$11:$A$14</c:f>
              <c:strCache>
                <c:ptCount val="4"/>
                <c:pt idx="0">
                  <c:v>Black</c:v>
                </c:pt>
                <c:pt idx="1">
                  <c:v>White</c:v>
                </c:pt>
                <c:pt idx="2">
                  <c:v>Hispanic</c:v>
                </c:pt>
                <c:pt idx="3">
                  <c:v>Asian</c:v>
                </c:pt>
              </c:strCache>
            </c:strRef>
          </c:cat>
          <c:val>
            <c:numRef>
              <c:f>BOS_visualize!$B$11:$B$14</c:f>
              <c:numCache>
                <c:formatCode>0.00%</c:formatCode>
                <c:ptCount val="4"/>
                <c:pt idx="0">
                  <c:v>0</c:v>
                </c:pt>
                <c:pt idx="1">
                  <c:v>0.56000000000000005</c:v>
                </c:pt>
                <c:pt idx="2">
                  <c:v>1.4999999999999999E-2</c:v>
                </c:pt>
                <c:pt idx="3" formatCode="0%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B7-4541-92D9-4A99AA6A9DB8}"/>
            </c:ext>
          </c:extLst>
        </c:ser>
        <c:ser>
          <c:idx val="1"/>
          <c:order val="1"/>
          <c:tx>
            <c:strRef>
              <c:f>BOS_visualize!$C$10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BOS_visualize!$A$11:$A$14</c:f>
              <c:strCache>
                <c:ptCount val="4"/>
                <c:pt idx="0">
                  <c:v>Black</c:v>
                </c:pt>
                <c:pt idx="1">
                  <c:v>White</c:v>
                </c:pt>
                <c:pt idx="2">
                  <c:v>Hispanic</c:v>
                </c:pt>
                <c:pt idx="3">
                  <c:v>Asian</c:v>
                </c:pt>
              </c:strCache>
            </c:strRef>
          </c:cat>
          <c:val>
            <c:numRef>
              <c:f>BOS_visualize!$C$11:$C$14</c:f>
              <c:numCache>
                <c:formatCode>0.00%</c:formatCode>
                <c:ptCount val="4"/>
                <c:pt idx="0" formatCode="0%">
                  <c:v>0.04</c:v>
                </c:pt>
                <c:pt idx="1">
                  <c:v>0.33</c:v>
                </c:pt>
                <c:pt idx="2">
                  <c:v>0.15</c:v>
                </c:pt>
                <c:pt idx="3" formatCode="0%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B7-4541-92D9-4A99AA6A9DB8}"/>
            </c:ext>
          </c:extLst>
        </c:ser>
        <c:ser>
          <c:idx val="2"/>
          <c:order val="2"/>
          <c:tx>
            <c:strRef>
              <c:f>BOS_visualize!$D$10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BOS_visualize!$A$11:$A$14</c:f>
              <c:strCache>
                <c:ptCount val="4"/>
                <c:pt idx="0">
                  <c:v>Black</c:v>
                </c:pt>
                <c:pt idx="1">
                  <c:v>White</c:v>
                </c:pt>
                <c:pt idx="2">
                  <c:v>Hispanic</c:v>
                </c:pt>
                <c:pt idx="3">
                  <c:v>Asian</c:v>
                </c:pt>
              </c:strCache>
            </c:strRef>
          </c:cat>
          <c:val>
            <c:numRef>
              <c:f>BOS_visualize!$D$11:$D$14</c:f>
              <c:numCache>
                <c:formatCode>0.00%</c:formatCode>
                <c:ptCount val="4"/>
                <c:pt idx="0">
                  <c:v>0.96</c:v>
                </c:pt>
                <c:pt idx="1">
                  <c:v>0.11</c:v>
                </c:pt>
                <c:pt idx="2">
                  <c:v>0.83499999999999996</c:v>
                </c:pt>
                <c:pt idx="3" formatCode="0%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B7-4541-92D9-4A99AA6A9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91463535"/>
        <c:axId val="1905981344"/>
      </c:barChart>
      <c:catAx>
        <c:axId val="9146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05981344"/>
        <c:crosses val="autoZero"/>
        <c:auto val="1"/>
        <c:lblAlgn val="ctr"/>
        <c:lblOffset val="100"/>
        <c:noMultiLvlLbl val="0"/>
      </c:catAx>
      <c:valAx>
        <c:axId val="19059813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cap="all" baseline="0">
                    <a:effectLst/>
                  </a:rPr>
                  <a:t>Levels of household income</a:t>
                </a:r>
                <a:endParaRPr lang="en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14635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aseline="0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aseline="0">
                <a:effectLst/>
              </a:rPr>
              <a:t>Comparison of annual household income in Boston &amp; Baltimore (U.S. dollars)</a:t>
            </a:r>
          </a:p>
        </c:rich>
      </c:tx>
      <c:layout>
        <c:manualLayout>
          <c:xMode val="edge"/>
          <c:yMode val="edge"/>
          <c:x val="0.1226456692913385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Cities_compare!$A$2</c:f>
              <c:strCache>
                <c:ptCount val="1"/>
                <c:pt idx="0">
                  <c:v>Baltimore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Cities_compare!$B$1:$E$1</c:f>
              <c:strCache>
                <c:ptCount val="4"/>
                <c:pt idx="0">
                  <c:v>Median</c:v>
                </c:pt>
                <c:pt idx="1">
                  <c:v>Mean</c:v>
                </c:pt>
                <c:pt idx="2">
                  <c:v>Max</c:v>
                </c:pt>
                <c:pt idx="3">
                  <c:v>Min</c:v>
                </c:pt>
              </c:strCache>
            </c:strRef>
          </c:cat>
          <c:val>
            <c:numRef>
              <c:f>Cities_compare!$B$2:$E$2</c:f>
              <c:numCache>
                <c:formatCode>#,##0</c:formatCode>
                <c:ptCount val="4"/>
                <c:pt idx="0">
                  <c:v>29400</c:v>
                </c:pt>
                <c:pt idx="1">
                  <c:v>33332</c:v>
                </c:pt>
                <c:pt idx="2">
                  <c:v>77401</c:v>
                </c:pt>
                <c:pt idx="3">
                  <c:v>10942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3-8246-BA8B-DFC0E98894F2}"/>
            </c:ext>
          </c:extLst>
        </c:ser>
        <c:ser>
          <c:idx val="1"/>
          <c:order val="1"/>
          <c:tx>
            <c:strRef>
              <c:f>Cities_compare!$A$3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Cities_compare!$B$1:$E$1</c:f>
              <c:strCache>
                <c:ptCount val="4"/>
                <c:pt idx="0">
                  <c:v>Median</c:v>
                </c:pt>
                <c:pt idx="1">
                  <c:v>Mean</c:v>
                </c:pt>
                <c:pt idx="2">
                  <c:v>Max</c:v>
                </c:pt>
                <c:pt idx="3">
                  <c:v>Min</c:v>
                </c:pt>
              </c:strCache>
            </c:strRef>
          </c:cat>
          <c:val>
            <c:numRef>
              <c:f>Cities_compare!$B$3:$E$3</c:f>
              <c:numCache>
                <c:formatCode>#,##0</c:formatCode>
                <c:ptCount val="4"/>
                <c:pt idx="0">
                  <c:v>38134</c:v>
                </c:pt>
                <c:pt idx="1">
                  <c:v>41536</c:v>
                </c:pt>
                <c:pt idx="2">
                  <c:v>93332</c:v>
                </c:pt>
                <c:pt idx="3">
                  <c:v>10091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93-8246-BA8B-DFC0E98894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134901040"/>
        <c:axId val="1936119024"/>
      </c:barChart>
      <c:catAx>
        <c:axId val="2134901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36119024"/>
        <c:crosses val="autoZero"/>
        <c:auto val="1"/>
        <c:lblAlgn val="ctr"/>
        <c:lblOffset val="100"/>
        <c:noMultiLvlLbl val="0"/>
      </c:catAx>
      <c:valAx>
        <c:axId val="193611902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13490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Cities_compare!$G$2</c:f>
              <c:strCache>
                <c:ptCount val="1"/>
                <c:pt idx="0">
                  <c:v>Baltimore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570-A942-8729-B44CD2450F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570-A942-8729-B44CD2450F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570-A942-8729-B44CD2450F9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570-A942-8729-B44CD2450F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Cities_compare!$H$1:$K$1</c:f>
              <c:strCache>
                <c:ptCount val="4"/>
                <c:pt idx="0">
                  <c:v>Black</c:v>
                </c:pt>
                <c:pt idx="1">
                  <c:v>White</c:v>
                </c:pt>
                <c:pt idx="2">
                  <c:v>Hispanic</c:v>
                </c:pt>
                <c:pt idx="3">
                  <c:v>Asian</c:v>
                </c:pt>
              </c:strCache>
            </c:strRef>
          </c:cat>
          <c:val>
            <c:numRef>
              <c:f>Cities_compare!$H$2:$K$2</c:f>
              <c:numCache>
                <c:formatCode>#,##0</c:formatCode>
                <c:ptCount val="4"/>
                <c:pt idx="0">
                  <c:v>200</c:v>
                </c:pt>
                <c:pt idx="1">
                  <c:v>148</c:v>
                </c:pt>
                <c:pt idx="2">
                  <c:v>19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5-604E-AA71-6A2D443593D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Cities_compare!$G$3</c:f>
              <c:strCache>
                <c:ptCount val="1"/>
                <c:pt idx="0">
                  <c:v>Boston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0AB-E44A-91B8-2A0A5DEBD9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0AB-E44A-91B8-2A0A5DEBD9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0AB-E44A-91B8-2A0A5DEBD9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0AB-E44A-91B8-2A0A5DEBD9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Cities_compare!$H$1:$K$1</c:f>
              <c:strCache>
                <c:ptCount val="4"/>
                <c:pt idx="0">
                  <c:v>Black</c:v>
                </c:pt>
                <c:pt idx="1">
                  <c:v>White</c:v>
                </c:pt>
                <c:pt idx="2">
                  <c:v>Hispanic</c:v>
                </c:pt>
                <c:pt idx="3">
                  <c:v>Asian</c:v>
                </c:pt>
              </c:strCache>
            </c:strRef>
          </c:cat>
          <c:val>
            <c:numRef>
              <c:f>Cities_compare!$H$3:$K$3</c:f>
              <c:numCache>
                <c:formatCode>#,##0</c:formatCode>
                <c:ptCount val="4"/>
                <c:pt idx="0">
                  <c:v>57</c:v>
                </c:pt>
                <c:pt idx="1">
                  <c:v>82</c:v>
                </c:pt>
                <c:pt idx="2">
                  <c:v>66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E-A64D-A7B3-2CB60AD3F52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BAL-rW-Income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BAL-rW-Income Histogram</a:t>
          </a:r>
        </a:p>
      </cx:txPr>
    </cx:title>
    <cx:plotArea>
      <cx:plotAreaRegion>
        <cx:series layoutId="clusteredColumn" uniqueId="{279AC868-6AF6-1644-B213-A3AB52AA0814}">
          <cx:tx>
            <cx:txData>
              <cx:f>_xlchart.v1.5</cx:f>
              <cx:v/>
            </cx:txData>
          </cx:tx>
          <cx:dataPt idx="3"/>
          <cx:dataPt idx="4"/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en-US" sz="1400" b="0" i="0" u="none" strike="noStrike" baseline="0">
                  <a:solidFill>
                    <a:schemeClr val="bg1">
                      <a:lumMod val="50000"/>
                    </a:scheme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binning intervalClosed="r" underflow="10942" overflow="77401">
              <cx:binCount val="3"/>
            </cx:binning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BAL-rB-Income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BAL-rB-Income Histogram</a:t>
          </a:r>
        </a:p>
      </cx:txPr>
    </cx:title>
    <cx:plotArea>
      <cx:plotAreaRegion>
        <cx:series layoutId="clusteredColumn" uniqueId="{2DF8171B-19A6-D148-B118-F53800F4285E}">
          <cx:dataPt idx="0"/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 b="0"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en-US" sz="1400" b="0" i="0" u="none" strike="noStrike" baseline="0">
                  <a:solidFill>
                    <a:schemeClr val="bg1">
                      <a:lumMod val="50000"/>
                    </a:scheme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binning intervalClosed="r" underflow="15774" overflow="auto">
              <cx:binCount val="3"/>
            </cx:binning>
          </cx:layoutPr>
        </cx:series>
      </cx:plotAreaRegion>
      <cx:axis id="0">
        <cx:catScaling gapWidth="0.5"/>
        <cx:tickLabels/>
        <cx:spPr>
          <a:ln>
            <a:solidFill>
              <a:schemeClr val="accent1"/>
            </a:solidFill>
            <a:round/>
          </a:ln>
        </cx:spPr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BAL-rH-Income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BAL-rH-Income Histogram</a:t>
          </a:r>
        </a:p>
      </cx:txPr>
    </cx:title>
    <cx:plotArea>
      <cx:plotAreaRegion>
        <cx:series layoutId="clusteredColumn" uniqueId="{BAF44C1F-0EBE-F74E-8488-226F1F5A5547}">
          <cx:tx>
            <cx:txData>
              <cx:f>_xlchart.v1.0</cx:f>
              <cx:v/>
            </cx:txData>
          </cx:tx>
          <cx:dataPt idx="0"/>
          <cx:dataPt idx="1"/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en-US" sz="1400" b="0" i="0" u="none" strike="noStrike" baseline="0">
                  <a:solidFill>
                    <a:schemeClr val="bg1">
                      <a:lumMod val="50000"/>
                    </a:scheme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binning intervalClosed="r">
              <cx:binCount val="3"/>
            </cx:binning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BAL-rA-Income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BAL-rA-Income Histogram</a:t>
          </a:r>
        </a:p>
      </cx:txPr>
    </cx:title>
    <cx:plotArea>
      <cx:plotAreaRegion>
        <cx:series layoutId="clusteredColumn" uniqueId="{AF70A655-93AA-1B42-AD80-28F3A8882828}" formatIdx="0">
          <cx:tx>
            <cx:txData>
              <cx:f>_xlchart.v1.3</cx:f>
              <cx:v/>
            </cx:txData>
          </cx:tx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en-US" sz="1400" b="0" i="0" u="none" strike="noStrike" baseline="0">
                  <a:solidFill>
                    <a:schemeClr val="bg1">
                      <a:lumMod val="50000"/>
                    </a:scheme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binning intervalClosed="r">
              <cx:binCount val="3"/>
            </cx:binning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BOS-rW-Income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Histogram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8D085D2C-0A20-A542-8C42-8C6F2CBF410A}">
          <cx:dataPt idx="1"/>
          <cx:dataLabels/>
          <cx:dataId val="0"/>
          <cx:layoutPr>
            <cx:binning intervalClosed="r" underflow="24059" overflow="93332">
              <cx:binCount val="3"/>
            </cx:binning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BOS-rB-Income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Histogram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1942DDA-E8B7-A04B-B0D9-0B54B04AFCB8}">
          <cx:tx>
            <cx:txData>
              <cx:f>_xlchart.v1.7</cx:f>
              <cx:v/>
            </cx:txData>
          </cx:tx>
          <cx:dataPt idx="2"/>
          <cx:dataLabels/>
          <cx:dataId val="0"/>
          <cx:layoutPr>
            <cx:binning intervalClosed="r" underflow="10091" overflow="40672">
              <cx:binCount val="3"/>
            </cx:binning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BOS-rH-Income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Histogram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15531DEE-D6EE-8F41-B8FC-0A85871EAF53}">
          <cx:tx>
            <cx:txData>
              <cx:f>_xlchart.v1.9</cx:f>
              <cx:v/>
            </cx:txData>
          </cx:tx>
          <cx:dataLabels/>
          <cx:dataId val="0"/>
          <cx:layoutPr>
            <cx:binning intervalClosed="r" underflow="21067" overflow="55520">
              <cx:binCount val="3"/>
            </cx:binning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BOS-rA-Income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Historgram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7D44251E-3304-844F-95D8-8ADB09B49907}">
          <cx:tx>
            <cx:txData>
              <cx:f>_xlchart.v1.12</cx:f>
              <cx:v/>
            </cx:txData>
          </cx:tx>
          <cx:dataPt idx="1"/>
          <cx:dataLabels/>
          <cx:dataId val="0"/>
          <cx:layoutPr>
            <cx:binning intervalClosed="r" underflow="36909" overflow="74788">
              <cx:binCount val="3"/>
            </cx:binning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7.xml"/><Relationship Id="rId2" Type="http://schemas.microsoft.com/office/2014/relationships/chartEx" Target="../charts/chartEx6.xml"/><Relationship Id="rId1" Type="http://schemas.microsoft.com/office/2014/relationships/chartEx" Target="../charts/chartEx5.xml"/><Relationship Id="rId4" Type="http://schemas.microsoft.com/office/2014/relationships/chartEx" Target="../charts/chartEx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488007</xdr:colOff>
      <xdr:row>3</xdr:row>
      <xdr:rowOff>13569</xdr:rowOff>
    </xdr:from>
    <xdr:to>
      <xdr:col>18</xdr:col>
      <xdr:colOff>96479</xdr:colOff>
      <xdr:row>16</xdr:row>
      <xdr:rowOff>138372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2369CEB-9506-6D4A-800D-CAD42D17CE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989607" y="623169"/>
              <a:ext cx="4637672" cy="27664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516867</xdr:colOff>
      <xdr:row>17</xdr:row>
      <xdr:rowOff>27506</xdr:rowOff>
    </xdr:from>
    <xdr:to>
      <xdr:col>18</xdr:col>
      <xdr:colOff>102941</xdr:colOff>
      <xdr:row>30</xdr:row>
      <xdr:rowOff>120954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9238A80-1C24-4C40-B0F4-9CD7EF3ADB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018467" y="3481906"/>
              <a:ext cx="4615274" cy="27350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92860</xdr:colOff>
      <xdr:row>3</xdr:row>
      <xdr:rowOff>20808</xdr:rowOff>
    </xdr:from>
    <xdr:to>
      <xdr:col>23</xdr:col>
      <xdr:colOff>494803</xdr:colOff>
      <xdr:row>16</xdr:row>
      <xdr:rowOff>178105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5CAF403-FA06-8340-8E3F-72CD613537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623660" y="630408"/>
              <a:ext cx="4592943" cy="27988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115202</xdr:colOff>
      <xdr:row>17</xdr:row>
      <xdr:rowOff>19709</xdr:rowOff>
    </xdr:from>
    <xdr:to>
      <xdr:col>23</xdr:col>
      <xdr:colOff>524657</xdr:colOff>
      <xdr:row>30</xdr:row>
      <xdr:rowOff>126305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CE7BD72-06E9-0B46-9B50-77ED03D3D0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646002" y="3474109"/>
              <a:ext cx="4600455" cy="27481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397695</xdr:colOff>
      <xdr:row>1</xdr:row>
      <xdr:rowOff>119062</xdr:rowOff>
    </xdr:from>
    <xdr:to>
      <xdr:col>16</xdr:col>
      <xdr:colOff>773896</xdr:colOff>
      <xdr:row>28</xdr:row>
      <xdr:rowOff>119975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409236-A04B-2D43-BFC3-C771D0AD3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51954</xdr:colOff>
      <xdr:row>3</xdr:row>
      <xdr:rowOff>129894</xdr:rowOff>
    </xdr:from>
    <xdr:to>
      <xdr:col>16</xdr:col>
      <xdr:colOff>510886</xdr:colOff>
      <xdr:row>17</xdr:row>
      <xdr:rowOff>44457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9A1EE04-4CE6-FE44-A88D-93EFA16C15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264254" y="739494"/>
              <a:ext cx="4649932" cy="27593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44737</xdr:colOff>
      <xdr:row>17</xdr:row>
      <xdr:rowOff>72166</xdr:rowOff>
    </xdr:from>
    <xdr:to>
      <xdr:col>16</xdr:col>
      <xdr:colOff>503669</xdr:colOff>
      <xdr:row>30</xdr:row>
      <xdr:rowOff>188775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9F029E4-6FBB-5B45-92C7-B495D551D4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257037" y="3526566"/>
              <a:ext cx="4649932" cy="27582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492125</xdr:colOff>
      <xdr:row>3</xdr:row>
      <xdr:rowOff>158759</xdr:rowOff>
    </xdr:from>
    <xdr:to>
      <xdr:col>22</xdr:col>
      <xdr:colOff>128443</xdr:colOff>
      <xdr:row>17</xdr:row>
      <xdr:rowOff>73322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9A7E631-D814-5E49-8A4A-EF7C565BEF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95425" y="768359"/>
              <a:ext cx="4665518" cy="27593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477692</xdr:colOff>
      <xdr:row>17</xdr:row>
      <xdr:rowOff>72167</xdr:rowOff>
    </xdr:from>
    <xdr:to>
      <xdr:col>22</xdr:col>
      <xdr:colOff>114010</xdr:colOff>
      <xdr:row>30</xdr:row>
      <xdr:rowOff>188776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033D124-8C3B-2D4E-A1C1-D0D4674EF1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80992" y="3526567"/>
              <a:ext cx="4665518" cy="27582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801042</xdr:colOff>
      <xdr:row>0</xdr:row>
      <xdr:rowOff>25400</xdr:rowOff>
    </xdr:from>
    <xdr:to>
      <xdr:col>17</xdr:col>
      <xdr:colOff>339042</xdr:colOff>
      <xdr:row>27</xdr:row>
      <xdr:rowOff>21550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0BD33D-7743-4B47-A289-4573700C2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717550</xdr:colOff>
      <xdr:row>9</xdr:row>
      <xdr:rowOff>120650</xdr:rowOff>
    </xdr:from>
    <xdr:to>
      <xdr:col>12</xdr:col>
      <xdr:colOff>336550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1C04B3-8578-8648-909B-224D2E83E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6350</xdr:rowOff>
    </xdr:from>
    <xdr:to>
      <xdr:col>5</xdr:col>
      <xdr:colOff>368300</xdr:colOff>
      <xdr:row>24</xdr:row>
      <xdr:rowOff>120650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24454F4D-1EBA-AE4B-BD1F-A5BE8747768A}"/>
            </a:ext>
          </a:extLst>
        </xdr:cNvPr>
        <xdr:cNvGrpSpPr/>
      </xdr:nvGrpSpPr>
      <xdr:grpSpPr>
        <a:xfrm>
          <a:off x="0" y="2241550"/>
          <a:ext cx="4559300" cy="2755900"/>
          <a:chOff x="0" y="2241550"/>
          <a:chExt cx="4559300" cy="2755900"/>
        </a:xfrm>
      </xdr:grpSpPr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A07F3BB7-7EA5-2F4E-82C6-470B992D7E02}"/>
              </a:ext>
            </a:extLst>
          </xdr:cNvPr>
          <xdr:cNvGraphicFramePr/>
        </xdr:nvGraphicFramePr>
        <xdr:xfrm>
          <a:off x="0" y="2241550"/>
          <a:ext cx="2286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824A3936-9206-4C4C-ACA8-0A045673E975}"/>
              </a:ext>
            </a:extLst>
          </xdr:cNvPr>
          <xdr:cNvGraphicFramePr/>
        </xdr:nvGraphicFramePr>
        <xdr:xfrm>
          <a:off x="2273300" y="2254250"/>
          <a:ext cx="2286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0BDD2-84E7-7348-81A3-F22DB05B62AF}">
  <dimension ref="A1:J244"/>
  <sheetViews>
    <sheetView zoomScale="40" zoomScaleNormal="40" workbookViewId="0">
      <pane ySplit="1" topLeftCell="A217" activePane="bottomLeft" state="frozen"/>
      <selection pane="bottomLeft" activeCell="D246" sqref="D246"/>
    </sheetView>
  </sheetViews>
  <sheetFormatPr baseColWidth="10" defaultColWidth="11" defaultRowHeight="16" x14ac:dyDescent="0.2"/>
  <cols>
    <col min="1" max="1" width="15.6640625" bestFit="1" customWidth="1"/>
    <col min="2" max="2" width="49.33203125" bestFit="1" customWidth="1"/>
    <col min="3" max="3" width="33.1640625" bestFit="1" customWidth="1"/>
    <col min="4" max="4" width="33.1640625" customWidth="1"/>
    <col min="5" max="5" width="32.5" bestFit="1" customWidth="1"/>
    <col min="6" max="6" width="32.5" customWidth="1"/>
    <col min="7" max="7" width="32.6640625" bestFit="1" customWidth="1"/>
    <col min="8" max="8" width="32.6640625" customWidth="1"/>
    <col min="9" max="9" width="32.6640625" bestFit="1" customWidth="1"/>
    <col min="10" max="10" width="18.3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187</v>
      </c>
      <c r="E1" t="s">
        <v>3</v>
      </c>
      <c r="F1" t="s">
        <v>182</v>
      </c>
      <c r="G1" t="s">
        <v>4</v>
      </c>
      <c r="H1" t="s">
        <v>186</v>
      </c>
      <c r="I1" t="s">
        <v>5</v>
      </c>
      <c r="J1" t="s">
        <v>188</v>
      </c>
    </row>
    <row r="2" spans="1:10" x14ac:dyDescent="0.2">
      <c r="A2">
        <v>24510200701</v>
      </c>
      <c r="B2" t="s">
        <v>6</v>
      </c>
      <c r="E2">
        <v>25682</v>
      </c>
      <c r="F2" t="str">
        <f>IF(E2&lt;38000,"Low",IF(E2&gt;49000,"High", "Middle"))</f>
        <v>Low</v>
      </c>
    </row>
    <row r="3" spans="1:10" x14ac:dyDescent="0.2">
      <c r="A3">
        <v>24510270101</v>
      </c>
      <c r="B3" t="s">
        <v>7</v>
      </c>
      <c r="C3">
        <v>52885</v>
      </c>
      <c r="D3" t="str">
        <f>IF(C3&lt;38000,"Low",IF(C3&gt;49000,"High", "Middle"))</f>
        <v>High</v>
      </c>
      <c r="E3">
        <v>27063</v>
      </c>
      <c r="F3" t="str">
        <f>IF(E3&lt;38000,"Low",IF(E3&gt;49000,"High", "Middle"))</f>
        <v>Low</v>
      </c>
    </row>
    <row r="4" spans="1:10" x14ac:dyDescent="0.2">
      <c r="A4">
        <v>24510271801</v>
      </c>
      <c r="B4" t="s">
        <v>8</v>
      </c>
      <c r="E4">
        <v>22971</v>
      </c>
      <c r="F4" t="str">
        <f t="shared" ref="F4:F64" si="0">IF(E4&lt;38000,"Low",IF(E4&gt;49000,"High", "Middle"))</f>
        <v>Low</v>
      </c>
    </row>
    <row r="5" spans="1:10" x14ac:dyDescent="0.2">
      <c r="A5">
        <v>24510260401</v>
      </c>
      <c r="B5" t="s">
        <v>9</v>
      </c>
      <c r="C5">
        <v>30140</v>
      </c>
      <c r="D5" t="str">
        <f t="shared" ref="D5:D26" si="1">IF(C5&lt;38000,"Low",IF(C5&gt;49000,"High", "Middle"))</f>
        <v>Low</v>
      </c>
      <c r="G5">
        <v>33112</v>
      </c>
      <c r="H5" t="str">
        <f>IF(G5&lt;38000,"Low",IF(G5&gt;49000,"High", "Middle"))</f>
        <v>Low</v>
      </c>
    </row>
    <row r="6" spans="1:10" x14ac:dyDescent="0.2">
      <c r="A6">
        <v>24510260404</v>
      </c>
      <c r="B6" t="s">
        <v>10</v>
      </c>
      <c r="C6">
        <v>28827</v>
      </c>
      <c r="D6" t="str">
        <f t="shared" si="1"/>
        <v>Low</v>
      </c>
      <c r="E6">
        <v>17452</v>
      </c>
      <c r="F6" t="str">
        <f t="shared" si="0"/>
        <v>Low</v>
      </c>
      <c r="G6">
        <v>27714</v>
      </c>
      <c r="H6" t="str">
        <f t="shared" ref="H6:H61" si="2">IF(G6&lt;30000,"Low",IF(G6&gt;37000,"High", "Middle"))</f>
        <v>Low</v>
      </c>
    </row>
    <row r="7" spans="1:10" x14ac:dyDescent="0.2">
      <c r="A7">
        <v>24510260800</v>
      </c>
      <c r="B7" t="s">
        <v>10</v>
      </c>
      <c r="C7">
        <v>34295</v>
      </c>
      <c r="D7" t="str">
        <f t="shared" si="1"/>
        <v>Low</v>
      </c>
      <c r="E7">
        <v>16013</v>
      </c>
      <c r="F7" t="str">
        <f t="shared" si="0"/>
        <v>Low</v>
      </c>
    </row>
    <row r="8" spans="1:10" x14ac:dyDescent="0.2">
      <c r="A8">
        <v>24003750102</v>
      </c>
      <c r="B8" t="s">
        <v>11</v>
      </c>
      <c r="C8">
        <v>37938</v>
      </c>
      <c r="D8" t="str">
        <f t="shared" si="1"/>
        <v>Low</v>
      </c>
    </row>
    <row r="9" spans="1:10" x14ac:dyDescent="0.2">
      <c r="A9">
        <v>24003750203</v>
      </c>
      <c r="B9" t="s">
        <v>11</v>
      </c>
      <c r="C9">
        <v>38919</v>
      </c>
      <c r="D9" t="str">
        <f t="shared" si="1"/>
        <v>Middle</v>
      </c>
    </row>
    <row r="10" spans="1:10" x14ac:dyDescent="0.2">
      <c r="A10">
        <v>24005400702</v>
      </c>
      <c r="B10" t="s">
        <v>11</v>
      </c>
      <c r="C10">
        <v>56998</v>
      </c>
      <c r="D10" t="str">
        <f t="shared" si="1"/>
        <v>High</v>
      </c>
      <c r="E10">
        <v>31903</v>
      </c>
      <c r="F10" t="str">
        <f t="shared" si="0"/>
        <v>Low</v>
      </c>
    </row>
    <row r="11" spans="1:10" x14ac:dyDescent="0.2">
      <c r="A11">
        <v>24005403601</v>
      </c>
      <c r="B11" t="s">
        <v>11</v>
      </c>
      <c r="C11">
        <v>77401</v>
      </c>
      <c r="D11" t="str">
        <f t="shared" si="1"/>
        <v>High</v>
      </c>
      <c r="E11">
        <v>41580</v>
      </c>
      <c r="F11" t="str">
        <f t="shared" si="0"/>
        <v>Middle</v>
      </c>
    </row>
    <row r="12" spans="1:10" x14ac:dyDescent="0.2">
      <c r="A12">
        <v>24005403602</v>
      </c>
      <c r="B12" t="s">
        <v>11</v>
      </c>
      <c r="C12">
        <v>64463</v>
      </c>
      <c r="D12" t="str">
        <f t="shared" si="1"/>
        <v>High</v>
      </c>
      <c r="E12">
        <v>32370</v>
      </c>
      <c r="F12" t="str">
        <f t="shared" si="0"/>
        <v>Low</v>
      </c>
    </row>
    <row r="13" spans="1:10" x14ac:dyDescent="0.2">
      <c r="A13">
        <v>24005420500</v>
      </c>
      <c r="B13" t="s">
        <v>11</v>
      </c>
      <c r="C13">
        <v>47381</v>
      </c>
      <c r="D13" t="str">
        <f t="shared" si="1"/>
        <v>Middle</v>
      </c>
      <c r="G13">
        <v>58061</v>
      </c>
      <c r="H13" t="s">
        <v>184</v>
      </c>
    </row>
    <row r="14" spans="1:10" x14ac:dyDescent="0.2">
      <c r="A14">
        <v>24005420600</v>
      </c>
      <c r="B14" t="s">
        <v>11</v>
      </c>
      <c r="C14">
        <v>44246</v>
      </c>
      <c r="D14" t="str">
        <f t="shared" si="1"/>
        <v>Middle</v>
      </c>
    </row>
    <row r="15" spans="1:10" x14ac:dyDescent="0.2">
      <c r="A15">
        <v>24005421101</v>
      </c>
      <c r="B15" t="s">
        <v>11</v>
      </c>
      <c r="C15">
        <v>37067</v>
      </c>
      <c r="D15" t="str">
        <f t="shared" si="1"/>
        <v>Low</v>
      </c>
      <c r="E15">
        <v>27240</v>
      </c>
      <c r="F15" t="str">
        <f t="shared" si="0"/>
        <v>Low</v>
      </c>
    </row>
    <row r="16" spans="1:10" x14ac:dyDescent="0.2">
      <c r="A16">
        <v>24005430900</v>
      </c>
      <c r="B16" t="s">
        <v>11</v>
      </c>
      <c r="C16">
        <v>42813</v>
      </c>
      <c r="D16" t="str">
        <f t="shared" si="1"/>
        <v>Middle</v>
      </c>
      <c r="E16">
        <v>30132</v>
      </c>
      <c r="F16" t="str">
        <f t="shared" si="0"/>
        <v>Low</v>
      </c>
      <c r="G16">
        <v>35053</v>
      </c>
      <c r="H16" t="s">
        <v>185</v>
      </c>
      <c r="I16">
        <v>64046</v>
      </c>
      <c r="J16" t="s">
        <v>184</v>
      </c>
    </row>
    <row r="17" spans="1:10" x14ac:dyDescent="0.2">
      <c r="A17">
        <v>24005440100</v>
      </c>
      <c r="B17" t="s">
        <v>11</v>
      </c>
      <c r="C17">
        <v>56357</v>
      </c>
      <c r="D17" t="str">
        <f t="shared" si="1"/>
        <v>High</v>
      </c>
    </row>
    <row r="18" spans="1:10" x14ac:dyDescent="0.2">
      <c r="A18">
        <v>24005440400</v>
      </c>
      <c r="B18" t="s">
        <v>11</v>
      </c>
      <c r="C18">
        <v>52675</v>
      </c>
      <c r="D18" t="str">
        <f t="shared" si="1"/>
        <v>High</v>
      </c>
      <c r="E18">
        <v>31414</v>
      </c>
      <c r="F18" t="str">
        <f t="shared" si="0"/>
        <v>Low</v>
      </c>
    </row>
    <row r="19" spans="1:10" x14ac:dyDescent="0.2">
      <c r="A19">
        <v>24005441000</v>
      </c>
      <c r="B19" t="s">
        <v>11</v>
      </c>
      <c r="C19">
        <v>53089</v>
      </c>
      <c r="D19" t="str">
        <f t="shared" si="1"/>
        <v>High</v>
      </c>
      <c r="E19">
        <v>26996</v>
      </c>
      <c r="F19" t="str">
        <f t="shared" si="0"/>
        <v>Low</v>
      </c>
      <c r="G19">
        <v>44547</v>
      </c>
      <c r="H19" t="s">
        <v>183</v>
      </c>
    </row>
    <row r="20" spans="1:10" x14ac:dyDescent="0.2">
      <c r="A20">
        <v>24005452300</v>
      </c>
      <c r="B20" t="s">
        <v>11</v>
      </c>
      <c r="C20">
        <v>33499</v>
      </c>
      <c r="D20" t="str">
        <f t="shared" si="1"/>
        <v>Low</v>
      </c>
    </row>
    <row r="21" spans="1:10" x14ac:dyDescent="0.2">
      <c r="A21">
        <v>24005490601</v>
      </c>
      <c r="B21" t="s">
        <v>11</v>
      </c>
      <c r="C21">
        <v>66796</v>
      </c>
      <c r="D21" t="str">
        <f t="shared" si="1"/>
        <v>High</v>
      </c>
    </row>
    <row r="22" spans="1:10" x14ac:dyDescent="0.2">
      <c r="A22">
        <v>24005490602</v>
      </c>
      <c r="B22" t="s">
        <v>11</v>
      </c>
      <c r="C22">
        <v>60448</v>
      </c>
      <c r="D22" t="str">
        <f t="shared" si="1"/>
        <v>High</v>
      </c>
    </row>
    <row r="23" spans="1:10" x14ac:dyDescent="0.2">
      <c r="A23">
        <v>24005490603</v>
      </c>
      <c r="B23" t="s">
        <v>11</v>
      </c>
      <c r="C23">
        <v>66105</v>
      </c>
      <c r="D23" t="str">
        <f t="shared" si="1"/>
        <v>High</v>
      </c>
    </row>
    <row r="24" spans="1:10" x14ac:dyDescent="0.2">
      <c r="A24">
        <v>24005491000</v>
      </c>
      <c r="B24" t="s">
        <v>11</v>
      </c>
      <c r="C24">
        <v>69924</v>
      </c>
      <c r="D24" t="str">
        <f t="shared" si="1"/>
        <v>High</v>
      </c>
    </row>
    <row r="25" spans="1:10" x14ac:dyDescent="0.2">
      <c r="A25">
        <v>24005491100</v>
      </c>
      <c r="B25" t="s">
        <v>11</v>
      </c>
      <c r="C25">
        <v>64323</v>
      </c>
      <c r="D25" t="str">
        <f t="shared" si="1"/>
        <v>High</v>
      </c>
      <c r="E25">
        <v>33844</v>
      </c>
      <c r="F25" t="str">
        <f t="shared" si="0"/>
        <v>Low</v>
      </c>
    </row>
    <row r="26" spans="1:10" x14ac:dyDescent="0.2">
      <c r="A26">
        <v>24005491300</v>
      </c>
      <c r="B26" t="s">
        <v>11</v>
      </c>
      <c r="C26">
        <v>70693</v>
      </c>
      <c r="D26" t="str">
        <f t="shared" si="1"/>
        <v>High</v>
      </c>
      <c r="E26">
        <v>33682</v>
      </c>
      <c r="F26" t="str">
        <f t="shared" si="0"/>
        <v>Low</v>
      </c>
      <c r="I26">
        <v>59374</v>
      </c>
      <c r="J26" t="s">
        <v>184</v>
      </c>
    </row>
    <row r="27" spans="1:10" x14ac:dyDescent="0.2">
      <c r="A27">
        <v>24005492500</v>
      </c>
      <c r="B27" t="s">
        <v>11</v>
      </c>
    </row>
    <row r="28" spans="1:10" x14ac:dyDescent="0.2">
      <c r="A28">
        <v>24510060200</v>
      </c>
      <c r="B28" t="s">
        <v>11</v>
      </c>
      <c r="C28">
        <v>35205</v>
      </c>
      <c r="D28" t="str">
        <f>IF(C28&lt;38000,"Low",IF(C28&gt;49000,"High", "Middle"))</f>
        <v>Low</v>
      </c>
      <c r="E28">
        <v>20868</v>
      </c>
      <c r="F28" t="str">
        <f t="shared" si="0"/>
        <v>Low</v>
      </c>
      <c r="G28">
        <v>24993</v>
      </c>
      <c r="H28" t="str">
        <f t="shared" si="2"/>
        <v>Low</v>
      </c>
    </row>
    <row r="29" spans="1:10" x14ac:dyDescent="0.2">
      <c r="A29">
        <v>24510060400</v>
      </c>
      <c r="B29" t="s">
        <v>11</v>
      </c>
      <c r="C29">
        <v>22463</v>
      </c>
      <c r="D29" t="str">
        <f>IF(C29&lt;38000,"Low",IF(C29&gt;49000,"High", "Middle"))</f>
        <v>Low</v>
      </c>
      <c r="E29">
        <v>21858</v>
      </c>
      <c r="F29" t="str">
        <f t="shared" si="0"/>
        <v>Low</v>
      </c>
    </row>
    <row r="30" spans="1:10" x14ac:dyDescent="0.2">
      <c r="A30">
        <v>24510070100</v>
      </c>
      <c r="B30" t="s">
        <v>11</v>
      </c>
      <c r="C30">
        <v>41320</v>
      </c>
      <c r="D30" t="str">
        <f t="shared" ref="D30" si="3">IF(C30&lt;38000,"Low",IF(C30&gt;49000,"High", "Middle"))</f>
        <v>Middle</v>
      </c>
      <c r="E30">
        <v>22147</v>
      </c>
      <c r="F30" t="str">
        <f t="shared" si="0"/>
        <v>Low</v>
      </c>
    </row>
    <row r="31" spans="1:10" x14ac:dyDescent="0.2">
      <c r="A31">
        <v>24510100200</v>
      </c>
      <c r="B31" t="s">
        <v>11</v>
      </c>
      <c r="E31">
        <v>19778</v>
      </c>
      <c r="F31" t="str">
        <f t="shared" si="0"/>
        <v>Low</v>
      </c>
    </row>
    <row r="32" spans="1:10" x14ac:dyDescent="0.2">
      <c r="A32">
        <v>24510120201</v>
      </c>
      <c r="B32" t="s">
        <v>11</v>
      </c>
      <c r="C32">
        <v>51144</v>
      </c>
      <c r="D32" t="str">
        <f>IF(C32&lt;38000,"Low",IF(C32&gt;49000,"High", "Middle"))</f>
        <v>High</v>
      </c>
      <c r="E32">
        <v>25661</v>
      </c>
      <c r="F32" t="str">
        <f t="shared" si="0"/>
        <v>Low</v>
      </c>
    </row>
    <row r="33" spans="1:6" x14ac:dyDescent="0.2">
      <c r="A33">
        <v>24510120202</v>
      </c>
      <c r="B33" t="s">
        <v>11</v>
      </c>
      <c r="C33">
        <v>56324</v>
      </c>
      <c r="D33" t="str">
        <f>IF(C33&lt;38000,"Low",IF(C33&gt;49000,"High", "Middle"))</f>
        <v>High</v>
      </c>
      <c r="E33">
        <v>55448</v>
      </c>
      <c r="F33" t="str">
        <f t="shared" si="0"/>
        <v>High</v>
      </c>
    </row>
    <row r="34" spans="1:6" x14ac:dyDescent="0.2">
      <c r="A34">
        <v>24510200600</v>
      </c>
      <c r="B34" t="s">
        <v>11</v>
      </c>
      <c r="C34">
        <v>30674</v>
      </c>
      <c r="D34" t="str">
        <f t="shared" ref="D34:D37" si="4">IF(C34&lt;38000,"Low",IF(C34&gt;49000,"High", "Middle"))</f>
        <v>Low</v>
      </c>
      <c r="E34">
        <v>20651</v>
      </c>
      <c r="F34" t="str">
        <f t="shared" si="0"/>
        <v>Low</v>
      </c>
    </row>
    <row r="35" spans="1:6" x14ac:dyDescent="0.2">
      <c r="A35">
        <v>24510220100</v>
      </c>
      <c r="B35" t="s">
        <v>11</v>
      </c>
      <c r="C35">
        <v>68964</v>
      </c>
      <c r="D35" t="str">
        <f t="shared" si="4"/>
        <v>High</v>
      </c>
      <c r="E35">
        <v>21790</v>
      </c>
      <c r="F35" t="str">
        <f t="shared" si="0"/>
        <v>Low</v>
      </c>
    </row>
    <row r="36" spans="1:6" x14ac:dyDescent="0.2">
      <c r="A36">
        <v>24510230100</v>
      </c>
      <c r="B36" t="s">
        <v>11</v>
      </c>
      <c r="C36">
        <v>26362</v>
      </c>
      <c r="D36" t="str">
        <f t="shared" si="4"/>
        <v>Low</v>
      </c>
      <c r="E36">
        <v>20933</v>
      </c>
      <c r="F36" t="str">
        <f t="shared" si="0"/>
        <v>Low</v>
      </c>
    </row>
    <row r="37" spans="1:6" x14ac:dyDescent="0.2">
      <c r="A37">
        <v>24510260900</v>
      </c>
      <c r="B37" t="s">
        <v>11</v>
      </c>
      <c r="C37">
        <v>34279</v>
      </c>
      <c r="D37" t="str">
        <f t="shared" si="4"/>
        <v>Low</v>
      </c>
    </row>
    <row r="38" spans="1:6" x14ac:dyDescent="0.2">
      <c r="A38">
        <v>24510271001</v>
      </c>
      <c r="B38" t="s">
        <v>11</v>
      </c>
      <c r="E38">
        <v>21386</v>
      </c>
      <c r="F38" t="str">
        <f t="shared" si="0"/>
        <v>Low</v>
      </c>
    </row>
    <row r="39" spans="1:6" x14ac:dyDescent="0.2">
      <c r="A39">
        <v>24510272003</v>
      </c>
      <c r="B39" t="s">
        <v>11</v>
      </c>
      <c r="C39">
        <v>53139</v>
      </c>
      <c r="D39" t="str">
        <f>IF(C39&lt;38000,"Low",IF(C39&gt;49000,"High", "Middle"))</f>
        <v>High</v>
      </c>
      <c r="E39">
        <v>30106</v>
      </c>
      <c r="F39" t="str">
        <f t="shared" si="0"/>
        <v>Low</v>
      </c>
    </row>
    <row r="40" spans="1:6" x14ac:dyDescent="0.2">
      <c r="A40">
        <v>24510280401</v>
      </c>
      <c r="B40" t="s">
        <v>11</v>
      </c>
      <c r="C40">
        <v>51731</v>
      </c>
      <c r="D40" t="str">
        <f>IF(C40&lt;38000,"Low",IF(C40&gt;49000,"High", "Middle"))</f>
        <v>High</v>
      </c>
      <c r="E40">
        <v>29514</v>
      </c>
      <c r="F40" t="str">
        <f t="shared" si="0"/>
        <v>Low</v>
      </c>
    </row>
    <row r="41" spans="1:6" x14ac:dyDescent="0.2">
      <c r="A41">
        <v>24510120400</v>
      </c>
      <c r="B41" t="s">
        <v>12</v>
      </c>
      <c r="E41">
        <v>22085</v>
      </c>
      <c r="F41" t="str">
        <f t="shared" si="0"/>
        <v>Low</v>
      </c>
    </row>
    <row r="42" spans="1:6" x14ac:dyDescent="0.2">
      <c r="A42">
        <v>24510250101</v>
      </c>
      <c r="B42" t="s">
        <v>13</v>
      </c>
      <c r="C42">
        <v>47599</v>
      </c>
      <c r="D42" t="str">
        <f>IF(C42&lt;38000,"Low",IF(C42&gt;49000,"High", "Middle"))</f>
        <v>Middle</v>
      </c>
      <c r="E42">
        <v>27764</v>
      </c>
      <c r="F42" t="str">
        <f t="shared" si="0"/>
        <v>Low</v>
      </c>
    </row>
    <row r="43" spans="1:6" x14ac:dyDescent="0.2">
      <c r="A43">
        <v>24510080101</v>
      </c>
      <c r="B43" t="s">
        <v>14</v>
      </c>
      <c r="C43">
        <v>51256</v>
      </c>
      <c r="D43" t="str">
        <f>IF(C43&lt;38000,"Low",IF(C43&gt;49000,"High", "Middle"))</f>
        <v>High</v>
      </c>
      <c r="E43">
        <v>24459</v>
      </c>
      <c r="F43" t="str">
        <f t="shared" si="0"/>
        <v>Low</v>
      </c>
    </row>
    <row r="44" spans="1:6" x14ac:dyDescent="0.2">
      <c r="A44">
        <v>24510080102</v>
      </c>
      <c r="B44" t="s">
        <v>14</v>
      </c>
      <c r="E44">
        <v>22508</v>
      </c>
      <c r="F44" t="str">
        <f t="shared" si="0"/>
        <v>Low</v>
      </c>
    </row>
    <row r="45" spans="1:6" x14ac:dyDescent="0.2">
      <c r="A45">
        <v>24510260301</v>
      </c>
      <c r="B45" t="s">
        <v>14</v>
      </c>
      <c r="C45">
        <v>45600</v>
      </c>
      <c r="D45" t="str">
        <f>IF(C45&lt;38000,"Low",IF(C45&gt;49000,"High", "Middle"))</f>
        <v>Middle</v>
      </c>
      <c r="E45">
        <v>21723</v>
      </c>
      <c r="F45" t="str">
        <f t="shared" si="0"/>
        <v>Low</v>
      </c>
    </row>
    <row r="46" spans="1:6" x14ac:dyDescent="0.2">
      <c r="A46">
        <v>24510260302</v>
      </c>
      <c r="B46" t="s">
        <v>14</v>
      </c>
      <c r="C46">
        <v>42650</v>
      </c>
      <c r="D46" t="str">
        <f>IF(C46&lt;38000,"Low",IF(C46&gt;49000,"High", "Middle"))</f>
        <v>Middle</v>
      </c>
      <c r="E46">
        <v>28209</v>
      </c>
      <c r="F46" t="str">
        <f t="shared" si="0"/>
        <v>Low</v>
      </c>
    </row>
    <row r="47" spans="1:6" x14ac:dyDescent="0.2">
      <c r="A47">
        <v>24510200300</v>
      </c>
      <c r="B47" t="s">
        <v>15</v>
      </c>
      <c r="C47">
        <v>21704</v>
      </c>
      <c r="D47" t="str">
        <f t="shared" ref="D47:D107" si="5">IF(C47&lt;38000,"Low",IF(C47&gt;49000,"High", "Middle"))</f>
        <v>Low</v>
      </c>
      <c r="E47">
        <v>16196</v>
      </c>
      <c r="F47" t="str">
        <f t="shared" si="0"/>
        <v>Low</v>
      </c>
    </row>
    <row r="48" spans="1:6" x14ac:dyDescent="0.2">
      <c r="A48">
        <v>24510080301</v>
      </c>
      <c r="B48" t="s">
        <v>16</v>
      </c>
      <c r="E48">
        <v>20431</v>
      </c>
      <c r="F48" t="str">
        <f t="shared" si="0"/>
        <v>Low</v>
      </c>
    </row>
    <row r="49" spans="1:8" x14ac:dyDescent="0.2">
      <c r="A49">
        <v>24510080302</v>
      </c>
      <c r="B49" t="s">
        <v>16</v>
      </c>
      <c r="E49">
        <v>22795</v>
      </c>
      <c r="F49" t="str">
        <f t="shared" si="0"/>
        <v>Low</v>
      </c>
    </row>
    <row r="50" spans="1:8" x14ac:dyDescent="0.2">
      <c r="A50">
        <v>24510090400</v>
      </c>
      <c r="B50" t="s">
        <v>17</v>
      </c>
      <c r="C50">
        <v>37918</v>
      </c>
      <c r="D50" t="str">
        <f t="shared" si="5"/>
        <v>Low</v>
      </c>
      <c r="E50">
        <v>22887</v>
      </c>
      <c r="F50" t="str">
        <f t="shared" si="0"/>
        <v>Low</v>
      </c>
    </row>
    <row r="51" spans="1:8" x14ac:dyDescent="0.2">
      <c r="A51">
        <v>24510090500</v>
      </c>
      <c r="B51" t="s">
        <v>17</v>
      </c>
      <c r="C51">
        <v>49419</v>
      </c>
      <c r="D51" t="str">
        <f t="shared" si="5"/>
        <v>High</v>
      </c>
      <c r="E51">
        <v>24313</v>
      </c>
      <c r="F51" t="str">
        <f t="shared" si="0"/>
        <v>Low</v>
      </c>
    </row>
    <row r="52" spans="1:8" x14ac:dyDescent="0.2">
      <c r="A52">
        <v>24510140100</v>
      </c>
      <c r="B52" t="s">
        <v>18</v>
      </c>
      <c r="C52">
        <v>59363</v>
      </c>
      <c r="D52" t="str">
        <f t="shared" si="5"/>
        <v>High</v>
      </c>
      <c r="E52">
        <v>26637</v>
      </c>
      <c r="F52" t="str">
        <f t="shared" si="0"/>
        <v>Low</v>
      </c>
    </row>
    <row r="53" spans="1:8" x14ac:dyDescent="0.2">
      <c r="A53">
        <v>24510160500</v>
      </c>
      <c r="B53" t="s">
        <v>19</v>
      </c>
      <c r="E53">
        <v>23626</v>
      </c>
      <c r="F53" t="str">
        <f t="shared" si="0"/>
        <v>Low</v>
      </c>
    </row>
    <row r="54" spans="1:8" x14ac:dyDescent="0.2">
      <c r="A54">
        <v>24510080200</v>
      </c>
      <c r="B54" t="s">
        <v>20</v>
      </c>
      <c r="E54">
        <v>20652</v>
      </c>
      <c r="F54" t="str">
        <f t="shared" si="0"/>
        <v>Low</v>
      </c>
    </row>
    <row r="55" spans="1:8" x14ac:dyDescent="0.2">
      <c r="A55">
        <v>24510080400</v>
      </c>
      <c r="B55" t="s">
        <v>20</v>
      </c>
      <c r="E55">
        <v>20862</v>
      </c>
      <c r="F55" t="str">
        <f t="shared" si="0"/>
        <v>Low</v>
      </c>
    </row>
    <row r="56" spans="1:8" x14ac:dyDescent="0.2">
      <c r="A56">
        <v>24510080600</v>
      </c>
      <c r="B56" t="s">
        <v>20</v>
      </c>
      <c r="E56">
        <v>21291</v>
      </c>
      <c r="F56" t="str">
        <f t="shared" si="0"/>
        <v>Low</v>
      </c>
    </row>
    <row r="57" spans="1:8" x14ac:dyDescent="0.2">
      <c r="A57">
        <v>24510080700</v>
      </c>
      <c r="B57" t="s">
        <v>20</v>
      </c>
      <c r="E57">
        <v>20392</v>
      </c>
      <c r="F57" t="str">
        <f t="shared" si="0"/>
        <v>Low</v>
      </c>
    </row>
    <row r="58" spans="1:8" x14ac:dyDescent="0.2">
      <c r="A58">
        <v>24510080800</v>
      </c>
      <c r="B58" t="s">
        <v>20</v>
      </c>
      <c r="E58">
        <v>17728</v>
      </c>
      <c r="F58" t="str">
        <f t="shared" si="0"/>
        <v>Low</v>
      </c>
    </row>
    <row r="59" spans="1:8" x14ac:dyDescent="0.2">
      <c r="A59">
        <v>24003750201</v>
      </c>
      <c r="B59" t="s">
        <v>21</v>
      </c>
      <c r="C59">
        <v>47032</v>
      </c>
      <c r="D59" t="str">
        <f t="shared" si="5"/>
        <v>Middle</v>
      </c>
      <c r="E59">
        <v>30749</v>
      </c>
      <c r="F59" t="str">
        <f t="shared" si="0"/>
        <v>Low</v>
      </c>
    </row>
    <row r="60" spans="1:8" x14ac:dyDescent="0.2">
      <c r="A60">
        <v>24510250401</v>
      </c>
      <c r="B60" t="s">
        <v>21</v>
      </c>
      <c r="C60">
        <v>36057</v>
      </c>
      <c r="D60" t="str">
        <f t="shared" si="5"/>
        <v>Low</v>
      </c>
      <c r="E60">
        <v>21037</v>
      </c>
      <c r="F60" t="str">
        <f t="shared" si="0"/>
        <v>Low</v>
      </c>
    </row>
    <row r="61" spans="1:8" x14ac:dyDescent="0.2">
      <c r="A61">
        <v>24510250402</v>
      </c>
      <c r="B61" t="s">
        <v>21</v>
      </c>
      <c r="C61">
        <v>31455</v>
      </c>
      <c r="D61" t="str">
        <f t="shared" si="5"/>
        <v>Low</v>
      </c>
      <c r="E61">
        <v>18598</v>
      </c>
      <c r="F61" t="str">
        <f t="shared" si="0"/>
        <v>Low</v>
      </c>
      <c r="G61">
        <v>12288</v>
      </c>
      <c r="H61" t="str">
        <f t="shared" si="2"/>
        <v>Low</v>
      </c>
    </row>
    <row r="62" spans="1:8" x14ac:dyDescent="0.2">
      <c r="A62">
        <v>24510250600</v>
      </c>
      <c r="B62" t="s">
        <v>21</v>
      </c>
      <c r="C62">
        <v>28679</v>
      </c>
      <c r="D62" t="str">
        <f t="shared" si="5"/>
        <v>Low</v>
      </c>
    </row>
    <row r="63" spans="1:8" x14ac:dyDescent="0.2">
      <c r="A63">
        <v>24510150500</v>
      </c>
      <c r="B63" t="s">
        <v>22</v>
      </c>
      <c r="E63">
        <v>26338</v>
      </c>
      <c r="F63" t="str">
        <f t="shared" si="0"/>
        <v>Low</v>
      </c>
    </row>
    <row r="64" spans="1:8" x14ac:dyDescent="0.2">
      <c r="A64">
        <v>24510060300</v>
      </c>
      <c r="B64" t="s">
        <v>23</v>
      </c>
      <c r="C64">
        <v>38836</v>
      </c>
      <c r="D64" t="str">
        <f t="shared" si="5"/>
        <v>Middle</v>
      </c>
      <c r="E64">
        <v>19328</v>
      </c>
      <c r="F64" t="str">
        <f t="shared" si="0"/>
        <v>Low</v>
      </c>
    </row>
    <row r="65" spans="1:6" x14ac:dyDescent="0.2">
      <c r="A65">
        <v>24510010100</v>
      </c>
      <c r="B65" t="s">
        <v>24</v>
      </c>
      <c r="C65">
        <v>42077</v>
      </c>
      <c r="D65" t="str">
        <f t="shared" si="5"/>
        <v>Middle</v>
      </c>
    </row>
    <row r="66" spans="1:6" x14ac:dyDescent="0.2">
      <c r="A66">
        <v>24510010300</v>
      </c>
      <c r="B66" t="s">
        <v>24</v>
      </c>
      <c r="C66">
        <v>36759</v>
      </c>
      <c r="D66" t="str">
        <f t="shared" si="5"/>
        <v>Low</v>
      </c>
    </row>
    <row r="67" spans="1:6" x14ac:dyDescent="0.2">
      <c r="A67">
        <v>24510010400</v>
      </c>
      <c r="B67" t="s">
        <v>24</v>
      </c>
      <c r="C67">
        <v>45870</v>
      </c>
      <c r="D67" t="str">
        <f t="shared" si="5"/>
        <v>Middle</v>
      </c>
    </row>
    <row r="68" spans="1:6" x14ac:dyDescent="0.2">
      <c r="A68">
        <v>24510261100</v>
      </c>
      <c r="B68" t="s">
        <v>24</v>
      </c>
      <c r="C68">
        <v>41042</v>
      </c>
      <c r="D68" t="str">
        <f t="shared" si="5"/>
        <v>Middle</v>
      </c>
    </row>
    <row r="69" spans="1:6" x14ac:dyDescent="0.2">
      <c r="A69">
        <v>24510260101</v>
      </c>
      <c r="B69" t="s">
        <v>25</v>
      </c>
      <c r="C69">
        <v>43620</v>
      </c>
      <c r="D69" t="str">
        <f t="shared" si="5"/>
        <v>Middle</v>
      </c>
      <c r="E69">
        <v>27660</v>
      </c>
      <c r="F69" t="str">
        <f t="shared" ref="F69:F131" si="6">IF(E69&lt;38000,"Low",IF(E69&gt;49000,"High", "Middle"))</f>
        <v>Low</v>
      </c>
    </row>
    <row r="70" spans="1:6" x14ac:dyDescent="0.2">
      <c r="A70">
        <v>24510260403</v>
      </c>
      <c r="B70" t="s">
        <v>26</v>
      </c>
      <c r="E70">
        <v>23839</v>
      </c>
      <c r="F70" t="str">
        <f t="shared" si="6"/>
        <v>Low</v>
      </c>
    </row>
    <row r="71" spans="1:6" x14ac:dyDescent="0.2">
      <c r="A71">
        <v>24510151300</v>
      </c>
      <c r="B71" t="s">
        <v>27</v>
      </c>
      <c r="E71">
        <v>22287</v>
      </c>
      <c r="F71" t="str">
        <f t="shared" si="6"/>
        <v>Low</v>
      </c>
    </row>
    <row r="72" spans="1:6" x14ac:dyDescent="0.2">
      <c r="A72">
        <v>24510271700</v>
      </c>
      <c r="B72" t="s">
        <v>27</v>
      </c>
      <c r="E72">
        <v>24784</v>
      </c>
      <c r="F72" t="str">
        <f t="shared" si="6"/>
        <v>Low</v>
      </c>
    </row>
    <row r="73" spans="1:6" x14ac:dyDescent="0.2">
      <c r="A73">
        <v>24510250203</v>
      </c>
      <c r="B73" t="s">
        <v>28</v>
      </c>
      <c r="E73">
        <v>22655</v>
      </c>
      <c r="F73" t="str">
        <f t="shared" si="6"/>
        <v>Low</v>
      </c>
    </row>
    <row r="74" spans="1:6" x14ac:dyDescent="0.2">
      <c r="A74">
        <v>24510250204</v>
      </c>
      <c r="B74" t="s">
        <v>28</v>
      </c>
      <c r="E74">
        <v>18463</v>
      </c>
      <c r="F74" t="str">
        <f t="shared" si="6"/>
        <v>Low</v>
      </c>
    </row>
    <row r="75" spans="1:6" x14ac:dyDescent="0.2">
      <c r="A75">
        <v>24510250207</v>
      </c>
      <c r="B75" t="s">
        <v>28</v>
      </c>
      <c r="E75">
        <v>23725</v>
      </c>
      <c r="F75" t="str">
        <f t="shared" si="6"/>
        <v>Low</v>
      </c>
    </row>
    <row r="76" spans="1:6" x14ac:dyDescent="0.2">
      <c r="A76">
        <v>24510272004</v>
      </c>
      <c r="B76" t="s">
        <v>29</v>
      </c>
      <c r="C76">
        <v>54313</v>
      </c>
      <c r="D76" t="str">
        <f t="shared" si="5"/>
        <v>High</v>
      </c>
      <c r="E76">
        <v>27733</v>
      </c>
      <c r="F76" t="str">
        <f t="shared" si="6"/>
        <v>Low</v>
      </c>
    </row>
    <row r="77" spans="1:6" x14ac:dyDescent="0.2">
      <c r="A77">
        <v>24510260303</v>
      </c>
      <c r="B77" t="s">
        <v>30</v>
      </c>
      <c r="C77">
        <v>33391</v>
      </c>
      <c r="D77" t="str">
        <f t="shared" si="5"/>
        <v>Low</v>
      </c>
      <c r="E77">
        <v>16191</v>
      </c>
      <c r="F77" t="str">
        <f t="shared" si="6"/>
        <v>Low</v>
      </c>
    </row>
    <row r="78" spans="1:6" x14ac:dyDescent="0.2">
      <c r="A78">
        <v>24510130805</v>
      </c>
      <c r="B78" t="s">
        <v>31</v>
      </c>
      <c r="E78">
        <v>33180</v>
      </c>
      <c r="F78" t="str">
        <f t="shared" si="6"/>
        <v>Low</v>
      </c>
    </row>
    <row r="79" spans="1:6" x14ac:dyDescent="0.2">
      <c r="A79">
        <v>24510090600</v>
      </c>
      <c r="B79" t="s">
        <v>32</v>
      </c>
      <c r="E79">
        <v>21952</v>
      </c>
      <c r="F79" t="str">
        <f t="shared" si="6"/>
        <v>Low</v>
      </c>
    </row>
    <row r="80" spans="1:6" x14ac:dyDescent="0.2">
      <c r="A80">
        <v>24510090700</v>
      </c>
      <c r="B80" t="s">
        <v>32</v>
      </c>
      <c r="E80">
        <v>22867</v>
      </c>
      <c r="F80" t="str">
        <f t="shared" si="6"/>
        <v>Low</v>
      </c>
    </row>
    <row r="81" spans="1:8" x14ac:dyDescent="0.2">
      <c r="A81">
        <v>24510150300</v>
      </c>
      <c r="B81" t="s">
        <v>33</v>
      </c>
      <c r="E81">
        <v>23817</v>
      </c>
      <c r="F81" t="str">
        <f t="shared" si="6"/>
        <v>Low</v>
      </c>
    </row>
    <row r="82" spans="1:8" x14ac:dyDescent="0.2">
      <c r="A82">
        <v>24510272005</v>
      </c>
      <c r="B82" t="s">
        <v>34</v>
      </c>
      <c r="C82">
        <v>64948</v>
      </c>
      <c r="D82" t="str">
        <f t="shared" si="5"/>
        <v>High</v>
      </c>
      <c r="E82">
        <v>20017</v>
      </c>
      <c r="F82" t="str">
        <f t="shared" si="6"/>
        <v>Low</v>
      </c>
    </row>
    <row r="83" spans="1:8" x14ac:dyDescent="0.2">
      <c r="A83">
        <v>24510271503</v>
      </c>
      <c r="B83" t="s">
        <v>35</v>
      </c>
      <c r="C83">
        <v>55811</v>
      </c>
      <c r="D83" t="str">
        <f t="shared" si="5"/>
        <v>High</v>
      </c>
    </row>
    <row r="84" spans="1:8" x14ac:dyDescent="0.2">
      <c r="A84">
        <v>24510250500</v>
      </c>
      <c r="B84" t="s">
        <v>36</v>
      </c>
      <c r="C84">
        <v>26858</v>
      </c>
      <c r="D84" t="str">
        <f t="shared" si="5"/>
        <v>Low</v>
      </c>
      <c r="E84">
        <v>22743</v>
      </c>
      <c r="F84" t="str">
        <f t="shared" si="6"/>
        <v>Low</v>
      </c>
      <c r="G84">
        <v>24848</v>
      </c>
      <c r="H84" t="str">
        <f t="shared" ref="H84:H98" si="7">IF(G84&lt;30000,"Low",IF(G84&gt;37000,"High", "Middle"))</f>
        <v>Low</v>
      </c>
    </row>
    <row r="85" spans="1:8" x14ac:dyDescent="0.2">
      <c r="A85">
        <v>24510080500</v>
      </c>
      <c r="B85" t="s">
        <v>37</v>
      </c>
      <c r="E85">
        <v>23874</v>
      </c>
      <c r="F85" t="str">
        <f t="shared" si="6"/>
        <v>Low</v>
      </c>
    </row>
    <row r="86" spans="1:8" x14ac:dyDescent="0.2">
      <c r="A86">
        <v>24510151000</v>
      </c>
      <c r="B86" t="s">
        <v>38</v>
      </c>
      <c r="E86">
        <v>24818</v>
      </c>
      <c r="F86" t="str">
        <f t="shared" si="6"/>
        <v>Low</v>
      </c>
    </row>
    <row r="87" spans="1:8" x14ac:dyDescent="0.2">
      <c r="A87">
        <v>24510040100</v>
      </c>
      <c r="B87" t="s">
        <v>39</v>
      </c>
      <c r="C87">
        <v>42341</v>
      </c>
      <c r="D87" t="str">
        <f t="shared" si="5"/>
        <v>Middle</v>
      </c>
      <c r="E87">
        <v>21408</v>
      </c>
      <c r="F87" t="str">
        <f t="shared" si="6"/>
        <v>Low</v>
      </c>
    </row>
    <row r="88" spans="1:8" x14ac:dyDescent="0.2">
      <c r="A88">
        <v>24510040200</v>
      </c>
      <c r="B88" t="s">
        <v>39</v>
      </c>
      <c r="E88">
        <v>18559</v>
      </c>
      <c r="F88" t="str">
        <f t="shared" si="6"/>
        <v>Low</v>
      </c>
    </row>
    <row r="89" spans="1:8" x14ac:dyDescent="0.2">
      <c r="A89">
        <v>24510110100</v>
      </c>
      <c r="B89" t="s">
        <v>39</v>
      </c>
      <c r="C89">
        <v>48184</v>
      </c>
      <c r="D89" t="str">
        <f t="shared" si="5"/>
        <v>Middle</v>
      </c>
      <c r="E89">
        <v>18888</v>
      </c>
      <c r="F89" t="str">
        <f t="shared" si="6"/>
        <v>Low</v>
      </c>
    </row>
    <row r="90" spans="1:8" x14ac:dyDescent="0.2">
      <c r="A90">
        <v>24510110200</v>
      </c>
      <c r="B90" t="s">
        <v>39</v>
      </c>
      <c r="C90">
        <v>40001</v>
      </c>
      <c r="D90" t="str">
        <f t="shared" si="5"/>
        <v>Middle</v>
      </c>
      <c r="E90">
        <v>17516</v>
      </c>
      <c r="F90" t="str">
        <f t="shared" si="6"/>
        <v>Low</v>
      </c>
    </row>
    <row r="91" spans="1:8" x14ac:dyDescent="0.2">
      <c r="A91">
        <v>24510170100</v>
      </c>
      <c r="B91" t="s">
        <v>39</v>
      </c>
      <c r="E91">
        <v>24046</v>
      </c>
      <c r="F91" t="str">
        <f t="shared" si="6"/>
        <v>Low</v>
      </c>
    </row>
    <row r="92" spans="1:8" x14ac:dyDescent="0.2">
      <c r="A92">
        <v>24510140300</v>
      </c>
      <c r="B92" t="s">
        <v>40</v>
      </c>
      <c r="E92">
        <v>19383</v>
      </c>
      <c r="F92" t="str">
        <f t="shared" si="6"/>
        <v>Low</v>
      </c>
    </row>
    <row r="93" spans="1:8" x14ac:dyDescent="0.2">
      <c r="A93">
        <v>24510151100</v>
      </c>
      <c r="B93" t="s">
        <v>41</v>
      </c>
      <c r="E93">
        <v>29669</v>
      </c>
      <c r="F93" t="str">
        <f t="shared" si="6"/>
        <v>Low</v>
      </c>
    </row>
    <row r="94" spans="1:8" x14ac:dyDescent="0.2">
      <c r="A94">
        <v>24510090800</v>
      </c>
      <c r="B94" t="s">
        <v>42</v>
      </c>
      <c r="E94">
        <v>20108</v>
      </c>
      <c r="F94" t="str">
        <f t="shared" si="6"/>
        <v>Low</v>
      </c>
    </row>
    <row r="95" spans="1:8" x14ac:dyDescent="0.2">
      <c r="A95">
        <v>24510271600</v>
      </c>
      <c r="B95" t="s">
        <v>43</v>
      </c>
      <c r="E95">
        <v>22506</v>
      </c>
      <c r="F95" t="str">
        <f t="shared" si="6"/>
        <v>Low</v>
      </c>
    </row>
    <row r="96" spans="1:8" x14ac:dyDescent="0.2">
      <c r="A96">
        <v>24510160801</v>
      </c>
      <c r="B96" t="s">
        <v>44</v>
      </c>
      <c r="E96">
        <v>24388</v>
      </c>
      <c r="F96" t="str">
        <f t="shared" si="6"/>
        <v>Low</v>
      </c>
    </row>
    <row r="97" spans="1:8" x14ac:dyDescent="0.2">
      <c r="A97">
        <v>24510160802</v>
      </c>
      <c r="B97" t="s">
        <v>44</v>
      </c>
      <c r="E97">
        <v>23890</v>
      </c>
      <c r="F97" t="str">
        <f t="shared" si="6"/>
        <v>Low</v>
      </c>
    </row>
    <row r="98" spans="1:8" x14ac:dyDescent="0.2">
      <c r="A98">
        <v>24510090100</v>
      </c>
      <c r="B98" t="s">
        <v>45</v>
      </c>
      <c r="C98">
        <v>34846</v>
      </c>
      <c r="D98" t="str">
        <f t="shared" si="5"/>
        <v>Low</v>
      </c>
      <c r="E98">
        <v>25638</v>
      </c>
      <c r="F98" t="str">
        <f t="shared" si="6"/>
        <v>Low</v>
      </c>
      <c r="G98">
        <v>24224</v>
      </c>
      <c r="H98" t="str">
        <f t="shared" si="7"/>
        <v>Low</v>
      </c>
    </row>
    <row r="99" spans="1:8" x14ac:dyDescent="0.2">
      <c r="A99">
        <v>24510090200</v>
      </c>
      <c r="B99" t="s">
        <v>45</v>
      </c>
      <c r="C99">
        <v>63703</v>
      </c>
      <c r="D99" t="str">
        <f t="shared" si="5"/>
        <v>High</v>
      </c>
      <c r="E99">
        <v>29476</v>
      </c>
      <c r="F99" t="str">
        <f t="shared" si="6"/>
        <v>Low</v>
      </c>
    </row>
    <row r="100" spans="1:8" x14ac:dyDescent="0.2">
      <c r="A100">
        <v>24510090300</v>
      </c>
      <c r="B100" t="s">
        <v>45</v>
      </c>
      <c r="C100">
        <v>36518</v>
      </c>
      <c r="D100" t="str">
        <f t="shared" si="5"/>
        <v>Low</v>
      </c>
      <c r="E100">
        <v>28003</v>
      </c>
      <c r="F100" t="str">
        <f t="shared" si="6"/>
        <v>Low</v>
      </c>
    </row>
    <row r="101" spans="1:8" x14ac:dyDescent="0.2">
      <c r="A101">
        <v>24510271400</v>
      </c>
      <c r="B101" t="s">
        <v>46</v>
      </c>
      <c r="C101">
        <v>77256</v>
      </c>
      <c r="D101" t="str">
        <f t="shared" si="5"/>
        <v>High</v>
      </c>
    </row>
    <row r="102" spans="1:8" x14ac:dyDescent="0.2">
      <c r="A102">
        <v>24510272007</v>
      </c>
      <c r="B102" t="s">
        <v>47</v>
      </c>
      <c r="C102">
        <v>51105</v>
      </c>
      <c r="D102" t="str">
        <f t="shared" si="5"/>
        <v>High</v>
      </c>
      <c r="E102">
        <v>32422</v>
      </c>
      <c r="F102" t="str">
        <f t="shared" si="6"/>
        <v>Low</v>
      </c>
    </row>
    <row r="103" spans="1:8" x14ac:dyDescent="0.2">
      <c r="A103">
        <v>24510020300</v>
      </c>
      <c r="B103" t="s">
        <v>48</v>
      </c>
      <c r="C103">
        <v>59375</v>
      </c>
      <c r="D103" t="str">
        <f t="shared" si="5"/>
        <v>High</v>
      </c>
    </row>
    <row r="104" spans="1:8" x14ac:dyDescent="0.2">
      <c r="A104">
        <v>24510260700</v>
      </c>
      <c r="B104" t="s">
        <v>49</v>
      </c>
      <c r="C104">
        <v>34811</v>
      </c>
      <c r="D104" t="str">
        <f t="shared" si="5"/>
        <v>Low</v>
      </c>
      <c r="E104">
        <v>23420</v>
      </c>
      <c r="F104" t="str">
        <f t="shared" si="6"/>
        <v>Low</v>
      </c>
    </row>
    <row r="105" spans="1:8" x14ac:dyDescent="0.2">
      <c r="A105">
        <v>24510260102</v>
      </c>
      <c r="B105" t="s">
        <v>50</v>
      </c>
      <c r="C105">
        <v>47036</v>
      </c>
      <c r="D105" t="str">
        <f t="shared" si="5"/>
        <v>Middle</v>
      </c>
      <c r="E105">
        <v>28869</v>
      </c>
      <c r="F105" t="str">
        <f t="shared" si="6"/>
        <v>Low</v>
      </c>
    </row>
    <row r="106" spans="1:8" x14ac:dyDescent="0.2">
      <c r="A106">
        <v>24510260201</v>
      </c>
      <c r="B106" t="s">
        <v>50</v>
      </c>
      <c r="C106">
        <v>45743</v>
      </c>
      <c r="D106" t="str">
        <f t="shared" si="5"/>
        <v>Middle</v>
      </c>
      <c r="E106">
        <v>25070</v>
      </c>
      <c r="F106" t="str">
        <f t="shared" si="6"/>
        <v>Low</v>
      </c>
    </row>
    <row r="107" spans="1:8" x14ac:dyDescent="0.2">
      <c r="A107">
        <v>24510260203</v>
      </c>
      <c r="B107" t="s">
        <v>50</v>
      </c>
      <c r="C107">
        <v>39112</v>
      </c>
      <c r="D107" t="str">
        <f t="shared" si="5"/>
        <v>Middle</v>
      </c>
      <c r="E107">
        <v>24499</v>
      </c>
      <c r="F107" t="str">
        <f t="shared" si="6"/>
        <v>Low</v>
      </c>
    </row>
    <row r="108" spans="1:8" x14ac:dyDescent="0.2">
      <c r="A108">
        <v>24510260402</v>
      </c>
      <c r="B108" t="s">
        <v>50</v>
      </c>
      <c r="E108">
        <v>24300</v>
      </c>
      <c r="F108" t="str">
        <f t="shared" si="6"/>
        <v>Low</v>
      </c>
    </row>
    <row r="109" spans="1:8" x14ac:dyDescent="0.2">
      <c r="A109">
        <v>24510190100</v>
      </c>
      <c r="B109" t="s">
        <v>51</v>
      </c>
      <c r="E109">
        <v>18666</v>
      </c>
      <c r="F109" t="str">
        <f t="shared" si="6"/>
        <v>Low</v>
      </c>
    </row>
    <row r="110" spans="1:8" x14ac:dyDescent="0.2">
      <c r="A110">
        <v>24510150800</v>
      </c>
      <c r="B110" t="s">
        <v>52</v>
      </c>
      <c r="E110">
        <v>25893</v>
      </c>
      <c r="F110" t="str">
        <f t="shared" si="6"/>
        <v>Low</v>
      </c>
    </row>
    <row r="111" spans="1:8" x14ac:dyDescent="0.2">
      <c r="A111">
        <v>24510070400</v>
      </c>
      <c r="B111" t="s">
        <v>53</v>
      </c>
      <c r="E111">
        <v>21065</v>
      </c>
      <c r="F111" t="str">
        <f t="shared" si="6"/>
        <v>Low</v>
      </c>
    </row>
    <row r="112" spans="1:8" x14ac:dyDescent="0.2">
      <c r="A112">
        <v>24510271900</v>
      </c>
      <c r="B112" t="s">
        <v>54</v>
      </c>
      <c r="C112">
        <v>43959</v>
      </c>
      <c r="D112" t="str">
        <f t="shared" ref="D112:D174" si="8">IF(C112&lt;38000,"Low",IF(C112&gt;49000,"High", "Middle"))</f>
        <v>Middle</v>
      </c>
      <c r="E112">
        <v>29389</v>
      </c>
      <c r="F112" t="str">
        <f t="shared" si="6"/>
        <v>Low</v>
      </c>
    </row>
    <row r="113" spans="1:6" x14ac:dyDescent="0.2">
      <c r="A113">
        <v>24510272006</v>
      </c>
      <c r="B113" t="s">
        <v>54</v>
      </c>
      <c r="C113">
        <v>50379</v>
      </c>
      <c r="D113" t="str">
        <f t="shared" si="8"/>
        <v>High</v>
      </c>
      <c r="E113">
        <v>33732</v>
      </c>
      <c r="F113" t="str">
        <f t="shared" si="6"/>
        <v>Low</v>
      </c>
    </row>
    <row r="114" spans="1:6" x14ac:dyDescent="0.2">
      <c r="A114">
        <v>24510270401</v>
      </c>
      <c r="B114" t="s">
        <v>55</v>
      </c>
      <c r="C114">
        <v>47133</v>
      </c>
      <c r="D114" t="str">
        <f t="shared" si="8"/>
        <v>Middle</v>
      </c>
      <c r="E114">
        <v>26329</v>
      </c>
      <c r="F114" t="str">
        <f t="shared" si="6"/>
        <v>Low</v>
      </c>
    </row>
    <row r="115" spans="1:6" x14ac:dyDescent="0.2">
      <c r="A115">
        <v>24510270402</v>
      </c>
      <c r="B115" t="s">
        <v>55</v>
      </c>
      <c r="C115">
        <v>53945</v>
      </c>
      <c r="D115" t="str">
        <f t="shared" si="8"/>
        <v>High</v>
      </c>
      <c r="E115">
        <v>27778</v>
      </c>
      <c r="F115" t="str">
        <f t="shared" si="6"/>
        <v>Low</v>
      </c>
    </row>
    <row r="116" spans="1:6" x14ac:dyDescent="0.2">
      <c r="A116">
        <v>24510120500</v>
      </c>
      <c r="B116" t="s">
        <v>56</v>
      </c>
      <c r="E116">
        <v>19567</v>
      </c>
      <c r="F116" t="str">
        <f t="shared" si="6"/>
        <v>Low</v>
      </c>
    </row>
    <row r="117" spans="1:6" x14ac:dyDescent="0.2">
      <c r="A117">
        <v>24005401302</v>
      </c>
      <c r="B117" t="s">
        <v>57</v>
      </c>
      <c r="C117">
        <v>50026</v>
      </c>
      <c r="D117" t="str">
        <f t="shared" si="8"/>
        <v>High</v>
      </c>
      <c r="E117">
        <v>26725</v>
      </c>
      <c r="F117" t="str">
        <f t="shared" si="6"/>
        <v>Low</v>
      </c>
    </row>
    <row r="118" spans="1:6" x14ac:dyDescent="0.2">
      <c r="A118">
        <v>24005402304</v>
      </c>
      <c r="B118" t="s">
        <v>57</v>
      </c>
      <c r="E118">
        <v>32154</v>
      </c>
      <c r="F118" t="str">
        <f t="shared" si="6"/>
        <v>Low</v>
      </c>
    </row>
    <row r="119" spans="1:6" x14ac:dyDescent="0.2">
      <c r="A119">
        <v>24005402403</v>
      </c>
      <c r="B119" t="s">
        <v>57</v>
      </c>
      <c r="E119">
        <v>34158</v>
      </c>
      <c r="F119" t="str">
        <f t="shared" si="6"/>
        <v>Low</v>
      </c>
    </row>
    <row r="120" spans="1:6" x14ac:dyDescent="0.2">
      <c r="A120">
        <v>24005402405</v>
      </c>
      <c r="B120" t="s">
        <v>57</v>
      </c>
      <c r="C120">
        <v>44285</v>
      </c>
      <c r="D120" t="str">
        <f t="shared" si="8"/>
        <v>Middle</v>
      </c>
      <c r="E120">
        <v>29869</v>
      </c>
      <c r="F120" t="str">
        <f t="shared" si="6"/>
        <v>Low</v>
      </c>
    </row>
    <row r="121" spans="1:6" x14ac:dyDescent="0.2">
      <c r="A121">
        <v>24005403202</v>
      </c>
      <c r="B121" t="s">
        <v>57</v>
      </c>
      <c r="C121">
        <v>26499</v>
      </c>
      <c r="D121" t="str">
        <f t="shared" si="8"/>
        <v>Low</v>
      </c>
      <c r="E121">
        <v>31993</v>
      </c>
      <c r="F121" t="str">
        <f t="shared" si="6"/>
        <v>Low</v>
      </c>
    </row>
    <row r="122" spans="1:6" x14ac:dyDescent="0.2">
      <c r="A122">
        <v>24510280102</v>
      </c>
      <c r="B122" t="s">
        <v>57</v>
      </c>
      <c r="E122">
        <v>26308</v>
      </c>
      <c r="F122" t="str">
        <f t="shared" si="6"/>
        <v>Low</v>
      </c>
    </row>
    <row r="123" spans="1:6" x14ac:dyDescent="0.2">
      <c r="A123">
        <v>24510280200</v>
      </c>
      <c r="B123" t="s">
        <v>57</v>
      </c>
      <c r="E123">
        <v>27863</v>
      </c>
      <c r="F123" t="str">
        <f t="shared" si="6"/>
        <v>Low</v>
      </c>
    </row>
    <row r="124" spans="1:6" x14ac:dyDescent="0.2">
      <c r="A124">
        <v>24510280301</v>
      </c>
      <c r="B124" t="s">
        <v>57</v>
      </c>
      <c r="C124">
        <v>59101</v>
      </c>
      <c r="D124" t="str">
        <f t="shared" si="8"/>
        <v>High</v>
      </c>
      <c r="E124">
        <v>25644</v>
      </c>
      <c r="F124" t="str">
        <f t="shared" si="6"/>
        <v>Low</v>
      </c>
    </row>
    <row r="125" spans="1:6" x14ac:dyDescent="0.2">
      <c r="A125">
        <v>24510130600</v>
      </c>
      <c r="B125" t="s">
        <v>58</v>
      </c>
      <c r="C125">
        <v>35351</v>
      </c>
      <c r="D125" t="str">
        <f t="shared" si="8"/>
        <v>Low</v>
      </c>
    </row>
    <row r="126" spans="1:6" x14ac:dyDescent="0.2">
      <c r="A126">
        <v>24510130700</v>
      </c>
      <c r="B126" t="s">
        <v>58</v>
      </c>
      <c r="C126">
        <v>40700</v>
      </c>
      <c r="D126" t="str">
        <f t="shared" si="8"/>
        <v>Middle</v>
      </c>
      <c r="E126">
        <v>30074</v>
      </c>
      <c r="F126" t="str">
        <f t="shared" si="6"/>
        <v>Low</v>
      </c>
    </row>
    <row r="127" spans="1:6" x14ac:dyDescent="0.2">
      <c r="A127">
        <v>24510130804</v>
      </c>
      <c r="B127" t="s">
        <v>58</v>
      </c>
      <c r="C127">
        <v>36363</v>
      </c>
      <c r="D127" t="str">
        <f t="shared" si="8"/>
        <v>Low</v>
      </c>
    </row>
    <row r="128" spans="1:6" x14ac:dyDescent="0.2">
      <c r="A128">
        <v>24510150701</v>
      </c>
      <c r="B128" t="s">
        <v>59</v>
      </c>
      <c r="E128">
        <v>26696</v>
      </c>
      <c r="F128" t="str">
        <f t="shared" si="6"/>
        <v>Low</v>
      </c>
    </row>
    <row r="129" spans="1:8" x14ac:dyDescent="0.2">
      <c r="A129">
        <v>24510270600</v>
      </c>
      <c r="B129" t="s">
        <v>60</v>
      </c>
      <c r="C129">
        <v>47839</v>
      </c>
      <c r="D129" t="str">
        <f t="shared" si="8"/>
        <v>Middle</v>
      </c>
      <c r="E129">
        <v>32202</v>
      </c>
      <c r="F129" t="str">
        <f t="shared" si="6"/>
        <v>Low</v>
      </c>
      <c r="G129">
        <v>40177</v>
      </c>
      <c r="H129" t="s">
        <v>183</v>
      </c>
    </row>
    <row r="130" spans="1:8" x14ac:dyDescent="0.2">
      <c r="A130">
        <v>24510270701</v>
      </c>
      <c r="B130" t="s">
        <v>60</v>
      </c>
      <c r="E130">
        <v>24050</v>
      </c>
      <c r="F130" t="str">
        <f t="shared" si="6"/>
        <v>Low</v>
      </c>
    </row>
    <row r="131" spans="1:8" x14ac:dyDescent="0.2">
      <c r="A131">
        <v>24510270702</v>
      </c>
      <c r="B131" t="s">
        <v>60</v>
      </c>
      <c r="C131">
        <v>48459</v>
      </c>
      <c r="D131" t="str">
        <f t="shared" si="8"/>
        <v>Middle</v>
      </c>
      <c r="E131">
        <v>27985</v>
      </c>
      <c r="F131" t="str">
        <f t="shared" si="6"/>
        <v>Low</v>
      </c>
    </row>
    <row r="132" spans="1:8" x14ac:dyDescent="0.2">
      <c r="A132">
        <v>24510160100</v>
      </c>
      <c r="B132" t="s">
        <v>61</v>
      </c>
      <c r="E132">
        <v>20459</v>
      </c>
      <c r="F132" t="str">
        <f t="shared" ref="F132:F195" si="9">IF(E132&lt;38000,"Low",IF(E132&gt;49000,"High", "Middle"))</f>
        <v>Low</v>
      </c>
    </row>
    <row r="133" spans="1:8" x14ac:dyDescent="0.2">
      <c r="A133">
        <v>24510120300</v>
      </c>
      <c r="B133" t="s">
        <v>62</v>
      </c>
      <c r="C133">
        <v>53633</v>
      </c>
      <c r="D133" t="str">
        <f t="shared" si="8"/>
        <v>High</v>
      </c>
      <c r="E133">
        <v>21399</v>
      </c>
      <c r="F133" t="str">
        <f t="shared" si="9"/>
        <v>Low</v>
      </c>
    </row>
    <row r="134" spans="1:8" x14ac:dyDescent="0.2">
      <c r="A134">
        <v>24510270903</v>
      </c>
      <c r="B134" t="s">
        <v>63</v>
      </c>
      <c r="C134">
        <v>48919</v>
      </c>
      <c r="D134" t="str">
        <f t="shared" si="8"/>
        <v>Middle</v>
      </c>
      <c r="E134">
        <v>30958</v>
      </c>
      <c r="F134" t="str">
        <f t="shared" si="9"/>
        <v>Low</v>
      </c>
    </row>
    <row r="135" spans="1:8" x14ac:dyDescent="0.2">
      <c r="A135">
        <v>24510180300</v>
      </c>
      <c r="B135" t="s">
        <v>64</v>
      </c>
      <c r="C135">
        <v>24654</v>
      </c>
      <c r="D135" t="str">
        <f t="shared" si="8"/>
        <v>Low</v>
      </c>
      <c r="E135">
        <v>23135</v>
      </c>
      <c r="F135" t="str">
        <f t="shared" si="9"/>
        <v>Low</v>
      </c>
    </row>
    <row r="136" spans="1:8" x14ac:dyDescent="0.2">
      <c r="A136">
        <v>24510271200</v>
      </c>
      <c r="B136" t="s">
        <v>65</v>
      </c>
      <c r="C136">
        <v>73540</v>
      </c>
      <c r="D136" t="str">
        <f t="shared" si="8"/>
        <v>High</v>
      </c>
      <c r="E136">
        <v>29400</v>
      </c>
      <c r="F136" t="str">
        <f t="shared" si="9"/>
        <v>Low</v>
      </c>
    </row>
    <row r="137" spans="1:8" x14ac:dyDescent="0.2">
      <c r="A137">
        <v>24510270801</v>
      </c>
      <c r="B137" t="s">
        <v>66</v>
      </c>
      <c r="C137">
        <v>43264</v>
      </c>
      <c r="D137" t="str">
        <f t="shared" si="8"/>
        <v>Middle</v>
      </c>
      <c r="E137">
        <v>28180</v>
      </c>
      <c r="F137" t="str">
        <f t="shared" si="9"/>
        <v>Low</v>
      </c>
    </row>
    <row r="138" spans="1:8" x14ac:dyDescent="0.2">
      <c r="A138">
        <v>24510200800</v>
      </c>
      <c r="B138" t="s">
        <v>67</v>
      </c>
      <c r="C138">
        <v>43169</v>
      </c>
      <c r="D138" t="str">
        <f t="shared" si="8"/>
        <v>Middle</v>
      </c>
      <c r="E138">
        <v>25712</v>
      </c>
      <c r="F138" t="str">
        <f t="shared" si="9"/>
        <v>Low</v>
      </c>
    </row>
    <row r="139" spans="1:8" x14ac:dyDescent="0.2">
      <c r="A139">
        <v>24510280404</v>
      </c>
      <c r="B139" t="s">
        <v>67</v>
      </c>
      <c r="E139">
        <v>25745</v>
      </c>
      <c r="F139" t="str">
        <f t="shared" si="9"/>
        <v>Low</v>
      </c>
    </row>
    <row r="140" spans="1:8" x14ac:dyDescent="0.2">
      <c r="A140">
        <v>24510100100</v>
      </c>
      <c r="B140" t="s">
        <v>68</v>
      </c>
      <c r="E140">
        <v>18469</v>
      </c>
      <c r="F140" t="str">
        <f t="shared" si="9"/>
        <v>Low</v>
      </c>
    </row>
    <row r="141" spans="1:8" x14ac:dyDescent="0.2">
      <c r="A141">
        <v>24510260501</v>
      </c>
      <c r="B141" t="s">
        <v>69</v>
      </c>
      <c r="C141">
        <v>40968</v>
      </c>
      <c r="D141" t="str">
        <f t="shared" si="8"/>
        <v>Middle</v>
      </c>
      <c r="E141">
        <v>28040</v>
      </c>
      <c r="F141" t="str">
        <f t="shared" si="9"/>
        <v>Low</v>
      </c>
    </row>
    <row r="142" spans="1:8" x14ac:dyDescent="0.2">
      <c r="A142">
        <v>24510270804</v>
      </c>
      <c r="B142" t="s">
        <v>70</v>
      </c>
      <c r="C142">
        <v>56735</v>
      </c>
      <c r="D142" t="str">
        <f t="shared" si="8"/>
        <v>High</v>
      </c>
      <c r="E142">
        <v>33327</v>
      </c>
      <c r="F142" t="str">
        <f t="shared" si="9"/>
        <v>Low</v>
      </c>
    </row>
    <row r="143" spans="1:8" x14ac:dyDescent="0.2">
      <c r="A143">
        <v>24510250205</v>
      </c>
      <c r="B143" t="s">
        <v>71</v>
      </c>
      <c r="C143">
        <v>29928</v>
      </c>
      <c r="D143" t="str">
        <f t="shared" si="8"/>
        <v>Low</v>
      </c>
      <c r="E143">
        <v>23872</v>
      </c>
      <c r="F143" t="str">
        <f t="shared" si="9"/>
        <v>Low</v>
      </c>
    </row>
    <row r="144" spans="1:8" x14ac:dyDescent="0.2">
      <c r="A144">
        <v>24510271802</v>
      </c>
      <c r="B144" t="s">
        <v>72</v>
      </c>
      <c r="E144">
        <v>22098</v>
      </c>
      <c r="F144" t="str">
        <f t="shared" si="9"/>
        <v>Low</v>
      </c>
    </row>
    <row r="145" spans="1:10" x14ac:dyDescent="0.2">
      <c r="A145">
        <v>24005430104</v>
      </c>
      <c r="B145" t="s">
        <v>73</v>
      </c>
      <c r="C145">
        <v>40776</v>
      </c>
      <c r="D145" t="str">
        <f t="shared" si="8"/>
        <v>Middle</v>
      </c>
    </row>
    <row r="146" spans="1:10" x14ac:dyDescent="0.2">
      <c r="A146">
        <v>24005430300</v>
      </c>
      <c r="B146" t="s">
        <v>73</v>
      </c>
      <c r="C146">
        <v>36078</v>
      </c>
      <c r="D146" t="str">
        <f t="shared" si="8"/>
        <v>Low</v>
      </c>
      <c r="E146">
        <v>16557</v>
      </c>
      <c r="F146" t="str">
        <f t="shared" si="9"/>
        <v>Low</v>
      </c>
      <c r="G146">
        <v>36508</v>
      </c>
      <c r="H146" t="s">
        <v>185</v>
      </c>
      <c r="I146">
        <v>51675</v>
      </c>
      <c r="J146" t="s">
        <v>184</v>
      </c>
    </row>
    <row r="147" spans="1:10" x14ac:dyDescent="0.2">
      <c r="A147">
        <v>24005980200</v>
      </c>
      <c r="B147" t="s">
        <v>73</v>
      </c>
    </row>
    <row r="148" spans="1:10" x14ac:dyDescent="0.2">
      <c r="A148">
        <v>24005430101</v>
      </c>
      <c r="B148" t="s">
        <v>74</v>
      </c>
      <c r="C148">
        <v>35181</v>
      </c>
      <c r="D148" t="str">
        <f t="shared" si="8"/>
        <v>Low</v>
      </c>
      <c r="E148">
        <v>23830</v>
      </c>
      <c r="F148" t="str">
        <f t="shared" si="9"/>
        <v>Low</v>
      </c>
      <c r="G148">
        <v>36960</v>
      </c>
      <c r="H148" t="s">
        <v>185</v>
      </c>
    </row>
    <row r="149" spans="1:10" x14ac:dyDescent="0.2">
      <c r="A149">
        <v>24005430200</v>
      </c>
      <c r="B149" t="s">
        <v>74</v>
      </c>
      <c r="C149">
        <v>42370</v>
      </c>
      <c r="D149" t="str">
        <f t="shared" si="8"/>
        <v>Middle</v>
      </c>
      <c r="E149">
        <v>24465</v>
      </c>
      <c r="F149" t="str">
        <f t="shared" si="9"/>
        <v>Low</v>
      </c>
    </row>
    <row r="150" spans="1:10" x14ac:dyDescent="0.2">
      <c r="A150">
        <v>24510270200</v>
      </c>
      <c r="B150" t="s">
        <v>75</v>
      </c>
      <c r="C150">
        <v>52367</v>
      </c>
      <c r="D150" t="str">
        <f t="shared" si="8"/>
        <v>High</v>
      </c>
      <c r="E150">
        <v>29648</v>
      </c>
      <c r="F150" t="str">
        <f t="shared" si="9"/>
        <v>Low</v>
      </c>
    </row>
    <row r="151" spans="1:10" x14ac:dyDescent="0.2">
      <c r="A151">
        <v>24510270301</v>
      </c>
      <c r="B151" t="s">
        <v>75</v>
      </c>
      <c r="C151">
        <v>48382</v>
      </c>
      <c r="D151" t="str">
        <f t="shared" si="8"/>
        <v>Middle</v>
      </c>
      <c r="E151">
        <v>32344</v>
      </c>
      <c r="F151" t="str">
        <f t="shared" si="9"/>
        <v>Low</v>
      </c>
    </row>
    <row r="152" spans="1:10" x14ac:dyDescent="0.2">
      <c r="A152">
        <v>24510200100</v>
      </c>
      <c r="B152" t="s">
        <v>76</v>
      </c>
      <c r="E152">
        <v>22341</v>
      </c>
      <c r="F152" t="str">
        <f t="shared" si="9"/>
        <v>Low</v>
      </c>
    </row>
    <row r="153" spans="1:10" x14ac:dyDescent="0.2">
      <c r="A153">
        <v>24510200200</v>
      </c>
      <c r="B153" t="s">
        <v>76</v>
      </c>
      <c r="E153">
        <v>19989</v>
      </c>
      <c r="F153" t="str">
        <f t="shared" si="9"/>
        <v>Low</v>
      </c>
    </row>
    <row r="154" spans="1:10" x14ac:dyDescent="0.2">
      <c r="A154">
        <v>24510030200</v>
      </c>
      <c r="B154" t="s">
        <v>77</v>
      </c>
      <c r="C154">
        <v>50547</v>
      </c>
      <c r="D154" t="str">
        <f t="shared" si="8"/>
        <v>High</v>
      </c>
      <c r="E154">
        <v>16125</v>
      </c>
      <c r="F154" t="str">
        <f t="shared" si="9"/>
        <v>Low</v>
      </c>
    </row>
    <row r="155" spans="1:10" x14ac:dyDescent="0.2">
      <c r="A155">
        <v>24510270803</v>
      </c>
      <c r="B155" t="s">
        <v>78</v>
      </c>
      <c r="C155">
        <v>39035</v>
      </c>
      <c r="D155" t="str">
        <f t="shared" si="8"/>
        <v>Middle</v>
      </c>
      <c r="E155">
        <v>30921</v>
      </c>
      <c r="F155" t="str">
        <f t="shared" si="9"/>
        <v>Low</v>
      </c>
    </row>
    <row r="156" spans="1:10" x14ac:dyDescent="0.2">
      <c r="A156">
        <v>24510240100</v>
      </c>
      <c r="B156" t="s">
        <v>79</v>
      </c>
      <c r="C156">
        <v>43820</v>
      </c>
      <c r="D156" t="str">
        <f t="shared" si="8"/>
        <v>Middle</v>
      </c>
    </row>
    <row r="157" spans="1:10" x14ac:dyDescent="0.2">
      <c r="A157">
        <v>24510070200</v>
      </c>
      <c r="B157" t="s">
        <v>80</v>
      </c>
      <c r="C157">
        <v>24399</v>
      </c>
      <c r="D157" t="str">
        <f t="shared" si="8"/>
        <v>Low</v>
      </c>
      <c r="E157">
        <v>21123</v>
      </c>
      <c r="F157" t="str">
        <f t="shared" si="9"/>
        <v>Low</v>
      </c>
    </row>
    <row r="158" spans="1:10" x14ac:dyDescent="0.2">
      <c r="A158">
        <v>24510170200</v>
      </c>
      <c r="B158" t="s">
        <v>81</v>
      </c>
      <c r="E158">
        <v>20164</v>
      </c>
      <c r="F158" t="str">
        <f t="shared" si="9"/>
        <v>Low</v>
      </c>
    </row>
    <row r="159" spans="1:10" x14ac:dyDescent="0.2">
      <c r="A159">
        <v>24510130803</v>
      </c>
      <c r="B159" t="s">
        <v>82</v>
      </c>
      <c r="C159">
        <v>39727</v>
      </c>
      <c r="D159" t="str">
        <f t="shared" si="8"/>
        <v>Middle</v>
      </c>
      <c r="E159">
        <v>26424</v>
      </c>
      <c r="F159" t="str">
        <f t="shared" si="9"/>
        <v>Low</v>
      </c>
    </row>
    <row r="160" spans="1:10" x14ac:dyDescent="0.2">
      <c r="A160">
        <v>24510260605</v>
      </c>
      <c r="B160" t="s">
        <v>83</v>
      </c>
      <c r="C160">
        <v>40643</v>
      </c>
      <c r="D160" t="str">
        <f t="shared" si="8"/>
        <v>Middle</v>
      </c>
      <c r="E160">
        <v>19045</v>
      </c>
      <c r="F160" t="str">
        <f t="shared" si="9"/>
        <v>Low</v>
      </c>
      <c r="G160">
        <v>25310</v>
      </c>
      <c r="H160" t="str">
        <f t="shared" ref="H160:H176" si="10">IF(G160&lt;30000,"Low",IF(G160&gt;37000,"High", "Middle"))</f>
        <v>Low</v>
      </c>
    </row>
    <row r="161" spans="1:8" x14ac:dyDescent="0.2">
      <c r="A161">
        <v>24510271102</v>
      </c>
      <c r="B161" t="s">
        <v>84</v>
      </c>
      <c r="C161">
        <v>75889</v>
      </c>
      <c r="D161" t="str">
        <f t="shared" si="8"/>
        <v>High</v>
      </c>
      <c r="E161">
        <v>33862</v>
      </c>
      <c r="F161" t="str">
        <f t="shared" si="9"/>
        <v>Low</v>
      </c>
    </row>
    <row r="162" spans="1:8" x14ac:dyDescent="0.2">
      <c r="A162">
        <v>24510270805</v>
      </c>
      <c r="B162" t="s">
        <v>85</v>
      </c>
      <c r="C162">
        <v>51556</v>
      </c>
      <c r="D162" t="str">
        <f t="shared" si="8"/>
        <v>High</v>
      </c>
      <c r="E162">
        <v>27715</v>
      </c>
      <c r="F162" t="str">
        <f t="shared" si="9"/>
        <v>Low</v>
      </c>
    </row>
    <row r="163" spans="1:8" x14ac:dyDescent="0.2">
      <c r="A163">
        <v>24510160400</v>
      </c>
      <c r="B163" t="s">
        <v>86</v>
      </c>
      <c r="E163">
        <v>20688</v>
      </c>
      <c r="F163" t="str">
        <f t="shared" si="9"/>
        <v>Low</v>
      </c>
    </row>
    <row r="164" spans="1:8" x14ac:dyDescent="0.2">
      <c r="A164">
        <v>24510200500</v>
      </c>
      <c r="B164" t="s">
        <v>87</v>
      </c>
      <c r="C164">
        <v>23959</v>
      </c>
      <c r="D164" t="str">
        <f t="shared" si="8"/>
        <v>Low</v>
      </c>
      <c r="E164">
        <v>15774</v>
      </c>
      <c r="F164" t="str">
        <f t="shared" si="9"/>
        <v>Low</v>
      </c>
    </row>
    <row r="165" spans="1:8" x14ac:dyDescent="0.2">
      <c r="A165">
        <v>24510070300</v>
      </c>
      <c r="B165" t="s">
        <v>88</v>
      </c>
      <c r="E165">
        <v>17926</v>
      </c>
      <c r="F165" t="str">
        <f t="shared" si="9"/>
        <v>Low</v>
      </c>
    </row>
    <row r="166" spans="1:8" x14ac:dyDescent="0.2">
      <c r="A166">
        <v>24510150400</v>
      </c>
      <c r="B166" t="s">
        <v>89</v>
      </c>
      <c r="E166">
        <v>21253</v>
      </c>
      <c r="F166" t="str">
        <f t="shared" si="9"/>
        <v>Low</v>
      </c>
    </row>
    <row r="167" spans="1:8" x14ac:dyDescent="0.2">
      <c r="A167">
        <v>24510250206</v>
      </c>
      <c r="B167" t="s">
        <v>90</v>
      </c>
      <c r="C167">
        <v>35823</v>
      </c>
      <c r="D167" t="str">
        <f t="shared" si="8"/>
        <v>Low</v>
      </c>
      <c r="E167">
        <v>28400</v>
      </c>
      <c r="F167" t="str">
        <f t="shared" si="9"/>
        <v>Low</v>
      </c>
    </row>
    <row r="168" spans="1:8" x14ac:dyDescent="0.2">
      <c r="A168">
        <v>24510250303</v>
      </c>
      <c r="B168" t="s">
        <v>90</v>
      </c>
      <c r="C168">
        <v>34067</v>
      </c>
      <c r="D168" t="str">
        <f t="shared" si="8"/>
        <v>Low</v>
      </c>
      <c r="E168">
        <v>21674</v>
      </c>
      <c r="F168" t="str">
        <f t="shared" si="9"/>
        <v>Low</v>
      </c>
    </row>
    <row r="169" spans="1:8" x14ac:dyDescent="0.2">
      <c r="A169">
        <v>24510160600</v>
      </c>
      <c r="B169" t="s">
        <v>91</v>
      </c>
      <c r="E169">
        <v>23789</v>
      </c>
      <c r="F169" t="str">
        <f t="shared" si="9"/>
        <v>Low</v>
      </c>
    </row>
    <row r="170" spans="1:8" x14ac:dyDescent="0.2">
      <c r="A170">
        <v>24510190300</v>
      </c>
      <c r="B170" t="s">
        <v>92</v>
      </c>
      <c r="C170">
        <v>19664</v>
      </c>
      <c r="D170" t="str">
        <f t="shared" si="8"/>
        <v>Low</v>
      </c>
      <c r="E170">
        <v>16447</v>
      </c>
      <c r="F170" t="str">
        <f t="shared" si="9"/>
        <v>Low</v>
      </c>
    </row>
    <row r="171" spans="1:8" x14ac:dyDescent="0.2">
      <c r="A171">
        <v>24510271501</v>
      </c>
      <c r="B171" t="s">
        <v>93</v>
      </c>
      <c r="C171">
        <v>76125</v>
      </c>
      <c r="D171" t="str">
        <f t="shared" si="8"/>
        <v>High</v>
      </c>
      <c r="E171">
        <v>45226</v>
      </c>
      <c r="F171" t="str">
        <f t="shared" si="9"/>
        <v>Middle</v>
      </c>
    </row>
    <row r="172" spans="1:8" x14ac:dyDescent="0.2">
      <c r="A172">
        <v>24510270901</v>
      </c>
      <c r="B172" t="s">
        <v>94</v>
      </c>
      <c r="E172">
        <v>29297</v>
      </c>
      <c r="F172" t="str">
        <f t="shared" si="9"/>
        <v>Low</v>
      </c>
    </row>
    <row r="173" spans="1:8" x14ac:dyDescent="0.2">
      <c r="A173">
        <v>24510270502</v>
      </c>
      <c r="B173" t="s">
        <v>95</v>
      </c>
      <c r="C173">
        <v>52177</v>
      </c>
      <c r="D173" t="str">
        <f t="shared" si="8"/>
        <v>High</v>
      </c>
      <c r="E173">
        <v>29313</v>
      </c>
      <c r="F173" t="str">
        <f t="shared" si="9"/>
        <v>Low</v>
      </c>
    </row>
    <row r="174" spans="1:8" x14ac:dyDescent="0.2">
      <c r="A174">
        <v>24510270703</v>
      </c>
      <c r="B174" t="s">
        <v>95</v>
      </c>
      <c r="C174">
        <v>59165</v>
      </c>
      <c r="D174" t="str">
        <f t="shared" si="8"/>
        <v>High</v>
      </c>
      <c r="E174">
        <v>36148</v>
      </c>
      <c r="F174" t="str">
        <f t="shared" si="9"/>
        <v>Low</v>
      </c>
    </row>
    <row r="175" spans="1:8" x14ac:dyDescent="0.2">
      <c r="A175">
        <v>24510150600</v>
      </c>
      <c r="B175" t="s">
        <v>96</v>
      </c>
      <c r="E175">
        <v>21577</v>
      </c>
      <c r="F175" t="str">
        <f t="shared" si="9"/>
        <v>Low</v>
      </c>
    </row>
    <row r="176" spans="1:8" x14ac:dyDescent="0.2">
      <c r="A176">
        <v>24510260604</v>
      </c>
      <c r="B176" t="s">
        <v>97</v>
      </c>
      <c r="C176">
        <v>28708</v>
      </c>
      <c r="D176" t="str">
        <f t="shared" ref="D176:D234" si="11">IF(C176&lt;38000,"Low",IF(C176&gt;49000,"High", "Middle"))</f>
        <v>Low</v>
      </c>
      <c r="E176">
        <v>17213</v>
      </c>
      <c r="F176" t="str">
        <f t="shared" si="9"/>
        <v>Low</v>
      </c>
      <c r="G176">
        <v>16893</v>
      </c>
      <c r="H176" t="str">
        <f t="shared" si="10"/>
        <v>Low</v>
      </c>
    </row>
    <row r="177" spans="1:10" x14ac:dyDescent="0.2">
      <c r="A177">
        <v>24510120600</v>
      </c>
      <c r="B177" t="s">
        <v>98</v>
      </c>
      <c r="C177">
        <v>32971</v>
      </c>
      <c r="D177" t="str">
        <f t="shared" si="11"/>
        <v>Low</v>
      </c>
      <c r="E177">
        <v>20612</v>
      </c>
      <c r="F177" t="str">
        <f t="shared" si="9"/>
        <v>Low</v>
      </c>
    </row>
    <row r="178" spans="1:10" x14ac:dyDescent="0.2">
      <c r="A178">
        <v>24510090900</v>
      </c>
      <c r="B178" t="s">
        <v>99</v>
      </c>
      <c r="E178">
        <v>20523</v>
      </c>
      <c r="F178" t="str">
        <f t="shared" si="9"/>
        <v>Low</v>
      </c>
    </row>
    <row r="179" spans="1:10" x14ac:dyDescent="0.2">
      <c r="A179">
        <v>24510151200</v>
      </c>
      <c r="B179" t="s">
        <v>100</v>
      </c>
      <c r="E179">
        <v>22734</v>
      </c>
      <c r="F179" t="str">
        <f t="shared" si="9"/>
        <v>Low</v>
      </c>
    </row>
    <row r="180" spans="1:10" x14ac:dyDescent="0.2">
      <c r="A180">
        <v>24510260202</v>
      </c>
      <c r="B180" t="s">
        <v>101</v>
      </c>
      <c r="C180">
        <v>40564</v>
      </c>
      <c r="D180" t="str">
        <f t="shared" si="11"/>
        <v>Middle</v>
      </c>
      <c r="E180">
        <v>25227</v>
      </c>
      <c r="F180" t="str">
        <f t="shared" si="9"/>
        <v>Low</v>
      </c>
    </row>
    <row r="181" spans="1:10" x14ac:dyDescent="0.2">
      <c r="A181">
        <v>24510010200</v>
      </c>
      <c r="B181" t="s">
        <v>102</v>
      </c>
      <c r="C181">
        <v>36409</v>
      </c>
      <c r="D181" t="str">
        <f t="shared" si="11"/>
        <v>Low</v>
      </c>
      <c r="E181">
        <v>20926</v>
      </c>
      <c r="F181" t="str">
        <f t="shared" si="9"/>
        <v>Low</v>
      </c>
      <c r="G181">
        <v>30084</v>
      </c>
      <c r="H181" t="s">
        <v>185</v>
      </c>
    </row>
    <row r="182" spans="1:10" x14ac:dyDescent="0.2">
      <c r="A182">
        <v>24510060100</v>
      </c>
      <c r="B182" t="s">
        <v>102</v>
      </c>
      <c r="C182">
        <v>27322</v>
      </c>
      <c r="D182" t="str">
        <f t="shared" si="11"/>
        <v>Low</v>
      </c>
      <c r="E182">
        <v>16149</v>
      </c>
      <c r="F182" t="str">
        <f t="shared" si="9"/>
        <v>Low</v>
      </c>
      <c r="G182">
        <v>31550</v>
      </c>
      <c r="H182" t="s">
        <v>185</v>
      </c>
    </row>
    <row r="183" spans="1:10" x14ac:dyDescent="0.2">
      <c r="A183">
        <v>24510261000</v>
      </c>
      <c r="B183" t="s">
        <v>102</v>
      </c>
      <c r="C183">
        <v>38190</v>
      </c>
      <c r="D183" t="str">
        <f t="shared" si="11"/>
        <v>Middle</v>
      </c>
      <c r="E183">
        <v>17703</v>
      </c>
      <c r="F183" t="str">
        <f t="shared" si="9"/>
        <v>Low</v>
      </c>
      <c r="G183">
        <v>35062</v>
      </c>
      <c r="H183" t="s">
        <v>185</v>
      </c>
    </row>
    <row r="184" spans="1:10" x14ac:dyDescent="0.2">
      <c r="A184">
        <v>24510100300</v>
      </c>
      <c r="B184" t="s">
        <v>103</v>
      </c>
    </row>
    <row r="185" spans="1:10" x14ac:dyDescent="0.2">
      <c r="A185">
        <v>24510130300</v>
      </c>
      <c r="B185" t="s">
        <v>104</v>
      </c>
      <c r="E185">
        <v>20969</v>
      </c>
      <c r="F185" t="str">
        <f t="shared" si="9"/>
        <v>Low</v>
      </c>
    </row>
    <row r="186" spans="1:10" x14ac:dyDescent="0.2">
      <c r="A186">
        <v>24510030100</v>
      </c>
      <c r="B186" t="s">
        <v>105</v>
      </c>
      <c r="C186">
        <v>25107</v>
      </c>
      <c r="D186" t="str">
        <f t="shared" si="11"/>
        <v>Low</v>
      </c>
      <c r="E186">
        <v>18335</v>
      </c>
      <c r="F186" t="str">
        <f t="shared" si="9"/>
        <v>Low</v>
      </c>
    </row>
    <row r="187" spans="1:10" x14ac:dyDescent="0.2">
      <c r="A187">
        <v>24510270902</v>
      </c>
      <c r="B187" t="s">
        <v>106</v>
      </c>
      <c r="E187">
        <v>30798</v>
      </c>
      <c r="F187" t="str">
        <f t="shared" si="9"/>
        <v>Low</v>
      </c>
    </row>
    <row r="188" spans="1:10" x14ac:dyDescent="0.2">
      <c r="A188">
        <v>24510210100</v>
      </c>
      <c r="B188" t="s">
        <v>107</v>
      </c>
      <c r="C188">
        <v>20907</v>
      </c>
      <c r="D188" t="str">
        <f t="shared" si="11"/>
        <v>Low</v>
      </c>
      <c r="E188">
        <v>21230</v>
      </c>
      <c r="F188" t="str">
        <f t="shared" si="9"/>
        <v>Low</v>
      </c>
    </row>
    <row r="189" spans="1:10" x14ac:dyDescent="0.2">
      <c r="A189">
        <v>24510210200</v>
      </c>
      <c r="B189" t="s">
        <v>107</v>
      </c>
      <c r="C189">
        <v>26789</v>
      </c>
      <c r="D189" t="str">
        <f t="shared" si="11"/>
        <v>Low</v>
      </c>
      <c r="E189">
        <v>20951</v>
      </c>
      <c r="F189" t="str">
        <f t="shared" si="9"/>
        <v>Low</v>
      </c>
      <c r="I189">
        <v>40303</v>
      </c>
      <c r="J189" t="s">
        <v>183</v>
      </c>
    </row>
    <row r="190" spans="1:10" x14ac:dyDescent="0.2">
      <c r="A190">
        <v>24510280500</v>
      </c>
      <c r="B190" t="s">
        <v>108</v>
      </c>
      <c r="E190">
        <v>18860</v>
      </c>
      <c r="F190" t="str">
        <f t="shared" si="9"/>
        <v>Low</v>
      </c>
    </row>
    <row r="191" spans="1:10" x14ac:dyDescent="0.2">
      <c r="A191">
        <v>24510180100</v>
      </c>
      <c r="B191" t="s">
        <v>109</v>
      </c>
      <c r="E191">
        <v>17117</v>
      </c>
      <c r="F191" t="str">
        <f t="shared" si="9"/>
        <v>Low</v>
      </c>
    </row>
    <row r="192" spans="1:10" x14ac:dyDescent="0.2">
      <c r="A192">
        <v>24510180200</v>
      </c>
      <c r="B192" t="s">
        <v>109</v>
      </c>
      <c r="E192">
        <v>23989</v>
      </c>
      <c r="F192" t="str">
        <f t="shared" si="9"/>
        <v>Low</v>
      </c>
    </row>
    <row r="193" spans="1:10" x14ac:dyDescent="0.2">
      <c r="A193">
        <v>24510190200</v>
      </c>
      <c r="B193" t="s">
        <v>110</v>
      </c>
      <c r="C193">
        <v>23887</v>
      </c>
      <c r="D193" t="str">
        <f t="shared" si="11"/>
        <v>Low</v>
      </c>
      <c r="E193">
        <v>21552</v>
      </c>
      <c r="F193" t="str">
        <f t="shared" si="9"/>
        <v>Low</v>
      </c>
    </row>
    <row r="194" spans="1:10" x14ac:dyDescent="0.2">
      <c r="A194">
        <v>24510271101</v>
      </c>
      <c r="B194" t="s">
        <v>111</v>
      </c>
      <c r="C194">
        <v>48303</v>
      </c>
      <c r="D194" t="str">
        <f t="shared" si="11"/>
        <v>Middle</v>
      </c>
      <c r="E194">
        <v>34801</v>
      </c>
      <c r="F194" t="str">
        <f t="shared" si="9"/>
        <v>Low</v>
      </c>
    </row>
    <row r="195" spans="1:10" x14ac:dyDescent="0.2">
      <c r="A195">
        <v>24510270802</v>
      </c>
      <c r="B195" t="s">
        <v>112</v>
      </c>
      <c r="C195">
        <v>56441</v>
      </c>
      <c r="D195" t="str">
        <f t="shared" si="11"/>
        <v>High</v>
      </c>
      <c r="E195">
        <v>30672</v>
      </c>
      <c r="F195" t="str">
        <f t="shared" si="9"/>
        <v>Low</v>
      </c>
      <c r="I195">
        <v>51938</v>
      </c>
      <c r="J195" t="s">
        <v>184</v>
      </c>
    </row>
    <row r="196" spans="1:10" x14ac:dyDescent="0.2">
      <c r="A196">
        <v>24510280101</v>
      </c>
      <c r="B196" t="s">
        <v>113</v>
      </c>
      <c r="C196">
        <v>33209</v>
      </c>
      <c r="D196" t="str">
        <f t="shared" si="11"/>
        <v>Low</v>
      </c>
      <c r="E196">
        <v>24808</v>
      </c>
      <c r="F196" t="str">
        <f t="shared" ref="F196:F234" si="12">IF(E196&lt;38000,"Low",IF(E196&gt;49000,"High", "Middle"))</f>
        <v>Low</v>
      </c>
    </row>
    <row r="197" spans="1:10" x14ac:dyDescent="0.2">
      <c r="A197">
        <v>24510120700</v>
      </c>
      <c r="B197" t="s">
        <v>114</v>
      </c>
      <c r="C197">
        <v>26679</v>
      </c>
      <c r="D197" t="str">
        <f t="shared" si="11"/>
        <v>Low</v>
      </c>
      <c r="E197">
        <v>21788</v>
      </c>
      <c r="F197" t="str">
        <f t="shared" si="12"/>
        <v>Low</v>
      </c>
    </row>
    <row r="198" spans="1:10" x14ac:dyDescent="0.2">
      <c r="A198">
        <v>24510130100</v>
      </c>
      <c r="B198" t="s">
        <v>115</v>
      </c>
      <c r="E198">
        <v>18991</v>
      </c>
      <c r="F198" t="str">
        <f t="shared" si="12"/>
        <v>Low</v>
      </c>
    </row>
    <row r="199" spans="1:10" x14ac:dyDescent="0.2">
      <c r="A199">
        <v>24510130200</v>
      </c>
      <c r="B199" t="s">
        <v>115</v>
      </c>
      <c r="E199">
        <v>21515</v>
      </c>
      <c r="F199" t="str">
        <f t="shared" si="12"/>
        <v>Low</v>
      </c>
    </row>
    <row r="200" spans="1:10" x14ac:dyDescent="0.2">
      <c r="A200">
        <v>24510240400</v>
      </c>
      <c r="B200" t="s">
        <v>116</v>
      </c>
      <c r="C200">
        <v>39495</v>
      </c>
      <c r="D200" t="str">
        <f t="shared" si="11"/>
        <v>Middle</v>
      </c>
    </row>
    <row r="201" spans="1:10" x14ac:dyDescent="0.2">
      <c r="A201">
        <v>24510240200</v>
      </c>
      <c r="B201" t="s">
        <v>117</v>
      </c>
      <c r="C201">
        <v>55198</v>
      </c>
      <c r="D201" t="str">
        <f t="shared" si="11"/>
        <v>High</v>
      </c>
    </row>
    <row r="202" spans="1:10" x14ac:dyDescent="0.2">
      <c r="A202">
        <v>24510240300</v>
      </c>
      <c r="B202" t="s">
        <v>117</v>
      </c>
      <c r="C202">
        <v>34048</v>
      </c>
      <c r="D202" t="str">
        <f t="shared" si="11"/>
        <v>Low</v>
      </c>
    </row>
    <row r="203" spans="1:10" x14ac:dyDescent="0.2">
      <c r="A203">
        <v>24510280402</v>
      </c>
      <c r="B203" t="s">
        <v>118</v>
      </c>
      <c r="E203">
        <v>28556</v>
      </c>
      <c r="F203" t="str">
        <f t="shared" si="12"/>
        <v>Low</v>
      </c>
    </row>
    <row r="204" spans="1:10" x14ac:dyDescent="0.2">
      <c r="A204">
        <v>24510271300</v>
      </c>
      <c r="B204" t="s">
        <v>119</v>
      </c>
      <c r="C204">
        <v>71260</v>
      </c>
      <c r="D204" t="str">
        <f t="shared" si="11"/>
        <v>High</v>
      </c>
    </row>
    <row r="205" spans="1:10" x14ac:dyDescent="0.2">
      <c r="A205">
        <v>24510160700</v>
      </c>
      <c r="B205" t="s">
        <v>120</v>
      </c>
      <c r="E205">
        <v>22514</v>
      </c>
      <c r="F205" t="str">
        <f t="shared" si="12"/>
        <v>Low</v>
      </c>
    </row>
    <row r="206" spans="1:10" x14ac:dyDescent="0.2">
      <c r="A206">
        <v>24510200702</v>
      </c>
      <c r="B206" t="s">
        <v>121</v>
      </c>
      <c r="E206">
        <v>24330</v>
      </c>
      <c r="F206" t="str">
        <f t="shared" si="12"/>
        <v>Low</v>
      </c>
    </row>
    <row r="207" spans="1:10" x14ac:dyDescent="0.2">
      <c r="A207">
        <v>24510150100</v>
      </c>
      <c r="B207" t="s">
        <v>122</v>
      </c>
      <c r="E207">
        <v>18068</v>
      </c>
      <c r="F207" t="str">
        <f t="shared" si="12"/>
        <v>Low</v>
      </c>
    </row>
    <row r="208" spans="1:10" x14ac:dyDescent="0.2">
      <c r="A208">
        <v>24510150200</v>
      </c>
      <c r="B208" t="s">
        <v>122</v>
      </c>
      <c r="E208">
        <v>20665</v>
      </c>
      <c r="F208" t="str">
        <f t="shared" si="12"/>
        <v>Low</v>
      </c>
    </row>
    <row r="209" spans="1:8" x14ac:dyDescent="0.2">
      <c r="A209">
        <v>24510160200</v>
      </c>
      <c r="B209" t="s">
        <v>122</v>
      </c>
      <c r="E209">
        <v>19841</v>
      </c>
      <c r="F209" t="str">
        <f t="shared" si="12"/>
        <v>Low</v>
      </c>
    </row>
    <row r="210" spans="1:8" x14ac:dyDescent="0.2">
      <c r="A210">
        <v>24510160300</v>
      </c>
      <c r="B210" t="s">
        <v>122</v>
      </c>
      <c r="E210">
        <v>21152</v>
      </c>
      <c r="F210" t="str">
        <f t="shared" si="12"/>
        <v>Low</v>
      </c>
    </row>
    <row r="211" spans="1:8" x14ac:dyDescent="0.2">
      <c r="A211">
        <v>24510200400</v>
      </c>
      <c r="B211" t="s">
        <v>123</v>
      </c>
      <c r="C211">
        <v>10942</v>
      </c>
      <c r="D211" t="str">
        <f t="shared" si="11"/>
        <v>Low</v>
      </c>
      <c r="E211">
        <v>20331</v>
      </c>
      <c r="F211" t="str">
        <f t="shared" si="12"/>
        <v>Low</v>
      </c>
    </row>
    <row r="212" spans="1:8" x14ac:dyDescent="0.2">
      <c r="A212">
        <v>24510230200</v>
      </c>
      <c r="B212" t="s">
        <v>124</v>
      </c>
      <c r="C212">
        <v>36658</v>
      </c>
      <c r="D212" t="str">
        <f t="shared" si="11"/>
        <v>Low</v>
      </c>
    </row>
    <row r="213" spans="1:8" x14ac:dyDescent="0.2">
      <c r="A213">
        <v>24510230300</v>
      </c>
      <c r="B213" t="s">
        <v>124</v>
      </c>
      <c r="C213">
        <v>28335</v>
      </c>
      <c r="D213" t="str">
        <f t="shared" si="11"/>
        <v>Low</v>
      </c>
    </row>
    <row r="214" spans="1:8" x14ac:dyDescent="0.2">
      <c r="A214">
        <v>24510120100</v>
      </c>
      <c r="B214" t="s">
        <v>125</v>
      </c>
      <c r="C214">
        <v>64484</v>
      </c>
      <c r="D214" t="str">
        <f t="shared" si="11"/>
        <v>High</v>
      </c>
      <c r="E214">
        <v>37773</v>
      </c>
      <c r="F214" t="str">
        <f t="shared" si="12"/>
        <v>Low</v>
      </c>
    </row>
    <row r="215" spans="1:8" x14ac:dyDescent="0.2">
      <c r="A215">
        <v>24510010500</v>
      </c>
      <c r="B215" t="s">
        <v>126</v>
      </c>
      <c r="C215">
        <v>36720</v>
      </c>
      <c r="D215" t="str">
        <f t="shared" si="11"/>
        <v>Low</v>
      </c>
      <c r="E215">
        <v>31819</v>
      </c>
      <c r="F215" t="str">
        <f t="shared" si="12"/>
        <v>Low</v>
      </c>
    </row>
    <row r="216" spans="1:8" x14ac:dyDescent="0.2">
      <c r="A216">
        <v>24510020100</v>
      </c>
      <c r="B216" t="s">
        <v>126</v>
      </c>
      <c r="C216">
        <v>34666</v>
      </c>
      <c r="D216" t="str">
        <f t="shared" si="11"/>
        <v>Low</v>
      </c>
      <c r="E216">
        <v>24060</v>
      </c>
      <c r="F216" t="str">
        <f t="shared" si="12"/>
        <v>Low</v>
      </c>
    </row>
    <row r="217" spans="1:8" x14ac:dyDescent="0.2">
      <c r="A217">
        <v>24510020200</v>
      </c>
      <c r="B217" t="s">
        <v>126</v>
      </c>
      <c r="C217">
        <v>41078</v>
      </c>
      <c r="D217" t="str">
        <f t="shared" si="11"/>
        <v>Middle</v>
      </c>
      <c r="E217">
        <v>18436</v>
      </c>
      <c r="F217" t="str">
        <f t="shared" si="12"/>
        <v>Low</v>
      </c>
      <c r="G217">
        <v>28722</v>
      </c>
      <c r="H217" t="s">
        <v>185</v>
      </c>
    </row>
    <row r="218" spans="1:8" x14ac:dyDescent="0.2">
      <c r="A218">
        <v>24510140200</v>
      </c>
      <c r="B218" t="s">
        <v>127</v>
      </c>
      <c r="E218">
        <v>20054</v>
      </c>
      <c r="F218" t="str">
        <f t="shared" si="12"/>
        <v>Low</v>
      </c>
    </row>
    <row r="219" spans="1:8" x14ac:dyDescent="0.2">
      <c r="A219">
        <v>24510170300</v>
      </c>
      <c r="B219" t="s">
        <v>127</v>
      </c>
      <c r="E219">
        <v>20024</v>
      </c>
      <c r="F219" t="str">
        <f t="shared" si="12"/>
        <v>Low</v>
      </c>
    </row>
    <row r="220" spans="1:8" x14ac:dyDescent="0.2">
      <c r="A220">
        <v>24510250103</v>
      </c>
      <c r="B220" t="s">
        <v>128</v>
      </c>
      <c r="C220">
        <v>43279</v>
      </c>
      <c r="D220" t="str">
        <f t="shared" si="11"/>
        <v>Middle</v>
      </c>
      <c r="E220">
        <v>34888</v>
      </c>
      <c r="F220" t="str">
        <f t="shared" si="12"/>
        <v>Low</v>
      </c>
    </row>
    <row r="221" spans="1:8" x14ac:dyDescent="0.2">
      <c r="A221">
        <v>24510150702</v>
      </c>
      <c r="B221" t="s">
        <v>129</v>
      </c>
      <c r="E221">
        <v>28138</v>
      </c>
      <c r="F221" t="str">
        <f t="shared" si="12"/>
        <v>Low</v>
      </c>
    </row>
    <row r="222" spans="1:8" x14ac:dyDescent="0.2">
      <c r="A222">
        <v>24510270102</v>
      </c>
      <c r="B222" t="s">
        <v>130</v>
      </c>
      <c r="C222">
        <v>46800</v>
      </c>
      <c r="D222" t="str">
        <f t="shared" si="11"/>
        <v>Middle</v>
      </c>
      <c r="E222">
        <v>27453</v>
      </c>
      <c r="F222" t="str">
        <f t="shared" si="12"/>
        <v>Low</v>
      </c>
    </row>
    <row r="223" spans="1:8" x14ac:dyDescent="0.2">
      <c r="A223">
        <v>24510270302</v>
      </c>
      <c r="B223" t="s">
        <v>130</v>
      </c>
      <c r="C223">
        <v>46335</v>
      </c>
      <c r="D223" t="str">
        <f t="shared" si="11"/>
        <v>Middle</v>
      </c>
      <c r="E223">
        <v>30201</v>
      </c>
      <c r="F223" t="str">
        <f t="shared" si="12"/>
        <v>Low</v>
      </c>
    </row>
    <row r="224" spans="1:8" x14ac:dyDescent="0.2">
      <c r="A224">
        <v>24510280302</v>
      </c>
      <c r="B224" t="s">
        <v>131</v>
      </c>
      <c r="E224">
        <v>26375</v>
      </c>
      <c r="F224" t="str">
        <f t="shared" si="12"/>
        <v>Low</v>
      </c>
    </row>
    <row r="225" spans="1:10" x14ac:dyDescent="0.2">
      <c r="A225">
        <v>24510280403</v>
      </c>
      <c r="B225" t="s">
        <v>132</v>
      </c>
      <c r="C225">
        <v>65132</v>
      </c>
      <c r="D225" t="str">
        <f t="shared" si="11"/>
        <v>High</v>
      </c>
      <c r="E225">
        <v>30401</v>
      </c>
      <c r="F225" t="str">
        <f t="shared" si="12"/>
        <v>Low</v>
      </c>
    </row>
    <row r="226" spans="1:10" x14ac:dyDescent="0.2">
      <c r="A226">
        <v>24510250301</v>
      </c>
      <c r="B226" t="s">
        <v>133</v>
      </c>
      <c r="C226">
        <v>20729</v>
      </c>
      <c r="D226" t="str">
        <f t="shared" si="11"/>
        <v>Low</v>
      </c>
      <c r="E226">
        <v>19284</v>
      </c>
      <c r="F226" t="str">
        <f t="shared" si="12"/>
        <v>Low</v>
      </c>
    </row>
    <row r="227" spans="1:10" x14ac:dyDescent="0.2">
      <c r="A227">
        <v>24510150900</v>
      </c>
      <c r="B227" t="s">
        <v>134</v>
      </c>
      <c r="E227">
        <v>25709</v>
      </c>
      <c r="F227" t="str">
        <f t="shared" si="12"/>
        <v>Low</v>
      </c>
    </row>
    <row r="228" spans="1:10" x14ac:dyDescent="0.2">
      <c r="A228">
        <v>24005401507</v>
      </c>
      <c r="B228" t="s">
        <v>135</v>
      </c>
      <c r="C228">
        <v>47732</v>
      </c>
      <c r="D228" t="str">
        <f t="shared" si="11"/>
        <v>Middle</v>
      </c>
      <c r="E228">
        <v>29469</v>
      </c>
      <c r="F228" t="str">
        <f t="shared" si="12"/>
        <v>Low</v>
      </c>
      <c r="I228">
        <v>57825</v>
      </c>
      <c r="J228" t="s">
        <v>184</v>
      </c>
    </row>
    <row r="229" spans="1:10" x14ac:dyDescent="0.2">
      <c r="A229">
        <v>24005402303</v>
      </c>
      <c r="B229" t="s">
        <v>135</v>
      </c>
      <c r="C229">
        <v>33093</v>
      </c>
      <c r="D229" t="str">
        <f t="shared" si="11"/>
        <v>Low</v>
      </c>
      <c r="E229">
        <v>31031</v>
      </c>
      <c r="F229" t="str">
        <f t="shared" si="12"/>
        <v>Low</v>
      </c>
      <c r="G229">
        <v>32722</v>
      </c>
      <c r="H229" t="s">
        <v>185</v>
      </c>
    </row>
    <row r="230" spans="1:10" x14ac:dyDescent="0.2">
      <c r="A230">
        <v>24510271002</v>
      </c>
      <c r="B230" t="s">
        <v>136</v>
      </c>
      <c r="E230">
        <v>24883</v>
      </c>
      <c r="F230" t="str">
        <f t="shared" si="12"/>
        <v>Low</v>
      </c>
    </row>
    <row r="231" spans="1:10" x14ac:dyDescent="0.2">
      <c r="A231">
        <v>24510130806</v>
      </c>
      <c r="B231" t="s">
        <v>137</v>
      </c>
      <c r="C231">
        <v>33542</v>
      </c>
      <c r="D231" t="str">
        <f t="shared" si="11"/>
        <v>Low</v>
      </c>
      <c r="E231">
        <v>38429</v>
      </c>
      <c r="F231" t="str">
        <f t="shared" si="12"/>
        <v>Middle</v>
      </c>
    </row>
    <row r="232" spans="1:10" x14ac:dyDescent="0.2">
      <c r="A232">
        <v>24510130400</v>
      </c>
      <c r="B232" t="s">
        <v>138</v>
      </c>
      <c r="E232">
        <v>24117</v>
      </c>
      <c r="F232" t="str">
        <f t="shared" si="12"/>
        <v>Low</v>
      </c>
    </row>
    <row r="233" spans="1:10" x14ac:dyDescent="0.2">
      <c r="A233">
        <v>24510270501</v>
      </c>
      <c r="B233" t="s">
        <v>139</v>
      </c>
      <c r="C233">
        <v>54448</v>
      </c>
      <c r="D233" t="str">
        <f t="shared" si="11"/>
        <v>High</v>
      </c>
      <c r="E233">
        <v>29545</v>
      </c>
      <c r="F233" t="str">
        <f t="shared" si="12"/>
        <v>Low</v>
      </c>
    </row>
    <row r="234" spans="1:10" x14ac:dyDescent="0.2">
      <c r="A234">
        <v>24510250102</v>
      </c>
      <c r="B234" t="s">
        <v>140</v>
      </c>
      <c r="C234">
        <v>45847</v>
      </c>
      <c r="D234" t="str">
        <f t="shared" si="11"/>
        <v>Middle</v>
      </c>
      <c r="E234">
        <v>24095</v>
      </c>
      <c r="F234" t="str">
        <f t="shared" si="12"/>
        <v>Low</v>
      </c>
    </row>
    <row r="235" spans="1:10" x14ac:dyDescent="0.2">
      <c r="A235" s="2" t="s">
        <v>141</v>
      </c>
      <c r="B235">
        <f>MEDIAN(C2:I234)</f>
        <v>29400</v>
      </c>
    </row>
    <row r="236" spans="1:10" x14ac:dyDescent="0.2">
      <c r="A236" s="2" t="s">
        <v>142</v>
      </c>
      <c r="B236">
        <f>AVERAGE(C2:I234)</f>
        <v>33332.241286863267</v>
      </c>
    </row>
    <row r="237" spans="1:10" x14ac:dyDescent="0.2">
      <c r="A237" s="2" t="s">
        <v>208</v>
      </c>
      <c r="B237">
        <f>MIN(C2:I234)</f>
        <v>10942</v>
      </c>
    </row>
    <row r="238" spans="1:10" x14ac:dyDescent="0.2">
      <c r="A238" s="2" t="s">
        <v>144</v>
      </c>
      <c r="B238">
        <f>MAX(C2:$I$234)</f>
        <v>77401</v>
      </c>
    </row>
    <row r="239" spans="1:10" x14ac:dyDescent="0.2">
      <c r="A239" s="2" t="s">
        <v>181</v>
      </c>
      <c r="B239">
        <v>233</v>
      </c>
    </row>
    <row r="240" spans="1:10" x14ac:dyDescent="0.2">
      <c r="A240" s="2"/>
      <c r="B240">
        <f>STDEV(C2:I234)</f>
        <v>13699.356137280056</v>
      </c>
    </row>
    <row r="243" spans="2:2" x14ac:dyDescent="0.2">
      <c r="B243" t="s">
        <v>194</v>
      </c>
    </row>
    <row r="244" spans="2:2" x14ac:dyDescent="0.2">
      <c r="B244" t="s">
        <v>193</v>
      </c>
    </row>
  </sheetData>
  <autoFilter ref="A1:J234" xr:uid="{5BAE8E84-8596-E648-AC72-4E28284F3C18}"/>
  <phoneticPr fontId="3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C3904-996E-5944-8D4C-95A07FE93EA7}">
  <dimension ref="A1:E14"/>
  <sheetViews>
    <sheetView zoomScale="50" zoomScaleNormal="100" workbookViewId="0">
      <selection activeCell="F7" sqref="F1:F7"/>
    </sheetView>
  </sheetViews>
  <sheetFormatPr baseColWidth="10" defaultColWidth="11" defaultRowHeight="16" x14ac:dyDescent="0.2"/>
  <sheetData>
    <row r="1" spans="1:5" x14ac:dyDescent="0.2">
      <c r="B1" t="s">
        <v>184</v>
      </c>
      <c r="C1" t="s">
        <v>183</v>
      </c>
      <c r="D1" t="s">
        <v>185</v>
      </c>
      <c r="E1" t="s">
        <v>197</v>
      </c>
    </row>
    <row r="2" spans="1:5" x14ac:dyDescent="0.2">
      <c r="A2" t="s">
        <v>189</v>
      </c>
      <c r="B2">
        <v>1</v>
      </c>
      <c r="C2">
        <v>3</v>
      </c>
      <c r="D2">
        <v>196</v>
      </c>
      <c r="E2">
        <v>38</v>
      </c>
    </row>
    <row r="3" spans="1:5" x14ac:dyDescent="0.2">
      <c r="A3" t="s">
        <v>190</v>
      </c>
      <c r="B3">
        <v>48</v>
      </c>
      <c r="C3">
        <v>47</v>
      </c>
      <c r="D3">
        <v>53</v>
      </c>
      <c r="E3">
        <v>90</v>
      </c>
    </row>
    <row r="4" spans="1:5" x14ac:dyDescent="0.2">
      <c r="A4" t="s">
        <v>191</v>
      </c>
      <c r="B4">
        <v>1</v>
      </c>
      <c r="C4">
        <v>2</v>
      </c>
      <c r="D4">
        <v>16</v>
      </c>
      <c r="E4">
        <v>219</v>
      </c>
    </row>
    <row r="5" spans="1:5" x14ac:dyDescent="0.2">
      <c r="A5" t="s">
        <v>192</v>
      </c>
      <c r="B5">
        <v>5</v>
      </c>
      <c r="C5">
        <v>1</v>
      </c>
      <c r="D5">
        <v>0</v>
      </c>
      <c r="E5">
        <v>232</v>
      </c>
    </row>
    <row r="10" spans="1:5" x14ac:dyDescent="0.2">
      <c r="B10" t="s">
        <v>184</v>
      </c>
      <c r="C10" t="s">
        <v>183</v>
      </c>
      <c r="D10" t="s">
        <v>185</v>
      </c>
    </row>
    <row r="11" spans="1:5" x14ac:dyDescent="0.2">
      <c r="A11" t="s">
        <v>198</v>
      </c>
      <c r="B11" s="3">
        <v>5.0000000000000001E-3</v>
      </c>
      <c r="C11" s="4">
        <v>0.02</v>
      </c>
      <c r="D11" s="3">
        <v>0.97499999999999998</v>
      </c>
    </row>
    <row r="12" spans="1:5" x14ac:dyDescent="0.2">
      <c r="A12" t="s">
        <v>199</v>
      </c>
      <c r="B12" s="3">
        <v>0.32400000000000001</v>
      </c>
      <c r="C12" s="3">
        <v>0.318</v>
      </c>
      <c r="D12" s="3">
        <v>0.35799999999999998</v>
      </c>
    </row>
    <row r="13" spans="1:5" x14ac:dyDescent="0.2">
      <c r="A13" t="s">
        <v>200</v>
      </c>
      <c r="B13" s="3">
        <v>5.1999999999999998E-2</v>
      </c>
      <c r="C13" s="3">
        <v>0.105</v>
      </c>
      <c r="D13" s="3">
        <v>0.84299999999999997</v>
      </c>
    </row>
    <row r="14" spans="1:5" x14ac:dyDescent="0.2">
      <c r="A14" t="s">
        <v>201</v>
      </c>
      <c r="B14" s="4">
        <v>0.83299999999999996</v>
      </c>
      <c r="C14" s="4">
        <v>0.17</v>
      </c>
      <c r="D14" s="4">
        <v>0</v>
      </c>
    </row>
  </sheetData>
  <autoFilter ref="A1:D5" xr:uid="{6CF7E5F8-2F38-384D-A8E8-69AEF29EFD4A}"/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67399-B258-F049-9FD8-EBFB3FFD3392}">
  <dimension ref="A1:J125"/>
  <sheetViews>
    <sheetView tabSelected="1" topLeftCell="A101" zoomScale="50" workbookViewId="0">
      <pane xSplit="1" topLeftCell="B1" activePane="topRight" state="frozen"/>
      <selection activeCell="A110" sqref="A110"/>
      <selection pane="topRight" activeCell="E117" sqref="E117"/>
    </sheetView>
  </sheetViews>
  <sheetFormatPr baseColWidth="10" defaultColWidth="11" defaultRowHeight="16" x14ac:dyDescent="0.2"/>
  <cols>
    <col min="1" max="1" width="13.6640625" bestFit="1" customWidth="1"/>
    <col min="2" max="2" width="44" bestFit="1" customWidth="1"/>
    <col min="3" max="3" width="29.33203125" bestFit="1" customWidth="1"/>
    <col min="4" max="4" width="29.33203125" customWidth="1"/>
    <col min="5" max="5" width="28.5" bestFit="1" customWidth="1"/>
    <col min="6" max="6" width="28.5" customWidth="1"/>
    <col min="7" max="7" width="28.6640625" bestFit="1" customWidth="1"/>
    <col min="8" max="8" width="28.6640625" customWidth="1"/>
    <col min="9" max="9" width="28.6640625" bestFit="1" customWidth="1"/>
    <col min="10" max="10" width="17.83203125" bestFit="1" customWidth="1"/>
    <col min="11" max="11" width="14.3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187</v>
      </c>
      <c r="E1" t="s">
        <v>3</v>
      </c>
      <c r="F1" t="s">
        <v>182</v>
      </c>
      <c r="G1" t="s">
        <v>4</v>
      </c>
      <c r="H1" t="s">
        <v>186</v>
      </c>
      <c r="I1" t="s">
        <v>5</v>
      </c>
      <c r="J1" t="s">
        <v>188</v>
      </c>
    </row>
    <row r="2" spans="1:10" x14ac:dyDescent="0.2">
      <c r="A2">
        <v>25025020200</v>
      </c>
      <c r="B2" t="s">
        <v>145</v>
      </c>
      <c r="C2">
        <v>93332</v>
      </c>
      <c r="D2" t="str">
        <f>IF(C2&lt;39000,"Low",IF(C2&gt;50000,"High", "Middle"))</f>
        <v>High</v>
      </c>
    </row>
    <row r="3" spans="1:10" x14ac:dyDescent="0.2">
      <c r="A3">
        <v>25025010701</v>
      </c>
      <c r="B3" t="s">
        <v>146</v>
      </c>
      <c r="C3">
        <v>83132</v>
      </c>
      <c r="D3" t="str">
        <f t="shared" ref="D3:D66" si="0">IF(C3&lt;39000,"Low",IF(C3&gt;50000,"High", "Middle"))</f>
        <v>High</v>
      </c>
    </row>
    <row r="4" spans="1:10" x14ac:dyDescent="0.2">
      <c r="A4">
        <v>25025020101</v>
      </c>
      <c r="B4" t="s">
        <v>145</v>
      </c>
      <c r="C4">
        <v>81273</v>
      </c>
      <c r="D4" t="str">
        <f t="shared" si="0"/>
        <v>High</v>
      </c>
    </row>
    <row r="5" spans="1:10" x14ac:dyDescent="0.2">
      <c r="A5">
        <v>25025070800</v>
      </c>
      <c r="B5" t="s">
        <v>147</v>
      </c>
      <c r="C5">
        <v>80963</v>
      </c>
      <c r="D5" t="str">
        <f t="shared" si="0"/>
        <v>High</v>
      </c>
      <c r="E5">
        <v>27186</v>
      </c>
      <c r="F5" t="s">
        <v>185</v>
      </c>
      <c r="G5">
        <v>29421</v>
      </c>
      <c r="H5" t="str">
        <f>IF(G5&lt;39000,"Low",IF(G5&gt;50000,"High", "Middle"))</f>
        <v>Low</v>
      </c>
    </row>
    <row r="6" spans="1:10" x14ac:dyDescent="0.2">
      <c r="A6">
        <v>25025120105</v>
      </c>
      <c r="B6" t="s">
        <v>148</v>
      </c>
      <c r="C6">
        <v>75621</v>
      </c>
      <c r="D6" t="str">
        <f t="shared" si="0"/>
        <v>High</v>
      </c>
    </row>
    <row r="7" spans="1:10" x14ac:dyDescent="0.2">
      <c r="A7">
        <v>25025010802</v>
      </c>
      <c r="B7" t="s">
        <v>146</v>
      </c>
      <c r="C7">
        <v>74063</v>
      </c>
      <c r="D7" t="str">
        <f t="shared" si="0"/>
        <v>High</v>
      </c>
    </row>
    <row r="8" spans="1:10" x14ac:dyDescent="0.2">
      <c r="A8">
        <v>25025020301</v>
      </c>
      <c r="B8" t="s">
        <v>149</v>
      </c>
      <c r="C8">
        <v>73974</v>
      </c>
      <c r="D8" t="str">
        <f t="shared" si="0"/>
        <v>High</v>
      </c>
    </row>
    <row r="9" spans="1:10" x14ac:dyDescent="0.2">
      <c r="A9">
        <v>25025010403</v>
      </c>
      <c r="B9" t="s">
        <v>150</v>
      </c>
      <c r="C9">
        <v>73759</v>
      </c>
      <c r="D9" t="str">
        <f t="shared" si="0"/>
        <v>High</v>
      </c>
    </row>
    <row r="10" spans="1:10" x14ac:dyDescent="0.2">
      <c r="A10">
        <v>25025070101</v>
      </c>
      <c r="B10" t="s">
        <v>151</v>
      </c>
      <c r="C10">
        <v>73515</v>
      </c>
      <c r="D10" t="str">
        <f t="shared" si="0"/>
        <v>High</v>
      </c>
      <c r="I10">
        <v>50797</v>
      </c>
      <c r="J10" t="str">
        <f>IF(I10&lt;39000,"Low",IF(I10&gt;50000,"High", "Middle"))</f>
        <v>High</v>
      </c>
    </row>
    <row r="11" spans="1:10" x14ac:dyDescent="0.2">
      <c r="A11">
        <v>25025030500</v>
      </c>
      <c r="B11" t="s">
        <v>152</v>
      </c>
      <c r="C11">
        <v>73216</v>
      </c>
      <c r="D11" t="str">
        <f t="shared" si="0"/>
        <v>High</v>
      </c>
    </row>
    <row r="12" spans="1:10" x14ac:dyDescent="0.2">
      <c r="A12">
        <v>25025081200</v>
      </c>
      <c r="B12" t="s">
        <v>153</v>
      </c>
      <c r="C12">
        <v>72988</v>
      </c>
      <c r="D12" t="str">
        <f t="shared" si="0"/>
        <v>High</v>
      </c>
      <c r="E12">
        <v>22158</v>
      </c>
      <c r="F12" t="str">
        <f t="shared" ref="F12:F65" si="1">IF(E12&lt;39000,"Low",IF(E12&gt;50000,"High", "Middle"))</f>
        <v>Low</v>
      </c>
      <c r="G12">
        <v>29800</v>
      </c>
      <c r="H12" t="str">
        <f t="shared" ref="H12:H69" si="2">IF(G12&lt;39000,"Low",IF(G12&gt;50000,"High", "Middle"))</f>
        <v>Low</v>
      </c>
    </row>
    <row r="13" spans="1:10" x14ac:dyDescent="0.2">
      <c r="A13">
        <v>25025010600</v>
      </c>
      <c r="B13" t="s">
        <v>154</v>
      </c>
      <c r="C13">
        <v>72939</v>
      </c>
      <c r="D13" t="str">
        <f t="shared" si="0"/>
        <v>High</v>
      </c>
    </row>
    <row r="14" spans="1:10" x14ac:dyDescent="0.2">
      <c r="A14">
        <v>25025010702</v>
      </c>
      <c r="B14" t="s">
        <v>155</v>
      </c>
      <c r="C14">
        <v>71876</v>
      </c>
      <c r="D14" t="str">
        <f t="shared" si="0"/>
        <v>High</v>
      </c>
    </row>
    <row r="15" spans="1:10" x14ac:dyDescent="0.2">
      <c r="A15">
        <v>25025030300</v>
      </c>
      <c r="B15" t="s">
        <v>156</v>
      </c>
      <c r="C15">
        <v>70282</v>
      </c>
      <c r="D15" t="str">
        <f t="shared" si="0"/>
        <v>High</v>
      </c>
    </row>
    <row r="16" spans="1:10" x14ac:dyDescent="0.2">
      <c r="A16">
        <v>25025020303</v>
      </c>
      <c r="B16" t="s">
        <v>149</v>
      </c>
      <c r="C16">
        <v>68908</v>
      </c>
      <c r="D16" t="str">
        <f t="shared" si="0"/>
        <v>High</v>
      </c>
    </row>
    <row r="17" spans="1:10" x14ac:dyDescent="0.2">
      <c r="A17">
        <v>25025120700</v>
      </c>
      <c r="B17" t="s">
        <v>153</v>
      </c>
      <c r="C17">
        <v>68268</v>
      </c>
      <c r="D17" t="str">
        <f t="shared" si="0"/>
        <v>High</v>
      </c>
      <c r="E17">
        <v>27146</v>
      </c>
      <c r="F17" t="str">
        <f t="shared" si="1"/>
        <v>Low</v>
      </c>
      <c r="G17">
        <v>42507</v>
      </c>
      <c r="H17" t="str">
        <f t="shared" si="2"/>
        <v>Middle</v>
      </c>
    </row>
    <row r="18" spans="1:10" x14ac:dyDescent="0.2">
      <c r="A18">
        <v>25025010801</v>
      </c>
      <c r="B18" t="s">
        <v>155</v>
      </c>
      <c r="C18">
        <v>67368</v>
      </c>
      <c r="D18" t="str">
        <f t="shared" si="0"/>
        <v>High</v>
      </c>
    </row>
    <row r="19" spans="1:10" x14ac:dyDescent="0.2">
      <c r="A19">
        <v>25025040100</v>
      </c>
      <c r="B19" t="s">
        <v>157</v>
      </c>
      <c r="C19">
        <v>65653</v>
      </c>
      <c r="D19" t="str">
        <f t="shared" si="0"/>
        <v>High</v>
      </c>
    </row>
    <row r="20" spans="1:10" x14ac:dyDescent="0.2">
      <c r="A20">
        <v>25025010104</v>
      </c>
      <c r="B20" t="s">
        <v>151</v>
      </c>
      <c r="C20">
        <v>62792</v>
      </c>
      <c r="D20" t="str">
        <f t="shared" si="0"/>
        <v>High</v>
      </c>
    </row>
    <row r="21" spans="1:10" x14ac:dyDescent="0.2">
      <c r="A21">
        <v>25025070600</v>
      </c>
      <c r="B21" t="s">
        <v>147</v>
      </c>
      <c r="C21">
        <v>62777</v>
      </c>
      <c r="D21" t="str">
        <f t="shared" si="0"/>
        <v>High</v>
      </c>
    </row>
    <row r="22" spans="1:10" x14ac:dyDescent="0.2">
      <c r="A22">
        <v>25025060200</v>
      </c>
      <c r="B22" t="s">
        <v>158</v>
      </c>
      <c r="C22">
        <v>62443</v>
      </c>
      <c r="D22" t="str">
        <f t="shared" si="0"/>
        <v>High</v>
      </c>
    </row>
    <row r="23" spans="1:10" x14ac:dyDescent="0.2">
      <c r="A23">
        <v>25025070200</v>
      </c>
      <c r="B23" t="s">
        <v>159</v>
      </c>
      <c r="C23">
        <v>62405</v>
      </c>
      <c r="D23" t="str">
        <f t="shared" si="0"/>
        <v>High</v>
      </c>
      <c r="I23">
        <v>55941</v>
      </c>
      <c r="J23" t="str">
        <f t="shared" ref="J23:J67" si="3">IF(I23&lt;39000,"Low",IF(I23&gt;50000,"High", "Middle"))</f>
        <v>High</v>
      </c>
    </row>
    <row r="24" spans="1:10" x14ac:dyDescent="0.2">
      <c r="A24">
        <v>25025000100</v>
      </c>
      <c r="B24" t="s">
        <v>160</v>
      </c>
      <c r="C24">
        <v>62159</v>
      </c>
      <c r="D24" t="str">
        <f t="shared" si="0"/>
        <v>High</v>
      </c>
      <c r="E24">
        <v>34951</v>
      </c>
      <c r="F24" t="str">
        <f t="shared" si="1"/>
        <v>Low</v>
      </c>
      <c r="G24">
        <v>44790</v>
      </c>
      <c r="H24" t="str">
        <f t="shared" si="2"/>
        <v>Middle</v>
      </c>
      <c r="I24">
        <v>56744</v>
      </c>
      <c r="J24" t="str">
        <f t="shared" si="3"/>
        <v>High</v>
      </c>
    </row>
    <row r="25" spans="1:10" x14ac:dyDescent="0.2">
      <c r="A25">
        <v>25025070300</v>
      </c>
      <c r="B25" t="s">
        <v>151</v>
      </c>
      <c r="C25">
        <v>60621</v>
      </c>
      <c r="D25" t="str">
        <f t="shared" si="0"/>
        <v>High</v>
      </c>
      <c r="I25">
        <v>59518</v>
      </c>
      <c r="J25" t="str">
        <f t="shared" si="3"/>
        <v>High</v>
      </c>
    </row>
    <row r="26" spans="1:10" x14ac:dyDescent="0.2">
      <c r="A26">
        <v>25025060301</v>
      </c>
      <c r="B26" t="s">
        <v>161</v>
      </c>
      <c r="C26">
        <v>60194</v>
      </c>
      <c r="D26" t="str">
        <f t="shared" si="0"/>
        <v>High</v>
      </c>
    </row>
    <row r="27" spans="1:10" x14ac:dyDescent="0.2">
      <c r="A27">
        <v>25025070700</v>
      </c>
      <c r="B27" t="s">
        <v>147</v>
      </c>
      <c r="C27">
        <v>60045</v>
      </c>
      <c r="D27" t="str">
        <f t="shared" si="0"/>
        <v>High</v>
      </c>
      <c r="E27">
        <v>31166</v>
      </c>
      <c r="F27" t="str">
        <f t="shared" si="1"/>
        <v>Low</v>
      </c>
      <c r="G27">
        <v>38093</v>
      </c>
      <c r="H27" t="str">
        <f t="shared" si="2"/>
        <v>Low</v>
      </c>
    </row>
    <row r="28" spans="1:10" x14ac:dyDescent="0.2">
      <c r="A28">
        <v>25025091200</v>
      </c>
      <c r="B28" t="s">
        <v>162</v>
      </c>
      <c r="C28">
        <v>60036</v>
      </c>
      <c r="D28" t="str">
        <f t="shared" si="0"/>
        <v>High</v>
      </c>
      <c r="E28">
        <v>39798</v>
      </c>
      <c r="F28" t="str">
        <f t="shared" si="1"/>
        <v>Middle</v>
      </c>
      <c r="G28">
        <v>35291</v>
      </c>
      <c r="H28" t="str">
        <f t="shared" si="2"/>
        <v>Low</v>
      </c>
      <c r="I28">
        <v>45794</v>
      </c>
      <c r="J28" t="str">
        <f t="shared" si="3"/>
        <v>Middle</v>
      </c>
    </row>
    <row r="29" spans="1:10" x14ac:dyDescent="0.2">
      <c r="A29">
        <v>25025120103</v>
      </c>
      <c r="B29" t="s">
        <v>148</v>
      </c>
      <c r="C29">
        <v>58923</v>
      </c>
      <c r="D29" t="str">
        <f t="shared" si="0"/>
        <v>High</v>
      </c>
    </row>
    <row r="30" spans="1:10" x14ac:dyDescent="0.2">
      <c r="A30">
        <v>25025120104</v>
      </c>
      <c r="B30" t="s">
        <v>153</v>
      </c>
      <c r="C30">
        <v>58379</v>
      </c>
      <c r="D30" t="str">
        <f t="shared" si="0"/>
        <v>High</v>
      </c>
      <c r="E30">
        <v>28020</v>
      </c>
      <c r="F30" t="str">
        <f t="shared" si="1"/>
        <v>Low</v>
      </c>
      <c r="G30">
        <v>37148</v>
      </c>
      <c r="H30" t="str">
        <f t="shared" si="2"/>
        <v>Low</v>
      </c>
    </row>
    <row r="31" spans="1:10" x14ac:dyDescent="0.2">
      <c r="A31">
        <v>25025071201</v>
      </c>
      <c r="B31" t="s">
        <v>163</v>
      </c>
      <c r="C31">
        <v>58061</v>
      </c>
      <c r="D31" t="str">
        <f t="shared" si="0"/>
        <v>High</v>
      </c>
      <c r="E31">
        <v>31827</v>
      </c>
      <c r="F31" t="str">
        <f t="shared" si="1"/>
        <v>Low</v>
      </c>
      <c r="G31">
        <v>25681</v>
      </c>
      <c r="H31" t="str">
        <f t="shared" si="2"/>
        <v>Low</v>
      </c>
      <c r="I31">
        <v>56799</v>
      </c>
      <c r="J31" t="str">
        <f t="shared" si="3"/>
        <v>High</v>
      </c>
    </row>
    <row r="32" spans="1:10" x14ac:dyDescent="0.2">
      <c r="A32">
        <v>25025020302</v>
      </c>
      <c r="B32" t="s">
        <v>145</v>
      </c>
      <c r="C32">
        <v>56448</v>
      </c>
      <c r="D32" t="str">
        <f t="shared" si="0"/>
        <v>High</v>
      </c>
    </row>
    <row r="33" spans="1:10" x14ac:dyDescent="0.2">
      <c r="A33">
        <v>25025091001</v>
      </c>
      <c r="B33" t="s">
        <v>162</v>
      </c>
      <c r="C33">
        <v>55300</v>
      </c>
      <c r="D33" t="str">
        <f t="shared" si="0"/>
        <v>High</v>
      </c>
      <c r="E33">
        <v>40672</v>
      </c>
      <c r="F33" t="str">
        <f t="shared" si="1"/>
        <v>Middle</v>
      </c>
      <c r="I33">
        <v>60084</v>
      </c>
      <c r="J33" t="str">
        <f t="shared" si="3"/>
        <v>High</v>
      </c>
    </row>
    <row r="34" spans="1:10" x14ac:dyDescent="0.2">
      <c r="A34">
        <v>25025120301</v>
      </c>
      <c r="B34" t="s">
        <v>153</v>
      </c>
      <c r="C34">
        <v>55240</v>
      </c>
      <c r="D34" t="str">
        <f t="shared" si="0"/>
        <v>High</v>
      </c>
      <c r="E34">
        <v>31800</v>
      </c>
      <c r="F34" t="str">
        <f t="shared" si="1"/>
        <v>Low</v>
      </c>
      <c r="G34">
        <v>31058</v>
      </c>
      <c r="H34" t="str">
        <f t="shared" si="2"/>
        <v>Low</v>
      </c>
    </row>
    <row r="35" spans="1:10" x14ac:dyDescent="0.2">
      <c r="A35">
        <v>25025120400</v>
      </c>
      <c r="B35" t="s">
        <v>153</v>
      </c>
      <c r="C35">
        <v>53991</v>
      </c>
      <c r="D35" t="str">
        <f t="shared" si="0"/>
        <v>High</v>
      </c>
      <c r="E35">
        <v>31790</v>
      </c>
      <c r="F35" t="str">
        <f t="shared" si="1"/>
        <v>Low</v>
      </c>
      <c r="G35">
        <v>38367</v>
      </c>
      <c r="H35" t="str">
        <f t="shared" si="2"/>
        <v>Low</v>
      </c>
    </row>
    <row r="36" spans="1:10" x14ac:dyDescent="0.2">
      <c r="A36">
        <v>25025071101</v>
      </c>
      <c r="B36" t="s">
        <v>163</v>
      </c>
      <c r="C36">
        <v>53766</v>
      </c>
      <c r="D36" t="str">
        <f t="shared" si="0"/>
        <v>High</v>
      </c>
      <c r="E36">
        <v>20239</v>
      </c>
      <c r="F36" t="str">
        <f t="shared" si="1"/>
        <v>Low</v>
      </c>
      <c r="G36">
        <v>38944</v>
      </c>
      <c r="H36" t="str">
        <f t="shared" si="2"/>
        <v>Low</v>
      </c>
    </row>
    <row r="37" spans="1:10" x14ac:dyDescent="0.2">
      <c r="A37">
        <v>25025030100</v>
      </c>
      <c r="B37" t="s">
        <v>152</v>
      </c>
      <c r="C37">
        <v>53191</v>
      </c>
      <c r="D37" t="str">
        <f t="shared" si="0"/>
        <v>High</v>
      </c>
    </row>
    <row r="38" spans="1:10" x14ac:dyDescent="0.2">
      <c r="A38">
        <v>25025010500</v>
      </c>
      <c r="B38" t="s">
        <v>154</v>
      </c>
      <c r="C38">
        <v>51921</v>
      </c>
      <c r="D38" t="str">
        <f t="shared" si="0"/>
        <v>High</v>
      </c>
    </row>
    <row r="39" spans="1:10" x14ac:dyDescent="0.2">
      <c r="A39">
        <v>25025120600</v>
      </c>
      <c r="B39" t="s">
        <v>164</v>
      </c>
      <c r="C39">
        <v>51701</v>
      </c>
      <c r="D39" t="str">
        <f t="shared" si="0"/>
        <v>High</v>
      </c>
      <c r="G39">
        <v>44563</v>
      </c>
      <c r="H39" t="str">
        <f t="shared" si="2"/>
        <v>Middle</v>
      </c>
    </row>
    <row r="40" spans="1:10" x14ac:dyDescent="0.2">
      <c r="A40">
        <v>25025050600</v>
      </c>
      <c r="B40" t="s">
        <v>165</v>
      </c>
      <c r="C40">
        <v>51464</v>
      </c>
      <c r="D40" t="str">
        <f t="shared" si="0"/>
        <v>High</v>
      </c>
      <c r="G40">
        <v>38493</v>
      </c>
      <c r="H40" t="str">
        <f t="shared" si="2"/>
        <v>Low</v>
      </c>
    </row>
    <row r="41" spans="1:10" x14ac:dyDescent="0.2">
      <c r="A41">
        <v>25025051101</v>
      </c>
      <c r="B41" t="s">
        <v>166</v>
      </c>
      <c r="C41">
        <v>51355</v>
      </c>
      <c r="D41" t="str">
        <f t="shared" si="0"/>
        <v>High</v>
      </c>
      <c r="E41">
        <v>27140</v>
      </c>
      <c r="F41" t="str">
        <f t="shared" si="1"/>
        <v>Low</v>
      </c>
      <c r="G41">
        <v>35365</v>
      </c>
      <c r="H41" t="str">
        <f t="shared" si="2"/>
        <v>Low</v>
      </c>
      <c r="I41">
        <v>37810</v>
      </c>
      <c r="J41" t="str">
        <f t="shared" si="3"/>
        <v>Low</v>
      </c>
    </row>
    <row r="42" spans="1:10" x14ac:dyDescent="0.2">
      <c r="A42">
        <v>25025040200</v>
      </c>
      <c r="B42" t="s">
        <v>157</v>
      </c>
      <c r="C42">
        <v>51351</v>
      </c>
      <c r="D42" t="str">
        <f t="shared" si="0"/>
        <v>High</v>
      </c>
      <c r="G42">
        <v>30591</v>
      </c>
      <c r="H42" t="str">
        <f t="shared" si="2"/>
        <v>Low</v>
      </c>
    </row>
    <row r="43" spans="1:10" x14ac:dyDescent="0.2">
      <c r="A43">
        <v>25025060400</v>
      </c>
      <c r="B43" t="s">
        <v>161</v>
      </c>
      <c r="C43">
        <v>51180</v>
      </c>
      <c r="D43" t="str">
        <f t="shared" si="0"/>
        <v>High</v>
      </c>
    </row>
    <row r="44" spans="1:10" x14ac:dyDescent="0.2">
      <c r="A44">
        <v>25025040600</v>
      </c>
      <c r="B44" t="s">
        <v>157</v>
      </c>
      <c r="C44">
        <v>50987</v>
      </c>
      <c r="D44" t="str">
        <f t="shared" si="0"/>
        <v>High</v>
      </c>
    </row>
    <row r="45" spans="1:10" x14ac:dyDescent="0.2">
      <c r="A45">
        <v>25025091100</v>
      </c>
      <c r="B45" t="s">
        <v>162</v>
      </c>
      <c r="C45">
        <v>50856</v>
      </c>
      <c r="D45" t="str">
        <f t="shared" si="0"/>
        <v>High</v>
      </c>
      <c r="E45">
        <v>35480</v>
      </c>
      <c r="F45" t="str">
        <f t="shared" si="1"/>
        <v>Low</v>
      </c>
      <c r="G45">
        <v>55520</v>
      </c>
      <c r="H45" t="str">
        <f t="shared" si="2"/>
        <v>High</v>
      </c>
      <c r="I45">
        <v>55285</v>
      </c>
      <c r="J45" t="str">
        <f t="shared" si="3"/>
        <v>High</v>
      </c>
    </row>
    <row r="46" spans="1:10" x14ac:dyDescent="0.2">
      <c r="A46">
        <v>25025000803</v>
      </c>
      <c r="B46" t="s">
        <v>167</v>
      </c>
      <c r="C46">
        <v>50597</v>
      </c>
      <c r="D46" t="str">
        <f t="shared" si="0"/>
        <v>High</v>
      </c>
      <c r="I46">
        <v>67543</v>
      </c>
      <c r="J46" t="str">
        <f t="shared" si="3"/>
        <v>High</v>
      </c>
    </row>
    <row r="47" spans="1:10" x14ac:dyDescent="0.2">
      <c r="A47">
        <v>25025081001</v>
      </c>
      <c r="B47" t="s">
        <v>168</v>
      </c>
      <c r="C47">
        <v>50320</v>
      </c>
      <c r="D47" t="str">
        <f t="shared" si="0"/>
        <v>High</v>
      </c>
      <c r="E47">
        <v>28943</v>
      </c>
      <c r="F47" t="str">
        <f t="shared" si="1"/>
        <v>Low</v>
      </c>
      <c r="G47">
        <v>40447</v>
      </c>
      <c r="H47" t="str">
        <f t="shared" si="2"/>
        <v>Middle</v>
      </c>
      <c r="I47">
        <v>51637</v>
      </c>
      <c r="J47" t="str">
        <f t="shared" si="3"/>
        <v>High</v>
      </c>
    </row>
    <row r="48" spans="1:10" x14ac:dyDescent="0.2">
      <c r="A48">
        <v>25025081100</v>
      </c>
      <c r="B48" t="s">
        <v>168</v>
      </c>
      <c r="C48">
        <v>49903</v>
      </c>
      <c r="D48" t="str">
        <f t="shared" si="0"/>
        <v>Middle</v>
      </c>
      <c r="E48">
        <v>29461</v>
      </c>
      <c r="F48" t="str">
        <f t="shared" si="1"/>
        <v>Low</v>
      </c>
      <c r="G48">
        <v>40759</v>
      </c>
      <c r="H48" t="str">
        <f t="shared" si="2"/>
        <v>Middle</v>
      </c>
      <c r="I48">
        <v>74788</v>
      </c>
      <c r="J48" t="str">
        <f t="shared" si="3"/>
        <v>High</v>
      </c>
    </row>
    <row r="49" spans="1:10" x14ac:dyDescent="0.2">
      <c r="A49">
        <v>25025070900</v>
      </c>
      <c r="B49" t="s">
        <v>169</v>
      </c>
      <c r="C49">
        <v>49778</v>
      </c>
      <c r="D49" t="str">
        <f t="shared" si="0"/>
        <v>Middle</v>
      </c>
      <c r="E49">
        <v>27129</v>
      </c>
      <c r="F49" t="str">
        <f t="shared" si="1"/>
        <v>Low</v>
      </c>
      <c r="G49">
        <v>30978</v>
      </c>
      <c r="H49" t="str">
        <f t="shared" si="2"/>
        <v>Low</v>
      </c>
    </row>
    <row r="50" spans="1:10" x14ac:dyDescent="0.2">
      <c r="A50">
        <v>25025040300</v>
      </c>
      <c r="B50" t="s">
        <v>157</v>
      </c>
      <c r="C50">
        <v>48995</v>
      </c>
      <c r="D50" t="str">
        <f t="shared" si="0"/>
        <v>Middle</v>
      </c>
      <c r="G50">
        <v>39856</v>
      </c>
      <c r="H50" t="str">
        <f t="shared" si="2"/>
        <v>Middle</v>
      </c>
      <c r="I50">
        <v>51319</v>
      </c>
      <c r="J50" t="str">
        <f t="shared" si="3"/>
        <v>High</v>
      </c>
    </row>
    <row r="51" spans="1:10" x14ac:dyDescent="0.2">
      <c r="A51">
        <v>25025070500</v>
      </c>
      <c r="B51" t="s">
        <v>169</v>
      </c>
      <c r="C51">
        <v>48877</v>
      </c>
      <c r="D51" t="str">
        <f t="shared" si="0"/>
        <v>Middle</v>
      </c>
      <c r="E51">
        <v>27786</v>
      </c>
      <c r="F51" t="str">
        <f t="shared" si="1"/>
        <v>Low</v>
      </c>
      <c r="G51">
        <v>25704</v>
      </c>
      <c r="H51" t="str">
        <f t="shared" si="2"/>
        <v>Low</v>
      </c>
      <c r="I51">
        <v>63340</v>
      </c>
      <c r="J51" t="str">
        <f t="shared" si="3"/>
        <v>High</v>
      </c>
    </row>
    <row r="52" spans="1:10" x14ac:dyDescent="0.2">
      <c r="A52">
        <v>25025030400</v>
      </c>
      <c r="B52" t="s">
        <v>152</v>
      </c>
      <c r="C52">
        <v>46851</v>
      </c>
      <c r="D52" t="str">
        <f t="shared" si="0"/>
        <v>Middle</v>
      </c>
    </row>
    <row r="53" spans="1:10" x14ac:dyDescent="0.2">
      <c r="A53">
        <v>25025000802</v>
      </c>
      <c r="B53" t="s">
        <v>167</v>
      </c>
      <c r="C53">
        <v>45862</v>
      </c>
      <c r="D53" t="str">
        <f t="shared" si="0"/>
        <v>Middle</v>
      </c>
      <c r="E53">
        <v>33865</v>
      </c>
      <c r="F53" t="str">
        <f t="shared" si="1"/>
        <v>Low</v>
      </c>
      <c r="G53">
        <v>40871</v>
      </c>
      <c r="H53" t="str">
        <f t="shared" si="2"/>
        <v>Middle</v>
      </c>
      <c r="I53">
        <v>56891</v>
      </c>
      <c r="J53" t="str">
        <f t="shared" si="3"/>
        <v>High</v>
      </c>
    </row>
    <row r="54" spans="1:10" x14ac:dyDescent="0.2">
      <c r="A54">
        <v>25025080900</v>
      </c>
      <c r="B54" t="s">
        <v>168</v>
      </c>
      <c r="C54">
        <v>45516</v>
      </c>
      <c r="D54" t="str">
        <f t="shared" si="0"/>
        <v>Middle</v>
      </c>
      <c r="E54">
        <v>32587</v>
      </c>
      <c r="F54" t="str">
        <f t="shared" si="1"/>
        <v>Low</v>
      </c>
      <c r="G54">
        <v>47117</v>
      </c>
      <c r="H54" t="str">
        <f t="shared" si="2"/>
        <v>Middle</v>
      </c>
    </row>
    <row r="55" spans="1:10" x14ac:dyDescent="0.2">
      <c r="A55">
        <v>25025060101</v>
      </c>
      <c r="B55" t="s">
        <v>158</v>
      </c>
      <c r="C55">
        <v>45063</v>
      </c>
      <c r="D55" t="str">
        <f t="shared" si="0"/>
        <v>Middle</v>
      </c>
    </row>
    <row r="56" spans="1:10" x14ac:dyDescent="0.2">
      <c r="A56">
        <v>25025060800</v>
      </c>
      <c r="B56" t="s">
        <v>170</v>
      </c>
      <c r="C56">
        <v>44873</v>
      </c>
      <c r="D56" t="str">
        <f t="shared" si="0"/>
        <v>Middle</v>
      </c>
    </row>
    <row r="57" spans="1:10" x14ac:dyDescent="0.2">
      <c r="A57">
        <v>25025051200</v>
      </c>
      <c r="B57" t="s">
        <v>171</v>
      </c>
      <c r="C57">
        <v>44659</v>
      </c>
      <c r="D57" t="str">
        <f t="shared" si="0"/>
        <v>Middle</v>
      </c>
      <c r="G57">
        <v>31826</v>
      </c>
      <c r="H57" t="str">
        <f t="shared" si="2"/>
        <v>Low</v>
      </c>
    </row>
    <row r="58" spans="1:10" x14ac:dyDescent="0.2">
      <c r="A58">
        <v>25025120201</v>
      </c>
      <c r="B58" t="s">
        <v>153</v>
      </c>
      <c r="C58">
        <v>44618</v>
      </c>
      <c r="D58" t="str">
        <f t="shared" si="0"/>
        <v>Middle</v>
      </c>
      <c r="E58">
        <v>27904</v>
      </c>
      <c r="F58" t="str">
        <f t="shared" si="1"/>
        <v>Low</v>
      </c>
      <c r="G58">
        <v>32083</v>
      </c>
      <c r="H58" t="str">
        <f t="shared" si="2"/>
        <v>Low</v>
      </c>
    </row>
    <row r="59" spans="1:10" x14ac:dyDescent="0.2">
      <c r="A59">
        <v>25025050400</v>
      </c>
      <c r="B59" t="s">
        <v>171</v>
      </c>
      <c r="C59">
        <v>43940</v>
      </c>
      <c r="D59" t="str">
        <f t="shared" si="0"/>
        <v>Middle</v>
      </c>
      <c r="G59">
        <v>39235</v>
      </c>
      <c r="H59" t="str">
        <f t="shared" si="2"/>
        <v>Middle</v>
      </c>
    </row>
    <row r="60" spans="1:10" x14ac:dyDescent="0.2">
      <c r="A60">
        <v>25025030200</v>
      </c>
      <c r="B60" t="s">
        <v>152</v>
      </c>
      <c r="C60">
        <v>43854</v>
      </c>
      <c r="D60" t="str">
        <f t="shared" si="0"/>
        <v>Middle</v>
      </c>
    </row>
    <row r="61" spans="1:10" x14ac:dyDescent="0.2">
      <c r="A61">
        <v>25025080100</v>
      </c>
      <c r="B61" t="s">
        <v>172</v>
      </c>
      <c r="C61">
        <v>43743</v>
      </c>
      <c r="D61" t="str">
        <f t="shared" si="0"/>
        <v>Middle</v>
      </c>
      <c r="E61">
        <v>33095</v>
      </c>
      <c r="F61" t="str">
        <f t="shared" si="1"/>
        <v>Low</v>
      </c>
      <c r="G61">
        <v>31349</v>
      </c>
      <c r="H61" t="str">
        <f t="shared" si="2"/>
        <v>Low</v>
      </c>
    </row>
    <row r="62" spans="1:10" x14ac:dyDescent="0.2">
      <c r="A62">
        <v>25025040801</v>
      </c>
      <c r="B62" t="s">
        <v>157</v>
      </c>
      <c r="C62">
        <v>43247</v>
      </c>
      <c r="D62" t="str">
        <f t="shared" si="0"/>
        <v>Middle</v>
      </c>
      <c r="E62">
        <v>21423</v>
      </c>
      <c r="F62" t="str">
        <f t="shared" si="1"/>
        <v>Low</v>
      </c>
      <c r="G62">
        <v>27886</v>
      </c>
      <c r="H62" t="str">
        <f t="shared" si="2"/>
        <v>Low</v>
      </c>
      <c r="I62">
        <v>39758</v>
      </c>
      <c r="J62" t="str">
        <f t="shared" si="3"/>
        <v>Middle</v>
      </c>
    </row>
    <row r="63" spans="1:10" x14ac:dyDescent="0.2">
      <c r="A63">
        <v>25025091800</v>
      </c>
      <c r="B63" t="s">
        <v>162</v>
      </c>
      <c r="C63">
        <v>43067</v>
      </c>
      <c r="D63" t="str">
        <f t="shared" si="0"/>
        <v>Middle</v>
      </c>
      <c r="E63">
        <v>29357</v>
      </c>
      <c r="F63" t="str">
        <f t="shared" si="1"/>
        <v>Low</v>
      </c>
      <c r="G63">
        <v>32577</v>
      </c>
      <c r="H63" t="str">
        <f t="shared" si="2"/>
        <v>Low</v>
      </c>
    </row>
    <row r="64" spans="1:10" x14ac:dyDescent="0.2">
      <c r="A64">
        <v>25025050901</v>
      </c>
      <c r="B64" t="s">
        <v>173</v>
      </c>
      <c r="C64">
        <v>42918</v>
      </c>
      <c r="D64" t="str">
        <f t="shared" si="0"/>
        <v>Middle</v>
      </c>
      <c r="G64">
        <v>40066</v>
      </c>
      <c r="H64" t="str">
        <f t="shared" si="2"/>
        <v>Middle</v>
      </c>
    </row>
    <row r="65" spans="1:10" x14ac:dyDescent="0.2">
      <c r="A65">
        <v>25025091300</v>
      </c>
      <c r="B65" t="s">
        <v>162</v>
      </c>
      <c r="C65">
        <v>42536</v>
      </c>
      <c r="D65" t="str">
        <f t="shared" si="0"/>
        <v>Middle</v>
      </c>
      <c r="E65">
        <v>32304</v>
      </c>
      <c r="F65" t="str">
        <f t="shared" si="1"/>
        <v>Low</v>
      </c>
      <c r="G65">
        <v>28537</v>
      </c>
      <c r="H65" t="str">
        <f t="shared" si="2"/>
        <v>Low</v>
      </c>
    </row>
    <row r="66" spans="1:10" x14ac:dyDescent="0.2">
      <c r="A66">
        <v>25025050700</v>
      </c>
      <c r="B66" t="s">
        <v>165</v>
      </c>
      <c r="C66">
        <v>42430</v>
      </c>
      <c r="D66" t="str">
        <f t="shared" si="0"/>
        <v>Middle</v>
      </c>
      <c r="G66">
        <v>37338</v>
      </c>
      <c r="H66" t="str">
        <f t="shared" si="2"/>
        <v>Low</v>
      </c>
    </row>
    <row r="67" spans="1:10" x14ac:dyDescent="0.2">
      <c r="A67">
        <v>25025090700</v>
      </c>
      <c r="B67" t="s">
        <v>162</v>
      </c>
      <c r="C67">
        <v>42348</v>
      </c>
      <c r="D67" t="str">
        <f t="shared" ref="D67:D83" si="4">IF(C67&lt;39000,"Low",IF(C67&gt;50000,"High", "Middle"))</f>
        <v>Middle</v>
      </c>
      <c r="E67">
        <v>23465</v>
      </c>
      <c r="F67" t="str">
        <f t="shared" ref="F67:F115" si="5">IF(E67&lt;39000,"Low",IF(E67&gt;50000,"High", "Middle"))</f>
        <v>Low</v>
      </c>
      <c r="G67">
        <v>26117</v>
      </c>
      <c r="H67" t="str">
        <f t="shared" si="2"/>
        <v>Low</v>
      </c>
      <c r="I67">
        <v>53961</v>
      </c>
      <c r="J67" t="str">
        <f t="shared" si="3"/>
        <v>High</v>
      </c>
    </row>
    <row r="68" spans="1:10" x14ac:dyDescent="0.2">
      <c r="A68">
        <v>25025090901</v>
      </c>
      <c r="B68" t="s">
        <v>162</v>
      </c>
      <c r="C68">
        <v>42022</v>
      </c>
      <c r="D68" t="str">
        <f t="shared" si="4"/>
        <v>Middle</v>
      </c>
      <c r="E68">
        <v>17399</v>
      </c>
      <c r="F68" t="str">
        <f t="shared" si="5"/>
        <v>Low</v>
      </c>
      <c r="G68">
        <v>29370</v>
      </c>
      <c r="H68" t="str">
        <f t="shared" si="2"/>
        <v>Low</v>
      </c>
    </row>
    <row r="69" spans="1:10" x14ac:dyDescent="0.2">
      <c r="A69">
        <v>25025051000</v>
      </c>
      <c r="B69" t="s">
        <v>166</v>
      </c>
      <c r="C69">
        <v>40985</v>
      </c>
      <c r="D69" t="str">
        <f t="shared" si="4"/>
        <v>Middle</v>
      </c>
      <c r="G69">
        <v>33172</v>
      </c>
      <c r="H69" t="str">
        <f t="shared" si="2"/>
        <v>Low</v>
      </c>
    </row>
    <row r="70" spans="1:10" x14ac:dyDescent="0.2">
      <c r="A70">
        <v>25025040401</v>
      </c>
      <c r="B70" t="s">
        <v>157</v>
      </c>
      <c r="C70">
        <v>40898</v>
      </c>
      <c r="D70" t="str">
        <f t="shared" si="4"/>
        <v>Middle</v>
      </c>
    </row>
    <row r="71" spans="1:10" x14ac:dyDescent="0.2">
      <c r="A71">
        <v>25025060501</v>
      </c>
      <c r="B71" t="s">
        <v>158</v>
      </c>
      <c r="C71">
        <v>40894</v>
      </c>
      <c r="D71" t="str">
        <f t="shared" si="4"/>
        <v>Middle</v>
      </c>
    </row>
    <row r="72" spans="1:10" x14ac:dyDescent="0.2">
      <c r="A72">
        <v>25025050500</v>
      </c>
      <c r="B72" t="s">
        <v>171</v>
      </c>
      <c r="C72">
        <v>40735</v>
      </c>
      <c r="D72" t="str">
        <f t="shared" si="4"/>
        <v>Middle</v>
      </c>
      <c r="G72">
        <v>38923</v>
      </c>
      <c r="H72" t="str">
        <f t="shared" ref="H72:H115" si="6">IF(G72&lt;39000,"Low",IF(G72&gt;50000,"High", "Middle"))</f>
        <v>Low</v>
      </c>
    </row>
    <row r="73" spans="1:10" x14ac:dyDescent="0.2">
      <c r="A73">
        <v>25025050200</v>
      </c>
      <c r="B73" t="s">
        <v>165</v>
      </c>
      <c r="C73">
        <v>39487</v>
      </c>
      <c r="D73" t="str">
        <f t="shared" si="4"/>
        <v>Middle</v>
      </c>
      <c r="G73">
        <v>37903</v>
      </c>
      <c r="H73" t="str">
        <f t="shared" si="6"/>
        <v>Low</v>
      </c>
    </row>
    <row r="74" spans="1:10" x14ac:dyDescent="0.2">
      <c r="A74">
        <v>25025061200</v>
      </c>
      <c r="B74" t="s">
        <v>170</v>
      </c>
      <c r="C74">
        <v>39141</v>
      </c>
      <c r="D74" t="str">
        <f t="shared" si="4"/>
        <v>Middle</v>
      </c>
    </row>
    <row r="75" spans="1:10" x14ac:dyDescent="0.2">
      <c r="A75">
        <v>25025050101</v>
      </c>
      <c r="B75" t="s">
        <v>173</v>
      </c>
      <c r="C75">
        <v>38175</v>
      </c>
      <c r="D75" t="str">
        <f t="shared" si="4"/>
        <v>Low</v>
      </c>
      <c r="E75">
        <v>31084</v>
      </c>
      <c r="F75" t="str">
        <f t="shared" si="5"/>
        <v>Low</v>
      </c>
      <c r="G75">
        <v>36688</v>
      </c>
      <c r="H75" t="str">
        <f t="shared" si="6"/>
        <v>Low</v>
      </c>
      <c r="I75">
        <v>39046</v>
      </c>
      <c r="J75" t="str">
        <f t="shared" ref="J75:J109" si="7">IF(I75&lt;39000,"Low",IF(I75&gt;50000,"High", "Middle"))</f>
        <v>Middle</v>
      </c>
    </row>
    <row r="76" spans="1:10" x14ac:dyDescent="0.2">
      <c r="A76">
        <v>25025091500</v>
      </c>
      <c r="B76" t="s">
        <v>162</v>
      </c>
      <c r="C76">
        <v>36336</v>
      </c>
      <c r="D76" t="str">
        <f t="shared" si="4"/>
        <v>Low</v>
      </c>
      <c r="E76">
        <v>29407</v>
      </c>
      <c r="F76" t="str">
        <f t="shared" si="5"/>
        <v>Low</v>
      </c>
      <c r="G76">
        <v>27533</v>
      </c>
      <c r="H76" t="str">
        <f t="shared" si="6"/>
        <v>Low</v>
      </c>
      <c r="I76">
        <v>36909</v>
      </c>
      <c r="J76" t="str">
        <f t="shared" si="7"/>
        <v>Low</v>
      </c>
    </row>
    <row r="77" spans="1:10" x14ac:dyDescent="0.2">
      <c r="A77">
        <v>25025091600</v>
      </c>
      <c r="B77" t="s">
        <v>162</v>
      </c>
      <c r="C77">
        <v>35486</v>
      </c>
      <c r="D77" t="str">
        <f t="shared" si="4"/>
        <v>Low</v>
      </c>
      <c r="E77">
        <v>26339</v>
      </c>
      <c r="F77" t="str">
        <f t="shared" si="5"/>
        <v>Low</v>
      </c>
      <c r="G77">
        <v>32830</v>
      </c>
      <c r="H77" t="str">
        <f t="shared" si="6"/>
        <v>Low</v>
      </c>
      <c r="I77">
        <v>52880</v>
      </c>
      <c r="J77" t="str">
        <f t="shared" si="7"/>
        <v>High</v>
      </c>
    </row>
    <row r="78" spans="1:10" x14ac:dyDescent="0.2">
      <c r="A78">
        <v>25025060600</v>
      </c>
      <c r="B78" t="s">
        <v>170</v>
      </c>
      <c r="C78">
        <v>34897</v>
      </c>
      <c r="D78" t="str">
        <f t="shared" si="4"/>
        <v>Low</v>
      </c>
    </row>
    <row r="79" spans="1:10" x14ac:dyDescent="0.2">
      <c r="A79">
        <v>25025061000</v>
      </c>
      <c r="B79" t="s">
        <v>174</v>
      </c>
      <c r="C79">
        <v>34540</v>
      </c>
      <c r="D79" t="str">
        <f t="shared" si="4"/>
        <v>Low</v>
      </c>
      <c r="E79">
        <v>38389</v>
      </c>
      <c r="F79" t="str">
        <f t="shared" si="5"/>
        <v>Low</v>
      </c>
      <c r="G79">
        <v>25675</v>
      </c>
      <c r="H79" t="str">
        <f t="shared" si="6"/>
        <v>Low</v>
      </c>
      <c r="I79">
        <v>44321</v>
      </c>
      <c r="J79" t="str">
        <f t="shared" si="7"/>
        <v>Middle</v>
      </c>
    </row>
    <row r="80" spans="1:10" x14ac:dyDescent="0.2">
      <c r="A80">
        <v>25025010203</v>
      </c>
      <c r="B80" t="s">
        <v>150</v>
      </c>
      <c r="C80">
        <v>33951</v>
      </c>
      <c r="D80" t="str">
        <f t="shared" si="4"/>
        <v>Low</v>
      </c>
      <c r="G80">
        <v>37049</v>
      </c>
      <c r="H80" t="str">
        <f t="shared" si="6"/>
        <v>Low</v>
      </c>
    </row>
    <row r="81" spans="1:10" x14ac:dyDescent="0.2">
      <c r="A81">
        <v>25025061101</v>
      </c>
      <c r="B81" t="s">
        <v>161</v>
      </c>
      <c r="C81">
        <v>30415</v>
      </c>
      <c r="D81" t="str">
        <f t="shared" si="4"/>
        <v>Low</v>
      </c>
      <c r="E81">
        <v>18052</v>
      </c>
      <c r="F81" t="str">
        <f t="shared" si="5"/>
        <v>Low</v>
      </c>
      <c r="G81">
        <v>34893</v>
      </c>
      <c r="H81" t="str">
        <f t="shared" si="6"/>
        <v>Low</v>
      </c>
      <c r="I81">
        <v>41925</v>
      </c>
      <c r="J81" t="str">
        <f t="shared" si="7"/>
        <v>Middle</v>
      </c>
    </row>
    <row r="82" spans="1:10" x14ac:dyDescent="0.2">
      <c r="A82">
        <v>25025050300</v>
      </c>
      <c r="B82" t="s">
        <v>165</v>
      </c>
      <c r="C82">
        <v>29892</v>
      </c>
      <c r="D82" t="str">
        <f t="shared" si="4"/>
        <v>Low</v>
      </c>
      <c r="E82">
        <v>26491</v>
      </c>
      <c r="F82" t="str">
        <f t="shared" si="5"/>
        <v>Low</v>
      </c>
      <c r="G82">
        <v>29054</v>
      </c>
      <c r="H82" t="str">
        <f t="shared" si="6"/>
        <v>Low</v>
      </c>
    </row>
    <row r="83" spans="1:10" x14ac:dyDescent="0.2">
      <c r="A83">
        <v>25025060700</v>
      </c>
      <c r="B83" t="s">
        <v>170</v>
      </c>
      <c r="C83">
        <v>24059</v>
      </c>
      <c r="D83" t="str">
        <f t="shared" si="4"/>
        <v>Low</v>
      </c>
      <c r="E83">
        <v>20008</v>
      </c>
      <c r="F83" t="str">
        <f t="shared" si="5"/>
        <v>Low</v>
      </c>
      <c r="G83">
        <v>33986</v>
      </c>
      <c r="H83" t="str">
        <f t="shared" si="6"/>
        <v>Low</v>
      </c>
      <c r="I83">
        <v>63797</v>
      </c>
      <c r="J83" t="str">
        <f t="shared" si="7"/>
        <v>High</v>
      </c>
    </row>
    <row r="84" spans="1:10" x14ac:dyDescent="0.2">
      <c r="A84">
        <v>25025080401</v>
      </c>
      <c r="B84" t="s">
        <v>175</v>
      </c>
      <c r="E84">
        <v>28189</v>
      </c>
      <c r="F84" t="str">
        <f t="shared" si="5"/>
        <v>Low</v>
      </c>
      <c r="G84">
        <v>25591</v>
      </c>
      <c r="H84" t="str">
        <f t="shared" si="6"/>
        <v>Low</v>
      </c>
    </row>
    <row r="85" spans="1:10" x14ac:dyDescent="0.2">
      <c r="A85">
        <v>25025082000</v>
      </c>
      <c r="B85" t="s">
        <v>175</v>
      </c>
      <c r="E85">
        <v>30469</v>
      </c>
      <c r="F85" t="str">
        <f t="shared" si="5"/>
        <v>Low</v>
      </c>
      <c r="G85">
        <v>30365</v>
      </c>
      <c r="H85" t="str">
        <f t="shared" si="6"/>
        <v>Low</v>
      </c>
    </row>
    <row r="86" spans="1:10" x14ac:dyDescent="0.2">
      <c r="A86">
        <v>25025090100</v>
      </c>
      <c r="B86" t="s">
        <v>176</v>
      </c>
      <c r="E86">
        <v>31760</v>
      </c>
      <c r="F86" t="str">
        <f t="shared" si="5"/>
        <v>Low</v>
      </c>
      <c r="G86">
        <v>26272</v>
      </c>
      <c r="H86" t="str">
        <f t="shared" si="6"/>
        <v>Low</v>
      </c>
    </row>
    <row r="87" spans="1:10" x14ac:dyDescent="0.2">
      <c r="A87">
        <v>25025080801</v>
      </c>
      <c r="B87" t="s">
        <v>150</v>
      </c>
      <c r="E87">
        <v>23500</v>
      </c>
      <c r="F87" t="str">
        <f t="shared" si="5"/>
        <v>Low</v>
      </c>
      <c r="G87">
        <v>28165</v>
      </c>
      <c r="H87" t="str">
        <f t="shared" si="6"/>
        <v>Low</v>
      </c>
    </row>
    <row r="88" spans="1:10" x14ac:dyDescent="0.2">
      <c r="A88">
        <v>25025981800</v>
      </c>
      <c r="B88" t="s">
        <v>148</v>
      </c>
    </row>
    <row r="89" spans="1:10" x14ac:dyDescent="0.2">
      <c r="A89">
        <v>25025981202</v>
      </c>
      <c r="B89" t="s">
        <v>170</v>
      </c>
    </row>
    <row r="90" spans="1:10" x14ac:dyDescent="0.2">
      <c r="A90">
        <v>25025980300</v>
      </c>
      <c r="B90" t="s">
        <v>177</v>
      </c>
    </row>
    <row r="91" spans="1:10" x14ac:dyDescent="0.2">
      <c r="A91">
        <v>25025070402</v>
      </c>
      <c r="B91" t="s">
        <v>169</v>
      </c>
      <c r="E91">
        <v>30799</v>
      </c>
      <c r="F91" t="str">
        <f t="shared" si="5"/>
        <v>Low</v>
      </c>
      <c r="G91">
        <v>26850</v>
      </c>
      <c r="H91" t="str">
        <f t="shared" si="6"/>
        <v>Low</v>
      </c>
      <c r="I91">
        <v>52895</v>
      </c>
      <c r="J91" t="str">
        <f t="shared" si="7"/>
        <v>High</v>
      </c>
    </row>
    <row r="92" spans="1:10" x14ac:dyDescent="0.2">
      <c r="A92">
        <v>25025981300</v>
      </c>
      <c r="B92" t="s">
        <v>171</v>
      </c>
    </row>
    <row r="93" spans="1:10" x14ac:dyDescent="0.2">
      <c r="A93">
        <v>25025090600</v>
      </c>
      <c r="B93" t="s">
        <v>178</v>
      </c>
      <c r="E93">
        <v>29921</v>
      </c>
      <c r="F93" t="str">
        <f t="shared" si="5"/>
        <v>Low</v>
      </c>
      <c r="G93">
        <v>36164</v>
      </c>
      <c r="H93" t="str">
        <f t="shared" si="6"/>
        <v>Low</v>
      </c>
    </row>
    <row r="94" spans="1:10" x14ac:dyDescent="0.2">
      <c r="A94">
        <v>25025090200</v>
      </c>
      <c r="B94" t="s">
        <v>178</v>
      </c>
      <c r="E94">
        <v>25526</v>
      </c>
      <c r="F94" t="str">
        <f t="shared" si="5"/>
        <v>Low</v>
      </c>
      <c r="G94">
        <v>31018</v>
      </c>
      <c r="H94" t="str">
        <f t="shared" si="6"/>
        <v>Low</v>
      </c>
    </row>
    <row r="95" spans="1:10" x14ac:dyDescent="0.2">
      <c r="A95">
        <v>25025081400</v>
      </c>
      <c r="B95" t="s">
        <v>179</v>
      </c>
      <c r="E95">
        <v>26231</v>
      </c>
      <c r="F95" t="str">
        <f t="shared" si="5"/>
        <v>Low</v>
      </c>
      <c r="G95">
        <v>29737</v>
      </c>
      <c r="H95" t="str">
        <f t="shared" si="6"/>
        <v>Low</v>
      </c>
    </row>
    <row r="96" spans="1:10" x14ac:dyDescent="0.2">
      <c r="A96">
        <v>25025081900</v>
      </c>
      <c r="B96" t="s">
        <v>175</v>
      </c>
      <c r="E96">
        <v>28560</v>
      </c>
      <c r="F96" t="str">
        <f t="shared" si="5"/>
        <v>Low</v>
      </c>
      <c r="G96">
        <v>29602</v>
      </c>
      <c r="H96" t="str">
        <f t="shared" si="6"/>
        <v>Low</v>
      </c>
    </row>
    <row r="97" spans="1:10" x14ac:dyDescent="0.2">
      <c r="A97">
        <v>25025081700</v>
      </c>
      <c r="B97" t="s">
        <v>175</v>
      </c>
      <c r="E97">
        <v>26201</v>
      </c>
      <c r="F97" t="str">
        <f t="shared" si="5"/>
        <v>Low</v>
      </c>
      <c r="G97">
        <v>34225</v>
      </c>
      <c r="H97" t="str">
        <f t="shared" si="6"/>
        <v>Low</v>
      </c>
    </row>
    <row r="98" spans="1:10" x14ac:dyDescent="0.2">
      <c r="A98">
        <v>25025010103</v>
      </c>
      <c r="B98" t="s">
        <v>150</v>
      </c>
    </row>
    <row r="99" spans="1:10" x14ac:dyDescent="0.2">
      <c r="A99">
        <v>25025080500</v>
      </c>
      <c r="B99" t="s">
        <v>169</v>
      </c>
      <c r="E99">
        <v>28086</v>
      </c>
      <c r="F99" t="str">
        <f t="shared" si="5"/>
        <v>Low</v>
      </c>
      <c r="G99">
        <v>31988</v>
      </c>
      <c r="H99" t="str">
        <f t="shared" si="6"/>
        <v>Low</v>
      </c>
    </row>
    <row r="100" spans="1:10" x14ac:dyDescent="0.2">
      <c r="A100">
        <v>25025010204</v>
      </c>
      <c r="B100" t="s">
        <v>150</v>
      </c>
    </row>
    <row r="101" spans="1:10" x14ac:dyDescent="0.2">
      <c r="A101">
        <v>25025081300</v>
      </c>
      <c r="B101" t="s">
        <v>175</v>
      </c>
      <c r="E101">
        <v>28035</v>
      </c>
      <c r="F101" t="str">
        <f t="shared" si="5"/>
        <v>Low</v>
      </c>
      <c r="G101">
        <v>30068</v>
      </c>
      <c r="H101" t="str">
        <f t="shared" si="6"/>
        <v>Low</v>
      </c>
    </row>
    <row r="102" spans="1:10" x14ac:dyDescent="0.2">
      <c r="A102">
        <v>25025090300</v>
      </c>
      <c r="B102" t="s">
        <v>178</v>
      </c>
      <c r="E102">
        <v>28479</v>
      </c>
      <c r="F102" t="str">
        <f t="shared" si="5"/>
        <v>Low</v>
      </c>
      <c r="G102">
        <v>24723</v>
      </c>
      <c r="H102" t="str">
        <f t="shared" si="6"/>
        <v>Low</v>
      </c>
    </row>
    <row r="103" spans="1:10" x14ac:dyDescent="0.2">
      <c r="A103">
        <v>25025090400</v>
      </c>
      <c r="B103" t="s">
        <v>175</v>
      </c>
      <c r="E103">
        <v>27181</v>
      </c>
      <c r="F103" t="str">
        <f t="shared" si="5"/>
        <v>Low</v>
      </c>
      <c r="G103">
        <v>33238</v>
      </c>
      <c r="H103" t="str">
        <f t="shared" si="6"/>
        <v>Low</v>
      </c>
    </row>
    <row r="104" spans="1:10" x14ac:dyDescent="0.2">
      <c r="A104">
        <v>25025010405</v>
      </c>
      <c r="B104" t="s">
        <v>150</v>
      </c>
      <c r="E104">
        <v>10091</v>
      </c>
      <c r="F104" t="str">
        <f t="shared" si="5"/>
        <v>Low</v>
      </c>
    </row>
    <row r="105" spans="1:10" x14ac:dyDescent="0.2">
      <c r="A105">
        <v>25025120500</v>
      </c>
      <c r="B105" t="s">
        <v>153</v>
      </c>
      <c r="E105">
        <v>37907</v>
      </c>
      <c r="F105" t="str">
        <f t="shared" si="5"/>
        <v>Low</v>
      </c>
      <c r="G105">
        <v>30701</v>
      </c>
      <c r="H105" t="str">
        <f t="shared" si="6"/>
        <v>Low</v>
      </c>
    </row>
    <row r="106" spans="1:10" x14ac:dyDescent="0.2">
      <c r="A106">
        <v>25025080300</v>
      </c>
      <c r="B106" t="s">
        <v>175</v>
      </c>
      <c r="E106">
        <v>23791</v>
      </c>
      <c r="F106" t="str">
        <f t="shared" si="5"/>
        <v>Low</v>
      </c>
      <c r="G106">
        <v>28981</v>
      </c>
      <c r="H106" t="str">
        <f t="shared" si="6"/>
        <v>Low</v>
      </c>
    </row>
    <row r="107" spans="1:10" x14ac:dyDescent="0.2">
      <c r="A107">
        <v>25025082100</v>
      </c>
      <c r="B107" t="s">
        <v>175</v>
      </c>
      <c r="E107">
        <v>30265</v>
      </c>
      <c r="F107" t="str">
        <f t="shared" si="5"/>
        <v>Low</v>
      </c>
      <c r="G107">
        <v>31139</v>
      </c>
      <c r="H107" t="str">
        <f t="shared" si="6"/>
        <v>Low</v>
      </c>
    </row>
    <row r="108" spans="1:10" x14ac:dyDescent="0.2">
      <c r="A108">
        <v>25025081800</v>
      </c>
      <c r="B108" t="s">
        <v>175</v>
      </c>
      <c r="E108">
        <v>32313</v>
      </c>
      <c r="F108" t="str">
        <f t="shared" si="5"/>
        <v>Low</v>
      </c>
      <c r="G108">
        <v>33505</v>
      </c>
      <c r="H108" t="str">
        <f t="shared" si="6"/>
        <v>Low</v>
      </c>
    </row>
    <row r="109" spans="1:10" x14ac:dyDescent="0.2">
      <c r="A109">
        <v>25025000703</v>
      </c>
      <c r="B109" t="s">
        <v>180</v>
      </c>
      <c r="I109">
        <v>48139</v>
      </c>
      <c r="J109" t="str">
        <f t="shared" si="7"/>
        <v>Middle</v>
      </c>
    </row>
    <row r="110" spans="1:10" x14ac:dyDescent="0.2">
      <c r="A110">
        <v>25025981000</v>
      </c>
      <c r="B110" t="s">
        <v>177</v>
      </c>
    </row>
    <row r="111" spans="1:10" x14ac:dyDescent="0.2">
      <c r="A111">
        <v>25025010404</v>
      </c>
      <c r="B111" t="s">
        <v>150</v>
      </c>
      <c r="E111">
        <v>30979</v>
      </c>
      <c r="F111" t="str">
        <f t="shared" si="5"/>
        <v>Low</v>
      </c>
    </row>
    <row r="112" spans="1:10" x14ac:dyDescent="0.2">
      <c r="A112">
        <v>25025081500</v>
      </c>
      <c r="B112" t="s">
        <v>175</v>
      </c>
      <c r="E112">
        <v>31668</v>
      </c>
      <c r="F112" t="str">
        <f t="shared" si="5"/>
        <v>Low</v>
      </c>
      <c r="G112">
        <v>28190</v>
      </c>
      <c r="H112" t="str">
        <f t="shared" si="6"/>
        <v>Low</v>
      </c>
    </row>
    <row r="113" spans="1:9" x14ac:dyDescent="0.2">
      <c r="A113">
        <v>25025091400</v>
      </c>
      <c r="B113" t="s">
        <v>162</v>
      </c>
      <c r="E113">
        <v>36090</v>
      </c>
      <c r="F113" t="str">
        <f t="shared" si="5"/>
        <v>Low</v>
      </c>
      <c r="G113">
        <v>27349</v>
      </c>
      <c r="H113" t="str">
        <f t="shared" si="6"/>
        <v>Low</v>
      </c>
    </row>
    <row r="114" spans="1:9" x14ac:dyDescent="0.2">
      <c r="A114">
        <v>25025010300</v>
      </c>
      <c r="B114" t="s">
        <v>150</v>
      </c>
    </row>
    <row r="115" spans="1:9" x14ac:dyDescent="0.2">
      <c r="A115">
        <v>25025080601</v>
      </c>
      <c r="B115" t="s">
        <v>151</v>
      </c>
      <c r="E115">
        <v>26510</v>
      </c>
      <c r="F115" t="str">
        <f t="shared" si="5"/>
        <v>Low</v>
      </c>
      <c r="G115">
        <v>21067</v>
      </c>
      <c r="H115" t="str">
        <f t="shared" si="6"/>
        <v>Low</v>
      </c>
    </row>
    <row r="116" spans="1:9" x14ac:dyDescent="0.2">
      <c r="A116">
        <v>25025010408</v>
      </c>
      <c r="B116" t="s">
        <v>150</v>
      </c>
    </row>
    <row r="117" spans="1:9" x14ac:dyDescent="0.2">
      <c r="A117" s="2" t="s">
        <v>141</v>
      </c>
      <c r="B117" s="1">
        <f>MEDIAN(C2:I116)</f>
        <v>38134</v>
      </c>
      <c r="C117" s="1"/>
      <c r="E117" s="1"/>
      <c r="G117" s="1"/>
      <c r="I117" s="1"/>
    </row>
    <row r="118" spans="1:9" x14ac:dyDescent="0.2">
      <c r="A118" s="2" t="s">
        <v>142</v>
      </c>
      <c r="B118" s="1">
        <f>AVERAGE(C2:I116)</f>
        <v>41536.300000000003</v>
      </c>
      <c r="C118" s="1"/>
      <c r="E118" s="1"/>
      <c r="G118" s="1"/>
      <c r="I118" s="1"/>
    </row>
    <row r="119" spans="1:9" x14ac:dyDescent="0.2">
      <c r="A119" s="2" t="s">
        <v>143</v>
      </c>
      <c r="B119" s="1">
        <f>MIN(C2:I116)</f>
        <v>10091</v>
      </c>
      <c r="C119" s="1"/>
      <c r="E119" s="1"/>
      <c r="G119" s="1"/>
      <c r="I119" s="1"/>
    </row>
    <row r="120" spans="1:9" x14ac:dyDescent="0.2">
      <c r="A120" s="2" t="s">
        <v>144</v>
      </c>
      <c r="B120" s="1">
        <f>MAX(C2:I116)</f>
        <v>93332</v>
      </c>
      <c r="C120" s="1"/>
      <c r="E120" s="1"/>
      <c r="G120" s="1"/>
      <c r="I120" s="1"/>
    </row>
    <row r="121" spans="1:9" x14ac:dyDescent="0.2">
      <c r="A121" s="2" t="s">
        <v>181</v>
      </c>
      <c r="B121">
        <v>115</v>
      </c>
    </row>
    <row r="124" spans="1:9" x14ac:dyDescent="0.2">
      <c r="B124" t="s">
        <v>195</v>
      </c>
    </row>
    <row r="125" spans="1:9" x14ac:dyDescent="0.2">
      <c r="B125" t="s">
        <v>196</v>
      </c>
    </row>
  </sheetData>
  <autoFilter ref="A1:L121" xr:uid="{6C91C131-90FA-9842-8073-C43091A5D238}"/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F23CD-1A78-9543-ADFA-E5642B4CDA4B}">
  <dimension ref="A1:E14"/>
  <sheetViews>
    <sheetView zoomScale="66" zoomScaleNormal="100" workbookViewId="0">
      <selection activeCell="F10" sqref="F1:F10"/>
    </sheetView>
  </sheetViews>
  <sheetFormatPr baseColWidth="10" defaultColWidth="11" defaultRowHeight="16" x14ac:dyDescent="0.2"/>
  <sheetData>
    <row r="1" spans="1:5" x14ac:dyDescent="0.2">
      <c r="B1" t="s">
        <v>184</v>
      </c>
      <c r="C1" t="s">
        <v>183</v>
      </c>
      <c r="D1" t="s">
        <v>185</v>
      </c>
      <c r="E1">
        <v>115</v>
      </c>
    </row>
    <row r="2" spans="1:5" x14ac:dyDescent="0.2">
      <c r="A2" t="s">
        <v>189</v>
      </c>
      <c r="B2">
        <v>0</v>
      </c>
      <c r="C2">
        <v>2</v>
      </c>
      <c r="D2">
        <v>55</v>
      </c>
      <c r="E2">
        <v>57</v>
      </c>
    </row>
    <row r="3" spans="1:5" x14ac:dyDescent="0.2">
      <c r="A3" t="s">
        <v>190</v>
      </c>
      <c r="B3">
        <v>46</v>
      </c>
      <c r="C3">
        <v>27</v>
      </c>
      <c r="D3">
        <v>9</v>
      </c>
      <c r="E3">
        <v>82</v>
      </c>
    </row>
    <row r="4" spans="1:5" x14ac:dyDescent="0.2">
      <c r="A4" t="s">
        <v>191</v>
      </c>
      <c r="B4">
        <v>1</v>
      </c>
      <c r="C4">
        <v>10</v>
      </c>
      <c r="D4">
        <v>55</v>
      </c>
      <c r="E4">
        <v>66</v>
      </c>
    </row>
    <row r="5" spans="1:5" x14ac:dyDescent="0.2">
      <c r="A5" t="s">
        <v>192</v>
      </c>
      <c r="B5">
        <v>17</v>
      </c>
      <c r="C5">
        <v>6</v>
      </c>
      <c r="D5">
        <v>2</v>
      </c>
      <c r="E5">
        <v>25</v>
      </c>
    </row>
    <row r="10" spans="1:5" x14ac:dyDescent="0.2">
      <c r="B10" t="s">
        <v>184</v>
      </c>
      <c r="C10" t="s">
        <v>183</v>
      </c>
      <c r="D10" t="s">
        <v>185</v>
      </c>
    </row>
    <row r="11" spans="1:5" x14ac:dyDescent="0.2">
      <c r="A11" t="s">
        <v>198</v>
      </c>
      <c r="B11" s="3">
        <v>0</v>
      </c>
      <c r="C11" s="4">
        <v>0.04</v>
      </c>
      <c r="D11" s="3">
        <v>0.96</v>
      </c>
    </row>
    <row r="12" spans="1:5" x14ac:dyDescent="0.2">
      <c r="A12" t="s">
        <v>199</v>
      </c>
      <c r="B12" s="3">
        <v>0.56000000000000005</v>
      </c>
      <c r="C12" s="3">
        <v>0.33</v>
      </c>
      <c r="D12" s="3">
        <v>0.11</v>
      </c>
    </row>
    <row r="13" spans="1:5" x14ac:dyDescent="0.2">
      <c r="A13" t="s">
        <v>200</v>
      </c>
      <c r="B13" s="3">
        <v>1.4999999999999999E-2</v>
      </c>
      <c r="C13" s="3">
        <v>0.15</v>
      </c>
      <c r="D13" s="3">
        <v>0.83499999999999996</v>
      </c>
    </row>
    <row r="14" spans="1:5" x14ac:dyDescent="0.2">
      <c r="A14" t="s">
        <v>201</v>
      </c>
      <c r="B14" s="4">
        <v>0.68</v>
      </c>
      <c r="C14" s="4">
        <v>0.24</v>
      </c>
      <c r="D14" s="4">
        <v>0.08</v>
      </c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04B50-894B-2040-ACC2-458A10D3C1B0}">
  <dimension ref="A1:K3"/>
  <sheetViews>
    <sheetView workbookViewId="0">
      <selection activeCell="G1" sqref="G1"/>
    </sheetView>
  </sheetViews>
  <sheetFormatPr baseColWidth="10" defaultColWidth="11" defaultRowHeight="16" x14ac:dyDescent="0.2"/>
  <sheetData>
    <row r="1" spans="1:11" x14ac:dyDescent="0.2">
      <c r="A1" t="s">
        <v>209</v>
      </c>
      <c r="B1" t="s">
        <v>204</v>
      </c>
      <c r="C1" t="s">
        <v>205</v>
      </c>
      <c r="D1" t="s">
        <v>206</v>
      </c>
      <c r="E1" t="s">
        <v>207</v>
      </c>
      <c r="G1" t="s">
        <v>210</v>
      </c>
      <c r="H1" t="s">
        <v>198</v>
      </c>
      <c r="I1" t="s">
        <v>199</v>
      </c>
      <c r="J1" t="s">
        <v>200</v>
      </c>
      <c r="K1" t="s">
        <v>201</v>
      </c>
    </row>
    <row r="2" spans="1:11" x14ac:dyDescent="0.2">
      <c r="A2" t="s">
        <v>202</v>
      </c>
      <c r="B2" s="5">
        <v>29400</v>
      </c>
      <c r="C2" s="5">
        <v>33332</v>
      </c>
      <c r="D2" s="5">
        <v>77401</v>
      </c>
      <c r="E2" s="5">
        <v>10942</v>
      </c>
      <c r="G2" t="s">
        <v>202</v>
      </c>
      <c r="H2" s="5">
        <v>200</v>
      </c>
      <c r="I2" s="5">
        <v>148</v>
      </c>
      <c r="J2" s="5">
        <v>19</v>
      </c>
      <c r="K2" s="5">
        <v>6</v>
      </c>
    </row>
    <row r="3" spans="1:11" x14ac:dyDescent="0.2">
      <c r="A3" t="s">
        <v>203</v>
      </c>
      <c r="B3" s="5">
        <v>38134</v>
      </c>
      <c r="C3" s="5">
        <v>41536</v>
      </c>
      <c r="D3" s="5">
        <v>93332</v>
      </c>
      <c r="E3" s="5">
        <v>10091</v>
      </c>
      <c r="G3" t="s">
        <v>203</v>
      </c>
      <c r="H3" s="5">
        <v>57</v>
      </c>
      <c r="I3" s="5">
        <v>82</v>
      </c>
      <c r="J3" s="5">
        <v>66</v>
      </c>
      <c r="K3" s="5">
        <v>25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BAL_rALL_data</vt:lpstr>
      <vt:lpstr>BAL_visualize</vt:lpstr>
      <vt:lpstr>BOS_rALL_data</vt:lpstr>
      <vt:lpstr>BOS_visualize</vt:lpstr>
      <vt:lpstr>Cities_compare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 宜伦</dc:creator>
  <cp:lastModifiedBy>蔡 宜伦</cp:lastModifiedBy>
  <dcterms:created xsi:type="dcterms:W3CDTF">2020-02-05T00:38:47Z</dcterms:created>
  <dcterms:modified xsi:type="dcterms:W3CDTF">2020-02-08T19:54:35Z</dcterms:modified>
</cp:coreProperties>
</file>