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yinwang/Desktop/SMU/Fall_Mod_A/Managerial Statistics/Experiential Learning/"/>
    </mc:Choice>
  </mc:AlternateContent>
  <xr:revisionPtr revIDLastSave="0" documentId="13_ncr:1_{5C7B5210-7DB2-1345-B79A-F7F146BFFB3E}" xr6:coauthVersionLast="47" xr6:coauthVersionMax="47" xr10:uidLastSave="{00000000-0000-0000-0000-000000000000}"/>
  <bookViews>
    <workbookView xWindow="3060" yWindow="1300" windowWidth="22820" windowHeight="15220" tabRatio="500" activeTab="4" xr2:uid="{00000000-000D-0000-FFFF-FFFF00000000}"/>
  </bookViews>
  <sheets>
    <sheet name="Front Page" sheetId="1" r:id="rId1"/>
    <sheet name="Purchase Factors" sheetId="2" r:id="rId2"/>
    <sheet name="Best Rest Brand Preference" sheetId="3" r:id="rId3"/>
    <sheet name="Best Rest Brand Attitudes" sheetId="4" r:id="rId4"/>
    <sheet name="Online Mattress Attitudes" sheetId="5" r:id="rId5"/>
  </sheets>
  <definedNames>
    <definedName name="_xlchart.v1.0" hidden="1">'Purchase Factors'!$A$9:$A$21</definedName>
    <definedName name="_xlchart.v1.1" hidden="1">'Purchase Factors'!$D$9:$D$21</definedName>
    <definedName name="_xlchart.v1.2" hidden="1">'Purchase Factors'!$A$9:$A$21</definedName>
    <definedName name="_xlchart.v1.3" hidden="1">'Purchase Factors'!$D$9:$D$21</definedName>
    <definedName name="_xlchart.v1.4" hidden="1">'Purchase Factors'!$A$9:$A$21</definedName>
    <definedName name="_xlchart.v1.5" hidden="1">'Purchase Factors'!$D$9:$D$21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  <c r="C20" i="3"/>
  <c r="D11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21" i="2"/>
  <c r="C21" i="2"/>
  <c r="D8" i="2"/>
  <c r="D21" i="2"/>
  <c r="B20" i="2"/>
  <c r="C20" i="2"/>
  <c r="D20" i="2"/>
  <c r="B19" i="2"/>
  <c r="C19" i="2"/>
  <c r="D19" i="2"/>
  <c r="B18" i="2"/>
  <c r="C18" i="2"/>
  <c r="D18" i="2"/>
  <c r="B17" i="2"/>
  <c r="C17" i="2"/>
  <c r="D17" i="2"/>
  <c r="B16" i="2"/>
  <c r="C16" i="2"/>
  <c r="D16" i="2"/>
  <c r="B15" i="2"/>
  <c r="C15" i="2"/>
  <c r="D15" i="2"/>
  <c r="B14" i="2"/>
  <c r="C14" i="2"/>
  <c r="D14" i="2"/>
  <c r="B13" i="2"/>
  <c r="C13" i="2"/>
  <c r="D13" i="2"/>
  <c r="B12" i="2"/>
  <c r="C12" i="2"/>
  <c r="D12" i="2"/>
  <c r="B11" i="2"/>
  <c r="C11" i="2"/>
  <c r="D11" i="2"/>
  <c r="B10" i="2"/>
  <c r="C10" i="2"/>
  <c r="D10" i="2"/>
  <c r="B9" i="2"/>
  <c r="C9" i="2"/>
  <c r="D9" i="2"/>
</calcChain>
</file>

<file path=xl/sharedStrings.xml><?xml version="1.0" encoding="utf-8"?>
<sst xmlns="http://schemas.openxmlformats.org/spreadsheetml/2006/main" count="236" uniqueCount="99">
  <si>
    <t>Best Rest Brand Study</t>
  </si>
  <si>
    <t>Best Rest brand preference</t>
  </si>
  <si>
    <t>Purchase factors</t>
  </si>
  <si>
    <t>Data</t>
  </si>
  <si>
    <t>Sample: 600 internet users aged 21+</t>
  </si>
  <si>
    <t>"Assume that Best Rest has introduced a high-quality mattress with new technology that will help you sleep cooler.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</si>
  <si>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customers</t>
    </r>
  </si>
  <si>
    <t>"Which of the following factors were very important when you made your most recent mattress purchase?"</t>
  </si>
  <si>
    <r>
      <t>●</t>
    </r>
    <r>
      <rPr>
        <sz val="7"/>
        <rFont val="Times New Roman"/>
        <family val="1"/>
      </rPr>
      <t xml:space="preserve">              </t>
    </r>
    <r>
      <rPr>
        <sz val="10"/>
        <rFont val="Verdana"/>
        <family val="2"/>
      </rPr>
      <t>300 Best Rest bedding non-customers</t>
    </r>
  </si>
  <si>
    <t>Date: Jan 2019</t>
  </si>
  <si>
    <t xml:space="preserve">  You can buy this mattress online and have it shipped to your home."</t>
  </si>
  <si>
    <t>Report definition</t>
  </si>
  <si>
    <t xml:space="preserve">This Study was conducted to assess the extension of strength of the Best Rest brand in the Direct-to-Consumer Mattress [DCM] market. </t>
  </si>
  <si>
    <t>"Is the following statement true?</t>
  </si>
  <si>
    <t>Table of Contents</t>
  </si>
  <si>
    <t>internet users aged 21+ who purchased a mattress in last five years</t>
  </si>
  <si>
    <t xml:space="preserve">             If price was not a factor, I would probably rather buy the new Best Rest mattress than a ____________ mattress." </t>
  </si>
  <si>
    <t>Purchase Factors</t>
  </si>
  <si>
    <t>Best Rest Customers</t>
  </si>
  <si>
    <t>Best Rest          Non-Customers</t>
  </si>
  <si>
    <t>All</t>
  </si>
  <si>
    <t>internet users aged 21+ who purchased a mattress in last five years or who plan to purchase next year</t>
  </si>
  <si>
    <t>Sample Size (n)</t>
  </si>
  <si>
    <t>Best Rest       Non-Customers</t>
  </si>
  <si>
    <t>Best Rest Brand Preference</t>
  </si>
  <si>
    <t>Best Rest Brand Attitudes</t>
  </si>
  <si>
    <t>Online Mattress Attitudes</t>
  </si>
  <si>
    <t>Price</t>
  </si>
  <si>
    <t>Sealy</t>
  </si>
  <si>
    <t>Serta</t>
  </si>
  <si>
    <t>Comfort</t>
  </si>
  <si>
    <t>Simmons</t>
  </si>
  <si>
    <t>Quality</t>
  </si>
  <si>
    <t>Tempur-pedic</t>
  </si>
  <si>
    <t>Sleep Number</t>
  </si>
  <si>
    <t>Durability</t>
  </si>
  <si>
    <t>Casper</t>
  </si>
  <si>
    <t>Pressure relief</t>
  </si>
  <si>
    <t>Leesa</t>
  </si>
  <si>
    <t>Support</t>
  </si>
  <si>
    <t>Mattress type [e.g., innerspring, memory foam]</t>
  </si>
  <si>
    <t>Purple</t>
  </si>
  <si>
    <t>Tuft &amp; Needle</t>
  </si>
  <si>
    <t>Brand reputation</t>
  </si>
  <si>
    <t>Temperature regulation [i.e., sleeping cool]</t>
  </si>
  <si>
    <t>Warranty</t>
  </si>
  <si>
    <t>Materials</t>
  </si>
  <si>
    <t>Online reviews</t>
  </si>
  <si>
    <t>Hypoallergenic</t>
  </si>
  <si>
    <t>Best Rest brand attitudes</t>
  </si>
  <si>
    <t>"Do you agree with following statement?"</t>
  </si>
  <si>
    <t xml:space="preserve">       Response Scale: 1 = Strongly Disagree; 2 = Disagree; 3 = Slightly Disagree; 4 = Neither Agree nor Disagree; 5 = Slightly Agree; 6 = Agree; 7 = Strongly Agree</t>
  </si>
  <si>
    <t>Statements:</t>
  </si>
  <si>
    <t>Best Rest brand products are high quality - Product Quality</t>
  </si>
  <si>
    <t>I trust Best Rest products - Brand Trust</t>
  </si>
  <si>
    <t>Best Rest is a high quality brand - Brand Quality</t>
  </si>
  <si>
    <t>Customer Demographics:</t>
  </si>
  <si>
    <t>Customer [Owns Best Rest Product(s) = 1; Otherwise = 0]</t>
  </si>
  <si>
    <t>Gender [Female = 1; Male = 0]</t>
  </si>
  <si>
    <t>Millenial [ Age 35 or Under = 1; Age 35+ = 0]</t>
  </si>
  <si>
    <t>Income [$75,000+ = 1; Under $75,000 = 0]</t>
  </si>
  <si>
    <t>Online mattress attitudes</t>
  </si>
  <si>
    <t>Subject</t>
  </si>
  <si>
    <t>Product Quality</t>
  </si>
  <si>
    <t>Brand             Trust</t>
  </si>
  <si>
    <t>Brand   Quality</t>
  </si>
  <si>
    <t>Customer</t>
  </si>
  <si>
    <t>Gender</t>
  </si>
  <si>
    <t>Millenial</t>
  </si>
  <si>
    <t>Income</t>
  </si>
  <si>
    <t>I am likely to make my next mattress purchase online - Purchase Online</t>
  </si>
  <si>
    <t>Mattresses sold online are high quality - Online Quality</t>
  </si>
  <si>
    <t>Purchase Online</t>
  </si>
  <si>
    <t>Online Quality</t>
  </si>
  <si>
    <t>n: 396 internet users aged 21+ who purchased a mattress in last five years or who plan to purchase next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</si>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</sst>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rgb="FF000000"/>
      <name val="Calibri"/>
    </font>
    <font>
      <b/>
      <sz val="18"/>
      <name val="Calibri"/>
      <family val="2"/>
    </font>
    <font>
      <sz val="18"/>
      <color rgb="FF000000"/>
      <name val="Calibri"/>
      <family val="2"/>
    </font>
    <font>
      <b/>
      <sz val="14"/>
      <name val="Calibri"/>
      <family val="2"/>
    </font>
    <font>
      <b/>
      <sz val="20"/>
      <name val="Calibri"/>
      <family val="2"/>
    </font>
    <font>
      <b/>
      <sz val="12"/>
      <name val="Verdana"/>
      <family val="2"/>
    </font>
    <font>
      <sz val="11"/>
      <name val="Calibri"/>
      <family val="2"/>
    </font>
    <font>
      <sz val="12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7"/>
      <name val="Times New Roman"/>
      <family val="1"/>
    </font>
    <font>
      <sz val="10"/>
      <name val="Verdana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3" fontId="8" fillId="0" borderId="0" xfId="0" applyNumberFormat="1" applyFont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3" fontId="8" fillId="0" borderId="4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10" fillId="0" borderId="1" xfId="0" applyFont="1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3" fontId="11" fillId="0" borderId="1" xfId="0" applyNumberFormat="1" applyFont="1" applyBorder="1"/>
    <xf numFmtId="0" fontId="12" fillId="0" borderId="0" xfId="0" applyFont="1"/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/>
    </xf>
    <xf numFmtId="3" fontId="6" fillId="0" borderId="6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/>
    <xf numFmtId="3" fontId="8" fillId="0" borderId="3" xfId="0" applyNumberFormat="1" applyFont="1" applyBorder="1" applyAlignment="1">
      <alignment horizontal="left" vertical="center" wrapText="1"/>
    </xf>
    <xf numFmtId="0" fontId="0" fillId="0" borderId="2" xfId="0" applyFill="1" applyBorder="1" applyAlignment="1"/>
    <xf numFmtId="0" fontId="0" fillId="0" borderId="7" xfId="0" applyFill="1" applyBorder="1" applyAlignment="1"/>
    <xf numFmtId="0" fontId="13" fillId="0" borderId="8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Continuous"/>
    </xf>
    <xf numFmtId="0" fontId="17" fillId="0" borderId="2" xfId="0" applyFont="1" applyBorder="1"/>
    <xf numFmtId="0" fontId="0" fillId="3" borderId="2" xfId="0" applyFill="1" applyBorder="1" applyAlignment="1"/>
    <xf numFmtId="0" fontId="0" fillId="0" borderId="2" xfId="0" applyBorder="1"/>
    <xf numFmtId="0" fontId="0" fillId="0" borderId="2" xfId="0" applyBorder="1"/>
    <xf numFmtId="0" fontId="13" fillId="0" borderId="2" xfId="0" applyFont="1" applyFill="1" applyBorder="1" applyAlignment="1">
      <alignment horizontal="centerContinuous"/>
    </xf>
    <xf numFmtId="0" fontId="13" fillId="0" borderId="2" xfId="0" applyFont="1" applyFill="1" applyBorder="1" applyAlignment="1">
      <alignment horizontal="center"/>
    </xf>
    <xf numFmtId="1" fontId="18" fillId="0" borderId="9" xfId="0" applyNumberFormat="1" applyFont="1" applyBorder="1" applyAlignment="1">
      <alignment horizontal="center" vertical="center"/>
    </xf>
    <xf numFmtId="1" fontId="18" fillId="0" borderId="9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3" fontId="6" fillId="0" borderId="3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wrapText="1"/>
    </xf>
    <xf numFmtId="1" fontId="0" fillId="0" borderId="10" xfId="0" applyNumberFormat="1" applyBorder="1" applyAlignment="1">
      <alignment horizontal="center" vertical="center"/>
    </xf>
    <xf numFmtId="0" fontId="14" fillId="0" borderId="2" xfId="0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13" fillId="4" borderId="7" xfId="0" applyFont="1" applyFill="1" applyBorder="1" applyAlignment="1"/>
    <xf numFmtId="0" fontId="13" fillId="4" borderId="2" xfId="0" applyFont="1" applyFill="1" applyBorder="1" applyAlignment="1"/>
    <xf numFmtId="0" fontId="0" fillId="0" borderId="2" xfId="0" applyFill="1" applyBorder="1"/>
    <xf numFmtId="0" fontId="0" fillId="0" borderId="0" xfId="0" applyFill="1"/>
    <xf numFmtId="0" fontId="0" fillId="5" borderId="2" xfId="0" applyFill="1" applyBorder="1"/>
    <xf numFmtId="0" fontId="0" fillId="5" borderId="0" xfId="0" applyFill="1"/>
    <xf numFmtId="0" fontId="13" fillId="5" borderId="8" xfId="0" applyFont="1" applyFill="1" applyBorder="1" applyAlignment="1">
      <alignment horizontal="centerContinuous"/>
    </xf>
    <xf numFmtId="0" fontId="0" fillId="5" borderId="2" xfId="0" applyFill="1" applyBorder="1" applyAlignment="1"/>
    <xf numFmtId="0" fontId="0" fillId="5" borderId="7" xfId="0" applyFill="1" applyBorder="1" applyAlignment="1"/>
    <xf numFmtId="0" fontId="13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Mattress Buyers' Top Purchase Factors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 i="0" baseline="0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Mattress Buyers' Top Purchase Factors </a:t>
          </a:r>
        </a:p>
      </cx:txPr>
    </cx:title>
    <cx:plotArea>
      <cx:plotAreaRegion>
        <cx:series layoutId="treemap" uniqueId="{0097065B-51DE-914F-A22A-C1C0B9AFEC6A}">
          <cx:dataLabels pos="inEnd">
            <cx:numFmt formatCode="0.00%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500" b="1" i="1" strike="noStrike" baseline="0">
                    <a:latin typeface="+mj-lt"/>
                  </a:defRPr>
                </a:pPr>
                <a:endParaRPr lang="en-US" sz="1500" b="1" i="1" u="none" strike="noStrike" baseline="0">
                  <a:solidFill>
                    <a:sysClr val="window" lastClr="FFFFFF"/>
                  </a:solidFill>
                  <a:latin typeface="+mj-lt"/>
                </a:endParaRPr>
              </a:p>
            </cx:txPr>
            <cx:visibility seriesName="0" categoryName="1" value="1"/>
            <cx:separator>    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1727200</xdr:colOff>
      <xdr:row>23</xdr:row>
      <xdr:rowOff>133350</xdr:rowOff>
    </xdr:from>
    <xdr:to>
      <xdr:col>3</xdr:col>
      <xdr:colOff>604024</xdr:colOff>
      <xdr:row>55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C415EA7-56DA-B252-F990-2E033F249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4051765"/>
              <a:ext cx="7162800" cy="5411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A6" sqref="A6"/>
    </sheetView>
  </sheetViews>
  <sheetFormatPr baseColWidth="10" defaultColWidth="14.5" defaultRowHeight="15" customHeight="1" x14ac:dyDescent="0.2"/>
  <cols>
    <col min="1" max="1" width="82.83203125" customWidth="1"/>
    <col min="2" max="26" width="8.6640625" customWidth="1"/>
  </cols>
  <sheetData>
    <row r="1" spans="1:26" ht="14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9.75" customHeight="1" x14ac:dyDescent="0.2">
      <c r="A2" s="4"/>
    </row>
    <row r="3" spans="1:26" ht="14.25" customHeight="1" x14ac:dyDescent="0.2">
      <c r="A3" s="6" t="s">
        <v>3</v>
      </c>
    </row>
    <row r="4" spans="1:26" ht="14.25" customHeight="1" x14ac:dyDescent="0.2">
      <c r="A4" s="8" t="s">
        <v>4</v>
      </c>
    </row>
    <row r="5" spans="1:26" ht="14.25" customHeight="1" x14ac:dyDescent="0.2">
      <c r="A5" s="9" t="s">
        <v>6</v>
      </c>
    </row>
    <row r="6" spans="1:26" ht="14.25" customHeight="1" x14ac:dyDescent="0.2">
      <c r="A6" s="9" t="s">
        <v>8</v>
      </c>
    </row>
    <row r="7" spans="1:26" ht="14.25" customHeight="1" x14ac:dyDescent="0.2">
      <c r="A7" s="8" t="s">
        <v>9</v>
      </c>
    </row>
    <row r="8" spans="1:26" ht="14.25" customHeight="1" x14ac:dyDescent="0.2">
      <c r="A8" s="11"/>
    </row>
    <row r="9" spans="1:26" ht="14.25" customHeight="1" x14ac:dyDescent="0.2">
      <c r="A9" s="6" t="s">
        <v>11</v>
      </c>
    </row>
    <row r="10" spans="1:26" ht="14.25" customHeight="1" x14ac:dyDescent="0.2">
      <c r="A10" s="36" t="s">
        <v>12</v>
      </c>
    </row>
    <row r="11" spans="1:26" ht="14.25" customHeight="1" x14ac:dyDescent="0.2">
      <c r="A11" s="13"/>
    </row>
    <row r="12" spans="1:26" ht="14.25" customHeight="1" x14ac:dyDescent="0.2">
      <c r="A12" s="6" t="s">
        <v>14</v>
      </c>
    </row>
    <row r="13" spans="1:26" ht="14.25" customHeight="1" x14ac:dyDescent="0.2">
      <c r="A13" s="21" t="s">
        <v>17</v>
      </c>
    </row>
    <row r="14" spans="1:26" ht="14.25" customHeight="1" x14ac:dyDescent="0.2">
      <c r="A14" s="21" t="s">
        <v>24</v>
      </c>
    </row>
    <row r="15" spans="1:26" ht="14.25" customHeight="1" x14ac:dyDescent="0.2">
      <c r="A15" s="21" t="s">
        <v>25</v>
      </c>
    </row>
    <row r="16" spans="1:26" ht="14.25" customHeight="1" x14ac:dyDescent="0.2">
      <c r="A16" s="24" t="s">
        <v>26</v>
      </c>
    </row>
    <row r="17" spans="1:1" ht="14.25" customHeight="1" x14ac:dyDescent="0.2">
      <c r="A17" s="25"/>
    </row>
    <row r="18" spans="1:1" ht="14.25" customHeight="1" x14ac:dyDescent="0.2"/>
    <row r="19" spans="1:1" ht="14.25" customHeight="1" x14ac:dyDescent="0.2"/>
    <row r="20" spans="1:1" ht="14.25" customHeight="1" x14ac:dyDescent="0.2"/>
    <row r="21" spans="1:1" ht="14.25" customHeight="1" x14ac:dyDescent="0.2"/>
    <row r="22" spans="1:1" ht="14.25" customHeight="1" x14ac:dyDescent="0.2"/>
    <row r="23" spans="1:1" ht="14.25" customHeight="1" x14ac:dyDescent="0.2"/>
    <row r="24" spans="1:1" ht="14.25" customHeight="1" x14ac:dyDescent="0.2"/>
    <row r="25" spans="1:1" ht="14.25" customHeight="1" x14ac:dyDescent="0.2"/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hyperlinks>
    <hyperlink ref="A13" location="Purchase Factors!A1" display="Purchase Factors" xr:uid="{00000000-0004-0000-0000-000000000000}"/>
    <hyperlink ref="A14" location="Best Rest Brand Preference!A1" display="Best Rest Brand Preference" xr:uid="{00000000-0004-0000-0000-000001000000}"/>
    <hyperlink ref="A15" location="Best Rest Brand Attitudes!A1" display="Best Rest Brand Attitudes" xr:uid="{00000000-0004-0000-0000-000002000000}"/>
    <hyperlink ref="A16" location="Online Mattress Attitudes!A1" display="Online Mattress Attitudes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topLeftCell="A11" zoomScale="82" workbookViewId="0">
      <selection activeCell="G37" sqref="G37"/>
    </sheetView>
  </sheetViews>
  <sheetFormatPr baseColWidth="10" defaultColWidth="14.5" defaultRowHeight="15" customHeight="1" x14ac:dyDescent="0.2"/>
  <cols>
    <col min="1" max="1" width="58.83203125" customWidth="1"/>
    <col min="2" max="2" width="24.6640625" customWidth="1"/>
    <col min="3" max="3" width="25.5" customWidth="1"/>
    <col min="4" max="4" width="12.6640625" customWidth="1"/>
    <col min="5" max="26" width="8.6640625" customWidth="1"/>
  </cols>
  <sheetData>
    <row r="1" spans="1:4" ht="14.25" customHeight="1" x14ac:dyDescent="0.2">
      <c r="A1" s="3" t="s">
        <v>2</v>
      </c>
      <c r="B1" s="5"/>
      <c r="C1" s="5"/>
      <c r="D1" s="5"/>
    </row>
    <row r="2" spans="1:4" ht="14.25" customHeight="1" x14ac:dyDescent="0.2">
      <c r="A2" s="7"/>
      <c r="B2" s="5"/>
      <c r="C2" s="5"/>
      <c r="D2" s="5"/>
    </row>
    <row r="3" spans="1:4" ht="14.25" customHeight="1" x14ac:dyDescent="0.2">
      <c r="A3" s="39" t="s">
        <v>7</v>
      </c>
      <c r="B3" s="38"/>
      <c r="C3" s="38"/>
      <c r="D3" s="38"/>
    </row>
    <row r="4" spans="1:4" ht="14.25" customHeight="1" x14ac:dyDescent="0.2">
      <c r="A4" s="7"/>
      <c r="B4" s="5"/>
      <c r="C4" s="5"/>
      <c r="D4" s="5"/>
    </row>
    <row r="5" spans="1:4" ht="14.25" customHeight="1" x14ac:dyDescent="0.2">
      <c r="A5" s="37" t="s">
        <v>15</v>
      </c>
      <c r="B5" s="38"/>
      <c r="C5" s="38"/>
      <c r="D5" s="38"/>
    </row>
    <row r="6" spans="1:4" ht="14.25" customHeight="1" x14ac:dyDescent="0.2">
      <c r="A6" s="16"/>
      <c r="B6" s="18"/>
      <c r="C6" s="18"/>
      <c r="D6" s="18"/>
    </row>
    <row r="7" spans="1:4" ht="14.25" customHeight="1" x14ac:dyDescent="0.2">
      <c r="A7" s="16"/>
      <c r="B7" s="18" t="s">
        <v>18</v>
      </c>
      <c r="C7" s="18" t="s">
        <v>19</v>
      </c>
      <c r="D7" s="20" t="s">
        <v>20</v>
      </c>
    </row>
    <row r="8" spans="1:4" ht="14.25" customHeight="1" x14ac:dyDescent="0.2">
      <c r="A8" s="22" t="s">
        <v>22</v>
      </c>
      <c r="B8" s="23">
        <v>183</v>
      </c>
      <c r="C8" s="23">
        <v>159</v>
      </c>
      <c r="D8" s="23">
        <f>SUM(B8:C8)</f>
        <v>342</v>
      </c>
    </row>
    <row r="9" spans="1:4" ht="14.25" customHeight="1" x14ac:dyDescent="0.2">
      <c r="A9" s="26" t="s">
        <v>27</v>
      </c>
      <c r="B9" s="27">
        <f>106/B$8</f>
        <v>0.57923497267759561</v>
      </c>
      <c r="C9" s="27">
        <f>119/C$8</f>
        <v>0.74842767295597479</v>
      </c>
      <c r="D9" s="27">
        <f t="shared" ref="D9:D21" si="0">(B9*B$8+C9*C$8)/$D$8</f>
        <v>0.65789473684210531</v>
      </c>
    </row>
    <row r="10" spans="1:4" ht="14.25" customHeight="1" x14ac:dyDescent="0.2">
      <c r="A10" s="26" t="s">
        <v>30</v>
      </c>
      <c r="B10" s="27">
        <f>107/B$8</f>
        <v>0.58469945355191255</v>
      </c>
      <c r="C10" s="27">
        <f>91/C$8</f>
        <v>0.57232704402515722</v>
      </c>
      <c r="D10" s="27">
        <f t="shared" si="0"/>
        <v>0.57894736842105265</v>
      </c>
    </row>
    <row r="11" spans="1:4" ht="14.25" customHeight="1" x14ac:dyDescent="0.2">
      <c r="A11" s="26" t="s">
        <v>32</v>
      </c>
      <c r="B11" s="27">
        <f>118/B$8</f>
        <v>0.64480874316939896</v>
      </c>
      <c r="C11" s="27">
        <f>85/C$8</f>
        <v>0.53459119496855345</v>
      </c>
      <c r="D11" s="27">
        <f t="shared" si="0"/>
        <v>0.5935672514619883</v>
      </c>
    </row>
    <row r="12" spans="1:4" ht="14.25" customHeight="1" x14ac:dyDescent="0.2">
      <c r="A12" s="26" t="s">
        <v>35</v>
      </c>
      <c r="B12" s="27">
        <f>99/B$8</f>
        <v>0.54098360655737709</v>
      </c>
      <c r="C12" s="27">
        <f>78/C$8</f>
        <v>0.49056603773584906</v>
      </c>
      <c r="D12" s="27">
        <f t="shared" si="0"/>
        <v>0.51754385964912286</v>
      </c>
    </row>
    <row r="13" spans="1:4" ht="14.25" customHeight="1" x14ac:dyDescent="0.2">
      <c r="A13" s="26" t="s">
        <v>37</v>
      </c>
      <c r="B13" s="27">
        <f>82/B$8</f>
        <v>0.44808743169398907</v>
      </c>
      <c r="C13" s="27">
        <f>80/C$8</f>
        <v>0.50314465408805031</v>
      </c>
      <c r="D13" s="27">
        <f t="shared" si="0"/>
        <v>0.47368421052631576</v>
      </c>
    </row>
    <row r="14" spans="1:4" ht="14.25" customHeight="1" x14ac:dyDescent="0.2">
      <c r="A14" s="26" t="s">
        <v>39</v>
      </c>
      <c r="B14" s="27">
        <f>78/B$8</f>
        <v>0.42622950819672129</v>
      </c>
      <c r="C14" s="27">
        <f>62/C$8</f>
        <v>0.38993710691823902</v>
      </c>
      <c r="D14" s="27">
        <f t="shared" si="0"/>
        <v>0.40935672514619881</v>
      </c>
    </row>
    <row r="15" spans="1:4" ht="14.25" customHeight="1" x14ac:dyDescent="0.2">
      <c r="A15" s="26" t="s">
        <v>40</v>
      </c>
      <c r="B15" s="27">
        <f>73/B$8</f>
        <v>0.39890710382513661</v>
      </c>
      <c r="C15" s="27">
        <f>52/C$8</f>
        <v>0.32704402515723269</v>
      </c>
      <c r="D15" s="27">
        <f t="shared" si="0"/>
        <v>0.36549707602339182</v>
      </c>
    </row>
    <row r="16" spans="1:4" ht="14.25" customHeight="1" x14ac:dyDescent="0.2">
      <c r="A16" s="26" t="s">
        <v>43</v>
      </c>
      <c r="B16" s="27">
        <f>67/B$8</f>
        <v>0.36612021857923499</v>
      </c>
      <c r="C16" s="27">
        <f>50/C$8</f>
        <v>0.31446540880503143</v>
      </c>
      <c r="D16" s="27">
        <f t="shared" si="0"/>
        <v>0.34210526315789475</v>
      </c>
    </row>
    <row r="17" spans="1:4" ht="14.25" customHeight="1" x14ac:dyDescent="0.2">
      <c r="A17" s="26" t="s">
        <v>44</v>
      </c>
      <c r="B17" s="27">
        <f>53/B$8</f>
        <v>0.2896174863387978</v>
      </c>
      <c r="C17" s="27">
        <f>34/C$8</f>
        <v>0.21383647798742139</v>
      </c>
      <c r="D17" s="27">
        <f t="shared" si="0"/>
        <v>0.25438596491228072</v>
      </c>
    </row>
    <row r="18" spans="1:4" ht="14.25" customHeight="1" x14ac:dyDescent="0.2">
      <c r="A18" s="26" t="s">
        <v>45</v>
      </c>
      <c r="B18" s="27">
        <f>45/B$8</f>
        <v>0.24590163934426229</v>
      </c>
      <c r="C18" s="27">
        <f>40/C$8</f>
        <v>0.25157232704402516</v>
      </c>
      <c r="D18" s="27">
        <f t="shared" si="0"/>
        <v>0.24853801169590642</v>
      </c>
    </row>
    <row r="19" spans="1:4" ht="14.25" customHeight="1" x14ac:dyDescent="0.2">
      <c r="A19" s="26" t="s">
        <v>46</v>
      </c>
      <c r="B19" s="27">
        <f>39/B$8</f>
        <v>0.21311475409836064</v>
      </c>
      <c r="C19" s="27">
        <f>41/C$8</f>
        <v>0.25786163522012578</v>
      </c>
      <c r="D19" s="27">
        <f t="shared" si="0"/>
        <v>0.23391812865497075</v>
      </c>
    </row>
    <row r="20" spans="1:4" ht="14.25" customHeight="1" x14ac:dyDescent="0.2">
      <c r="A20" s="26" t="s">
        <v>47</v>
      </c>
      <c r="B20" s="27">
        <f>44/B$8</f>
        <v>0.24043715846994534</v>
      </c>
      <c r="C20" s="27">
        <f>34/C$8</f>
        <v>0.21383647798742139</v>
      </c>
      <c r="D20" s="27">
        <f t="shared" si="0"/>
        <v>0.22807017543859648</v>
      </c>
    </row>
    <row r="21" spans="1:4" ht="14.25" customHeight="1" x14ac:dyDescent="0.2">
      <c r="A21" s="26" t="s">
        <v>48</v>
      </c>
      <c r="B21" s="27">
        <f>18/B$8</f>
        <v>9.8360655737704916E-2</v>
      </c>
      <c r="C21" s="27">
        <f>13/C$8</f>
        <v>8.1761006289308172E-2</v>
      </c>
      <c r="D21" s="27">
        <f t="shared" si="0"/>
        <v>9.0643274853801165E-2</v>
      </c>
    </row>
    <row r="22" spans="1:4" ht="14.25" customHeight="1" x14ac:dyDescent="0.2"/>
    <row r="23" spans="1:4" ht="14.25" customHeight="1" x14ac:dyDescent="0.2"/>
    <row r="24" spans="1:4" ht="14.25" customHeight="1" x14ac:dyDescent="0.2"/>
    <row r="25" spans="1:4" ht="14.25" customHeight="1" x14ac:dyDescent="0.2"/>
    <row r="26" spans="1:4" ht="14.25" customHeight="1" x14ac:dyDescent="0.2"/>
    <row r="27" spans="1:4" ht="14.25" customHeight="1" x14ac:dyDescent="0.2"/>
    <row r="28" spans="1:4" ht="14.25" customHeight="1" x14ac:dyDescent="0.2"/>
    <row r="29" spans="1:4" ht="14.25" customHeight="1" x14ac:dyDescent="0.2"/>
    <row r="30" spans="1:4" ht="14.25" customHeight="1" x14ac:dyDescent="0.2"/>
    <row r="31" spans="1:4" ht="14.25" customHeight="1" x14ac:dyDescent="0.2"/>
    <row r="32" spans="1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5:D5"/>
    <mergeCell ref="A3:D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showGridLines="0" workbookViewId="0"/>
  </sheetViews>
  <sheetFormatPr baseColWidth="10" defaultColWidth="14.5" defaultRowHeight="15" customHeight="1" x14ac:dyDescent="0.2"/>
  <cols>
    <col min="1" max="1" width="61.6640625" customWidth="1"/>
    <col min="2" max="2" width="19.83203125" customWidth="1"/>
    <col min="3" max="3" width="40" customWidth="1"/>
    <col min="4" max="4" width="12.6640625" customWidth="1"/>
    <col min="5" max="26" width="8.6640625" customWidth="1"/>
  </cols>
  <sheetData>
    <row r="1" spans="1:19" ht="14.25" customHeight="1" x14ac:dyDescent="0.2">
      <c r="A1" s="3" t="s">
        <v>1</v>
      </c>
      <c r="B1" s="5"/>
      <c r="C1" s="5"/>
      <c r="D1" s="5"/>
    </row>
    <row r="2" spans="1:19" ht="14.25" customHeight="1" x14ac:dyDescent="0.2">
      <c r="A2" s="7"/>
      <c r="B2" s="5"/>
      <c r="C2" s="5"/>
      <c r="D2" s="5"/>
    </row>
    <row r="3" spans="1:19" ht="14.25" customHeight="1" x14ac:dyDescent="0.2">
      <c r="A3" s="39" t="s">
        <v>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9" ht="14.25" customHeight="1" x14ac:dyDescent="0.2">
      <c r="A4" s="10" t="s">
        <v>10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9" ht="14.25" customHeight="1" x14ac:dyDescent="0.2">
      <c r="A5" s="14" t="s">
        <v>13</v>
      </c>
      <c r="B5" s="15"/>
      <c r="C5" s="15"/>
      <c r="D5" s="15"/>
      <c r="E5" s="15"/>
      <c r="F5" s="15"/>
      <c r="G5" s="15"/>
      <c r="H5" s="15"/>
      <c r="I5" s="15"/>
      <c r="J5" s="15"/>
    </row>
    <row r="6" spans="1:19" ht="14.25" customHeight="1" x14ac:dyDescent="0.2">
      <c r="A6" s="14" t="s">
        <v>16</v>
      </c>
      <c r="B6" s="15"/>
      <c r="C6" s="15"/>
      <c r="D6" s="15"/>
      <c r="E6" s="15"/>
      <c r="F6" s="15"/>
      <c r="G6" s="15"/>
      <c r="H6" s="15"/>
      <c r="I6" s="15"/>
      <c r="J6" s="15"/>
    </row>
    <row r="7" spans="1:19" ht="14.25" customHeight="1" x14ac:dyDescent="0.2">
      <c r="A7" s="1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R7" s="19"/>
      <c r="S7" s="19"/>
    </row>
    <row r="8" spans="1:19" ht="17.25" customHeight="1" x14ac:dyDescent="0.2">
      <c r="A8" s="37" t="s">
        <v>21</v>
      </c>
      <c r="B8" s="38"/>
      <c r="C8" s="38"/>
      <c r="D8" s="38"/>
    </row>
    <row r="9" spans="1:19" ht="14.25" customHeight="1" x14ac:dyDescent="0.2">
      <c r="A9" s="16"/>
      <c r="B9" s="18"/>
      <c r="C9" s="18"/>
      <c r="D9" s="18"/>
    </row>
    <row r="10" spans="1:19" ht="14.25" customHeight="1" x14ac:dyDescent="0.2">
      <c r="A10" s="16"/>
      <c r="B10" s="18" t="s">
        <v>18</v>
      </c>
      <c r="C10" s="18" t="s">
        <v>23</v>
      </c>
      <c r="D10" s="18" t="s">
        <v>20</v>
      </c>
    </row>
    <row r="11" spans="1:19" ht="14.25" customHeight="1" x14ac:dyDescent="0.2">
      <c r="A11" s="22" t="s">
        <v>22</v>
      </c>
      <c r="B11" s="23">
        <v>211</v>
      </c>
      <c r="C11" s="23">
        <v>185</v>
      </c>
      <c r="D11" s="23">
        <f>SUM(B11:C11)</f>
        <v>396</v>
      </c>
    </row>
    <row r="12" spans="1:19" ht="14.25" customHeight="1" x14ac:dyDescent="0.2">
      <c r="A12" s="26" t="s">
        <v>28</v>
      </c>
      <c r="B12" s="27">
        <f>101/B$11</f>
        <v>0.47867298578199052</v>
      </c>
      <c r="C12" s="27">
        <f>70/C$11</f>
        <v>0.3783783783783784</v>
      </c>
      <c r="D12" s="27">
        <f t="shared" ref="D12:D20" si="0">(B12*B$11+C12*C$11)/$D$11</f>
        <v>0.43181818181818182</v>
      </c>
    </row>
    <row r="13" spans="1:19" ht="14.25" customHeight="1" x14ac:dyDescent="0.2">
      <c r="A13" s="26" t="s">
        <v>29</v>
      </c>
      <c r="B13" s="27">
        <f>97/B$11</f>
        <v>0.45971563981042651</v>
      </c>
      <c r="C13" s="27">
        <f>66/C$11</f>
        <v>0.35675675675675678</v>
      </c>
      <c r="D13" s="27">
        <f t="shared" si="0"/>
        <v>0.4116161616161616</v>
      </c>
    </row>
    <row r="14" spans="1:19" ht="14.25" customHeight="1" x14ac:dyDescent="0.2">
      <c r="A14" s="26" t="s">
        <v>31</v>
      </c>
      <c r="B14" s="27">
        <f>108/B$11</f>
        <v>0.51184834123222744</v>
      </c>
      <c r="C14" s="27">
        <f>67/C$11</f>
        <v>0.36216216216216218</v>
      </c>
      <c r="D14" s="27">
        <f t="shared" si="0"/>
        <v>0.44191919191919193</v>
      </c>
    </row>
    <row r="15" spans="1:19" ht="14.25" customHeight="1" x14ac:dyDescent="0.2">
      <c r="A15" s="26" t="s">
        <v>33</v>
      </c>
      <c r="B15" s="27">
        <f>67/B$11</f>
        <v>0.31753554502369669</v>
      </c>
      <c r="C15" s="27">
        <f>49/C$11</f>
        <v>0.26486486486486488</v>
      </c>
      <c r="D15" s="27">
        <f t="shared" si="0"/>
        <v>0.29292929292929293</v>
      </c>
    </row>
    <row r="16" spans="1:19" ht="14.25" customHeight="1" x14ac:dyDescent="0.2">
      <c r="A16" s="26" t="s">
        <v>34</v>
      </c>
      <c r="B16" s="27">
        <f>89/B$11</f>
        <v>0.4218009478672986</v>
      </c>
      <c r="C16" s="27">
        <f>70/C$11</f>
        <v>0.3783783783783784</v>
      </c>
      <c r="D16" s="27">
        <f t="shared" si="0"/>
        <v>0.40151515151515149</v>
      </c>
    </row>
    <row r="17" spans="1:4" ht="14.25" customHeight="1" x14ac:dyDescent="0.2">
      <c r="A17" s="26" t="s">
        <v>36</v>
      </c>
      <c r="B17" s="27">
        <f>117/B$11</f>
        <v>0.5545023696682464</v>
      </c>
      <c r="C17" s="27">
        <f>97/C$11</f>
        <v>0.5243243243243243</v>
      </c>
      <c r="D17" s="27">
        <f t="shared" si="0"/>
        <v>0.54040404040404044</v>
      </c>
    </row>
    <row r="18" spans="1:4" ht="14.25" customHeight="1" x14ac:dyDescent="0.2">
      <c r="A18" s="26" t="s">
        <v>38</v>
      </c>
      <c r="B18" s="27">
        <f>135/B$11</f>
        <v>0.6398104265402843</v>
      </c>
      <c r="C18" s="27">
        <f>118/C$11</f>
        <v>0.63783783783783787</v>
      </c>
      <c r="D18" s="27">
        <f t="shared" si="0"/>
        <v>0.63888888888888884</v>
      </c>
    </row>
    <row r="19" spans="1:4" ht="14.25" customHeight="1" x14ac:dyDescent="0.2">
      <c r="A19" s="26" t="s">
        <v>41</v>
      </c>
      <c r="B19" s="27">
        <f>125/B$11</f>
        <v>0.59241706161137442</v>
      </c>
      <c r="C19" s="27">
        <f>112/C$11</f>
        <v>0.60540540540540544</v>
      </c>
      <c r="D19" s="27">
        <f t="shared" si="0"/>
        <v>0.59848484848484851</v>
      </c>
    </row>
    <row r="20" spans="1:4" ht="14.25" customHeight="1" x14ac:dyDescent="0.2">
      <c r="A20" s="26" t="s">
        <v>42</v>
      </c>
      <c r="B20" s="27">
        <f>158/B$11</f>
        <v>0.74881516587677721</v>
      </c>
      <c r="C20" s="27">
        <f>126/C$11</f>
        <v>0.68108108108108112</v>
      </c>
      <c r="D20" s="27">
        <f t="shared" si="0"/>
        <v>0.71717171717171713</v>
      </c>
    </row>
    <row r="21" spans="1:4" ht="14.25" customHeight="1" x14ac:dyDescent="0.2"/>
    <row r="22" spans="1:4" ht="14.25" customHeight="1" x14ac:dyDescent="0.2"/>
    <row r="23" spans="1:4" ht="14.25" customHeight="1" x14ac:dyDescent="0.2"/>
    <row r="24" spans="1:4" ht="14.25" customHeight="1" x14ac:dyDescent="0.2"/>
    <row r="25" spans="1:4" ht="14.25" customHeight="1" x14ac:dyDescent="0.2"/>
    <row r="26" spans="1:4" ht="14.25" customHeight="1" x14ac:dyDescent="0.2"/>
    <row r="27" spans="1:4" ht="14.25" customHeight="1" x14ac:dyDescent="0.2"/>
    <row r="28" spans="1:4" ht="14.25" customHeight="1" x14ac:dyDescent="0.2"/>
    <row r="29" spans="1:4" ht="14.25" customHeight="1" x14ac:dyDescent="0.2"/>
    <row r="30" spans="1:4" ht="14.25" customHeight="1" x14ac:dyDescent="0.2"/>
    <row r="31" spans="1:4" ht="14.25" customHeight="1" x14ac:dyDescent="0.2"/>
    <row r="32" spans="1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3:L3"/>
    <mergeCell ref="A8:D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showGridLines="0" topLeftCell="A6" workbookViewId="0">
      <selection activeCell="I17" sqref="I17"/>
    </sheetView>
  </sheetViews>
  <sheetFormatPr baseColWidth="10" defaultColWidth="14.5" defaultRowHeight="15" customHeight="1" x14ac:dyDescent="0.2"/>
  <cols>
    <col min="1" max="1" width="9.5" customWidth="1"/>
    <col min="2" max="4" width="12" customWidth="1"/>
    <col min="5" max="8" width="11.6640625" customWidth="1"/>
    <col min="9" max="26" width="8.6640625" customWidth="1"/>
  </cols>
  <sheetData>
    <row r="1" spans="1:8" ht="14.25" customHeight="1" x14ac:dyDescent="0.2">
      <c r="A1" s="3" t="s">
        <v>49</v>
      </c>
      <c r="B1" s="15"/>
      <c r="C1" s="15"/>
      <c r="D1" s="15"/>
      <c r="E1" s="15"/>
      <c r="F1" s="15"/>
      <c r="G1" s="15"/>
      <c r="H1" s="15"/>
    </row>
    <row r="2" spans="1:8" ht="14.25" customHeight="1" x14ac:dyDescent="0.2">
      <c r="A2" s="7"/>
      <c r="B2" s="15"/>
      <c r="C2" s="15"/>
      <c r="D2" s="15"/>
      <c r="E2" s="15"/>
      <c r="F2" s="15"/>
      <c r="G2" s="15"/>
      <c r="H2" s="15"/>
    </row>
    <row r="3" spans="1:8" ht="14.25" customHeight="1" x14ac:dyDescent="0.2">
      <c r="A3" s="39" t="s">
        <v>50</v>
      </c>
      <c r="B3" s="38"/>
      <c r="C3" s="38"/>
      <c r="D3" s="38"/>
    </row>
    <row r="4" spans="1:8" ht="14.25" customHeight="1" x14ac:dyDescent="0.2">
      <c r="A4" s="14" t="s">
        <v>51</v>
      </c>
      <c r="B4" s="15"/>
      <c r="C4" s="15"/>
      <c r="D4" s="15"/>
      <c r="E4" s="15"/>
      <c r="F4" s="15"/>
      <c r="G4" s="15"/>
      <c r="H4" s="15"/>
    </row>
    <row r="5" spans="1:8" ht="14.25" customHeight="1" x14ac:dyDescent="0.2">
      <c r="A5" s="17"/>
      <c r="B5" s="19"/>
      <c r="C5" s="19"/>
      <c r="D5" s="19"/>
      <c r="E5" s="19"/>
      <c r="F5" s="19"/>
      <c r="G5" s="19"/>
      <c r="H5" s="19"/>
    </row>
    <row r="6" spans="1:8" ht="14.25" customHeight="1" x14ac:dyDescent="0.2">
      <c r="A6" s="17" t="s">
        <v>52</v>
      </c>
      <c r="B6" s="19"/>
      <c r="C6" s="19"/>
      <c r="D6" s="19"/>
      <c r="E6" s="19"/>
      <c r="F6" s="19"/>
      <c r="G6" s="19"/>
      <c r="H6" s="19"/>
    </row>
    <row r="7" spans="1:8" ht="14.25" customHeight="1" x14ac:dyDescent="0.2">
      <c r="A7" s="28" t="s">
        <v>53</v>
      </c>
    </row>
    <row r="8" spans="1:8" ht="14.25" customHeight="1" x14ac:dyDescent="0.2">
      <c r="A8" s="28" t="s">
        <v>54</v>
      </c>
    </row>
    <row r="9" spans="1:8" ht="14.25" customHeight="1" x14ac:dyDescent="0.2">
      <c r="A9" s="28" t="s">
        <v>55</v>
      </c>
    </row>
    <row r="10" spans="1:8" ht="14.25" customHeight="1" x14ac:dyDescent="0.2">
      <c r="A10" s="28"/>
    </row>
    <row r="11" spans="1:8" ht="14.25" customHeight="1" x14ac:dyDescent="0.2">
      <c r="A11" s="28" t="s">
        <v>56</v>
      </c>
    </row>
    <row r="12" spans="1:8" ht="14.25" customHeight="1" x14ac:dyDescent="0.2">
      <c r="A12" s="28" t="s">
        <v>57</v>
      </c>
    </row>
    <row r="13" spans="1:8" ht="14.25" customHeight="1" x14ac:dyDescent="0.2">
      <c r="A13" s="28" t="s">
        <v>58</v>
      </c>
    </row>
    <row r="14" spans="1:8" ht="14.25" customHeight="1" x14ac:dyDescent="0.2">
      <c r="A14" s="28" t="s">
        <v>59</v>
      </c>
      <c r="F14" s="29"/>
    </row>
    <row r="15" spans="1:8" ht="14.25" customHeight="1" x14ac:dyDescent="0.2">
      <c r="A15" s="28" t="s">
        <v>60</v>
      </c>
    </row>
    <row r="16" spans="1:8" ht="14.25" customHeight="1" x14ac:dyDescent="0.2">
      <c r="A16" s="17"/>
      <c r="B16" s="17"/>
      <c r="C16" s="17"/>
      <c r="D16" s="17"/>
      <c r="E16" s="17"/>
      <c r="F16" s="17"/>
      <c r="G16" s="17"/>
      <c r="H16" s="17"/>
    </row>
    <row r="17" spans="1:8" ht="14.25" customHeight="1" x14ac:dyDescent="0.2">
      <c r="A17" s="37" t="s">
        <v>74</v>
      </c>
      <c r="B17" s="38"/>
      <c r="C17" s="38"/>
      <c r="D17" s="38"/>
      <c r="E17" s="38"/>
      <c r="F17" s="38"/>
      <c r="G17" s="38"/>
      <c r="H17" s="38"/>
    </row>
    <row r="18" spans="1:8" ht="14.25" customHeight="1" x14ac:dyDescent="0.2">
      <c r="A18" s="30"/>
      <c r="B18" s="31"/>
      <c r="C18" s="31"/>
      <c r="D18" s="31"/>
      <c r="E18" s="31"/>
      <c r="F18" s="31"/>
      <c r="G18" s="31"/>
      <c r="H18" s="31"/>
    </row>
    <row r="19" spans="1:8" ht="31.5" customHeight="1" x14ac:dyDescent="0.2">
      <c r="A19" s="32" t="s">
        <v>62</v>
      </c>
      <c r="B19" s="32" t="s">
        <v>63</v>
      </c>
      <c r="C19" s="32" t="s">
        <v>64</v>
      </c>
      <c r="D19" s="32" t="s">
        <v>65</v>
      </c>
      <c r="E19" s="32" t="s">
        <v>66</v>
      </c>
      <c r="F19" s="32" t="s">
        <v>67</v>
      </c>
      <c r="G19" s="32" t="s">
        <v>68</v>
      </c>
      <c r="H19" s="32" t="s">
        <v>69</v>
      </c>
    </row>
    <row r="20" spans="1:8" ht="14.25" customHeight="1" x14ac:dyDescent="0.2">
      <c r="A20" s="33">
        <v>1</v>
      </c>
      <c r="B20" s="34">
        <v>5</v>
      </c>
      <c r="C20" s="34">
        <v>6</v>
      </c>
      <c r="D20" s="34">
        <v>6</v>
      </c>
      <c r="E20" s="34">
        <v>0</v>
      </c>
      <c r="F20" s="34">
        <v>1</v>
      </c>
      <c r="G20" s="34">
        <v>0</v>
      </c>
      <c r="H20" s="34">
        <v>0</v>
      </c>
    </row>
    <row r="21" spans="1:8" ht="14.25" customHeight="1" x14ac:dyDescent="0.2">
      <c r="A21" s="33">
        <v>2</v>
      </c>
      <c r="B21" s="34">
        <v>5</v>
      </c>
      <c r="C21" s="34">
        <v>5</v>
      </c>
      <c r="D21" s="34">
        <v>5</v>
      </c>
      <c r="E21" s="34">
        <v>0</v>
      </c>
      <c r="F21" s="34">
        <v>0</v>
      </c>
      <c r="G21" s="34">
        <v>1</v>
      </c>
      <c r="H21" s="34">
        <v>0</v>
      </c>
    </row>
    <row r="22" spans="1:8" ht="14.25" customHeight="1" x14ac:dyDescent="0.2">
      <c r="A22" s="33">
        <v>3</v>
      </c>
      <c r="B22" s="34">
        <v>5</v>
      </c>
      <c r="C22" s="34">
        <v>5</v>
      </c>
      <c r="D22" s="34">
        <v>4</v>
      </c>
      <c r="E22" s="34">
        <v>0</v>
      </c>
      <c r="F22" s="34">
        <v>1</v>
      </c>
      <c r="G22" s="34">
        <v>0</v>
      </c>
      <c r="H22" s="34">
        <v>1</v>
      </c>
    </row>
    <row r="23" spans="1:8" ht="14.25" customHeight="1" x14ac:dyDescent="0.2">
      <c r="A23" s="33">
        <v>4</v>
      </c>
      <c r="B23" s="34">
        <v>5</v>
      </c>
      <c r="C23" s="34">
        <v>4</v>
      </c>
      <c r="D23" s="34">
        <v>4</v>
      </c>
      <c r="E23" s="34">
        <v>0</v>
      </c>
      <c r="F23" s="34">
        <v>1</v>
      </c>
      <c r="G23" s="34">
        <v>0</v>
      </c>
      <c r="H23" s="34">
        <v>0</v>
      </c>
    </row>
    <row r="24" spans="1:8" ht="14.25" customHeight="1" x14ac:dyDescent="0.2">
      <c r="A24" s="33">
        <v>5</v>
      </c>
      <c r="B24" s="34">
        <v>5</v>
      </c>
      <c r="C24" s="34">
        <v>4</v>
      </c>
      <c r="D24" s="34">
        <v>6</v>
      </c>
      <c r="E24" s="34">
        <v>1</v>
      </c>
      <c r="F24" s="34">
        <v>1</v>
      </c>
      <c r="G24" s="34">
        <v>0</v>
      </c>
      <c r="H24" s="34">
        <v>1</v>
      </c>
    </row>
    <row r="25" spans="1:8" ht="14.25" customHeight="1" x14ac:dyDescent="0.2">
      <c r="A25" s="33">
        <v>6</v>
      </c>
      <c r="B25" s="35">
        <v>7</v>
      </c>
      <c r="C25" s="35">
        <v>6</v>
      </c>
      <c r="D25" s="35">
        <v>6</v>
      </c>
      <c r="E25" s="35">
        <v>1</v>
      </c>
      <c r="F25" s="35">
        <v>1</v>
      </c>
      <c r="G25" s="35">
        <v>0</v>
      </c>
      <c r="H25" s="35">
        <v>1</v>
      </c>
    </row>
    <row r="26" spans="1:8" ht="14.25" customHeight="1" x14ac:dyDescent="0.2">
      <c r="A26" s="33">
        <v>7</v>
      </c>
      <c r="B26" s="35">
        <v>4</v>
      </c>
      <c r="C26" s="35">
        <v>5</v>
      </c>
      <c r="D26" s="35">
        <v>4</v>
      </c>
      <c r="E26" s="35">
        <v>1</v>
      </c>
      <c r="F26" s="35">
        <v>0</v>
      </c>
      <c r="G26" s="35">
        <v>0</v>
      </c>
      <c r="H26" s="35">
        <v>1</v>
      </c>
    </row>
    <row r="27" spans="1:8" ht="14.25" customHeight="1" x14ac:dyDescent="0.2">
      <c r="A27" s="33">
        <v>8</v>
      </c>
      <c r="B27" s="35">
        <v>6</v>
      </c>
      <c r="C27" s="35">
        <v>4</v>
      </c>
      <c r="D27" s="35">
        <v>5</v>
      </c>
      <c r="E27" s="35">
        <v>0</v>
      </c>
      <c r="F27" s="35">
        <v>0</v>
      </c>
      <c r="G27" s="35">
        <v>0</v>
      </c>
      <c r="H27" s="35">
        <v>0</v>
      </c>
    </row>
    <row r="28" spans="1:8" ht="14.25" customHeight="1" x14ac:dyDescent="0.2">
      <c r="A28" s="33">
        <v>9</v>
      </c>
      <c r="B28" s="35">
        <v>5</v>
      </c>
      <c r="C28" s="35">
        <v>4</v>
      </c>
      <c r="D28" s="35">
        <v>5</v>
      </c>
      <c r="E28" s="35">
        <v>1</v>
      </c>
      <c r="F28" s="35">
        <v>1</v>
      </c>
      <c r="G28" s="35">
        <v>0</v>
      </c>
      <c r="H28" s="35">
        <v>1</v>
      </c>
    </row>
    <row r="29" spans="1:8" ht="14.25" customHeight="1" x14ac:dyDescent="0.2">
      <c r="A29" s="33">
        <v>10</v>
      </c>
      <c r="B29" s="35">
        <v>5</v>
      </c>
      <c r="C29" s="35">
        <v>4</v>
      </c>
      <c r="D29" s="35">
        <v>4</v>
      </c>
      <c r="E29" s="35">
        <v>1</v>
      </c>
      <c r="F29" s="35">
        <v>0</v>
      </c>
      <c r="G29" s="35">
        <v>1</v>
      </c>
      <c r="H29" s="35">
        <v>0</v>
      </c>
    </row>
    <row r="30" spans="1:8" ht="14.25" customHeight="1" x14ac:dyDescent="0.2">
      <c r="A30" s="33">
        <v>11</v>
      </c>
      <c r="B30" s="35">
        <v>5</v>
      </c>
      <c r="C30" s="35">
        <v>6</v>
      </c>
      <c r="D30" s="35">
        <v>5</v>
      </c>
      <c r="E30" s="35">
        <v>0</v>
      </c>
      <c r="F30" s="35">
        <v>1</v>
      </c>
      <c r="G30" s="35">
        <v>1</v>
      </c>
      <c r="H30" s="35">
        <v>1</v>
      </c>
    </row>
    <row r="31" spans="1:8" ht="14.25" customHeight="1" x14ac:dyDescent="0.2">
      <c r="A31" s="33">
        <v>12</v>
      </c>
      <c r="B31" s="35">
        <v>6</v>
      </c>
      <c r="C31" s="35">
        <v>6</v>
      </c>
      <c r="D31" s="35">
        <v>6</v>
      </c>
      <c r="E31" s="35">
        <v>1</v>
      </c>
      <c r="F31" s="35">
        <v>1</v>
      </c>
      <c r="G31" s="35">
        <v>0</v>
      </c>
      <c r="H31" s="35">
        <v>0</v>
      </c>
    </row>
    <row r="32" spans="1:8" ht="14.25" customHeight="1" x14ac:dyDescent="0.2">
      <c r="A32" s="33">
        <v>13</v>
      </c>
      <c r="B32" s="35">
        <v>5</v>
      </c>
      <c r="C32" s="35">
        <v>4</v>
      </c>
      <c r="D32" s="35">
        <v>4</v>
      </c>
      <c r="E32" s="35">
        <v>0</v>
      </c>
      <c r="F32" s="35">
        <v>0</v>
      </c>
      <c r="G32" s="35">
        <v>1</v>
      </c>
      <c r="H32" s="35">
        <v>0</v>
      </c>
    </row>
    <row r="33" spans="1:8" ht="14.25" customHeight="1" x14ac:dyDescent="0.2">
      <c r="A33" s="33">
        <v>14</v>
      </c>
      <c r="B33" s="35">
        <v>6</v>
      </c>
      <c r="C33" s="35">
        <v>6</v>
      </c>
      <c r="D33" s="35">
        <v>6</v>
      </c>
      <c r="E33" s="35">
        <v>0</v>
      </c>
      <c r="F33" s="35">
        <v>1</v>
      </c>
      <c r="G33" s="35">
        <v>1</v>
      </c>
      <c r="H33" s="35">
        <v>0</v>
      </c>
    </row>
    <row r="34" spans="1:8" ht="14.25" customHeight="1" x14ac:dyDescent="0.2">
      <c r="A34" s="33">
        <v>15</v>
      </c>
      <c r="B34" s="35">
        <v>7</v>
      </c>
      <c r="C34" s="35">
        <v>5</v>
      </c>
      <c r="D34" s="35">
        <v>6</v>
      </c>
      <c r="E34" s="35">
        <v>1</v>
      </c>
      <c r="F34" s="35">
        <v>0</v>
      </c>
      <c r="G34" s="35">
        <v>0</v>
      </c>
      <c r="H34" s="35">
        <v>1</v>
      </c>
    </row>
    <row r="35" spans="1:8" ht="14.25" customHeight="1" x14ac:dyDescent="0.2">
      <c r="A35" s="33">
        <v>16</v>
      </c>
      <c r="B35" s="35">
        <v>5</v>
      </c>
      <c r="C35" s="35">
        <v>4</v>
      </c>
      <c r="D35" s="35">
        <v>4</v>
      </c>
      <c r="E35" s="35">
        <v>0</v>
      </c>
      <c r="F35" s="35">
        <v>1</v>
      </c>
      <c r="G35" s="35">
        <v>0</v>
      </c>
      <c r="H35" s="35">
        <v>0</v>
      </c>
    </row>
    <row r="36" spans="1:8" ht="14.25" customHeight="1" x14ac:dyDescent="0.2">
      <c r="A36" s="33">
        <v>17</v>
      </c>
      <c r="B36" s="35">
        <v>7</v>
      </c>
      <c r="C36" s="35">
        <v>4</v>
      </c>
      <c r="D36" s="35">
        <v>6</v>
      </c>
      <c r="E36" s="35">
        <v>0</v>
      </c>
      <c r="F36" s="35">
        <v>1</v>
      </c>
      <c r="G36" s="35">
        <v>0</v>
      </c>
      <c r="H36" s="35">
        <v>1</v>
      </c>
    </row>
    <row r="37" spans="1:8" ht="14.25" customHeight="1" x14ac:dyDescent="0.2">
      <c r="A37" s="33">
        <v>18</v>
      </c>
      <c r="B37" s="35">
        <v>5</v>
      </c>
      <c r="C37" s="35">
        <v>5</v>
      </c>
      <c r="D37" s="35">
        <v>5</v>
      </c>
      <c r="E37" s="35">
        <v>0</v>
      </c>
      <c r="F37" s="35">
        <v>0</v>
      </c>
      <c r="G37" s="35">
        <v>0</v>
      </c>
      <c r="H37" s="35">
        <v>1</v>
      </c>
    </row>
    <row r="38" spans="1:8" ht="14.25" customHeight="1" x14ac:dyDescent="0.2">
      <c r="A38" s="33">
        <v>19</v>
      </c>
      <c r="B38" s="35">
        <v>5</v>
      </c>
      <c r="C38" s="35">
        <v>3</v>
      </c>
      <c r="D38" s="35">
        <v>4</v>
      </c>
      <c r="E38" s="35">
        <v>0</v>
      </c>
      <c r="F38" s="35">
        <v>1</v>
      </c>
      <c r="G38" s="35">
        <v>0</v>
      </c>
      <c r="H38" s="35">
        <v>1</v>
      </c>
    </row>
    <row r="39" spans="1:8" ht="14.25" customHeight="1" x14ac:dyDescent="0.2">
      <c r="A39" s="33">
        <v>20</v>
      </c>
      <c r="B39" s="35">
        <v>5</v>
      </c>
      <c r="C39" s="35">
        <v>6</v>
      </c>
      <c r="D39" s="35">
        <v>5</v>
      </c>
      <c r="E39" s="35">
        <v>1</v>
      </c>
      <c r="F39" s="35">
        <v>1</v>
      </c>
      <c r="G39" s="35">
        <v>1</v>
      </c>
      <c r="H39" s="35">
        <v>1</v>
      </c>
    </row>
    <row r="40" spans="1:8" ht="14.25" customHeight="1" x14ac:dyDescent="0.2">
      <c r="A40" s="33">
        <v>21</v>
      </c>
      <c r="B40" s="35">
        <v>7</v>
      </c>
      <c r="C40" s="35">
        <v>6</v>
      </c>
      <c r="D40" s="35">
        <v>7</v>
      </c>
      <c r="E40" s="35">
        <v>1</v>
      </c>
      <c r="F40" s="35">
        <v>1</v>
      </c>
      <c r="G40" s="35">
        <v>0</v>
      </c>
      <c r="H40" s="35">
        <v>0</v>
      </c>
    </row>
    <row r="41" spans="1:8" ht="14.25" customHeight="1" x14ac:dyDescent="0.2">
      <c r="A41" s="33">
        <v>22</v>
      </c>
      <c r="B41" s="35">
        <v>7</v>
      </c>
      <c r="C41" s="35">
        <v>7</v>
      </c>
      <c r="D41" s="35">
        <v>6</v>
      </c>
      <c r="E41" s="35">
        <v>1</v>
      </c>
      <c r="F41" s="35">
        <v>1</v>
      </c>
      <c r="G41" s="35">
        <v>1</v>
      </c>
      <c r="H41" s="35">
        <v>0</v>
      </c>
    </row>
    <row r="42" spans="1:8" ht="14.25" customHeight="1" x14ac:dyDescent="0.2">
      <c r="A42" s="33">
        <v>23</v>
      </c>
      <c r="B42" s="35">
        <v>4</v>
      </c>
      <c r="C42" s="35">
        <v>4</v>
      </c>
      <c r="D42" s="35">
        <v>4</v>
      </c>
      <c r="E42" s="35">
        <v>1</v>
      </c>
      <c r="F42" s="35">
        <v>1</v>
      </c>
      <c r="G42" s="35">
        <v>0</v>
      </c>
      <c r="H42" s="35">
        <v>1</v>
      </c>
    </row>
    <row r="43" spans="1:8" ht="14.25" customHeight="1" x14ac:dyDescent="0.2">
      <c r="A43" s="33">
        <v>24</v>
      </c>
      <c r="B43" s="35">
        <v>3</v>
      </c>
      <c r="C43" s="35">
        <v>2</v>
      </c>
      <c r="D43" s="35">
        <v>2</v>
      </c>
      <c r="E43" s="35">
        <v>0</v>
      </c>
      <c r="F43" s="35">
        <v>0</v>
      </c>
      <c r="G43" s="35">
        <v>0</v>
      </c>
      <c r="H43" s="35">
        <v>1</v>
      </c>
    </row>
    <row r="44" spans="1:8" ht="14.25" customHeight="1" x14ac:dyDescent="0.2">
      <c r="A44" s="33">
        <v>25</v>
      </c>
      <c r="B44" s="35">
        <v>3</v>
      </c>
      <c r="C44" s="35">
        <v>4</v>
      </c>
      <c r="D44" s="35">
        <v>3</v>
      </c>
      <c r="E44" s="35">
        <v>0</v>
      </c>
      <c r="F44" s="35">
        <v>1</v>
      </c>
      <c r="G44" s="35">
        <v>0</v>
      </c>
      <c r="H44" s="35">
        <v>0</v>
      </c>
    </row>
    <row r="45" spans="1:8" ht="14.25" customHeight="1" x14ac:dyDescent="0.2">
      <c r="A45" s="33">
        <v>26</v>
      </c>
      <c r="B45" s="35">
        <v>6</v>
      </c>
      <c r="C45" s="35">
        <v>6</v>
      </c>
      <c r="D45" s="35">
        <v>6</v>
      </c>
      <c r="E45" s="35">
        <v>1</v>
      </c>
      <c r="F45" s="35">
        <v>1</v>
      </c>
      <c r="G45" s="35">
        <v>0</v>
      </c>
      <c r="H45" s="35">
        <v>1</v>
      </c>
    </row>
    <row r="46" spans="1:8" ht="14.25" customHeight="1" x14ac:dyDescent="0.2">
      <c r="A46" s="33">
        <v>27</v>
      </c>
      <c r="B46" s="35">
        <v>6</v>
      </c>
      <c r="C46" s="35">
        <v>5</v>
      </c>
      <c r="D46" s="35">
        <v>5</v>
      </c>
      <c r="E46" s="35">
        <v>1</v>
      </c>
      <c r="F46" s="35">
        <v>1</v>
      </c>
      <c r="G46" s="35">
        <v>1</v>
      </c>
      <c r="H46" s="35">
        <v>0</v>
      </c>
    </row>
    <row r="47" spans="1:8" ht="14.25" customHeight="1" x14ac:dyDescent="0.2">
      <c r="A47" s="33">
        <v>28</v>
      </c>
      <c r="B47" s="35">
        <v>4</v>
      </c>
      <c r="C47" s="35">
        <v>2</v>
      </c>
      <c r="D47" s="35">
        <v>3</v>
      </c>
      <c r="E47" s="35">
        <v>1</v>
      </c>
      <c r="F47" s="35">
        <v>1</v>
      </c>
      <c r="G47" s="35">
        <v>0</v>
      </c>
      <c r="H47" s="35">
        <v>1</v>
      </c>
    </row>
    <row r="48" spans="1:8" ht="14.25" customHeight="1" x14ac:dyDescent="0.2">
      <c r="A48" s="33">
        <v>29</v>
      </c>
      <c r="B48" s="35">
        <v>5</v>
      </c>
      <c r="C48" s="35">
        <v>3</v>
      </c>
      <c r="D48" s="35">
        <v>4</v>
      </c>
      <c r="E48" s="35">
        <v>0</v>
      </c>
      <c r="F48" s="35">
        <v>0</v>
      </c>
      <c r="G48" s="35">
        <v>0</v>
      </c>
      <c r="H48" s="35">
        <v>0</v>
      </c>
    </row>
    <row r="49" spans="1:8" ht="14.25" customHeight="1" x14ac:dyDescent="0.2">
      <c r="A49" s="33">
        <v>30</v>
      </c>
      <c r="B49" s="35">
        <v>6</v>
      </c>
      <c r="C49" s="35">
        <v>6</v>
      </c>
      <c r="D49" s="35">
        <v>6</v>
      </c>
      <c r="E49" s="35">
        <v>0</v>
      </c>
      <c r="F49" s="35">
        <v>1</v>
      </c>
      <c r="G49" s="35">
        <v>0</v>
      </c>
      <c r="H49" s="35">
        <v>0</v>
      </c>
    </row>
    <row r="50" spans="1:8" ht="14.25" customHeight="1" x14ac:dyDescent="0.2">
      <c r="A50" s="33">
        <v>31</v>
      </c>
      <c r="B50" s="35">
        <v>6</v>
      </c>
      <c r="C50" s="35">
        <v>6</v>
      </c>
      <c r="D50" s="35">
        <v>7</v>
      </c>
      <c r="E50" s="35">
        <v>0</v>
      </c>
      <c r="F50" s="35">
        <v>1</v>
      </c>
      <c r="G50" s="35">
        <v>0</v>
      </c>
      <c r="H50" s="35">
        <v>1</v>
      </c>
    </row>
    <row r="51" spans="1:8" ht="14.25" customHeight="1" x14ac:dyDescent="0.2">
      <c r="A51" s="33">
        <v>32</v>
      </c>
      <c r="B51" s="35">
        <v>4</v>
      </c>
      <c r="C51" s="35">
        <v>4</v>
      </c>
      <c r="D51" s="35">
        <v>4</v>
      </c>
      <c r="E51" s="35">
        <v>1</v>
      </c>
      <c r="F51" s="35">
        <v>1</v>
      </c>
      <c r="G51" s="35">
        <v>0</v>
      </c>
      <c r="H51" s="35">
        <v>0</v>
      </c>
    </row>
    <row r="52" spans="1:8" ht="14.25" customHeight="1" x14ac:dyDescent="0.2">
      <c r="A52" s="33">
        <v>33</v>
      </c>
      <c r="B52" s="35">
        <v>7</v>
      </c>
      <c r="C52" s="35">
        <v>7</v>
      </c>
      <c r="D52" s="35">
        <v>7</v>
      </c>
      <c r="E52" s="35">
        <v>0</v>
      </c>
      <c r="F52" s="35">
        <v>1</v>
      </c>
      <c r="G52" s="35">
        <v>1</v>
      </c>
      <c r="H52" s="35">
        <v>0</v>
      </c>
    </row>
    <row r="53" spans="1:8" ht="14.25" customHeight="1" x14ac:dyDescent="0.2">
      <c r="A53" s="33">
        <v>34</v>
      </c>
      <c r="B53" s="35">
        <v>6</v>
      </c>
      <c r="C53" s="35">
        <v>5</v>
      </c>
      <c r="D53" s="35">
        <v>6</v>
      </c>
      <c r="E53" s="35">
        <v>1</v>
      </c>
      <c r="F53" s="35">
        <v>1</v>
      </c>
      <c r="G53" s="35">
        <v>0</v>
      </c>
      <c r="H53" s="35">
        <v>1</v>
      </c>
    </row>
    <row r="54" spans="1:8" ht="14.25" customHeight="1" x14ac:dyDescent="0.2">
      <c r="A54" s="33">
        <v>35</v>
      </c>
      <c r="B54" s="35">
        <v>5</v>
      </c>
      <c r="C54" s="35">
        <v>5</v>
      </c>
      <c r="D54" s="35">
        <v>5</v>
      </c>
      <c r="E54" s="35">
        <v>1</v>
      </c>
      <c r="F54" s="35">
        <v>1</v>
      </c>
      <c r="G54" s="35">
        <v>0</v>
      </c>
      <c r="H54" s="35">
        <v>0</v>
      </c>
    </row>
    <row r="55" spans="1:8" ht="14.25" customHeight="1" x14ac:dyDescent="0.2">
      <c r="A55" s="33">
        <v>36</v>
      </c>
      <c r="B55" s="35">
        <v>5</v>
      </c>
      <c r="C55" s="35">
        <v>4</v>
      </c>
      <c r="D55" s="35">
        <v>4</v>
      </c>
      <c r="E55" s="35">
        <v>0</v>
      </c>
      <c r="F55" s="35">
        <v>1</v>
      </c>
      <c r="G55" s="35">
        <v>0</v>
      </c>
      <c r="H55" s="35">
        <v>1</v>
      </c>
    </row>
    <row r="56" spans="1:8" ht="14.25" customHeight="1" x14ac:dyDescent="0.2">
      <c r="A56" s="33">
        <v>37</v>
      </c>
      <c r="B56" s="35">
        <v>7</v>
      </c>
      <c r="C56" s="35">
        <v>5</v>
      </c>
      <c r="D56" s="35">
        <v>7</v>
      </c>
      <c r="E56" s="35">
        <v>0</v>
      </c>
      <c r="F56" s="35">
        <v>0</v>
      </c>
      <c r="G56" s="35">
        <v>0</v>
      </c>
      <c r="H56" s="35">
        <v>0</v>
      </c>
    </row>
    <row r="57" spans="1:8" ht="14.25" customHeight="1" x14ac:dyDescent="0.2">
      <c r="A57" s="33">
        <v>38</v>
      </c>
      <c r="B57" s="35">
        <v>6</v>
      </c>
      <c r="C57" s="35">
        <v>3</v>
      </c>
      <c r="D57" s="35">
        <v>5</v>
      </c>
      <c r="E57" s="35">
        <v>1</v>
      </c>
      <c r="F57" s="35">
        <v>1</v>
      </c>
      <c r="G57" s="35">
        <v>1</v>
      </c>
      <c r="H57" s="35">
        <v>0</v>
      </c>
    </row>
    <row r="58" spans="1:8" ht="14.25" customHeight="1" x14ac:dyDescent="0.2">
      <c r="A58" s="33">
        <v>39</v>
      </c>
      <c r="B58" s="35">
        <v>6</v>
      </c>
      <c r="C58" s="35">
        <v>6</v>
      </c>
      <c r="D58" s="35">
        <v>5</v>
      </c>
      <c r="E58" s="35">
        <v>1</v>
      </c>
      <c r="F58" s="35">
        <v>0</v>
      </c>
      <c r="G58" s="35">
        <v>0</v>
      </c>
      <c r="H58" s="35">
        <v>1</v>
      </c>
    </row>
    <row r="59" spans="1:8" ht="14.25" customHeight="1" x14ac:dyDescent="0.2">
      <c r="A59" s="33">
        <v>40</v>
      </c>
      <c r="B59" s="35">
        <v>3</v>
      </c>
      <c r="C59" s="35">
        <v>4</v>
      </c>
      <c r="D59" s="35">
        <v>3</v>
      </c>
      <c r="E59" s="35">
        <v>0</v>
      </c>
      <c r="F59" s="35">
        <v>1</v>
      </c>
      <c r="G59" s="35">
        <v>0</v>
      </c>
      <c r="H59" s="35">
        <v>1</v>
      </c>
    </row>
    <row r="60" spans="1:8" ht="14.25" customHeight="1" x14ac:dyDescent="0.2">
      <c r="A60" s="33">
        <v>41</v>
      </c>
      <c r="B60" s="35">
        <v>6</v>
      </c>
      <c r="C60" s="35">
        <v>7</v>
      </c>
      <c r="D60" s="35">
        <v>6</v>
      </c>
      <c r="E60" s="35">
        <v>0</v>
      </c>
      <c r="F60" s="35">
        <v>1</v>
      </c>
      <c r="G60" s="35">
        <v>0</v>
      </c>
      <c r="H60" s="35">
        <v>1</v>
      </c>
    </row>
    <row r="61" spans="1:8" ht="14.25" customHeight="1" x14ac:dyDescent="0.2">
      <c r="A61" s="33">
        <v>42</v>
      </c>
      <c r="B61" s="35">
        <v>6</v>
      </c>
      <c r="C61" s="35">
        <v>6</v>
      </c>
      <c r="D61" s="35">
        <v>6</v>
      </c>
      <c r="E61" s="35">
        <v>1</v>
      </c>
      <c r="F61" s="35">
        <v>1</v>
      </c>
      <c r="G61" s="35">
        <v>1</v>
      </c>
      <c r="H61" s="35">
        <v>1</v>
      </c>
    </row>
    <row r="62" spans="1:8" ht="14.25" customHeight="1" x14ac:dyDescent="0.2">
      <c r="A62" s="33">
        <v>43</v>
      </c>
      <c r="B62" s="35">
        <v>5</v>
      </c>
      <c r="C62" s="35">
        <v>6</v>
      </c>
      <c r="D62" s="35">
        <v>6</v>
      </c>
      <c r="E62" s="35">
        <v>0</v>
      </c>
      <c r="F62" s="35">
        <v>1</v>
      </c>
      <c r="G62" s="35">
        <v>1</v>
      </c>
      <c r="H62" s="35">
        <v>0</v>
      </c>
    </row>
    <row r="63" spans="1:8" ht="14.25" customHeight="1" x14ac:dyDescent="0.2">
      <c r="A63" s="33">
        <v>44</v>
      </c>
      <c r="B63" s="35">
        <v>6</v>
      </c>
      <c r="C63" s="35">
        <v>7</v>
      </c>
      <c r="D63" s="35">
        <v>6</v>
      </c>
      <c r="E63" s="35">
        <v>0</v>
      </c>
      <c r="F63" s="35">
        <v>1</v>
      </c>
      <c r="G63" s="35">
        <v>0</v>
      </c>
      <c r="H63" s="35">
        <v>1</v>
      </c>
    </row>
    <row r="64" spans="1:8" ht="14.25" customHeight="1" x14ac:dyDescent="0.2">
      <c r="A64" s="33">
        <v>45</v>
      </c>
      <c r="B64" s="35">
        <v>6</v>
      </c>
      <c r="C64" s="35">
        <v>4</v>
      </c>
      <c r="D64" s="35">
        <v>5</v>
      </c>
      <c r="E64" s="35">
        <v>1</v>
      </c>
      <c r="F64" s="35">
        <v>1</v>
      </c>
      <c r="G64" s="35">
        <v>0</v>
      </c>
      <c r="H64" s="35">
        <v>0</v>
      </c>
    </row>
    <row r="65" spans="1:8" ht="14.25" customHeight="1" x14ac:dyDescent="0.2">
      <c r="A65" s="33">
        <v>46</v>
      </c>
      <c r="B65" s="35">
        <v>5</v>
      </c>
      <c r="C65" s="35">
        <v>4</v>
      </c>
      <c r="D65" s="35">
        <v>4</v>
      </c>
      <c r="E65" s="35">
        <v>0</v>
      </c>
      <c r="F65" s="35">
        <v>0</v>
      </c>
      <c r="G65" s="35">
        <v>0</v>
      </c>
      <c r="H65" s="35">
        <v>0</v>
      </c>
    </row>
    <row r="66" spans="1:8" ht="14.25" customHeight="1" x14ac:dyDescent="0.2">
      <c r="A66" s="33">
        <v>47</v>
      </c>
      <c r="B66" s="35">
        <v>6</v>
      </c>
      <c r="C66" s="35">
        <v>6</v>
      </c>
      <c r="D66" s="35">
        <v>6</v>
      </c>
      <c r="E66" s="35">
        <v>1</v>
      </c>
      <c r="F66" s="35">
        <v>0</v>
      </c>
      <c r="G66" s="35">
        <v>0</v>
      </c>
      <c r="H66" s="35">
        <v>0</v>
      </c>
    </row>
    <row r="67" spans="1:8" ht="14.25" customHeight="1" x14ac:dyDescent="0.2">
      <c r="A67" s="33">
        <v>48</v>
      </c>
      <c r="B67" s="35">
        <v>7</v>
      </c>
      <c r="C67" s="35">
        <v>7</v>
      </c>
      <c r="D67" s="35">
        <v>6</v>
      </c>
      <c r="E67" s="35">
        <v>1</v>
      </c>
      <c r="F67" s="35">
        <v>1</v>
      </c>
      <c r="G67" s="35">
        <v>1</v>
      </c>
      <c r="H67" s="35">
        <v>0</v>
      </c>
    </row>
    <row r="68" spans="1:8" ht="14.25" customHeight="1" x14ac:dyDescent="0.2">
      <c r="A68" s="33">
        <v>49</v>
      </c>
      <c r="B68" s="35">
        <v>6</v>
      </c>
      <c r="C68" s="35">
        <v>4</v>
      </c>
      <c r="D68" s="35">
        <v>6</v>
      </c>
      <c r="E68" s="35">
        <v>0</v>
      </c>
      <c r="F68" s="35">
        <v>0</v>
      </c>
      <c r="G68" s="35">
        <v>1</v>
      </c>
      <c r="H68" s="35">
        <v>0</v>
      </c>
    </row>
    <row r="69" spans="1:8" ht="14.25" customHeight="1" x14ac:dyDescent="0.2">
      <c r="A69" s="33">
        <v>50</v>
      </c>
      <c r="B69" s="35">
        <v>1</v>
      </c>
      <c r="C69" s="35">
        <v>2</v>
      </c>
      <c r="D69" s="35">
        <v>2</v>
      </c>
      <c r="E69" s="35">
        <v>1</v>
      </c>
      <c r="F69" s="35">
        <v>0</v>
      </c>
      <c r="G69" s="35">
        <v>1</v>
      </c>
      <c r="H69" s="35">
        <v>0</v>
      </c>
    </row>
    <row r="70" spans="1:8" ht="14.25" customHeight="1" x14ac:dyDescent="0.2">
      <c r="A70" s="33">
        <v>51</v>
      </c>
      <c r="B70" s="35">
        <v>1</v>
      </c>
      <c r="C70" s="35">
        <v>4</v>
      </c>
      <c r="D70" s="35">
        <v>1</v>
      </c>
      <c r="E70" s="35">
        <v>1</v>
      </c>
      <c r="F70" s="35">
        <v>0</v>
      </c>
      <c r="G70" s="35">
        <v>0</v>
      </c>
      <c r="H70" s="35">
        <v>1</v>
      </c>
    </row>
    <row r="71" spans="1:8" ht="14.25" customHeight="1" x14ac:dyDescent="0.2">
      <c r="A71" s="33">
        <v>52</v>
      </c>
      <c r="B71" s="35">
        <v>6</v>
      </c>
      <c r="C71" s="35">
        <v>4</v>
      </c>
      <c r="D71" s="35">
        <v>4</v>
      </c>
      <c r="E71" s="35">
        <v>0</v>
      </c>
      <c r="F71" s="35">
        <v>1</v>
      </c>
      <c r="G71" s="35">
        <v>0</v>
      </c>
      <c r="H71" s="35">
        <v>1</v>
      </c>
    </row>
    <row r="72" spans="1:8" ht="14.25" customHeight="1" x14ac:dyDescent="0.2">
      <c r="A72" s="33">
        <v>53</v>
      </c>
      <c r="B72" s="35">
        <v>7</v>
      </c>
      <c r="C72" s="35">
        <v>6</v>
      </c>
      <c r="D72" s="35">
        <v>6</v>
      </c>
      <c r="E72" s="35">
        <v>0</v>
      </c>
      <c r="F72" s="35">
        <v>0</v>
      </c>
      <c r="G72" s="35">
        <v>1</v>
      </c>
      <c r="H72" s="35">
        <v>0</v>
      </c>
    </row>
    <row r="73" spans="1:8" ht="14.25" customHeight="1" x14ac:dyDescent="0.2">
      <c r="A73" s="33">
        <v>54</v>
      </c>
      <c r="B73" s="35">
        <v>5</v>
      </c>
      <c r="C73" s="35">
        <v>5</v>
      </c>
      <c r="D73" s="35">
        <v>4</v>
      </c>
      <c r="E73" s="35">
        <v>1</v>
      </c>
      <c r="F73" s="35">
        <v>1</v>
      </c>
      <c r="G73" s="35">
        <v>0</v>
      </c>
      <c r="H73" s="35">
        <v>0</v>
      </c>
    </row>
    <row r="74" spans="1:8" ht="14.25" customHeight="1" x14ac:dyDescent="0.2">
      <c r="A74" s="33">
        <v>55</v>
      </c>
      <c r="B74" s="35">
        <v>6</v>
      </c>
      <c r="C74" s="35">
        <v>7</v>
      </c>
      <c r="D74" s="35">
        <v>6</v>
      </c>
      <c r="E74" s="35">
        <v>1</v>
      </c>
      <c r="F74" s="35">
        <v>1</v>
      </c>
      <c r="G74" s="35">
        <v>0</v>
      </c>
      <c r="H74" s="35">
        <v>1</v>
      </c>
    </row>
    <row r="75" spans="1:8" ht="14.25" customHeight="1" x14ac:dyDescent="0.2">
      <c r="A75" s="33">
        <v>56</v>
      </c>
      <c r="B75" s="35">
        <v>5</v>
      </c>
      <c r="C75" s="35">
        <v>5</v>
      </c>
      <c r="D75" s="35">
        <v>5</v>
      </c>
      <c r="E75" s="35">
        <v>0</v>
      </c>
      <c r="F75" s="35">
        <v>1</v>
      </c>
      <c r="G75" s="35">
        <v>1</v>
      </c>
      <c r="H75" s="35">
        <v>0</v>
      </c>
    </row>
    <row r="76" spans="1:8" ht="14.25" customHeight="1" x14ac:dyDescent="0.2">
      <c r="A76" s="33">
        <v>57</v>
      </c>
      <c r="B76" s="35">
        <v>3</v>
      </c>
      <c r="C76" s="35">
        <v>4</v>
      </c>
      <c r="D76" s="35">
        <v>4</v>
      </c>
      <c r="E76" s="35">
        <v>0</v>
      </c>
      <c r="F76" s="35">
        <v>0</v>
      </c>
      <c r="G76" s="35">
        <v>0</v>
      </c>
      <c r="H76" s="35">
        <v>1</v>
      </c>
    </row>
    <row r="77" spans="1:8" ht="14.25" customHeight="1" x14ac:dyDescent="0.2">
      <c r="A77" s="33">
        <v>58</v>
      </c>
      <c r="B77" s="35">
        <v>5</v>
      </c>
      <c r="C77" s="35">
        <v>5</v>
      </c>
      <c r="D77" s="35">
        <v>5</v>
      </c>
      <c r="E77" s="35">
        <v>1</v>
      </c>
      <c r="F77" s="35">
        <v>0</v>
      </c>
      <c r="G77" s="35">
        <v>1</v>
      </c>
      <c r="H77" s="35">
        <v>0</v>
      </c>
    </row>
    <row r="78" spans="1:8" ht="14.25" customHeight="1" x14ac:dyDescent="0.2">
      <c r="A78" s="33">
        <v>59</v>
      </c>
      <c r="B78" s="35">
        <v>6</v>
      </c>
      <c r="C78" s="35">
        <v>7</v>
      </c>
      <c r="D78" s="35">
        <v>6</v>
      </c>
      <c r="E78" s="35">
        <v>0</v>
      </c>
      <c r="F78" s="35">
        <v>0</v>
      </c>
      <c r="G78" s="35">
        <v>0</v>
      </c>
      <c r="H78" s="35">
        <v>1</v>
      </c>
    </row>
    <row r="79" spans="1:8" ht="14.25" customHeight="1" x14ac:dyDescent="0.2">
      <c r="A79" s="33">
        <v>60</v>
      </c>
      <c r="B79" s="35">
        <v>6</v>
      </c>
      <c r="C79" s="35">
        <v>4</v>
      </c>
      <c r="D79" s="35">
        <v>5</v>
      </c>
      <c r="E79" s="35">
        <v>1</v>
      </c>
      <c r="F79" s="35">
        <v>0</v>
      </c>
      <c r="G79" s="35">
        <v>0</v>
      </c>
      <c r="H79" s="35">
        <v>0</v>
      </c>
    </row>
    <row r="80" spans="1:8" ht="14.25" customHeight="1" x14ac:dyDescent="0.2">
      <c r="A80" s="33">
        <v>61</v>
      </c>
      <c r="B80" s="35">
        <v>2</v>
      </c>
      <c r="C80" s="35">
        <v>3</v>
      </c>
      <c r="D80" s="35">
        <v>2</v>
      </c>
      <c r="E80" s="35">
        <v>0</v>
      </c>
      <c r="F80" s="35">
        <v>1</v>
      </c>
      <c r="G80" s="35">
        <v>1</v>
      </c>
      <c r="H80" s="35">
        <v>0</v>
      </c>
    </row>
    <row r="81" spans="1:8" ht="14.25" customHeight="1" x14ac:dyDescent="0.2">
      <c r="A81" s="33">
        <v>62</v>
      </c>
      <c r="B81" s="35">
        <v>5</v>
      </c>
      <c r="C81" s="35">
        <v>4</v>
      </c>
      <c r="D81" s="35">
        <v>5</v>
      </c>
      <c r="E81" s="35">
        <v>0</v>
      </c>
      <c r="F81" s="35">
        <v>1</v>
      </c>
      <c r="G81" s="35">
        <v>1</v>
      </c>
      <c r="H81" s="35">
        <v>1</v>
      </c>
    </row>
    <row r="82" spans="1:8" ht="14.25" customHeight="1" x14ac:dyDescent="0.2">
      <c r="A82" s="33">
        <v>63</v>
      </c>
      <c r="B82" s="35">
        <v>3</v>
      </c>
      <c r="C82" s="35">
        <v>2</v>
      </c>
      <c r="D82" s="35">
        <v>2</v>
      </c>
      <c r="E82" s="35">
        <v>1</v>
      </c>
      <c r="F82" s="35">
        <v>1</v>
      </c>
      <c r="G82" s="35">
        <v>0</v>
      </c>
      <c r="H82" s="35">
        <v>1</v>
      </c>
    </row>
    <row r="83" spans="1:8" ht="14.25" customHeight="1" x14ac:dyDescent="0.2">
      <c r="A83" s="33">
        <v>64</v>
      </c>
      <c r="B83" s="35">
        <v>7</v>
      </c>
      <c r="C83" s="35">
        <v>6</v>
      </c>
      <c r="D83" s="35">
        <v>7</v>
      </c>
      <c r="E83" s="35">
        <v>1</v>
      </c>
      <c r="F83" s="35">
        <v>0</v>
      </c>
      <c r="G83" s="35">
        <v>0</v>
      </c>
      <c r="H83" s="35">
        <v>1</v>
      </c>
    </row>
    <row r="84" spans="1:8" ht="14.25" customHeight="1" x14ac:dyDescent="0.2">
      <c r="A84" s="33">
        <v>65</v>
      </c>
      <c r="B84" s="35">
        <v>5</v>
      </c>
      <c r="C84" s="35">
        <v>4</v>
      </c>
      <c r="D84" s="35">
        <v>5</v>
      </c>
      <c r="E84" s="35">
        <v>1</v>
      </c>
      <c r="F84" s="35">
        <v>1</v>
      </c>
      <c r="G84" s="35">
        <v>0</v>
      </c>
      <c r="H84" s="35">
        <v>1</v>
      </c>
    </row>
    <row r="85" spans="1:8" ht="14.25" customHeight="1" x14ac:dyDescent="0.2">
      <c r="A85" s="33">
        <v>66</v>
      </c>
      <c r="B85" s="35">
        <v>4</v>
      </c>
      <c r="C85" s="35">
        <v>4</v>
      </c>
      <c r="D85" s="35">
        <v>4</v>
      </c>
      <c r="E85" s="35">
        <v>0</v>
      </c>
      <c r="F85" s="35">
        <v>1</v>
      </c>
      <c r="G85" s="35">
        <v>0</v>
      </c>
      <c r="H85" s="35">
        <v>0</v>
      </c>
    </row>
    <row r="86" spans="1:8" ht="14.25" customHeight="1" x14ac:dyDescent="0.2">
      <c r="A86" s="33">
        <v>67</v>
      </c>
      <c r="B86" s="35">
        <v>6</v>
      </c>
      <c r="C86" s="35">
        <v>4</v>
      </c>
      <c r="D86" s="35">
        <v>5</v>
      </c>
      <c r="E86" s="35">
        <v>1</v>
      </c>
      <c r="F86" s="35">
        <v>0</v>
      </c>
      <c r="G86" s="35">
        <v>1</v>
      </c>
      <c r="H86" s="35">
        <v>1</v>
      </c>
    </row>
    <row r="87" spans="1:8" ht="14.25" customHeight="1" x14ac:dyDescent="0.2">
      <c r="A87" s="33">
        <v>68</v>
      </c>
      <c r="B87" s="35">
        <v>5</v>
      </c>
      <c r="C87" s="35">
        <v>5</v>
      </c>
      <c r="D87" s="35">
        <v>4</v>
      </c>
      <c r="E87" s="35">
        <v>1</v>
      </c>
      <c r="F87" s="35">
        <v>1</v>
      </c>
      <c r="G87" s="35">
        <v>0</v>
      </c>
      <c r="H87" s="35">
        <v>0</v>
      </c>
    </row>
    <row r="88" spans="1:8" ht="14.25" customHeight="1" x14ac:dyDescent="0.2">
      <c r="A88" s="33">
        <v>69</v>
      </c>
      <c r="B88" s="35">
        <v>7</v>
      </c>
      <c r="C88" s="35">
        <v>6</v>
      </c>
      <c r="D88" s="35">
        <v>6</v>
      </c>
      <c r="E88" s="35">
        <v>0</v>
      </c>
      <c r="F88" s="35">
        <v>1</v>
      </c>
      <c r="G88" s="35">
        <v>1</v>
      </c>
      <c r="H88" s="35">
        <v>0</v>
      </c>
    </row>
    <row r="89" spans="1:8" ht="14.25" customHeight="1" x14ac:dyDescent="0.2">
      <c r="A89" s="33">
        <v>70</v>
      </c>
      <c r="B89" s="35">
        <v>5</v>
      </c>
      <c r="C89" s="35">
        <v>6</v>
      </c>
      <c r="D89" s="35">
        <v>5</v>
      </c>
      <c r="E89" s="35">
        <v>1</v>
      </c>
      <c r="F89" s="35">
        <v>0</v>
      </c>
      <c r="G89" s="35">
        <v>0</v>
      </c>
      <c r="H89" s="35">
        <v>1</v>
      </c>
    </row>
    <row r="90" spans="1:8" ht="14.25" customHeight="1" x14ac:dyDescent="0.2">
      <c r="A90" s="33">
        <v>71</v>
      </c>
      <c r="B90" s="35">
        <v>5</v>
      </c>
      <c r="C90" s="35">
        <v>4</v>
      </c>
      <c r="D90" s="35">
        <v>5</v>
      </c>
      <c r="E90" s="35">
        <v>1</v>
      </c>
      <c r="F90" s="35">
        <v>1</v>
      </c>
      <c r="G90" s="35">
        <v>0</v>
      </c>
      <c r="H90" s="35">
        <v>1</v>
      </c>
    </row>
    <row r="91" spans="1:8" ht="14.25" customHeight="1" x14ac:dyDescent="0.2">
      <c r="A91" s="33">
        <v>72</v>
      </c>
      <c r="B91" s="35">
        <v>6</v>
      </c>
      <c r="C91" s="35">
        <v>5</v>
      </c>
      <c r="D91" s="35">
        <v>7</v>
      </c>
      <c r="E91" s="35">
        <v>1</v>
      </c>
      <c r="F91" s="35">
        <v>1</v>
      </c>
      <c r="G91" s="35">
        <v>0</v>
      </c>
      <c r="H91" s="35">
        <v>1</v>
      </c>
    </row>
    <row r="92" spans="1:8" ht="14.25" customHeight="1" x14ac:dyDescent="0.2">
      <c r="A92" s="33">
        <v>73</v>
      </c>
      <c r="B92" s="35">
        <v>6</v>
      </c>
      <c r="C92" s="35">
        <v>7</v>
      </c>
      <c r="D92" s="35">
        <v>6</v>
      </c>
      <c r="E92" s="35">
        <v>1</v>
      </c>
      <c r="F92" s="35">
        <v>1</v>
      </c>
      <c r="G92" s="35">
        <v>0</v>
      </c>
      <c r="H92" s="35">
        <v>1</v>
      </c>
    </row>
    <row r="93" spans="1:8" ht="14.25" customHeight="1" x14ac:dyDescent="0.2">
      <c r="A93" s="33">
        <v>74</v>
      </c>
      <c r="B93" s="35">
        <v>4</v>
      </c>
      <c r="C93" s="35">
        <v>4</v>
      </c>
      <c r="D93" s="35">
        <v>4</v>
      </c>
      <c r="E93" s="35">
        <v>1</v>
      </c>
      <c r="F93" s="35">
        <v>0</v>
      </c>
      <c r="G93" s="35">
        <v>1</v>
      </c>
      <c r="H93" s="35">
        <v>0</v>
      </c>
    </row>
    <row r="94" spans="1:8" ht="14.25" customHeight="1" x14ac:dyDescent="0.2">
      <c r="A94" s="33">
        <v>75</v>
      </c>
      <c r="B94" s="35">
        <v>6</v>
      </c>
      <c r="C94" s="35">
        <v>5</v>
      </c>
      <c r="D94" s="35">
        <v>5</v>
      </c>
      <c r="E94" s="35">
        <v>0</v>
      </c>
      <c r="F94" s="35">
        <v>1</v>
      </c>
      <c r="G94" s="35">
        <v>0</v>
      </c>
      <c r="H94" s="35">
        <v>1</v>
      </c>
    </row>
    <row r="95" spans="1:8" ht="14.25" customHeight="1" x14ac:dyDescent="0.2">
      <c r="A95" s="33">
        <v>76</v>
      </c>
      <c r="B95" s="35">
        <v>4</v>
      </c>
      <c r="C95" s="35">
        <v>5</v>
      </c>
      <c r="D95" s="35">
        <v>4</v>
      </c>
      <c r="E95" s="35">
        <v>1</v>
      </c>
      <c r="F95" s="35">
        <v>1</v>
      </c>
      <c r="G95" s="35">
        <v>1</v>
      </c>
      <c r="H95" s="35">
        <v>0</v>
      </c>
    </row>
    <row r="96" spans="1:8" ht="14.25" customHeight="1" x14ac:dyDescent="0.2">
      <c r="A96" s="33">
        <v>77</v>
      </c>
      <c r="B96" s="35">
        <v>5</v>
      </c>
      <c r="C96" s="35">
        <v>5</v>
      </c>
      <c r="D96" s="35">
        <v>5</v>
      </c>
      <c r="E96" s="35">
        <v>1</v>
      </c>
      <c r="F96" s="35">
        <v>0</v>
      </c>
      <c r="G96" s="35">
        <v>0</v>
      </c>
      <c r="H96" s="35">
        <v>1</v>
      </c>
    </row>
    <row r="97" spans="1:8" ht="14.25" customHeight="1" x14ac:dyDescent="0.2">
      <c r="A97" s="33">
        <v>78</v>
      </c>
      <c r="B97" s="35">
        <v>4</v>
      </c>
      <c r="C97" s="35">
        <v>3</v>
      </c>
      <c r="D97" s="35">
        <v>3</v>
      </c>
      <c r="E97" s="35">
        <v>1</v>
      </c>
      <c r="F97" s="35">
        <v>1</v>
      </c>
      <c r="G97" s="35">
        <v>0</v>
      </c>
      <c r="H97" s="35">
        <v>0</v>
      </c>
    </row>
    <row r="98" spans="1:8" ht="14.25" customHeight="1" x14ac:dyDescent="0.2">
      <c r="A98" s="33">
        <v>79</v>
      </c>
      <c r="B98" s="35">
        <v>3</v>
      </c>
      <c r="C98" s="35">
        <v>4</v>
      </c>
      <c r="D98" s="35">
        <v>3</v>
      </c>
      <c r="E98" s="35">
        <v>0</v>
      </c>
      <c r="F98" s="35">
        <v>1</v>
      </c>
      <c r="G98" s="35">
        <v>0</v>
      </c>
      <c r="H98" s="35">
        <v>0</v>
      </c>
    </row>
    <row r="99" spans="1:8" ht="14.25" customHeight="1" x14ac:dyDescent="0.2">
      <c r="A99" s="33">
        <v>80</v>
      </c>
      <c r="B99" s="35">
        <v>5</v>
      </c>
      <c r="C99" s="35">
        <v>6</v>
      </c>
      <c r="D99" s="35">
        <v>6</v>
      </c>
      <c r="E99" s="35">
        <v>0</v>
      </c>
      <c r="F99" s="35">
        <v>0</v>
      </c>
      <c r="G99" s="35">
        <v>0</v>
      </c>
      <c r="H99" s="35">
        <v>0</v>
      </c>
    </row>
    <row r="100" spans="1:8" ht="14.25" customHeight="1" x14ac:dyDescent="0.2">
      <c r="A100" s="33">
        <v>81</v>
      </c>
      <c r="B100" s="35">
        <v>5</v>
      </c>
      <c r="C100" s="35">
        <v>4</v>
      </c>
      <c r="D100" s="35">
        <v>4</v>
      </c>
      <c r="E100" s="35">
        <v>0</v>
      </c>
      <c r="F100" s="35">
        <v>1</v>
      </c>
      <c r="G100" s="35">
        <v>1</v>
      </c>
      <c r="H100" s="35">
        <v>1</v>
      </c>
    </row>
    <row r="101" spans="1:8" ht="14.25" customHeight="1" x14ac:dyDescent="0.2">
      <c r="A101" s="33">
        <v>82</v>
      </c>
      <c r="B101" s="35">
        <v>3</v>
      </c>
      <c r="C101" s="35">
        <v>1</v>
      </c>
      <c r="D101" s="35">
        <v>1</v>
      </c>
      <c r="E101" s="35">
        <v>0</v>
      </c>
      <c r="F101" s="35">
        <v>0</v>
      </c>
      <c r="G101" s="35">
        <v>1</v>
      </c>
      <c r="H101" s="35">
        <v>0</v>
      </c>
    </row>
    <row r="102" spans="1:8" ht="14.25" customHeight="1" x14ac:dyDescent="0.2">
      <c r="A102" s="33">
        <v>83</v>
      </c>
      <c r="B102" s="35">
        <v>7</v>
      </c>
      <c r="C102" s="35">
        <v>7</v>
      </c>
      <c r="D102" s="35">
        <v>7</v>
      </c>
      <c r="E102" s="35">
        <v>1</v>
      </c>
      <c r="F102" s="35">
        <v>0</v>
      </c>
      <c r="G102" s="35">
        <v>0</v>
      </c>
      <c r="H102" s="35">
        <v>0</v>
      </c>
    </row>
    <row r="103" spans="1:8" ht="14.25" customHeight="1" x14ac:dyDescent="0.2">
      <c r="A103" s="33">
        <v>84</v>
      </c>
      <c r="B103" s="35">
        <v>5</v>
      </c>
      <c r="C103" s="35">
        <v>6</v>
      </c>
      <c r="D103" s="35">
        <v>6</v>
      </c>
      <c r="E103" s="35">
        <v>1</v>
      </c>
      <c r="F103" s="35">
        <v>1</v>
      </c>
      <c r="G103" s="35">
        <v>1</v>
      </c>
      <c r="H103" s="35">
        <v>0</v>
      </c>
    </row>
    <row r="104" spans="1:8" ht="14.25" customHeight="1" x14ac:dyDescent="0.2">
      <c r="A104" s="33">
        <v>85</v>
      </c>
      <c r="B104" s="35">
        <v>5</v>
      </c>
      <c r="C104" s="35">
        <v>6</v>
      </c>
      <c r="D104" s="35">
        <v>6</v>
      </c>
      <c r="E104" s="35">
        <v>0</v>
      </c>
      <c r="F104" s="35">
        <v>1</v>
      </c>
      <c r="G104" s="35">
        <v>1</v>
      </c>
      <c r="H104" s="35">
        <v>0</v>
      </c>
    </row>
    <row r="105" spans="1:8" ht="14.25" customHeight="1" x14ac:dyDescent="0.2">
      <c r="A105" s="33">
        <v>86</v>
      </c>
      <c r="B105" s="35">
        <v>4</v>
      </c>
      <c r="C105" s="35">
        <v>5</v>
      </c>
      <c r="D105" s="35">
        <v>5</v>
      </c>
      <c r="E105" s="35">
        <v>0</v>
      </c>
      <c r="F105" s="35">
        <v>1</v>
      </c>
      <c r="G105" s="35">
        <v>0</v>
      </c>
      <c r="H105" s="35">
        <v>0</v>
      </c>
    </row>
    <row r="106" spans="1:8" ht="14.25" customHeight="1" x14ac:dyDescent="0.2">
      <c r="A106" s="33">
        <v>87</v>
      </c>
      <c r="B106" s="35">
        <v>4</v>
      </c>
      <c r="C106" s="35">
        <v>3</v>
      </c>
      <c r="D106" s="35">
        <v>3</v>
      </c>
      <c r="E106" s="35">
        <v>0</v>
      </c>
      <c r="F106" s="35">
        <v>0</v>
      </c>
      <c r="G106" s="35">
        <v>0</v>
      </c>
      <c r="H106" s="35">
        <v>0</v>
      </c>
    </row>
    <row r="107" spans="1:8" ht="14.25" customHeight="1" x14ac:dyDescent="0.2">
      <c r="A107" s="33">
        <v>88</v>
      </c>
      <c r="B107" s="35">
        <v>5</v>
      </c>
      <c r="C107" s="35">
        <v>5</v>
      </c>
      <c r="D107" s="35">
        <v>5</v>
      </c>
      <c r="E107" s="35">
        <v>0</v>
      </c>
      <c r="F107" s="35">
        <v>1</v>
      </c>
      <c r="G107" s="35">
        <v>1</v>
      </c>
      <c r="H107" s="35">
        <v>0</v>
      </c>
    </row>
    <row r="108" spans="1:8" ht="14.25" customHeight="1" x14ac:dyDescent="0.2">
      <c r="A108" s="33">
        <v>89</v>
      </c>
      <c r="B108" s="35">
        <v>3</v>
      </c>
      <c r="C108" s="35">
        <v>1</v>
      </c>
      <c r="D108" s="35">
        <v>2</v>
      </c>
      <c r="E108" s="35">
        <v>1</v>
      </c>
      <c r="F108" s="35">
        <v>1</v>
      </c>
      <c r="G108" s="35">
        <v>0</v>
      </c>
      <c r="H108" s="35">
        <v>1</v>
      </c>
    </row>
    <row r="109" spans="1:8" ht="14.25" customHeight="1" x14ac:dyDescent="0.2">
      <c r="A109" s="33">
        <v>90</v>
      </c>
      <c r="B109" s="35">
        <v>4</v>
      </c>
      <c r="C109" s="35">
        <v>3</v>
      </c>
      <c r="D109" s="35">
        <v>2</v>
      </c>
      <c r="E109" s="35">
        <v>0</v>
      </c>
      <c r="F109" s="35">
        <v>1</v>
      </c>
      <c r="G109" s="35">
        <v>0</v>
      </c>
      <c r="H109" s="35">
        <v>1</v>
      </c>
    </row>
    <row r="110" spans="1:8" ht="14.25" customHeight="1" x14ac:dyDescent="0.2">
      <c r="A110" s="33">
        <v>91</v>
      </c>
      <c r="B110" s="35">
        <v>6</v>
      </c>
      <c r="C110" s="35">
        <v>6</v>
      </c>
      <c r="D110" s="35">
        <v>7</v>
      </c>
      <c r="E110" s="35">
        <v>1</v>
      </c>
      <c r="F110" s="35">
        <v>1</v>
      </c>
      <c r="G110" s="35">
        <v>0</v>
      </c>
      <c r="H110" s="35">
        <v>1</v>
      </c>
    </row>
    <row r="111" spans="1:8" ht="14.25" customHeight="1" x14ac:dyDescent="0.2">
      <c r="A111" s="33">
        <v>92</v>
      </c>
      <c r="B111" s="35">
        <v>4</v>
      </c>
      <c r="C111" s="35">
        <v>4</v>
      </c>
      <c r="D111" s="35">
        <v>3</v>
      </c>
      <c r="E111" s="35">
        <v>1</v>
      </c>
      <c r="F111" s="35">
        <v>0</v>
      </c>
      <c r="G111" s="35">
        <v>0</v>
      </c>
      <c r="H111" s="35">
        <v>1</v>
      </c>
    </row>
    <row r="112" spans="1:8" ht="14.25" customHeight="1" x14ac:dyDescent="0.2">
      <c r="A112" s="33">
        <v>93</v>
      </c>
      <c r="B112" s="35">
        <v>4</v>
      </c>
      <c r="C112" s="35">
        <v>3</v>
      </c>
      <c r="D112" s="35">
        <v>3</v>
      </c>
      <c r="E112" s="35">
        <v>1</v>
      </c>
      <c r="F112" s="35">
        <v>1</v>
      </c>
      <c r="G112" s="35">
        <v>0</v>
      </c>
      <c r="H112" s="35">
        <v>1</v>
      </c>
    </row>
    <row r="113" spans="1:8" ht="14.25" customHeight="1" x14ac:dyDescent="0.2">
      <c r="A113" s="33">
        <v>94</v>
      </c>
      <c r="B113" s="35">
        <v>3</v>
      </c>
      <c r="C113" s="35">
        <v>6</v>
      </c>
      <c r="D113" s="35">
        <v>4</v>
      </c>
      <c r="E113" s="35">
        <v>1</v>
      </c>
      <c r="F113" s="35">
        <v>1</v>
      </c>
      <c r="G113" s="35">
        <v>1</v>
      </c>
      <c r="H113" s="35">
        <v>0</v>
      </c>
    </row>
    <row r="114" spans="1:8" ht="14.25" customHeight="1" x14ac:dyDescent="0.2">
      <c r="A114" s="33">
        <v>95</v>
      </c>
      <c r="B114" s="35">
        <v>4</v>
      </c>
      <c r="C114" s="35">
        <v>5</v>
      </c>
      <c r="D114" s="35">
        <v>4</v>
      </c>
      <c r="E114" s="35">
        <v>0</v>
      </c>
      <c r="F114" s="35">
        <v>1</v>
      </c>
      <c r="G114" s="35">
        <v>1</v>
      </c>
      <c r="H114" s="35">
        <v>0</v>
      </c>
    </row>
    <row r="115" spans="1:8" ht="14.25" customHeight="1" x14ac:dyDescent="0.2">
      <c r="A115" s="33">
        <v>96</v>
      </c>
      <c r="B115" s="35">
        <v>4</v>
      </c>
      <c r="C115" s="35">
        <v>5</v>
      </c>
      <c r="D115" s="35">
        <v>3</v>
      </c>
      <c r="E115" s="35">
        <v>0</v>
      </c>
      <c r="F115" s="35">
        <v>1</v>
      </c>
      <c r="G115" s="35">
        <v>1</v>
      </c>
      <c r="H115" s="35">
        <v>1</v>
      </c>
    </row>
    <row r="116" spans="1:8" ht="14.25" customHeight="1" x14ac:dyDescent="0.2">
      <c r="A116" s="33">
        <v>97</v>
      </c>
      <c r="B116" s="35">
        <v>4</v>
      </c>
      <c r="C116" s="35">
        <v>5</v>
      </c>
      <c r="D116" s="35">
        <v>4</v>
      </c>
      <c r="E116" s="35">
        <v>0</v>
      </c>
      <c r="F116" s="35">
        <v>0</v>
      </c>
      <c r="G116" s="35">
        <v>0</v>
      </c>
      <c r="H116" s="35">
        <v>0</v>
      </c>
    </row>
    <row r="117" spans="1:8" ht="14.25" customHeight="1" x14ac:dyDescent="0.2">
      <c r="A117" s="33">
        <v>98</v>
      </c>
      <c r="B117" s="35">
        <v>6</v>
      </c>
      <c r="C117" s="35">
        <v>6</v>
      </c>
      <c r="D117" s="35">
        <v>6</v>
      </c>
      <c r="E117" s="35">
        <v>0</v>
      </c>
      <c r="F117" s="35">
        <v>1</v>
      </c>
      <c r="G117" s="35">
        <v>1</v>
      </c>
      <c r="H117" s="35">
        <v>1</v>
      </c>
    </row>
    <row r="118" spans="1:8" ht="14.25" customHeight="1" x14ac:dyDescent="0.2">
      <c r="A118" s="33">
        <v>99</v>
      </c>
      <c r="B118" s="35">
        <v>4</v>
      </c>
      <c r="C118" s="35">
        <v>4</v>
      </c>
      <c r="D118" s="35">
        <v>4</v>
      </c>
      <c r="E118" s="35">
        <v>1</v>
      </c>
      <c r="F118" s="35">
        <v>1</v>
      </c>
      <c r="G118" s="35">
        <v>1</v>
      </c>
      <c r="H118" s="35">
        <v>0</v>
      </c>
    </row>
    <row r="119" spans="1:8" ht="14.25" customHeight="1" x14ac:dyDescent="0.2">
      <c r="A119" s="33">
        <v>100</v>
      </c>
      <c r="B119" s="35">
        <v>3</v>
      </c>
      <c r="C119" s="35">
        <v>1</v>
      </c>
      <c r="D119" s="35">
        <v>2</v>
      </c>
      <c r="E119" s="35">
        <v>1</v>
      </c>
      <c r="F119" s="35">
        <v>1</v>
      </c>
      <c r="G119" s="35">
        <v>0</v>
      </c>
      <c r="H119" s="35">
        <v>0</v>
      </c>
    </row>
    <row r="120" spans="1:8" ht="14.25" customHeight="1" x14ac:dyDescent="0.2">
      <c r="A120" s="33">
        <v>101</v>
      </c>
      <c r="B120" s="35">
        <v>5</v>
      </c>
      <c r="C120" s="35">
        <v>6</v>
      </c>
      <c r="D120" s="35">
        <v>6</v>
      </c>
      <c r="E120" s="35">
        <v>0</v>
      </c>
      <c r="F120" s="35">
        <v>0</v>
      </c>
      <c r="G120" s="35">
        <v>1</v>
      </c>
      <c r="H120" s="35">
        <v>0</v>
      </c>
    </row>
    <row r="121" spans="1:8" ht="14.25" customHeight="1" x14ac:dyDescent="0.2">
      <c r="A121" s="33">
        <v>102</v>
      </c>
      <c r="B121" s="35">
        <v>4</v>
      </c>
      <c r="C121" s="35">
        <v>6</v>
      </c>
      <c r="D121" s="35">
        <v>5</v>
      </c>
      <c r="E121" s="35">
        <v>1</v>
      </c>
      <c r="F121" s="35">
        <v>0</v>
      </c>
      <c r="G121" s="35">
        <v>0</v>
      </c>
      <c r="H121" s="35">
        <v>1</v>
      </c>
    </row>
    <row r="122" spans="1:8" ht="14.25" customHeight="1" x14ac:dyDescent="0.2">
      <c r="A122" s="33">
        <v>103</v>
      </c>
      <c r="B122" s="35">
        <v>3</v>
      </c>
      <c r="C122" s="35">
        <v>3</v>
      </c>
      <c r="D122" s="35">
        <v>2</v>
      </c>
      <c r="E122" s="35">
        <v>0</v>
      </c>
      <c r="F122" s="35">
        <v>0</v>
      </c>
      <c r="G122" s="35">
        <v>0</v>
      </c>
      <c r="H122" s="35">
        <v>1</v>
      </c>
    </row>
    <row r="123" spans="1:8" ht="14.25" customHeight="1" x14ac:dyDescent="0.2">
      <c r="A123" s="33">
        <v>104</v>
      </c>
      <c r="B123" s="35">
        <v>2</v>
      </c>
      <c r="C123" s="35">
        <v>3</v>
      </c>
      <c r="D123" s="35">
        <v>3</v>
      </c>
      <c r="E123" s="35">
        <v>1</v>
      </c>
      <c r="F123" s="35">
        <v>0</v>
      </c>
      <c r="G123" s="35">
        <v>0</v>
      </c>
      <c r="H123" s="35">
        <v>1</v>
      </c>
    </row>
    <row r="124" spans="1:8" ht="14.25" customHeight="1" x14ac:dyDescent="0.2">
      <c r="A124" s="33">
        <v>105</v>
      </c>
      <c r="B124" s="35">
        <v>5</v>
      </c>
      <c r="C124" s="35">
        <v>6</v>
      </c>
      <c r="D124" s="35">
        <v>5</v>
      </c>
      <c r="E124" s="35">
        <v>0</v>
      </c>
      <c r="F124" s="35">
        <v>0</v>
      </c>
      <c r="G124" s="35">
        <v>0</v>
      </c>
      <c r="H124" s="35">
        <v>1</v>
      </c>
    </row>
    <row r="125" spans="1:8" ht="14.25" customHeight="1" x14ac:dyDescent="0.2">
      <c r="A125" s="33">
        <v>106</v>
      </c>
      <c r="B125" s="35">
        <v>3</v>
      </c>
      <c r="C125" s="35">
        <v>4</v>
      </c>
      <c r="D125" s="35">
        <v>3</v>
      </c>
      <c r="E125" s="35">
        <v>1</v>
      </c>
      <c r="F125" s="35">
        <v>0</v>
      </c>
      <c r="G125" s="35">
        <v>0</v>
      </c>
      <c r="H125" s="35">
        <v>0</v>
      </c>
    </row>
    <row r="126" spans="1:8" ht="14.25" customHeight="1" x14ac:dyDescent="0.2">
      <c r="A126" s="33">
        <v>107</v>
      </c>
      <c r="B126" s="35">
        <v>7</v>
      </c>
      <c r="C126" s="35">
        <v>6</v>
      </c>
      <c r="D126" s="35">
        <v>7</v>
      </c>
      <c r="E126" s="35">
        <v>1</v>
      </c>
      <c r="F126" s="35">
        <v>0</v>
      </c>
      <c r="G126" s="35">
        <v>1</v>
      </c>
      <c r="H126" s="35">
        <v>1</v>
      </c>
    </row>
    <row r="127" spans="1:8" ht="14.25" customHeight="1" x14ac:dyDescent="0.2">
      <c r="A127" s="33">
        <v>108</v>
      </c>
      <c r="B127" s="35">
        <v>6</v>
      </c>
      <c r="C127" s="35">
        <v>5</v>
      </c>
      <c r="D127" s="35">
        <v>7</v>
      </c>
      <c r="E127" s="35">
        <v>0</v>
      </c>
      <c r="F127" s="35">
        <v>0</v>
      </c>
      <c r="G127" s="35">
        <v>0</v>
      </c>
      <c r="H127" s="35">
        <v>0</v>
      </c>
    </row>
    <row r="128" spans="1:8" ht="14.25" customHeight="1" x14ac:dyDescent="0.2">
      <c r="A128" s="33">
        <v>109</v>
      </c>
      <c r="B128" s="35">
        <v>4</v>
      </c>
      <c r="C128" s="35">
        <v>5</v>
      </c>
      <c r="D128" s="35">
        <v>4</v>
      </c>
      <c r="E128" s="35">
        <v>0</v>
      </c>
      <c r="F128" s="35">
        <v>0</v>
      </c>
      <c r="G128" s="35">
        <v>0</v>
      </c>
      <c r="H128" s="35">
        <v>1</v>
      </c>
    </row>
    <row r="129" spans="1:8" ht="14.25" customHeight="1" x14ac:dyDescent="0.2">
      <c r="A129" s="33">
        <v>110</v>
      </c>
      <c r="B129" s="35">
        <v>6</v>
      </c>
      <c r="C129" s="35">
        <v>5</v>
      </c>
      <c r="D129" s="35">
        <v>5</v>
      </c>
      <c r="E129" s="35">
        <v>0</v>
      </c>
      <c r="F129" s="35">
        <v>0</v>
      </c>
      <c r="G129" s="35">
        <v>1</v>
      </c>
      <c r="H129" s="35">
        <v>0</v>
      </c>
    </row>
    <row r="130" spans="1:8" ht="14.25" customHeight="1" x14ac:dyDescent="0.2">
      <c r="A130" s="33">
        <v>111</v>
      </c>
      <c r="B130" s="35">
        <v>5</v>
      </c>
      <c r="C130" s="35">
        <v>5</v>
      </c>
      <c r="D130" s="35">
        <v>5</v>
      </c>
      <c r="E130" s="35">
        <v>0</v>
      </c>
      <c r="F130" s="35">
        <v>1</v>
      </c>
      <c r="G130" s="35">
        <v>1</v>
      </c>
      <c r="H130" s="35">
        <v>1</v>
      </c>
    </row>
    <row r="131" spans="1:8" ht="14.25" customHeight="1" x14ac:dyDescent="0.2">
      <c r="A131" s="33">
        <v>112</v>
      </c>
      <c r="B131" s="35">
        <v>5</v>
      </c>
      <c r="C131" s="35">
        <v>4</v>
      </c>
      <c r="D131" s="35">
        <v>5</v>
      </c>
      <c r="E131" s="35">
        <v>0</v>
      </c>
      <c r="F131" s="35">
        <v>0</v>
      </c>
      <c r="G131" s="35">
        <v>0</v>
      </c>
      <c r="H131" s="35">
        <v>1</v>
      </c>
    </row>
    <row r="132" spans="1:8" ht="14.25" customHeight="1" x14ac:dyDescent="0.2">
      <c r="A132" s="33">
        <v>113</v>
      </c>
      <c r="B132" s="35">
        <v>4</v>
      </c>
      <c r="C132" s="35">
        <v>4</v>
      </c>
      <c r="D132" s="35">
        <v>5</v>
      </c>
      <c r="E132" s="35">
        <v>1</v>
      </c>
      <c r="F132" s="35">
        <v>1</v>
      </c>
      <c r="G132" s="35">
        <v>0</v>
      </c>
      <c r="H132" s="35">
        <v>1</v>
      </c>
    </row>
    <row r="133" spans="1:8" ht="14.25" customHeight="1" x14ac:dyDescent="0.2">
      <c r="A133" s="33">
        <v>114</v>
      </c>
      <c r="B133" s="35">
        <v>6</v>
      </c>
      <c r="C133" s="35">
        <v>5</v>
      </c>
      <c r="D133" s="35">
        <v>5</v>
      </c>
      <c r="E133" s="35">
        <v>1</v>
      </c>
      <c r="F133" s="35">
        <v>1</v>
      </c>
      <c r="G133" s="35">
        <v>0</v>
      </c>
      <c r="H133" s="35">
        <v>1</v>
      </c>
    </row>
    <row r="134" spans="1:8" ht="14.25" customHeight="1" x14ac:dyDescent="0.2">
      <c r="A134" s="33">
        <v>115</v>
      </c>
      <c r="B134" s="35">
        <v>4</v>
      </c>
      <c r="C134" s="35">
        <v>5</v>
      </c>
      <c r="D134" s="35">
        <v>5</v>
      </c>
      <c r="E134" s="35">
        <v>1</v>
      </c>
      <c r="F134" s="35">
        <v>0</v>
      </c>
      <c r="G134" s="35">
        <v>0</v>
      </c>
      <c r="H134" s="35">
        <v>1</v>
      </c>
    </row>
    <row r="135" spans="1:8" ht="14.25" customHeight="1" x14ac:dyDescent="0.2">
      <c r="A135" s="33">
        <v>116</v>
      </c>
      <c r="B135" s="35">
        <v>7</v>
      </c>
      <c r="C135" s="35">
        <v>7</v>
      </c>
      <c r="D135" s="35">
        <v>7</v>
      </c>
      <c r="E135" s="35">
        <v>0</v>
      </c>
      <c r="F135" s="35">
        <v>0</v>
      </c>
      <c r="G135" s="35">
        <v>1</v>
      </c>
      <c r="H135" s="35">
        <v>0</v>
      </c>
    </row>
    <row r="136" spans="1:8" ht="14.25" customHeight="1" x14ac:dyDescent="0.2">
      <c r="A136" s="33">
        <v>117</v>
      </c>
      <c r="B136" s="35">
        <v>6</v>
      </c>
      <c r="C136" s="35">
        <v>5</v>
      </c>
      <c r="D136" s="35">
        <v>4</v>
      </c>
      <c r="E136" s="35">
        <v>0</v>
      </c>
      <c r="F136" s="35">
        <v>1</v>
      </c>
      <c r="G136" s="35">
        <v>0</v>
      </c>
      <c r="H136" s="35">
        <v>1</v>
      </c>
    </row>
    <row r="137" spans="1:8" ht="14.25" customHeight="1" x14ac:dyDescent="0.2">
      <c r="A137" s="33">
        <v>118</v>
      </c>
      <c r="B137" s="35">
        <v>5</v>
      </c>
      <c r="C137" s="35">
        <v>4</v>
      </c>
      <c r="D137" s="35">
        <v>4</v>
      </c>
      <c r="E137" s="35">
        <v>0</v>
      </c>
      <c r="F137" s="35">
        <v>1</v>
      </c>
      <c r="G137" s="35">
        <v>0</v>
      </c>
      <c r="H137" s="35">
        <v>0</v>
      </c>
    </row>
    <row r="138" spans="1:8" ht="14.25" customHeight="1" x14ac:dyDescent="0.2">
      <c r="A138" s="33">
        <v>119</v>
      </c>
      <c r="B138" s="35">
        <v>4</v>
      </c>
      <c r="C138" s="35">
        <v>5</v>
      </c>
      <c r="D138" s="35">
        <v>4</v>
      </c>
      <c r="E138" s="35">
        <v>0</v>
      </c>
      <c r="F138" s="35">
        <v>0</v>
      </c>
      <c r="G138" s="35">
        <v>1</v>
      </c>
      <c r="H138" s="35">
        <v>0</v>
      </c>
    </row>
    <row r="139" spans="1:8" ht="14.25" customHeight="1" x14ac:dyDescent="0.2">
      <c r="A139" s="33">
        <v>120</v>
      </c>
      <c r="B139" s="35">
        <v>7</v>
      </c>
      <c r="C139" s="35">
        <v>5</v>
      </c>
      <c r="D139" s="35">
        <v>6</v>
      </c>
      <c r="E139" s="35">
        <v>1</v>
      </c>
      <c r="F139" s="35">
        <v>0</v>
      </c>
      <c r="G139" s="35">
        <v>1</v>
      </c>
      <c r="H139" s="35">
        <v>0</v>
      </c>
    </row>
    <row r="140" spans="1:8" ht="14.25" customHeight="1" x14ac:dyDescent="0.2">
      <c r="A140" s="33">
        <v>121</v>
      </c>
      <c r="B140" s="35">
        <v>7</v>
      </c>
      <c r="C140" s="35">
        <v>7</v>
      </c>
      <c r="D140" s="35">
        <v>6</v>
      </c>
      <c r="E140" s="35">
        <v>1</v>
      </c>
      <c r="F140" s="35">
        <v>0</v>
      </c>
      <c r="G140" s="35">
        <v>0</v>
      </c>
      <c r="H140" s="35">
        <v>1</v>
      </c>
    </row>
    <row r="141" spans="1:8" ht="14.25" customHeight="1" x14ac:dyDescent="0.2">
      <c r="A141" s="33">
        <v>122</v>
      </c>
      <c r="B141" s="35">
        <v>4</v>
      </c>
      <c r="C141" s="35">
        <v>5</v>
      </c>
      <c r="D141" s="35">
        <v>4</v>
      </c>
      <c r="E141" s="35">
        <v>0</v>
      </c>
      <c r="F141" s="35">
        <v>0</v>
      </c>
      <c r="G141" s="35">
        <v>0</v>
      </c>
      <c r="H141" s="35">
        <v>0</v>
      </c>
    </row>
    <row r="142" spans="1:8" ht="14.25" customHeight="1" x14ac:dyDescent="0.2">
      <c r="A142" s="33">
        <v>123</v>
      </c>
      <c r="B142" s="35">
        <v>7</v>
      </c>
      <c r="C142" s="35">
        <v>7</v>
      </c>
      <c r="D142" s="35">
        <v>6</v>
      </c>
      <c r="E142" s="35">
        <v>1</v>
      </c>
      <c r="F142" s="35">
        <v>0</v>
      </c>
      <c r="G142" s="35">
        <v>0</v>
      </c>
      <c r="H142" s="35">
        <v>0</v>
      </c>
    </row>
    <row r="143" spans="1:8" ht="14.25" customHeight="1" x14ac:dyDescent="0.2">
      <c r="A143" s="33">
        <v>124</v>
      </c>
      <c r="B143" s="35">
        <v>6</v>
      </c>
      <c r="C143" s="35">
        <v>6</v>
      </c>
      <c r="D143" s="35">
        <v>6</v>
      </c>
      <c r="E143" s="35">
        <v>0</v>
      </c>
      <c r="F143" s="35">
        <v>1</v>
      </c>
      <c r="G143" s="35">
        <v>1</v>
      </c>
      <c r="H143" s="35">
        <v>1</v>
      </c>
    </row>
    <row r="144" spans="1:8" ht="14.25" customHeight="1" x14ac:dyDescent="0.2">
      <c r="A144" s="33">
        <v>125</v>
      </c>
      <c r="B144" s="35">
        <v>4</v>
      </c>
      <c r="C144" s="35">
        <v>4</v>
      </c>
      <c r="D144" s="35">
        <v>4</v>
      </c>
      <c r="E144" s="35">
        <v>0</v>
      </c>
      <c r="F144" s="35">
        <v>0</v>
      </c>
      <c r="G144" s="35">
        <v>0</v>
      </c>
      <c r="H144" s="35">
        <v>1</v>
      </c>
    </row>
    <row r="145" spans="1:8" ht="14.25" customHeight="1" x14ac:dyDescent="0.2">
      <c r="A145" s="33">
        <v>126</v>
      </c>
      <c r="B145" s="35">
        <v>7</v>
      </c>
      <c r="C145" s="35">
        <v>7</v>
      </c>
      <c r="D145" s="35">
        <v>6</v>
      </c>
      <c r="E145" s="35">
        <v>0</v>
      </c>
      <c r="F145" s="35">
        <v>1</v>
      </c>
      <c r="G145" s="35">
        <v>0</v>
      </c>
      <c r="H145" s="35">
        <v>1</v>
      </c>
    </row>
    <row r="146" spans="1:8" ht="14.25" customHeight="1" x14ac:dyDescent="0.2">
      <c r="A146" s="33">
        <v>127</v>
      </c>
      <c r="B146" s="35">
        <v>4</v>
      </c>
      <c r="C146" s="35">
        <v>4</v>
      </c>
      <c r="D146" s="35">
        <v>4</v>
      </c>
      <c r="E146" s="35">
        <v>1</v>
      </c>
      <c r="F146" s="35">
        <v>1</v>
      </c>
      <c r="G146" s="35">
        <v>1</v>
      </c>
      <c r="H146" s="35">
        <v>0</v>
      </c>
    </row>
    <row r="147" spans="1:8" ht="14.25" customHeight="1" x14ac:dyDescent="0.2">
      <c r="A147" s="33">
        <v>128</v>
      </c>
      <c r="B147" s="35">
        <v>7</v>
      </c>
      <c r="C147" s="35">
        <v>6</v>
      </c>
      <c r="D147" s="35">
        <v>6</v>
      </c>
      <c r="E147" s="35">
        <v>1</v>
      </c>
      <c r="F147" s="35">
        <v>1</v>
      </c>
      <c r="G147" s="35">
        <v>0</v>
      </c>
      <c r="H147" s="35">
        <v>1</v>
      </c>
    </row>
    <row r="148" spans="1:8" ht="14.25" customHeight="1" x14ac:dyDescent="0.2">
      <c r="A148" s="33">
        <v>129</v>
      </c>
      <c r="B148" s="35">
        <v>5</v>
      </c>
      <c r="C148" s="35">
        <v>4</v>
      </c>
      <c r="D148" s="35">
        <v>5</v>
      </c>
      <c r="E148" s="35">
        <v>1</v>
      </c>
      <c r="F148" s="35">
        <v>0</v>
      </c>
      <c r="G148" s="35">
        <v>0</v>
      </c>
      <c r="H148" s="35">
        <v>1</v>
      </c>
    </row>
    <row r="149" spans="1:8" ht="14.25" customHeight="1" x14ac:dyDescent="0.2">
      <c r="A149" s="33">
        <v>130</v>
      </c>
      <c r="B149" s="35">
        <v>5</v>
      </c>
      <c r="C149" s="35">
        <v>5</v>
      </c>
      <c r="D149" s="35">
        <v>5</v>
      </c>
      <c r="E149" s="35">
        <v>1</v>
      </c>
      <c r="F149" s="35">
        <v>1</v>
      </c>
      <c r="G149" s="35">
        <v>0</v>
      </c>
      <c r="H149" s="35">
        <v>1</v>
      </c>
    </row>
    <row r="150" spans="1:8" ht="14.25" customHeight="1" x14ac:dyDescent="0.2">
      <c r="A150" s="33">
        <v>131</v>
      </c>
      <c r="B150" s="35">
        <v>3</v>
      </c>
      <c r="C150" s="35">
        <v>3</v>
      </c>
      <c r="D150" s="35">
        <v>3</v>
      </c>
      <c r="E150" s="35">
        <v>1</v>
      </c>
      <c r="F150" s="35">
        <v>1</v>
      </c>
      <c r="G150" s="35">
        <v>1</v>
      </c>
      <c r="H150" s="35">
        <v>1</v>
      </c>
    </row>
    <row r="151" spans="1:8" ht="14.25" customHeight="1" x14ac:dyDescent="0.2">
      <c r="A151" s="33">
        <v>132</v>
      </c>
      <c r="B151" s="35">
        <v>6</v>
      </c>
      <c r="C151" s="35">
        <v>6</v>
      </c>
      <c r="D151" s="35">
        <v>6</v>
      </c>
      <c r="E151" s="35">
        <v>0</v>
      </c>
      <c r="F151" s="35">
        <v>0</v>
      </c>
      <c r="G151" s="35">
        <v>1</v>
      </c>
      <c r="H151" s="35">
        <v>0</v>
      </c>
    </row>
    <row r="152" spans="1:8" ht="14.25" customHeight="1" x14ac:dyDescent="0.2">
      <c r="A152" s="33">
        <v>133</v>
      </c>
      <c r="B152" s="35">
        <v>7</v>
      </c>
      <c r="C152" s="35">
        <v>5</v>
      </c>
      <c r="D152" s="35">
        <v>6</v>
      </c>
      <c r="E152" s="35">
        <v>0</v>
      </c>
      <c r="F152" s="35">
        <v>1</v>
      </c>
      <c r="G152" s="35">
        <v>0</v>
      </c>
      <c r="H152" s="35">
        <v>0</v>
      </c>
    </row>
    <row r="153" spans="1:8" ht="14.25" customHeight="1" x14ac:dyDescent="0.2">
      <c r="A153" s="33">
        <v>134</v>
      </c>
      <c r="B153" s="35">
        <v>5</v>
      </c>
      <c r="C153" s="35">
        <v>4</v>
      </c>
      <c r="D153" s="35">
        <v>4</v>
      </c>
      <c r="E153" s="35">
        <v>0</v>
      </c>
      <c r="F153" s="35">
        <v>1</v>
      </c>
      <c r="G153" s="35">
        <v>0</v>
      </c>
      <c r="H153" s="35">
        <v>0</v>
      </c>
    </row>
    <row r="154" spans="1:8" ht="14.25" customHeight="1" x14ac:dyDescent="0.2">
      <c r="A154" s="33">
        <v>135</v>
      </c>
      <c r="B154" s="35">
        <v>6</v>
      </c>
      <c r="C154" s="35">
        <v>5</v>
      </c>
      <c r="D154" s="35">
        <v>5</v>
      </c>
      <c r="E154" s="35">
        <v>1</v>
      </c>
      <c r="F154" s="35">
        <v>0</v>
      </c>
      <c r="G154" s="35">
        <v>0</v>
      </c>
      <c r="H154" s="35">
        <v>1</v>
      </c>
    </row>
    <row r="155" spans="1:8" ht="14.25" customHeight="1" x14ac:dyDescent="0.2">
      <c r="A155" s="33">
        <v>136</v>
      </c>
      <c r="B155" s="35">
        <v>3</v>
      </c>
      <c r="C155" s="35">
        <v>4</v>
      </c>
      <c r="D155" s="35">
        <v>3</v>
      </c>
      <c r="E155" s="35">
        <v>1</v>
      </c>
      <c r="F155" s="35">
        <v>1</v>
      </c>
      <c r="G155" s="35">
        <v>0</v>
      </c>
      <c r="H155" s="35">
        <v>1</v>
      </c>
    </row>
    <row r="156" spans="1:8" ht="14.25" customHeight="1" x14ac:dyDescent="0.2">
      <c r="A156" s="33">
        <v>137</v>
      </c>
      <c r="B156" s="35">
        <v>5</v>
      </c>
      <c r="C156" s="35">
        <v>4</v>
      </c>
      <c r="D156" s="35">
        <v>4</v>
      </c>
      <c r="E156" s="35">
        <v>0</v>
      </c>
      <c r="F156" s="35">
        <v>1</v>
      </c>
      <c r="G156" s="35">
        <v>0</v>
      </c>
      <c r="H156" s="35">
        <v>0</v>
      </c>
    </row>
    <row r="157" spans="1:8" ht="14.25" customHeight="1" x14ac:dyDescent="0.2">
      <c r="A157" s="33">
        <v>138</v>
      </c>
      <c r="B157" s="35">
        <v>3</v>
      </c>
      <c r="C157" s="35">
        <v>4</v>
      </c>
      <c r="D157" s="35">
        <v>3</v>
      </c>
      <c r="E157" s="35">
        <v>0</v>
      </c>
      <c r="F157" s="35">
        <v>0</v>
      </c>
      <c r="G157" s="35">
        <v>0</v>
      </c>
      <c r="H157" s="35">
        <v>0</v>
      </c>
    </row>
    <row r="158" spans="1:8" ht="14.25" customHeight="1" x14ac:dyDescent="0.2">
      <c r="A158" s="33">
        <v>139</v>
      </c>
      <c r="B158" s="35">
        <v>6</v>
      </c>
      <c r="C158" s="35">
        <v>6</v>
      </c>
      <c r="D158" s="35">
        <v>6</v>
      </c>
      <c r="E158" s="35">
        <v>0</v>
      </c>
      <c r="F158" s="35">
        <v>0</v>
      </c>
      <c r="G158" s="35">
        <v>0</v>
      </c>
      <c r="H158" s="35">
        <v>1</v>
      </c>
    </row>
    <row r="159" spans="1:8" ht="14.25" customHeight="1" x14ac:dyDescent="0.2">
      <c r="A159" s="33">
        <v>140</v>
      </c>
      <c r="B159" s="35">
        <v>5</v>
      </c>
      <c r="C159" s="35">
        <v>6</v>
      </c>
      <c r="D159" s="35">
        <v>6</v>
      </c>
      <c r="E159" s="35">
        <v>0</v>
      </c>
      <c r="F159" s="35">
        <v>0</v>
      </c>
      <c r="G159" s="35">
        <v>1</v>
      </c>
      <c r="H159" s="35">
        <v>0</v>
      </c>
    </row>
    <row r="160" spans="1:8" ht="14.25" customHeight="1" x14ac:dyDescent="0.2">
      <c r="A160" s="33">
        <v>141</v>
      </c>
      <c r="B160" s="35">
        <v>4</v>
      </c>
      <c r="C160" s="35">
        <v>5</v>
      </c>
      <c r="D160" s="35">
        <v>4</v>
      </c>
      <c r="E160" s="35">
        <v>0</v>
      </c>
      <c r="F160" s="35">
        <v>0</v>
      </c>
      <c r="G160" s="35">
        <v>1</v>
      </c>
      <c r="H160" s="35">
        <v>0</v>
      </c>
    </row>
    <row r="161" spans="1:8" ht="14.25" customHeight="1" x14ac:dyDescent="0.2">
      <c r="A161" s="33">
        <v>142</v>
      </c>
      <c r="B161" s="35">
        <v>4</v>
      </c>
      <c r="C161" s="35">
        <v>4</v>
      </c>
      <c r="D161" s="35">
        <v>4</v>
      </c>
      <c r="E161" s="35">
        <v>0</v>
      </c>
      <c r="F161" s="35">
        <v>0</v>
      </c>
      <c r="G161" s="35">
        <v>0</v>
      </c>
      <c r="H161" s="35">
        <v>0</v>
      </c>
    </row>
    <row r="162" spans="1:8" ht="14.25" customHeight="1" x14ac:dyDescent="0.2">
      <c r="A162" s="33">
        <v>143</v>
      </c>
      <c r="B162" s="35">
        <v>7</v>
      </c>
      <c r="C162" s="35">
        <v>6</v>
      </c>
      <c r="D162" s="35">
        <v>6</v>
      </c>
      <c r="E162" s="35">
        <v>0</v>
      </c>
      <c r="F162" s="35">
        <v>0</v>
      </c>
      <c r="G162" s="35">
        <v>0</v>
      </c>
      <c r="H162" s="35">
        <v>0</v>
      </c>
    </row>
    <row r="163" spans="1:8" ht="14.25" customHeight="1" x14ac:dyDescent="0.2">
      <c r="A163" s="33">
        <v>144</v>
      </c>
      <c r="B163" s="35">
        <v>5</v>
      </c>
      <c r="C163" s="35">
        <v>3</v>
      </c>
      <c r="D163" s="35">
        <v>4</v>
      </c>
      <c r="E163" s="35">
        <v>1</v>
      </c>
      <c r="F163" s="35">
        <v>1</v>
      </c>
      <c r="G163" s="35">
        <v>0</v>
      </c>
      <c r="H163" s="35">
        <v>1</v>
      </c>
    </row>
    <row r="164" spans="1:8" ht="14.25" customHeight="1" x14ac:dyDescent="0.2">
      <c r="A164" s="33">
        <v>145</v>
      </c>
      <c r="B164" s="35">
        <v>7</v>
      </c>
      <c r="C164" s="35">
        <v>7</v>
      </c>
      <c r="D164" s="35">
        <v>7</v>
      </c>
      <c r="E164" s="35">
        <v>0</v>
      </c>
      <c r="F164" s="35">
        <v>1</v>
      </c>
      <c r="G164" s="35">
        <v>0</v>
      </c>
      <c r="H164" s="35">
        <v>0</v>
      </c>
    </row>
    <row r="165" spans="1:8" ht="14.25" customHeight="1" x14ac:dyDescent="0.2">
      <c r="A165" s="33">
        <v>146</v>
      </c>
      <c r="B165" s="35">
        <v>7</v>
      </c>
      <c r="C165" s="35">
        <v>7</v>
      </c>
      <c r="D165" s="35">
        <v>6</v>
      </c>
      <c r="E165" s="35">
        <v>1</v>
      </c>
      <c r="F165" s="35">
        <v>0</v>
      </c>
      <c r="G165" s="35">
        <v>0</v>
      </c>
      <c r="H165" s="35">
        <v>1</v>
      </c>
    </row>
    <row r="166" spans="1:8" ht="14.25" customHeight="1" x14ac:dyDescent="0.2">
      <c r="A166" s="33">
        <v>147</v>
      </c>
      <c r="B166" s="35">
        <v>7</v>
      </c>
      <c r="C166" s="35">
        <v>6</v>
      </c>
      <c r="D166" s="35">
        <v>7</v>
      </c>
      <c r="E166" s="35">
        <v>1</v>
      </c>
      <c r="F166" s="35">
        <v>1</v>
      </c>
      <c r="G166" s="35">
        <v>1</v>
      </c>
      <c r="H166" s="35">
        <v>0</v>
      </c>
    </row>
    <row r="167" spans="1:8" ht="14.25" customHeight="1" x14ac:dyDescent="0.2">
      <c r="A167" s="33">
        <v>148</v>
      </c>
      <c r="B167" s="35">
        <v>4</v>
      </c>
      <c r="C167" s="35">
        <v>3</v>
      </c>
      <c r="D167" s="35">
        <v>3</v>
      </c>
      <c r="E167" s="35">
        <v>0</v>
      </c>
      <c r="F167" s="35">
        <v>1</v>
      </c>
      <c r="G167" s="35">
        <v>0</v>
      </c>
      <c r="H167" s="35">
        <v>1</v>
      </c>
    </row>
    <row r="168" spans="1:8" ht="14.25" customHeight="1" x14ac:dyDescent="0.2">
      <c r="A168" s="33">
        <v>149</v>
      </c>
      <c r="B168" s="35">
        <v>2</v>
      </c>
      <c r="C168" s="35">
        <v>3</v>
      </c>
      <c r="D168" s="35">
        <v>2</v>
      </c>
      <c r="E168" s="35">
        <v>0</v>
      </c>
      <c r="F168" s="35">
        <v>0</v>
      </c>
      <c r="G168" s="35">
        <v>1</v>
      </c>
      <c r="H168" s="35">
        <v>1</v>
      </c>
    </row>
    <row r="169" spans="1:8" ht="14.25" customHeight="1" x14ac:dyDescent="0.2">
      <c r="A169" s="33">
        <v>150</v>
      </c>
      <c r="B169" s="35">
        <v>4</v>
      </c>
      <c r="C169" s="35">
        <v>5</v>
      </c>
      <c r="D169" s="35">
        <v>5</v>
      </c>
      <c r="E169" s="35">
        <v>0</v>
      </c>
      <c r="F169" s="35">
        <v>1</v>
      </c>
      <c r="G169" s="35">
        <v>1</v>
      </c>
      <c r="H169" s="35">
        <v>1</v>
      </c>
    </row>
    <row r="170" spans="1:8" ht="14.25" customHeight="1" x14ac:dyDescent="0.2">
      <c r="A170" s="33">
        <v>151</v>
      </c>
      <c r="B170" s="35">
        <v>6</v>
      </c>
      <c r="C170" s="35">
        <v>5</v>
      </c>
      <c r="D170" s="35">
        <v>6</v>
      </c>
      <c r="E170" s="35">
        <v>1</v>
      </c>
      <c r="F170" s="35">
        <v>1</v>
      </c>
      <c r="G170" s="35">
        <v>0</v>
      </c>
      <c r="H170" s="35">
        <v>0</v>
      </c>
    </row>
    <row r="171" spans="1:8" ht="14.25" customHeight="1" x14ac:dyDescent="0.2">
      <c r="A171" s="33">
        <v>152</v>
      </c>
      <c r="B171" s="35">
        <v>5</v>
      </c>
      <c r="C171" s="35">
        <v>3</v>
      </c>
      <c r="D171" s="35">
        <v>4</v>
      </c>
      <c r="E171" s="35">
        <v>0</v>
      </c>
      <c r="F171" s="35">
        <v>1</v>
      </c>
      <c r="G171" s="35">
        <v>0</v>
      </c>
      <c r="H171" s="35">
        <v>1</v>
      </c>
    </row>
    <row r="172" spans="1:8" ht="14.25" customHeight="1" x14ac:dyDescent="0.2">
      <c r="A172" s="33">
        <v>153</v>
      </c>
      <c r="B172" s="35">
        <v>4</v>
      </c>
      <c r="C172" s="35">
        <v>2</v>
      </c>
      <c r="D172" s="35">
        <v>3</v>
      </c>
      <c r="E172" s="35">
        <v>1</v>
      </c>
      <c r="F172" s="35">
        <v>1</v>
      </c>
      <c r="G172" s="35">
        <v>0</v>
      </c>
      <c r="H172" s="35">
        <v>0</v>
      </c>
    </row>
    <row r="173" spans="1:8" ht="14.25" customHeight="1" x14ac:dyDescent="0.2">
      <c r="A173" s="33">
        <v>154</v>
      </c>
      <c r="B173" s="35">
        <v>5</v>
      </c>
      <c r="C173" s="35">
        <v>4</v>
      </c>
      <c r="D173" s="35">
        <v>4</v>
      </c>
      <c r="E173" s="35">
        <v>0</v>
      </c>
      <c r="F173" s="35">
        <v>0</v>
      </c>
      <c r="G173" s="35">
        <v>1</v>
      </c>
      <c r="H173" s="35">
        <v>0</v>
      </c>
    </row>
    <row r="174" spans="1:8" ht="14.25" customHeight="1" x14ac:dyDescent="0.2">
      <c r="A174" s="33">
        <v>155</v>
      </c>
      <c r="B174" s="35">
        <v>6</v>
      </c>
      <c r="C174" s="35">
        <v>5</v>
      </c>
      <c r="D174" s="35">
        <v>5</v>
      </c>
      <c r="E174" s="35">
        <v>0</v>
      </c>
      <c r="F174" s="35">
        <v>1</v>
      </c>
      <c r="G174" s="35">
        <v>1</v>
      </c>
      <c r="H174" s="35">
        <v>1</v>
      </c>
    </row>
    <row r="175" spans="1:8" ht="14.25" customHeight="1" x14ac:dyDescent="0.2">
      <c r="A175" s="33">
        <v>156</v>
      </c>
      <c r="B175" s="35">
        <v>7</v>
      </c>
      <c r="C175" s="35">
        <v>7</v>
      </c>
      <c r="D175" s="35">
        <v>7</v>
      </c>
      <c r="E175" s="35">
        <v>0</v>
      </c>
      <c r="F175" s="35">
        <v>1</v>
      </c>
      <c r="G175" s="35">
        <v>0</v>
      </c>
      <c r="H175" s="35">
        <v>1</v>
      </c>
    </row>
    <row r="176" spans="1:8" ht="14.25" customHeight="1" x14ac:dyDescent="0.2">
      <c r="A176" s="33">
        <v>157</v>
      </c>
      <c r="B176" s="35">
        <v>6</v>
      </c>
      <c r="C176" s="35">
        <v>6</v>
      </c>
      <c r="D176" s="35">
        <v>7</v>
      </c>
      <c r="E176" s="35">
        <v>0</v>
      </c>
      <c r="F176" s="35">
        <v>1</v>
      </c>
      <c r="G176" s="35">
        <v>1</v>
      </c>
      <c r="H176" s="35">
        <v>0</v>
      </c>
    </row>
    <row r="177" spans="1:8" ht="14.25" customHeight="1" x14ac:dyDescent="0.2">
      <c r="A177" s="33">
        <v>158</v>
      </c>
      <c r="B177" s="35">
        <v>4</v>
      </c>
      <c r="C177" s="35">
        <v>6</v>
      </c>
      <c r="D177" s="35">
        <v>4</v>
      </c>
      <c r="E177" s="35">
        <v>1</v>
      </c>
      <c r="F177" s="35">
        <v>0</v>
      </c>
      <c r="G177" s="35">
        <v>0</v>
      </c>
      <c r="H177" s="35">
        <v>1</v>
      </c>
    </row>
    <row r="178" spans="1:8" ht="14.25" customHeight="1" x14ac:dyDescent="0.2">
      <c r="A178" s="33">
        <v>159</v>
      </c>
      <c r="B178" s="35">
        <v>6</v>
      </c>
      <c r="C178" s="35">
        <v>6</v>
      </c>
      <c r="D178" s="35">
        <v>6</v>
      </c>
      <c r="E178" s="35">
        <v>0</v>
      </c>
      <c r="F178" s="35">
        <v>1</v>
      </c>
      <c r="G178" s="35">
        <v>1</v>
      </c>
      <c r="H178" s="35">
        <v>0</v>
      </c>
    </row>
    <row r="179" spans="1:8" ht="14.25" customHeight="1" x14ac:dyDescent="0.2">
      <c r="A179" s="33">
        <v>160</v>
      </c>
      <c r="B179" s="35">
        <v>6</v>
      </c>
      <c r="C179" s="35">
        <v>7</v>
      </c>
      <c r="D179" s="35">
        <v>7</v>
      </c>
      <c r="E179" s="35">
        <v>0</v>
      </c>
      <c r="F179" s="35">
        <v>0</v>
      </c>
      <c r="G179" s="35">
        <v>0</v>
      </c>
      <c r="H179" s="35">
        <v>0</v>
      </c>
    </row>
    <row r="180" spans="1:8" ht="14.25" customHeight="1" x14ac:dyDescent="0.2">
      <c r="A180" s="33">
        <v>161</v>
      </c>
      <c r="B180" s="35">
        <v>5</v>
      </c>
      <c r="C180" s="35">
        <v>6</v>
      </c>
      <c r="D180" s="35">
        <v>6</v>
      </c>
      <c r="E180" s="35">
        <v>0</v>
      </c>
      <c r="F180" s="35">
        <v>0</v>
      </c>
      <c r="G180" s="35">
        <v>0</v>
      </c>
      <c r="H180" s="35">
        <v>1</v>
      </c>
    </row>
    <row r="181" spans="1:8" ht="14.25" customHeight="1" x14ac:dyDescent="0.2">
      <c r="A181" s="33">
        <v>162</v>
      </c>
      <c r="B181" s="35">
        <v>4</v>
      </c>
      <c r="C181" s="35">
        <v>4</v>
      </c>
      <c r="D181" s="35">
        <v>4</v>
      </c>
      <c r="E181" s="35">
        <v>1</v>
      </c>
      <c r="F181" s="35">
        <v>1</v>
      </c>
      <c r="G181" s="35">
        <v>0</v>
      </c>
      <c r="H181" s="35">
        <v>0</v>
      </c>
    </row>
    <row r="182" spans="1:8" ht="14.25" customHeight="1" x14ac:dyDescent="0.2">
      <c r="A182" s="33">
        <v>163</v>
      </c>
      <c r="B182" s="35">
        <v>7</v>
      </c>
      <c r="C182" s="35">
        <v>6</v>
      </c>
      <c r="D182" s="35">
        <v>6</v>
      </c>
      <c r="E182" s="35">
        <v>0</v>
      </c>
      <c r="F182" s="35">
        <v>1</v>
      </c>
      <c r="G182" s="35">
        <v>0</v>
      </c>
      <c r="H182" s="35">
        <v>0</v>
      </c>
    </row>
    <row r="183" spans="1:8" ht="14.25" customHeight="1" x14ac:dyDescent="0.2">
      <c r="A183" s="33">
        <v>164</v>
      </c>
      <c r="B183" s="35">
        <v>7</v>
      </c>
      <c r="C183" s="35">
        <v>7</v>
      </c>
      <c r="D183" s="35">
        <v>7</v>
      </c>
      <c r="E183" s="35">
        <v>1</v>
      </c>
      <c r="F183" s="35">
        <v>1</v>
      </c>
      <c r="G183" s="35">
        <v>0</v>
      </c>
      <c r="H183" s="35">
        <v>0</v>
      </c>
    </row>
    <row r="184" spans="1:8" ht="14.25" customHeight="1" x14ac:dyDescent="0.2">
      <c r="A184" s="33">
        <v>165</v>
      </c>
      <c r="B184" s="35">
        <v>6</v>
      </c>
      <c r="C184" s="35">
        <v>5</v>
      </c>
      <c r="D184" s="35">
        <v>6</v>
      </c>
      <c r="E184" s="35">
        <v>0</v>
      </c>
      <c r="F184" s="35">
        <v>0</v>
      </c>
      <c r="G184" s="35">
        <v>0</v>
      </c>
      <c r="H184" s="35">
        <v>0</v>
      </c>
    </row>
    <row r="185" spans="1:8" ht="14.25" customHeight="1" x14ac:dyDescent="0.2">
      <c r="A185" s="33">
        <v>166</v>
      </c>
      <c r="B185" s="35">
        <v>7</v>
      </c>
      <c r="C185" s="35">
        <v>7</v>
      </c>
      <c r="D185" s="35">
        <v>7</v>
      </c>
      <c r="E185" s="35">
        <v>0</v>
      </c>
      <c r="F185" s="35">
        <v>1</v>
      </c>
      <c r="G185" s="35">
        <v>1</v>
      </c>
      <c r="H185" s="35">
        <v>0</v>
      </c>
    </row>
    <row r="186" spans="1:8" ht="14.25" customHeight="1" x14ac:dyDescent="0.2">
      <c r="A186" s="33">
        <v>167</v>
      </c>
      <c r="B186" s="35">
        <v>5</v>
      </c>
      <c r="C186" s="35">
        <v>3</v>
      </c>
      <c r="D186" s="35">
        <v>4</v>
      </c>
      <c r="E186" s="35">
        <v>0</v>
      </c>
      <c r="F186" s="35">
        <v>1</v>
      </c>
      <c r="G186" s="35">
        <v>0</v>
      </c>
      <c r="H186" s="35">
        <v>1</v>
      </c>
    </row>
    <row r="187" spans="1:8" ht="14.25" customHeight="1" x14ac:dyDescent="0.2">
      <c r="A187" s="33">
        <v>168</v>
      </c>
      <c r="B187" s="35">
        <v>2</v>
      </c>
      <c r="C187" s="35">
        <v>5</v>
      </c>
      <c r="D187" s="35">
        <v>3</v>
      </c>
      <c r="E187" s="35">
        <v>1</v>
      </c>
      <c r="F187" s="35">
        <v>0</v>
      </c>
      <c r="G187" s="35">
        <v>0</v>
      </c>
      <c r="H187" s="35">
        <v>0</v>
      </c>
    </row>
    <row r="188" spans="1:8" ht="14.25" customHeight="1" x14ac:dyDescent="0.2">
      <c r="A188" s="33">
        <v>169</v>
      </c>
      <c r="B188" s="35">
        <v>5</v>
      </c>
      <c r="C188" s="35">
        <v>4</v>
      </c>
      <c r="D188" s="35">
        <v>5</v>
      </c>
      <c r="E188" s="35">
        <v>0</v>
      </c>
      <c r="F188" s="35">
        <v>1</v>
      </c>
      <c r="G188" s="35">
        <v>0</v>
      </c>
      <c r="H188" s="35">
        <v>0</v>
      </c>
    </row>
    <row r="189" spans="1:8" ht="14.25" customHeight="1" x14ac:dyDescent="0.2">
      <c r="A189" s="33">
        <v>170</v>
      </c>
      <c r="B189" s="35">
        <v>3</v>
      </c>
      <c r="C189" s="35">
        <v>4</v>
      </c>
      <c r="D189" s="35">
        <v>4</v>
      </c>
      <c r="E189" s="35">
        <v>1</v>
      </c>
      <c r="F189" s="35">
        <v>1</v>
      </c>
      <c r="G189" s="35">
        <v>1</v>
      </c>
      <c r="H189" s="35">
        <v>0</v>
      </c>
    </row>
    <row r="190" spans="1:8" ht="14.25" customHeight="1" x14ac:dyDescent="0.2">
      <c r="A190" s="33">
        <v>171</v>
      </c>
      <c r="B190" s="35">
        <v>3</v>
      </c>
      <c r="C190" s="35">
        <v>3</v>
      </c>
      <c r="D190" s="35">
        <v>4</v>
      </c>
      <c r="E190" s="35">
        <v>0</v>
      </c>
      <c r="F190" s="35">
        <v>1</v>
      </c>
      <c r="G190" s="35">
        <v>0</v>
      </c>
      <c r="H190" s="35">
        <v>1</v>
      </c>
    </row>
    <row r="191" spans="1:8" ht="14.25" customHeight="1" x14ac:dyDescent="0.2">
      <c r="A191" s="33">
        <v>172</v>
      </c>
      <c r="B191" s="35">
        <v>6</v>
      </c>
      <c r="C191" s="35">
        <v>5</v>
      </c>
      <c r="D191" s="35">
        <v>4</v>
      </c>
      <c r="E191" s="35">
        <v>0</v>
      </c>
      <c r="F191" s="35">
        <v>1</v>
      </c>
      <c r="G191" s="35">
        <v>1</v>
      </c>
      <c r="H191" s="35">
        <v>0</v>
      </c>
    </row>
    <row r="192" spans="1:8" ht="14.25" customHeight="1" x14ac:dyDescent="0.2">
      <c r="A192" s="33">
        <v>173</v>
      </c>
      <c r="B192" s="35">
        <v>5</v>
      </c>
      <c r="C192" s="35">
        <v>4</v>
      </c>
      <c r="D192" s="35">
        <v>5</v>
      </c>
      <c r="E192" s="35">
        <v>0</v>
      </c>
      <c r="F192" s="35">
        <v>0</v>
      </c>
      <c r="G192" s="35">
        <v>0</v>
      </c>
      <c r="H192" s="35">
        <v>0</v>
      </c>
    </row>
    <row r="193" spans="1:8" ht="14.25" customHeight="1" x14ac:dyDescent="0.2">
      <c r="A193" s="33">
        <v>174</v>
      </c>
      <c r="B193" s="35">
        <v>5</v>
      </c>
      <c r="C193" s="35">
        <v>5</v>
      </c>
      <c r="D193" s="35">
        <v>4</v>
      </c>
      <c r="E193" s="35">
        <v>0</v>
      </c>
      <c r="F193" s="35">
        <v>1</v>
      </c>
      <c r="G193" s="35">
        <v>0</v>
      </c>
      <c r="H193" s="35">
        <v>1</v>
      </c>
    </row>
    <row r="194" spans="1:8" ht="14.25" customHeight="1" x14ac:dyDescent="0.2">
      <c r="A194" s="33">
        <v>175</v>
      </c>
      <c r="B194" s="35">
        <v>5</v>
      </c>
      <c r="C194" s="35">
        <v>4</v>
      </c>
      <c r="D194" s="35">
        <v>4</v>
      </c>
      <c r="E194" s="35">
        <v>0</v>
      </c>
      <c r="F194" s="35">
        <v>0</v>
      </c>
      <c r="G194" s="35">
        <v>1</v>
      </c>
      <c r="H194" s="35">
        <v>0</v>
      </c>
    </row>
    <row r="195" spans="1:8" ht="14.25" customHeight="1" x14ac:dyDescent="0.2">
      <c r="A195" s="33">
        <v>176</v>
      </c>
      <c r="B195" s="35">
        <v>4</v>
      </c>
      <c r="C195" s="35">
        <v>5</v>
      </c>
      <c r="D195" s="35">
        <v>4</v>
      </c>
      <c r="E195" s="35">
        <v>1</v>
      </c>
      <c r="F195" s="35">
        <v>1</v>
      </c>
      <c r="G195" s="35">
        <v>0</v>
      </c>
      <c r="H195" s="35">
        <v>0</v>
      </c>
    </row>
    <row r="196" spans="1:8" ht="14.25" customHeight="1" x14ac:dyDescent="0.2">
      <c r="A196" s="33">
        <v>177</v>
      </c>
      <c r="B196" s="35">
        <v>4</v>
      </c>
      <c r="C196" s="35">
        <v>4</v>
      </c>
      <c r="D196" s="35">
        <v>4</v>
      </c>
      <c r="E196" s="35">
        <v>0</v>
      </c>
      <c r="F196" s="35">
        <v>1</v>
      </c>
      <c r="G196" s="35">
        <v>1</v>
      </c>
      <c r="H196" s="35">
        <v>1</v>
      </c>
    </row>
    <row r="197" spans="1:8" ht="14.25" customHeight="1" x14ac:dyDescent="0.2">
      <c r="A197" s="33">
        <v>178</v>
      </c>
      <c r="B197" s="35">
        <v>5</v>
      </c>
      <c r="C197" s="35">
        <v>6</v>
      </c>
      <c r="D197" s="35">
        <v>5</v>
      </c>
      <c r="E197" s="35">
        <v>1</v>
      </c>
      <c r="F197" s="35">
        <v>0</v>
      </c>
      <c r="G197" s="35">
        <v>0</v>
      </c>
      <c r="H197" s="35">
        <v>1</v>
      </c>
    </row>
    <row r="198" spans="1:8" ht="14.25" customHeight="1" x14ac:dyDescent="0.2">
      <c r="A198" s="33">
        <v>179</v>
      </c>
      <c r="B198" s="35">
        <v>5</v>
      </c>
      <c r="C198" s="35">
        <v>5</v>
      </c>
      <c r="D198" s="35">
        <v>5</v>
      </c>
      <c r="E198" s="35">
        <v>1</v>
      </c>
      <c r="F198" s="35">
        <v>0</v>
      </c>
      <c r="G198" s="35">
        <v>1</v>
      </c>
      <c r="H198" s="35">
        <v>0</v>
      </c>
    </row>
    <row r="199" spans="1:8" ht="14.25" customHeight="1" x14ac:dyDescent="0.2">
      <c r="A199" s="33">
        <v>180</v>
      </c>
      <c r="B199" s="35">
        <v>3</v>
      </c>
      <c r="C199" s="35">
        <v>1</v>
      </c>
      <c r="D199" s="35">
        <v>2</v>
      </c>
      <c r="E199" s="35">
        <v>0</v>
      </c>
      <c r="F199" s="35">
        <v>0</v>
      </c>
      <c r="G199" s="35">
        <v>0</v>
      </c>
      <c r="H199" s="35">
        <v>0</v>
      </c>
    </row>
    <row r="200" spans="1:8" ht="14.25" customHeight="1" x14ac:dyDescent="0.2">
      <c r="A200" s="33">
        <v>181</v>
      </c>
      <c r="B200" s="35">
        <v>4</v>
      </c>
      <c r="C200" s="35">
        <v>5</v>
      </c>
      <c r="D200" s="35">
        <v>4</v>
      </c>
      <c r="E200" s="35">
        <v>1</v>
      </c>
      <c r="F200" s="35">
        <v>0</v>
      </c>
      <c r="G200" s="35">
        <v>0</v>
      </c>
      <c r="H200" s="35">
        <v>0</v>
      </c>
    </row>
    <row r="201" spans="1:8" ht="14.25" customHeight="1" x14ac:dyDescent="0.2">
      <c r="A201" s="33">
        <v>182</v>
      </c>
      <c r="B201" s="35">
        <v>6</v>
      </c>
      <c r="C201" s="35">
        <v>5</v>
      </c>
      <c r="D201" s="35">
        <v>5</v>
      </c>
      <c r="E201" s="35">
        <v>1</v>
      </c>
      <c r="F201" s="35">
        <v>1</v>
      </c>
      <c r="G201" s="35">
        <v>0</v>
      </c>
      <c r="H201" s="35">
        <v>1</v>
      </c>
    </row>
    <row r="202" spans="1:8" ht="14.25" customHeight="1" x14ac:dyDescent="0.2">
      <c r="A202" s="33">
        <v>183</v>
      </c>
      <c r="B202" s="35">
        <v>4</v>
      </c>
      <c r="C202" s="35">
        <v>4</v>
      </c>
      <c r="D202" s="35">
        <v>4</v>
      </c>
      <c r="E202" s="35">
        <v>0</v>
      </c>
      <c r="F202" s="35">
        <v>0</v>
      </c>
      <c r="G202" s="35">
        <v>0</v>
      </c>
      <c r="H202" s="35">
        <v>0</v>
      </c>
    </row>
    <row r="203" spans="1:8" ht="14.25" customHeight="1" x14ac:dyDescent="0.2">
      <c r="A203" s="33">
        <v>184</v>
      </c>
      <c r="B203" s="35">
        <v>6</v>
      </c>
      <c r="C203" s="35">
        <v>6</v>
      </c>
      <c r="D203" s="35">
        <v>6</v>
      </c>
      <c r="E203" s="35">
        <v>0</v>
      </c>
      <c r="F203" s="35">
        <v>1</v>
      </c>
      <c r="G203" s="35">
        <v>1</v>
      </c>
      <c r="H203" s="35">
        <v>0</v>
      </c>
    </row>
    <row r="204" spans="1:8" ht="14.25" customHeight="1" x14ac:dyDescent="0.2">
      <c r="A204" s="33">
        <v>185</v>
      </c>
      <c r="B204" s="35">
        <v>4</v>
      </c>
      <c r="C204" s="35">
        <v>4</v>
      </c>
      <c r="D204" s="35">
        <v>4</v>
      </c>
      <c r="E204" s="35">
        <v>0</v>
      </c>
      <c r="F204" s="35">
        <v>1</v>
      </c>
      <c r="G204" s="35">
        <v>0</v>
      </c>
      <c r="H204" s="35">
        <v>0</v>
      </c>
    </row>
    <row r="205" spans="1:8" ht="14.25" customHeight="1" x14ac:dyDescent="0.2">
      <c r="A205" s="33">
        <v>186</v>
      </c>
      <c r="B205" s="35">
        <v>6</v>
      </c>
      <c r="C205" s="35">
        <v>5</v>
      </c>
      <c r="D205" s="35">
        <v>6</v>
      </c>
      <c r="E205" s="35">
        <v>1</v>
      </c>
      <c r="F205" s="35">
        <v>1</v>
      </c>
      <c r="G205" s="35">
        <v>0</v>
      </c>
      <c r="H205" s="35">
        <v>1</v>
      </c>
    </row>
    <row r="206" spans="1:8" ht="14.25" customHeight="1" x14ac:dyDescent="0.2">
      <c r="A206" s="33">
        <v>187</v>
      </c>
      <c r="B206" s="35">
        <v>5</v>
      </c>
      <c r="C206" s="35">
        <v>4</v>
      </c>
      <c r="D206" s="35">
        <v>5</v>
      </c>
      <c r="E206" s="35">
        <v>1</v>
      </c>
      <c r="F206" s="35">
        <v>0</v>
      </c>
      <c r="G206" s="35">
        <v>0</v>
      </c>
      <c r="H206" s="35">
        <v>0</v>
      </c>
    </row>
    <row r="207" spans="1:8" ht="14.25" customHeight="1" x14ac:dyDescent="0.2">
      <c r="A207" s="33">
        <v>188</v>
      </c>
      <c r="B207" s="35">
        <v>4</v>
      </c>
      <c r="C207" s="35">
        <v>2</v>
      </c>
      <c r="D207" s="35">
        <v>3</v>
      </c>
      <c r="E207" s="35">
        <v>1</v>
      </c>
      <c r="F207" s="35">
        <v>0</v>
      </c>
      <c r="G207" s="35">
        <v>0</v>
      </c>
      <c r="H207" s="35">
        <v>0</v>
      </c>
    </row>
    <row r="208" spans="1:8" ht="14.25" customHeight="1" x14ac:dyDescent="0.2">
      <c r="A208" s="33">
        <v>189</v>
      </c>
      <c r="B208" s="35">
        <v>7</v>
      </c>
      <c r="C208" s="35">
        <v>7</v>
      </c>
      <c r="D208" s="35">
        <v>7</v>
      </c>
      <c r="E208" s="35">
        <v>0</v>
      </c>
      <c r="F208" s="35">
        <v>0</v>
      </c>
      <c r="G208" s="35">
        <v>1</v>
      </c>
      <c r="H208" s="35">
        <v>0</v>
      </c>
    </row>
    <row r="209" spans="1:8" ht="14.25" customHeight="1" x14ac:dyDescent="0.2">
      <c r="A209" s="33">
        <v>190</v>
      </c>
      <c r="B209" s="35">
        <v>5</v>
      </c>
      <c r="C209" s="35">
        <v>5</v>
      </c>
      <c r="D209" s="35">
        <v>5</v>
      </c>
      <c r="E209" s="35">
        <v>0</v>
      </c>
      <c r="F209" s="35">
        <v>1</v>
      </c>
      <c r="G209" s="35">
        <v>0</v>
      </c>
      <c r="H209" s="35">
        <v>1</v>
      </c>
    </row>
    <row r="210" spans="1:8" ht="14.25" customHeight="1" x14ac:dyDescent="0.2">
      <c r="A210" s="33">
        <v>191</v>
      </c>
      <c r="B210" s="35">
        <v>5</v>
      </c>
      <c r="C210" s="35">
        <v>5</v>
      </c>
      <c r="D210" s="35">
        <v>5</v>
      </c>
      <c r="E210" s="35">
        <v>0</v>
      </c>
      <c r="F210" s="35">
        <v>1</v>
      </c>
      <c r="G210" s="35">
        <v>0</v>
      </c>
      <c r="H210" s="35">
        <v>0</v>
      </c>
    </row>
    <row r="211" spans="1:8" ht="14.25" customHeight="1" x14ac:dyDescent="0.2">
      <c r="A211" s="33">
        <v>192</v>
      </c>
      <c r="B211" s="35">
        <v>6</v>
      </c>
      <c r="C211" s="35">
        <v>6</v>
      </c>
      <c r="D211" s="35">
        <v>6</v>
      </c>
      <c r="E211" s="35">
        <v>0</v>
      </c>
      <c r="F211" s="35">
        <v>1</v>
      </c>
      <c r="G211" s="35">
        <v>0</v>
      </c>
      <c r="H211" s="35">
        <v>1</v>
      </c>
    </row>
    <row r="212" spans="1:8" ht="14.25" customHeight="1" x14ac:dyDescent="0.2">
      <c r="A212" s="33">
        <v>193</v>
      </c>
      <c r="B212" s="35">
        <v>4</v>
      </c>
      <c r="C212" s="35">
        <v>4</v>
      </c>
      <c r="D212" s="35">
        <v>4</v>
      </c>
      <c r="E212" s="35">
        <v>0</v>
      </c>
      <c r="F212" s="35">
        <v>1</v>
      </c>
      <c r="G212" s="35">
        <v>0</v>
      </c>
      <c r="H212" s="35">
        <v>0</v>
      </c>
    </row>
    <row r="213" spans="1:8" ht="14.25" customHeight="1" x14ac:dyDescent="0.2">
      <c r="A213" s="33">
        <v>194</v>
      </c>
      <c r="B213" s="35">
        <v>4</v>
      </c>
      <c r="C213" s="35">
        <v>4</v>
      </c>
      <c r="D213" s="35">
        <v>4</v>
      </c>
      <c r="E213" s="35">
        <v>1</v>
      </c>
      <c r="F213" s="35">
        <v>1</v>
      </c>
      <c r="G213" s="35">
        <v>1</v>
      </c>
      <c r="H213" s="35">
        <v>1</v>
      </c>
    </row>
    <row r="214" spans="1:8" ht="14.25" customHeight="1" x14ac:dyDescent="0.2">
      <c r="A214" s="33">
        <v>195</v>
      </c>
      <c r="B214" s="35">
        <v>4</v>
      </c>
      <c r="C214" s="35">
        <v>3</v>
      </c>
      <c r="D214" s="35">
        <v>3</v>
      </c>
      <c r="E214" s="35">
        <v>1</v>
      </c>
      <c r="F214" s="35">
        <v>0</v>
      </c>
      <c r="G214" s="35">
        <v>0</v>
      </c>
      <c r="H214" s="35">
        <v>0</v>
      </c>
    </row>
    <row r="215" spans="1:8" ht="14.25" customHeight="1" x14ac:dyDescent="0.2">
      <c r="A215" s="33">
        <v>196</v>
      </c>
      <c r="B215" s="35">
        <v>6</v>
      </c>
      <c r="C215" s="35">
        <v>5</v>
      </c>
      <c r="D215" s="35">
        <v>6</v>
      </c>
      <c r="E215" s="35">
        <v>0</v>
      </c>
      <c r="F215" s="35">
        <v>0</v>
      </c>
      <c r="G215" s="35">
        <v>0</v>
      </c>
      <c r="H215" s="35">
        <v>0</v>
      </c>
    </row>
    <row r="216" spans="1:8" ht="14.25" customHeight="1" x14ac:dyDescent="0.2">
      <c r="A216" s="33">
        <v>197</v>
      </c>
      <c r="B216" s="35">
        <v>6</v>
      </c>
      <c r="C216" s="35">
        <v>5</v>
      </c>
      <c r="D216" s="35">
        <v>5</v>
      </c>
      <c r="E216" s="35">
        <v>1</v>
      </c>
      <c r="F216" s="35">
        <v>1</v>
      </c>
      <c r="G216" s="35">
        <v>0</v>
      </c>
      <c r="H216" s="35">
        <v>0</v>
      </c>
    </row>
    <row r="217" spans="1:8" ht="14.25" customHeight="1" x14ac:dyDescent="0.2">
      <c r="A217" s="33">
        <v>198</v>
      </c>
      <c r="B217" s="35">
        <v>3</v>
      </c>
      <c r="C217" s="35">
        <v>5</v>
      </c>
      <c r="D217" s="35">
        <v>4</v>
      </c>
      <c r="E217" s="35">
        <v>0</v>
      </c>
      <c r="F217" s="35">
        <v>0</v>
      </c>
      <c r="G217" s="35">
        <v>1</v>
      </c>
      <c r="H217" s="35">
        <v>0</v>
      </c>
    </row>
    <row r="218" spans="1:8" ht="14.25" customHeight="1" x14ac:dyDescent="0.2">
      <c r="A218" s="33">
        <v>199</v>
      </c>
      <c r="B218" s="35">
        <v>4</v>
      </c>
      <c r="C218" s="35">
        <v>5</v>
      </c>
      <c r="D218" s="35">
        <v>5</v>
      </c>
      <c r="E218" s="35">
        <v>1</v>
      </c>
      <c r="F218" s="35">
        <v>0</v>
      </c>
      <c r="G218" s="35">
        <v>1</v>
      </c>
      <c r="H218" s="35">
        <v>1</v>
      </c>
    </row>
    <row r="219" spans="1:8" ht="14.25" customHeight="1" x14ac:dyDescent="0.2">
      <c r="A219" s="33">
        <v>200</v>
      </c>
      <c r="B219" s="35">
        <v>4</v>
      </c>
      <c r="C219" s="35">
        <v>3</v>
      </c>
      <c r="D219" s="35">
        <v>4</v>
      </c>
      <c r="E219" s="35">
        <v>0</v>
      </c>
      <c r="F219" s="35">
        <v>0</v>
      </c>
      <c r="G219" s="35">
        <v>0</v>
      </c>
      <c r="H219" s="35">
        <v>1</v>
      </c>
    </row>
    <row r="220" spans="1:8" ht="14.25" customHeight="1" x14ac:dyDescent="0.2">
      <c r="A220" s="33">
        <v>201</v>
      </c>
      <c r="B220" s="35">
        <v>4</v>
      </c>
      <c r="C220" s="35">
        <v>4</v>
      </c>
      <c r="D220" s="35">
        <v>4</v>
      </c>
      <c r="E220" s="35">
        <v>0</v>
      </c>
      <c r="F220" s="35">
        <v>1</v>
      </c>
      <c r="G220" s="35">
        <v>0</v>
      </c>
      <c r="H220" s="35">
        <v>0</v>
      </c>
    </row>
    <row r="221" spans="1:8" ht="14.25" customHeight="1" x14ac:dyDescent="0.2">
      <c r="A221" s="33">
        <v>202</v>
      </c>
      <c r="B221" s="35">
        <v>5</v>
      </c>
      <c r="C221" s="35">
        <v>5</v>
      </c>
      <c r="D221" s="35">
        <v>5</v>
      </c>
      <c r="E221" s="35">
        <v>1</v>
      </c>
      <c r="F221" s="35">
        <v>1</v>
      </c>
      <c r="G221" s="35">
        <v>1</v>
      </c>
      <c r="H221" s="35">
        <v>0</v>
      </c>
    </row>
    <row r="222" spans="1:8" ht="14.25" customHeight="1" x14ac:dyDescent="0.2">
      <c r="A222" s="33">
        <v>203</v>
      </c>
      <c r="B222" s="35">
        <v>7</v>
      </c>
      <c r="C222" s="35">
        <v>6</v>
      </c>
      <c r="D222" s="35">
        <v>7</v>
      </c>
      <c r="E222" s="35">
        <v>0</v>
      </c>
      <c r="F222" s="35">
        <v>1</v>
      </c>
      <c r="G222" s="35">
        <v>0</v>
      </c>
      <c r="H222" s="35">
        <v>0</v>
      </c>
    </row>
    <row r="223" spans="1:8" ht="14.25" customHeight="1" x14ac:dyDescent="0.2">
      <c r="A223" s="33">
        <v>204</v>
      </c>
      <c r="B223" s="35">
        <v>3</v>
      </c>
      <c r="C223" s="35">
        <v>4</v>
      </c>
      <c r="D223" s="35">
        <v>4</v>
      </c>
      <c r="E223" s="35">
        <v>1</v>
      </c>
      <c r="F223" s="35">
        <v>0</v>
      </c>
      <c r="G223" s="35">
        <v>0</v>
      </c>
      <c r="H223" s="35">
        <v>1</v>
      </c>
    </row>
    <row r="224" spans="1:8" ht="14.25" customHeight="1" x14ac:dyDescent="0.2">
      <c r="A224" s="33">
        <v>205</v>
      </c>
      <c r="B224" s="35">
        <v>5</v>
      </c>
      <c r="C224" s="35">
        <v>5</v>
      </c>
      <c r="D224" s="35">
        <v>5</v>
      </c>
      <c r="E224" s="35">
        <v>1</v>
      </c>
      <c r="F224" s="35">
        <v>1</v>
      </c>
      <c r="G224" s="35">
        <v>0</v>
      </c>
      <c r="H224" s="35">
        <v>1</v>
      </c>
    </row>
    <row r="225" spans="1:8" ht="14.25" customHeight="1" x14ac:dyDescent="0.2">
      <c r="A225" s="33">
        <v>206</v>
      </c>
      <c r="B225" s="35">
        <v>4</v>
      </c>
      <c r="C225" s="35">
        <v>5</v>
      </c>
      <c r="D225" s="35">
        <v>5</v>
      </c>
      <c r="E225" s="35">
        <v>0</v>
      </c>
      <c r="F225" s="35">
        <v>1</v>
      </c>
      <c r="G225" s="35">
        <v>1</v>
      </c>
      <c r="H225" s="35">
        <v>0</v>
      </c>
    </row>
    <row r="226" spans="1:8" ht="14.25" customHeight="1" x14ac:dyDescent="0.2">
      <c r="A226" s="33">
        <v>207</v>
      </c>
      <c r="B226" s="35">
        <v>6</v>
      </c>
      <c r="C226" s="35">
        <v>5</v>
      </c>
      <c r="D226" s="35">
        <v>6</v>
      </c>
      <c r="E226" s="35">
        <v>0</v>
      </c>
      <c r="F226" s="35">
        <v>0</v>
      </c>
      <c r="G226" s="35">
        <v>1</v>
      </c>
      <c r="H226" s="35">
        <v>0</v>
      </c>
    </row>
    <row r="227" spans="1:8" ht="14.25" customHeight="1" x14ac:dyDescent="0.2">
      <c r="A227" s="33">
        <v>208</v>
      </c>
      <c r="B227" s="35">
        <v>6</v>
      </c>
      <c r="C227" s="35">
        <v>5</v>
      </c>
      <c r="D227" s="35">
        <v>6</v>
      </c>
      <c r="E227" s="35">
        <v>0</v>
      </c>
      <c r="F227" s="35">
        <v>0</v>
      </c>
      <c r="G227" s="35">
        <v>1</v>
      </c>
      <c r="H227" s="35">
        <v>0</v>
      </c>
    </row>
    <row r="228" spans="1:8" ht="14.25" customHeight="1" x14ac:dyDescent="0.2">
      <c r="A228" s="33">
        <v>209</v>
      </c>
      <c r="B228" s="35">
        <v>5</v>
      </c>
      <c r="C228" s="35">
        <v>7</v>
      </c>
      <c r="D228" s="35">
        <v>6</v>
      </c>
      <c r="E228" s="35">
        <v>1</v>
      </c>
      <c r="F228" s="35">
        <v>0</v>
      </c>
      <c r="G228" s="35">
        <v>0</v>
      </c>
      <c r="H228" s="35">
        <v>1</v>
      </c>
    </row>
    <row r="229" spans="1:8" ht="14.25" customHeight="1" x14ac:dyDescent="0.2">
      <c r="A229" s="33">
        <v>210</v>
      </c>
      <c r="B229" s="35">
        <v>4</v>
      </c>
      <c r="C229" s="35">
        <v>3</v>
      </c>
      <c r="D229" s="35">
        <v>4</v>
      </c>
      <c r="E229" s="35">
        <v>1</v>
      </c>
      <c r="F229" s="35">
        <v>1</v>
      </c>
      <c r="G229" s="35">
        <v>1</v>
      </c>
      <c r="H229" s="35">
        <v>0</v>
      </c>
    </row>
    <row r="230" spans="1:8" ht="14.25" customHeight="1" x14ac:dyDescent="0.2">
      <c r="A230" s="33">
        <v>211</v>
      </c>
      <c r="B230" s="35">
        <v>4</v>
      </c>
      <c r="C230" s="35">
        <v>2</v>
      </c>
      <c r="D230" s="35">
        <v>3</v>
      </c>
      <c r="E230" s="35">
        <v>0</v>
      </c>
      <c r="F230" s="35">
        <v>1</v>
      </c>
      <c r="G230" s="35">
        <v>1</v>
      </c>
      <c r="H230" s="35">
        <v>0</v>
      </c>
    </row>
    <row r="231" spans="1:8" ht="14.25" customHeight="1" x14ac:dyDescent="0.2">
      <c r="A231" s="33">
        <v>212</v>
      </c>
      <c r="B231" s="35">
        <v>6</v>
      </c>
      <c r="C231" s="35">
        <v>7</v>
      </c>
      <c r="D231" s="35">
        <v>6</v>
      </c>
      <c r="E231" s="35">
        <v>0</v>
      </c>
      <c r="F231" s="35">
        <v>1</v>
      </c>
      <c r="G231" s="35">
        <v>0</v>
      </c>
      <c r="H231" s="35">
        <v>0</v>
      </c>
    </row>
    <row r="232" spans="1:8" ht="14.25" customHeight="1" x14ac:dyDescent="0.2">
      <c r="A232" s="33">
        <v>213</v>
      </c>
      <c r="B232" s="35">
        <v>7</v>
      </c>
      <c r="C232" s="35">
        <v>6</v>
      </c>
      <c r="D232" s="35">
        <v>7</v>
      </c>
      <c r="E232" s="35">
        <v>0</v>
      </c>
      <c r="F232" s="35">
        <v>0</v>
      </c>
      <c r="G232" s="35">
        <v>0</v>
      </c>
      <c r="H232" s="35">
        <v>1</v>
      </c>
    </row>
    <row r="233" spans="1:8" ht="14.25" customHeight="1" x14ac:dyDescent="0.2">
      <c r="A233" s="33">
        <v>214</v>
      </c>
      <c r="B233" s="35">
        <v>6</v>
      </c>
      <c r="C233" s="35">
        <v>5</v>
      </c>
      <c r="D233" s="35">
        <v>5</v>
      </c>
      <c r="E233" s="35">
        <v>0</v>
      </c>
      <c r="F233" s="35">
        <v>1</v>
      </c>
      <c r="G233" s="35">
        <v>0</v>
      </c>
      <c r="H233" s="35">
        <v>0</v>
      </c>
    </row>
    <row r="234" spans="1:8" ht="14.25" customHeight="1" x14ac:dyDescent="0.2">
      <c r="A234" s="33">
        <v>215</v>
      </c>
      <c r="B234" s="35">
        <v>4</v>
      </c>
      <c r="C234" s="35">
        <v>6</v>
      </c>
      <c r="D234" s="35">
        <v>5</v>
      </c>
      <c r="E234" s="35">
        <v>0</v>
      </c>
      <c r="F234" s="35">
        <v>1</v>
      </c>
      <c r="G234" s="35">
        <v>1</v>
      </c>
      <c r="H234" s="35">
        <v>0</v>
      </c>
    </row>
    <row r="235" spans="1:8" ht="14.25" customHeight="1" x14ac:dyDescent="0.2">
      <c r="A235" s="33">
        <v>216</v>
      </c>
      <c r="B235" s="35">
        <v>3</v>
      </c>
      <c r="C235" s="35">
        <v>4</v>
      </c>
      <c r="D235" s="35">
        <v>3</v>
      </c>
      <c r="E235" s="35">
        <v>0</v>
      </c>
      <c r="F235" s="35">
        <v>0</v>
      </c>
      <c r="G235" s="35">
        <v>1</v>
      </c>
      <c r="H235" s="35">
        <v>0</v>
      </c>
    </row>
    <row r="236" spans="1:8" ht="14.25" customHeight="1" x14ac:dyDescent="0.2">
      <c r="A236" s="33">
        <v>217</v>
      </c>
      <c r="B236" s="35">
        <v>5</v>
      </c>
      <c r="C236" s="35">
        <v>5</v>
      </c>
      <c r="D236" s="35">
        <v>5</v>
      </c>
      <c r="E236" s="35">
        <v>1</v>
      </c>
      <c r="F236" s="35">
        <v>0</v>
      </c>
      <c r="G236" s="35">
        <v>0</v>
      </c>
      <c r="H236" s="35">
        <v>1</v>
      </c>
    </row>
    <row r="237" spans="1:8" ht="14.25" customHeight="1" x14ac:dyDescent="0.2">
      <c r="A237" s="33">
        <v>218</v>
      </c>
      <c r="B237" s="35">
        <v>5</v>
      </c>
      <c r="C237" s="35">
        <v>5</v>
      </c>
      <c r="D237" s="35">
        <v>5</v>
      </c>
      <c r="E237" s="35">
        <v>1</v>
      </c>
      <c r="F237" s="35">
        <v>1</v>
      </c>
      <c r="G237" s="35">
        <v>0</v>
      </c>
      <c r="H237" s="35">
        <v>1</v>
      </c>
    </row>
    <row r="238" spans="1:8" ht="14.25" customHeight="1" x14ac:dyDescent="0.2">
      <c r="A238" s="33">
        <v>219</v>
      </c>
      <c r="B238" s="35">
        <v>7</v>
      </c>
      <c r="C238" s="35">
        <v>7</v>
      </c>
      <c r="D238" s="35">
        <v>7</v>
      </c>
      <c r="E238" s="35">
        <v>1</v>
      </c>
      <c r="F238" s="35">
        <v>0</v>
      </c>
      <c r="G238" s="35">
        <v>0</v>
      </c>
      <c r="H238" s="35">
        <v>0</v>
      </c>
    </row>
    <row r="239" spans="1:8" ht="14.25" customHeight="1" x14ac:dyDescent="0.2">
      <c r="A239" s="33">
        <v>220</v>
      </c>
      <c r="B239" s="35">
        <v>5</v>
      </c>
      <c r="C239" s="35">
        <v>4</v>
      </c>
      <c r="D239" s="35">
        <v>4</v>
      </c>
      <c r="E239" s="35">
        <v>1</v>
      </c>
      <c r="F239" s="35">
        <v>1</v>
      </c>
      <c r="G239" s="35">
        <v>0</v>
      </c>
      <c r="H239" s="35">
        <v>1</v>
      </c>
    </row>
    <row r="240" spans="1:8" ht="14.25" customHeight="1" x14ac:dyDescent="0.2">
      <c r="A240" s="33">
        <v>221</v>
      </c>
      <c r="B240" s="35">
        <v>5</v>
      </c>
      <c r="C240" s="35">
        <v>4</v>
      </c>
      <c r="D240" s="35">
        <v>5</v>
      </c>
      <c r="E240" s="35">
        <v>1</v>
      </c>
      <c r="F240" s="35">
        <v>0</v>
      </c>
      <c r="G240" s="35">
        <v>0</v>
      </c>
      <c r="H240" s="35">
        <v>0</v>
      </c>
    </row>
    <row r="241" spans="1:8" ht="14.25" customHeight="1" x14ac:dyDescent="0.2">
      <c r="A241" s="33">
        <v>222</v>
      </c>
      <c r="B241" s="35">
        <v>7</v>
      </c>
      <c r="C241" s="35">
        <v>6</v>
      </c>
      <c r="D241" s="35">
        <v>7</v>
      </c>
      <c r="E241" s="35">
        <v>1</v>
      </c>
      <c r="F241" s="35">
        <v>0</v>
      </c>
      <c r="G241" s="35">
        <v>0</v>
      </c>
      <c r="H241" s="35">
        <v>0</v>
      </c>
    </row>
    <row r="242" spans="1:8" ht="14.25" customHeight="1" x14ac:dyDescent="0.2">
      <c r="A242" s="33">
        <v>223</v>
      </c>
      <c r="B242" s="35">
        <v>5</v>
      </c>
      <c r="C242" s="35">
        <v>4</v>
      </c>
      <c r="D242" s="35">
        <v>5</v>
      </c>
      <c r="E242" s="35">
        <v>0</v>
      </c>
      <c r="F242" s="35">
        <v>1</v>
      </c>
      <c r="G242" s="35">
        <v>0</v>
      </c>
      <c r="H242" s="35">
        <v>0</v>
      </c>
    </row>
    <row r="243" spans="1:8" ht="14.25" customHeight="1" x14ac:dyDescent="0.2">
      <c r="A243" s="33">
        <v>224</v>
      </c>
      <c r="B243" s="35">
        <v>5</v>
      </c>
      <c r="C243" s="35">
        <v>5</v>
      </c>
      <c r="D243" s="35">
        <v>5</v>
      </c>
      <c r="E243" s="35">
        <v>0</v>
      </c>
      <c r="F243" s="35">
        <v>1</v>
      </c>
      <c r="G243" s="35">
        <v>1</v>
      </c>
      <c r="H243" s="35">
        <v>0</v>
      </c>
    </row>
    <row r="244" spans="1:8" ht="14.25" customHeight="1" x14ac:dyDescent="0.2">
      <c r="A244" s="33">
        <v>225</v>
      </c>
      <c r="B244" s="35">
        <v>6</v>
      </c>
      <c r="C244" s="35">
        <v>7</v>
      </c>
      <c r="D244" s="35">
        <v>6</v>
      </c>
      <c r="E244" s="35">
        <v>1</v>
      </c>
      <c r="F244" s="35">
        <v>0</v>
      </c>
      <c r="G244" s="35">
        <v>1</v>
      </c>
      <c r="H244" s="35">
        <v>0</v>
      </c>
    </row>
    <row r="245" spans="1:8" ht="14.25" customHeight="1" x14ac:dyDescent="0.2">
      <c r="A245" s="33">
        <v>226</v>
      </c>
      <c r="B245" s="35">
        <v>4</v>
      </c>
      <c r="C245" s="35">
        <v>4</v>
      </c>
      <c r="D245" s="35">
        <v>4</v>
      </c>
      <c r="E245" s="35">
        <v>0</v>
      </c>
      <c r="F245" s="35">
        <v>0</v>
      </c>
      <c r="G245" s="35">
        <v>0</v>
      </c>
      <c r="H245" s="35">
        <v>0</v>
      </c>
    </row>
    <row r="246" spans="1:8" ht="14.25" customHeight="1" x14ac:dyDescent="0.2">
      <c r="A246" s="33">
        <v>227</v>
      </c>
      <c r="B246" s="35">
        <v>5</v>
      </c>
      <c r="C246" s="35">
        <v>5</v>
      </c>
      <c r="D246" s="35">
        <v>5</v>
      </c>
      <c r="E246" s="35">
        <v>0</v>
      </c>
      <c r="F246" s="35">
        <v>1</v>
      </c>
      <c r="G246" s="35">
        <v>0</v>
      </c>
      <c r="H246" s="35">
        <v>1</v>
      </c>
    </row>
    <row r="247" spans="1:8" ht="14.25" customHeight="1" x14ac:dyDescent="0.2">
      <c r="A247" s="33">
        <v>228</v>
      </c>
      <c r="B247" s="35">
        <v>6</v>
      </c>
      <c r="C247" s="35">
        <v>7</v>
      </c>
      <c r="D247" s="35">
        <v>7</v>
      </c>
      <c r="E247" s="35">
        <v>1</v>
      </c>
      <c r="F247" s="35">
        <v>1</v>
      </c>
      <c r="G247" s="35">
        <v>0</v>
      </c>
      <c r="H247" s="35">
        <v>0</v>
      </c>
    </row>
    <row r="248" spans="1:8" ht="14.25" customHeight="1" x14ac:dyDescent="0.2">
      <c r="A248" s="33">
        <v>229</v>
      </c>
      <c r="B248" s="35">
        <v>6</v>
      </c>
      <c r="C248" s="35">
        <v>6</v>
      </c>
      <c r="D248" s="35">
        <v>6</v>
      </c>
      <c r="E248" s="35">
        <v>1</v>
      </c>
      <c r="F248" s="35">
        <v>1</v>
      </c>
      <c r="G248" s="35">
        <v>0</v>
      </c>
      <c r="H248" s="35">
        <v>0</v>
      </c>
    </row>
    <row r="249" spans="1:8" ht="14.25" customHeight="1" x14ac:dyDescent="0.2">
      <c r="A249" s="33">
        <v>230</v>
      </c>
      <c r="B249" s="35">
        <v>3</v>
      </c>
      <c r="C249" s="35">
        <v>4</v>
      </c>
      <c r="D249" s="35">
        <v>4</v>
      </c>
      <c r="E249" s="35">
        <v>1</v>
      </c>
      <c r="F249" s="35">
        <v>0</v>
      </c>
      <c r="G249" s="35">
        <v>0</v>
      </c>
      <c r="H249" s="35">
        <v>1</v>
      </c>
    </row>
    <row r="250" spans="1:8" ht="14.25" customHeight="1" x14ac:dyDescent="0.2">
      <c r="A250" s="33">
        <v>231</v>
      </c>
      <c r="B250" s="35">
        <v>6</v>
      </c>
      <c r="C250" s="35">
        <v>7</v>
      </c>
      <c r="D250" s="35">
        <v>7</v>
      </c>
      <c r="E250" s="35">
        <v>0</v>
      </c>
      <c r="F250" s="35">
        <v>1</v>
      </c>
      <c r="G250" s="35">
        <v>1</v>
      </c>
      <c r="H250" s="35">
        <v>0</v>
      </c>
    </row>
    <row r="251" spans="1:8" ht="14.25" customHeight="1" x14ac:dyDescent="0.2">
      <c r="A251" s="33">
        <v>232</v>
      </c>
      <c r="B251" s="35">
        <v>6</v>
      </c>
      <c r="C251" s="35">
        <v>7</v>
      </c>
      <c r="D251" s="35">
        <v>7</v>
      </c>
      <c r="E251" s="35">
        <v>1</v>
      </c>
      <c r="F251" s="35">
        <v>1</v>
      </c>
      <c r="G251" s="35">
        <v>0</v>
      </c>
      <c r="H251" s="35">
        <v>1</v>
      </c>
    </row>
    <row r="252" spans="1:8" ht="14.25" customHeight="1" x14ac:dyDescent="0.2">
      <c r="A252" s="33">
        <v>233</v>
      </c>
      <c r="B252" s="35">
        <v>7</v>
      </c>
      <c r="C252" s="35">
        <v>5</v>
      </c>
      <c r="D252" s="35">
        <v>7</v>
      </c>
      <c r="E252" s="35">
        <v>0</v>
      </c>
      <c r="F252" s="35">
        <v>0</v>
      </c>
      <c r="G252" s="35">
        <v>1</v>
      </c>
      <c r="H252" s="35">
        <v>0</v>
      </c>
    </row>
    <row r="253" spans="1:8" ht="14.25" customHeight="1" x14ac:dyDescent="0.2">
      <c r="A253" s="33">
        <v>234</v>
      </c>
      <c r="B253" s="35">
        <v>6</v>
      </c>
      <c r="C253" s="35">
        <v>7</v>
      </c>
      <c r="D253" s="35">
        <v>6</v>
      </c>
      <c r="E253" s="35">
        <v>1</v>
      </c>
      <c r="F253" s="35">
        <v>1</v>
      </c>
      <c r="G253" s="35">
        <v>0</v>
      </c>
      <c r="H253" s="35">
        <v>0</v>
      </c>
    </row>
    <row r="254" spans="1:8" ht="14.25" customHeight="1" x14ac:dyDescent="0.2">
      <c r="A254" s="33">
        <v>235</v>
      </c>
      <c r="B254" s="35">
        <v>5</v>
      </c>
      <c r="C254" s="35">
        <v>4</v>
      </c>
      <c r="D254" s="35">
        <v>5</v>
      </c>
      <c r="E254" s="35">
        <v>0</v>
      </c>
      <c r="F254" s="35">
        <v>0</v>
      </c>
      <c r="G254" s="35">
        <v>0</v>
      </c>
      <c r="H254" s="35">
        <v>0</v>
      </c>
    </row>
    <row r="255" spans="1:8" ht="14.25" customHeight="1" x14ac:dyDescent="0.2">
      <c r="A255" s="33">
        <v>236</v>
      </c>
      <c r="B255" s="35">
        <v>3</v>
      </c>
      <c r="C255" s="35">
        <v>4</v>
      </c>
      <c r="D255" s="35">
        <v>3</v>
      </c>
      <c r="E255" s="35">
        <v>1</v>
      </c>
      <c r="F255" s="35">
        <v>1</v>
      </c>
      <c r="G255" s="35">
        <v>0</v>
      </c>
      <c r="H255" s="35">
        <v>1</v>
      </c>
    </row>
    <row r="256" spans="1:8" ht="14.25" customHeight="1" x14ac:dyDescent="0.2">
      <c r="A256" s="33">
        <v>237</v>
      </c>
      <c r="B256" s="35">
        <v>7</v>
      </c>
      <c r="C256" s="35">
        <v>7</v>
      </c>
      <c r="D256" s="35">
        <v>7</v>
      </c>
      <c r="E256" s="35">
        <v>0</v>
      </c>
      <c r="F256" s="35">
        <v>1</v>
      </c>
      <c r="G256" s="35">
        <v>0</v>
      </c>
      <c r="H256" s="35">
        <v>0</v>
      </c>
    </row>
    <row r="257" spans="1:8" ht="14.25" customHeight="1" x14ac:dyDescent="0.2">
      <c r="A257" s="33">
        <v>238</v>
      </c>
      <c r="B257" s="35">
        <v>4</v>
      </c>
      <c r="C257" s="35">
        <v>5</v>
      </c>
      <c r="D257" s="35">
        <v>5</v>
      </c>
      <c r="E257" s="35">
        <v>0</v>
      </c>
      <c r="F257" s="35">
        <v>0</v>
      </c>
      <c r="G257" s="35">
        <v>1</v>
      </c>
      <c r="H257" s="35">
        <v>1</v>
      </c>
    </row>
    <row r="258" spans="1:8" ht="14.25" customHeight="1" x14ac:dyDescent="0.2">
      <c r="A258" s="33">
        <v>239</v>
      </c>
      <c r="B258" s="35">
        <v>6</v>
      </c>
      <c r="C258" s="35">
        <v>5</v>
      </c>
      <c r="D258" s="35">
        <v>6</v>
      </c>
      <c r="E258" s="35">
        <v>1</v>
      </c>
      <c r="F258" s="35">
        <v>0</v>
      </c>
      <c r="G258" s="35">
        <v>0</v>
      </c>
      <c r="H258" s="35">
        <v>1</v>
      </c>
    </row>
    <row r="259" spans="1:8" ht="14.25" customHeight="1" x14ac:dyDescent="0.2">
      <c r="A259" s="33">
        <v>240</v>
      </c>
      <c r="B259" s="35">
        <v>5</v>
      </c>
      <c r="C259" s="35">
        <v>6</v>
      </c>
      <c r="D259" s="35">
        <v>5</v>
      </c>
      <c r="E259" s="35">
        <v>0</v>
      </c>
      <c r="F259" s="35">
        <v>0</v>
      </c>
      <c r="G259" s="35">
        <v>1</v>
      </c>
      <c r="H259" s="35">
        <v>0</v>
      </c>
    </row>
    <row r="260" spans="1:8" ht="14.25" customHeight="1" x14ac:dyDescent="0.2">
      <c r="A260" s="33">
        <v>241</v>
      </c>
      <c r="B260" s="35">
        <v>5</v>
      </c>
      <c r="C260" s="35">
        <v>7</v>
      </c>
      <c r="D260" s="35">
        <v>6</v>
      </c>
      <c r="E260" s="35">
        <v>1</v>
      </c>
      <c r="F260" s="35">
        <v>0</v>
      </c>
      <c r="G260" s="35">
        <v>0</v>
      </c>
      <c r="H260" s="35">
        <v>0</v>
      </c>
    </row>
    <row r="261" spans="1:8" ht="14.25" customHeight="1" x14ac:dyDescent="0.2">
      <c r="A261" s="33">
        <v>242</v>
      </c>
      <c r="B261" s="35">
        <v>7</v>
      </c>
      <c r="C261" s="35">
        <v>7</v>
      </c>
      <c r="D261" s="35">
        <v>7</v>
      </c>
      <c r="E261" s="35">
        <v>0</v>
      </c>
      <c r="F261" s="35">
        <v>0</v>
      </c>
      <c r="G261" s="35">
        <v>1</v>
      </c>
      <c r="H261" s="35">
        <v>0</v>
      </c>
    </row>
    <row r="262" spans="1:8" ht="14.25" customHeight="1" x14ac:dyDescent="0.2">
      <c r="A262" s="33">
        <v>243</v>
      </c>
      <c r="B262" s="35">
        <v>5</v>
      </c>
      <c r="C262" s="35">
        <v>5</v>
      </c>
      <c r="D262" s="35">
        <v>6</v>
      </c>
      <c r="E262" s="35">
        <v>0</v>
      </c>
      <c r="F262" s="35">
        <v>0</v>
      </c>
      <c r="G262" s="35">
        <v>0</v>
      </c>
      <c r="H262" s="35">
        <v>0</v>
      </c>
    </row>
    <row r="263" spans="1:8" ht="14.25" customHeight="1" x14ac:dyDescent="0.2">
      <c r="A263" s="33">
        <v>244</v>
      </c>
      <c r="B263" s="35">
        <v>4</v>
      </c>
      <c r="C263" s="35">
        <v>4</v>
      </c>
      <c r="D263" s="35">
        <v>5</v>
      </c>
      <c r="E263" s="35">
        <v>0</v>
      </c>
      <c r="F263" s="35">
        <v>0</v>
      </c>
      <c r="G263" s="35">
        <v>1</v>
      </c>
      <c r="H263" s="35">
        <v>0</v>
      </c>
    </row>
    <row r="264" spans="1:8" ht="14.25" customHeight="1" x14ac:dyDescent="0.2">
      <c r="A264" s="33">
        <v>245</v>
      </c>
      <c r="B264" s="35">
        <v>6</v>
      </c>
      <c r="C264" s="35">
        <v>6</v>
      </c>
      <c r="D264" s="35">
        <v>7</v>
      </c>
      <c r="E264" s="35">
        <v>1</v>
      </c>
      <c r="F264" s="35">
        <v>1</v>
      </c>
      <c r="G264" s="35">
        <v>1</v>
      </c>
      <c r="H264" s="35">
        <v>0</v>
      </c>
    </row>
    <row r="265" spans="1:8" ht="14.25" customHeight="1" x14ac:dyDescent="0.2">
      <c r="A265" s="33">
        <v>246</v>
      </c>
      <c r="B265" s="35">
        <v>7</v>
      </c>
      <c r="C265" s="35">
        <v>7</v>
      </c>
      <c r="D265" s="35">
        <v>7</v>
      </c>
      <c r="E265" s="35">
        <v>1</v>
      </c>
      <c r="F265" s="35">
        <v>1</v>
      </c>
      <c r="G265" s="35">
        <v>0</v>
      </c>
      <c r="H265" s="35">
        <v>1</v>
      </c>
    </row>
    <row r="266" spans="1:8" ht="14.25" customHeight="1" x14ac:dyDescent="0.2">
      <c r="A266" s="33">
        <v>247</v>
      </c>
      <c r="B266" s="35">
        <v>5</v>
      </c>
      <c r="C266" s="35">
        <v>4</v>
      </c>
      <c r="D266" s="35">
        <v>5</v>
      </c>
      <c r="E266" s="35">
        <v>0</v>
      </c>
      <c r="F266" s="35">
        <v>1</v>
      </c>
      <c r="G266" s="35">
        <v>0</v>
      </c>
      <c r="H266" s="35">
        <v>1</v>
      </c>
    </row>
    <row r="267" spans="1:8" ht="14.25" customHeight="1" x14ac:dyDescent="0.2">
      <c r="A267" s="33">
        <v>248</v>
      </c>
      <c r="B267" s="35">
        <v>6</v>
      </c>
      <c r="C267" s="35">
        <v>6</v>
      </c>
      <c r="D267" s="35">
        <v>7</v>
      </c>
      <c r="E267" s="35">
        <v>0</v>
      </c>
      <c r="F267" s="35">
        <v>1</v>
      </c>
      <c r="G267" s="35">
        <v>1</v>
      </c>
      <c r="H267" s="35">
        <v>0</v>
      </c>
    </row>
    <row r="268" spans="1:8" ht="14.25" customHeight="1" x14ac:dyDescent="0.2">
      <c r="A268" s="33">
        <v>249</v>
      </c>
      <c r="B268" s="35">
        <v>4</v>
      </c>
      <c r="C268" s="35">
        <v>5</v>
      </c>
      <c r="D268" s="35">
        <v>4</v>
      </c>
      <c r="E268" s="35">
        <v>0</v>
      </c>
      <c r="F268" s="35">
        <v>0</v>
      </c>
      <c r="G268" s="35">
        <v>1</v>
      </c>
      <c r="H268" s="35">
        <v>0</v>
      </c>
    </row>
    <row r="269" spans="1:8" ht="14.25" customHeight="1" x14ac:dyDescent="0.2">
      <c r="A269" s="33">
        <v>250</v>
      </c>
      <c r="B269" s="35">
        <v>7</v>
      </c>
      <c r="C269" s="35">
        <v>7</v>
      </c>
      <c r="D269" s="35">
        <v>7</v>
      </c>
      <c r="E269" s="35">
        <v>1</v>
      </c>
      <c r="F269" s="35">
        <v>1</v>
      </c>
      <c r="G269" s="35">
        <v>0</v>
      </c>
      <c r="H269" s="35">
        <v>1</v>
      </c>
    </row>
    <row r="270" spans="1:8" ht="14.25" customHeight="1" x14ac:dyDescent="0.2">
      <c r="A270" s="33">
        <v>251</v>
      </c>
      <c r="B270" s="35">
        <v>6</v>
      </c>
      <c r="C270" s="35">
        <v>7</v>
      </c>
      <c r="D270" s="35">
        <v>6</v>
      </c>
      <c r="E270" s="35">
        <v>0</v>
      </c>
      <c r="F270" s="35">
        <v>0</v>
      </c>
      <c r="G270" s="35">
        <v>0</v>
      </c>
      <c r="H270" s="35">
        <v>0</v>
      </c>
    </row>
    <row r="271" spans="1:8" ht="14.25" customHeight="1" x14ac:dyDescent="0.2">
      <c r="A271" s="33">
        <v>252</v>
      </c>
      <c r="B271" s="35">
        <v>5</v>
      </c>
      <c r="C271" s="35">
        <v>6</v>
      </c>
      <c r="D271" s="35">
        <v>5</v>
      </c>
      <c r="E271" s="35">
        <v>1</v>
      </c>
      <c r="F271" s="35">
        <v>1</v>
      </c>
      <c r="G271" s="35">
        <v>1</v>
      </c>
      <c r="H271" s="35">
        <v>0</v>
      </c>
    </row>
    <row r="272" spans="1:8" ht="14.25" customHeight="1" x14ac:dyDescent="0.2">
      <c r="A272" s="33">
        <v>253</v>
      </c>
      <c r="B272" s="35">
        <v>5</v>
      </c>
      <c r="C272" s="35">
        <v>6</v>
      </c>
      <c r="D272" s="35">
        <v>6</v>
      </c>
      <c r="E272" s="35">
        <v>1</v>
      </c>
      <c r="F272" s="35">
        <v>1</v>
      </c>
      <c r="G272" s="35">
        <v>0</v>
      </c>
      <c r="H272" s="35">
        <v>1</v>
      </c>
    </row>
    <row r="273" spans="1:8" ht="14.25" customHeight="1" x14ac:dyDescent="0.2">
      <c r="A273" s="33">
        <v>254</v>
      </c>
      <c r="B273" s="35">
        <v>5</v>
      </c>
      <c r="C273" s="35">
        <v>5</v>
      </c>
      <c r="D273" s="35">
        <v>5</v>
      </c>
      <c r="E273" s="35">
        <v>1</v>
      </c>
      <c r="F273" s="35">
        <v>0</v>
      </c>
      <c r="G273" s="35">
        <v>0</v>
      </c>
      <c r="H273" s="35">
        <v>0</v>
      </c>
    </row>
    <row r="274" spans="1:8" ht="14.25" customHeight="1" x14ac:dyDescent="0.2">
      <c r="A274" s="33">
        <v>255</v>
      </c>
      <c r="B274" s="35">
        <v>6</v>
      </c>
      <c r="C274" s="35">
        <v>7</v>
      </c>
      <c r="D274" s="35">
        <v>7</v>
      </c>
      <c r="E274" s="35">
        <v>1</v>
      </c>
      <c r="F274" s="35">
        <v>1</v>
      </c>
      <c r="G274" s="35">
        <v>0</v>
      </c>
      <c r="H274" s="35">
        <v>1</v>
      </c>
    </row>
    <row r="275" spans="1:8" ht="14.25" customHeight="1" x14ac:dyDescent="0.2">
      <c r="A275" s="33">
        <v>256</v>
      </c>
      <c r="B275" s="35">
        <v>6</v>
      </c>
      <c r="C275" s="35">
        <v>7</v>
      </c>
      <c r="D275" s="35">
        <v>5</v>
      </c>
      <c r="E275" s="35">
        <v>0</v>
      </c>
      <c r="F275" s="35">
        <v>1</v>
      </c>
      <c r="G275" s="35">
        <v>1</v>
      </c>
      <c r="H275" s="35">
        <v>0</v>
      </c>
    </row>
    <row r="276" spans="1:8" ht="14.25" customHeight="1" x14ac:dyDescent="0.2">
      <c r="A276" s="33">
        <v>257</v>
      </c>
      <c r="B276" s="35">
        <v>4</v>
      </c>
      <c r="C276" s="35">
        <v>4</v>
      </c>
      <c r="D276" s="35">
        <v>5</v>
      </c>
      <c r="E276" s="35">
        <v>1</v>
      </c>
      <c r="F276" s="35">
        <v>1</v>
      </c>
      <c r="G276" s="35">
        <v>0</v>
      </c>
      <c r="H276" s="35">
        <v>1</v>
      </c>
    </row>
    <row r="277" spans="1:8" ht="14.25" customHeight="1" x14ac:dyDescent="0.2">
      <c r="A277" s="33">
        <v>258</v>
      </c>
      <c r="B277" s="35">
        <v>6</v>
      </c>
      <c r="C277" s="35">
        <v>6</v>
      </c>
      <c r="D277" s="35">
        <v>7</v>
      </c>
      <c r="E277" s="35">
        <v>0</v>
      </c>
      <c r="F277" s="35">
        <v>0</v>
      </c>
      <c r="G277" s="35">
        <v>0</v>
      </c>
      <c r="H277" s="35">
        <v>1</v>
      </c>
    </row>
    <row r="278" spans="1:8" ht="14.25" customHeight="1" x14ac:dyDescent="0.2">
      <c r="A278" s="33">
        <v>259</v>
      </c>
      <c r="B278" s="35">
        <v>6</v>
      </c>
      <c r="C278" s="35">
        <v>6</v>
      </c>
      <c r="D278" s="35">
        <v>6</v>
      </c>
      <c r="E278" s="35">
        <v>0</v>
      </c>
      <c r="F278" s="35">
        <v>1</v>
      </c>
      <c r="G278" s="35">
        <v>0</v>
      </c>
      <c r="H278" s="35">
        <v>0</v>
      </c>
    </row>
    <row r="279" spans="1:8" ht="14.25" customHeight="1" x14ac:dyDescent="0.2">
      <c r="A279" s="33">
        <v>260</v>
      </c>
      <c r="B279" s="35">
        <v>5</v>
      </c>
      <c r="C279" s="35">
        <v>4</v>
      </c>
      <c r="D279" s="35">
        <v>5</v>
      </c>
      <c r="E279" s="35">
        <v>0</v>
      </c>
      <c r="F279" s="35">
        <v>1</v>
      </c>
      <c r="G279" s="35">
        <v>0</v>
      </c>
      <c r="H279" s="35">
        <v>0</v>
      </c>
    </row>
    <row r="280" spans="1:8" ht="14.25" customHeight="1" x14ac:dyDescent="0.2">
      <c r="A280" s="33">
        <v>261</v>
      </c>
      <c r="B280" s="35">
        <v>7</v>
      </c>
      <c r="C280" s="35">
        <v>7</v>
      </c>
      <c r="D280" s="35">
        <v>7</v>
      </c>
      <c r="E280" s="35">
        <v>1</v>
      </c>
      <c r="F280" s="35">
        <v>0</v>
      </c>
      <c r="G280" s="35">
        <v>0</v>
      </c>
      <c r="H280" s="35">
        <v>0</v>
      </c>
    </row>
    <row r="281" spans="1:8" ht="14.25" customHeight="1" x14ac:dyDescent="0.2">
      <c r="A281" s="33">
        <v>262</v>
      </c>
      <c r="B281" s="35">
        <v>5</v>
      </c>
      <c r="C281" s="35">
        <v>4</v>
      </c>
      <c r="D281" s="35">
        <v>5</v>
      </c>
      <c r="E281" s="35">
        <v>0</v>
      </c>
      <c r="F281" s="35">
        <v>1</v>
      </c>
      <c r="G281" s="35">
        <v>1</v>
      </c>
      <c r="H281" s="35">
        <v>0</v>
      </c>
    </row>
    <row r="282" spans="1:8" ht="14.25" customHeight="1" x14ac:dyDescent="0.2">
      <c r="A282" s="33">
        <v>263</v>
      </c>
      <c r="B282" s="35">
        <v>5</v>
      </c>
      <c r="C282" s="35">
        <v>4</v>
      </c>
      <c r="D282" s="35">
        <v>5</v>
      </c>
      <c r="E282" s="35">
        <v>1</v>
      </c>
      <c r="F282" s="35">
        <v>1</v>
      </c>
      <c r="G282" s="35">
        <v>0</v>
      </c>
      <c r="H282" s="35">
        <v>1</v>
      </c>
    </row>
    <row r="283" spans="1:8" ht="14.25" customHeight="1" x14ac:dyDescent="0.2">
      <c r="A283" s="33">
        <v>264</v>
      </c>
      <c r="B283" s="35">
        <v>4</v>
      </c>
      <c r="C283" s="35">
        <v>4</v>
      </c>
      <c r="D283" s="35">
        <v>4</v>
      </c>
      <c r="E283" s="35">
        <v>0</v>
      </c>
      <c r="F283" s="35">
        <v>1</v>
      </c>
      <c r="G283" s="35">
        <v>0</v>
      </c>
      <c r="H283" s="35">
        <v>0</v>
      </c>
    </row>
    <row r="284" spans="1:8" ht="14.25" customHeight="1" x14ac:dyDescent="0.2">
      <c r="A284" s="33">
        <v>265</v>
      </c>
      <c r="B284" s="35">
        <v>5</v>
      </c>
      <c r="C284" s="35">
        <v>6</v>
      </c>
      <c r="D284" s="35">
        <v>6</v>
      </c>
      <c r="E284" s="35">
        <v>1</v>
      </c>
      <c r="F284" s="35">
        <v>1</v>
      </c>
      <c r="G284" s="35">
        <v>1</v>
      </c>
      <c r="H284" s="35">
        <v>0</v>
      </c>
    </row>
    <row r="285" spans="1:8" ht="14.25" customHeight="1" x14ac:dyDescent="0.2">
      <c r="A285" s="33">
        <v>266</v>
      </c>
      <c r="B285" s="35">
        <v>5</v>
      </c>
      <c r="C285" s="35">
        <v>5</v>
      </c>
      <c r="D285" s="35">
        <v>6</v>
      </c>
      <c r="E285" s="35">
        <v>0</v>
      </c>
      <c r="F285" s="35">
        <v>0</v>
      </c>
      <c r="G285" s="35">
        <v>0</v>
      </c>
      <c r="H285" s="35">
        <v>0</v>
      </c>
    </row>
    <row r="286" spans="1:8" ht="14.25" customHeight="1" x14ac:dyDescent="0.2">
      <c r="A286" s="33">
        <v>267</v>
      </c>
      <c r="B286" s="35">
        <v>6</v>
      </c>
      <c r="C286" s="35">
        <v>5</v>
      </c>
      <c r="D286" s="35">
        <v>6</v>
      </c>
      <c r="E286" s="35">
        <v>1</v>
      </c>
      <c r="F286" s="35">
        <v>1</v>
      </c>
      <c r="G286" s="35">
        <v>0</v>
      </c>
      <c r="H286" s="35">
        <v>1</v>
      </c>
    </row>
    <row r="287" spans="1:8" ht="14.25" customHeight="1" x14ac:dyDescent="0.2">
      <c r="A287" s="33">
        <v>268</v>
      </c>
      <c r="B287" s="35">
        <v>7</v>
      </c>
      <c r="C287" s="35">
        <v>7</v>
      </c>
      <c r="D287" s="35">
        <v>7</v>
      </c>
      <c r="E287" s="35">
        <v>0</v>
      </c>
      <c r="F287" s="35">
        <v>1</v>
      </c>
      <c r="G287" s="35">
        <v>0</v>
      </c>
      <c r="H287" s="35">
        <v>0</v>
      </c>
    </row>
    <row r="288" spans="1:8" ht="14.25" customHeight="1" x14ac:dyDescent="0.2">
      <c r="A288" s="33">
        <v>269</v>
      </c>
      <c r="B288" s="35">
        <v>5</v>
      </c>
      <c r="C288" s="35">
        <v>6</v>
      </c>
      <c r="D288" s="35">
        <v>6</v>
      </c>
      <c r="E288" s="35">
        <v>1</v>
      </c>
      <c r="F288" s="35">
        <v>0</v>
      </c>
      <c r="G288" s="35">
        <v>0</v>
      </c>
      <c r="H288" s="35">
        <v>1</v>
      </c>
    </row>
    <row r="289" spans="1:8" ht="14.25" customHeight="1" x14ac:dyDescent="0.2">
      <c r="A289" s="33">
        <v>270</v>
      </c>
      <c r="B289" s="35">
        <v>3</v>
      </c>
      <c r="C289" s="35">
        <v>4</v>
      </c>
      <c r="D289" s="35">
        <v>4</v>
      </c>
      <c r="E289" s="35">
        <v>1</v>
      </c>
      <c r="F289" s="35">
        <v>1</v>
      </c>
      <c r="G289" s="35">
        <v>0</v>
      </c>
      <c r="H289" s="35">
        <v>1</v>
      </c>
    </row>
    <row r="290" spans="1:8" ht="14.25" customHeight="1" x14ac:dyDescent="0.2">
      <c r="A290" s="33">
        <v>271</v>
      </c>
      <c r="B290" s="35">
        <v>5</v>
      </c>
      <c r="C290" s="35">
        <v>4</v>
      </c>
      <c r="D290" s="35">
        <v>4</v>
      </c>
      <c r="E290" s="35">
        <v>1</v>
      </c>
      <c r="F290" s="35">
        <v>1</v>
      </c>
      <c r="G290" s="35">
        <v>0</v>
      </c>
      <c r="H290" s="35">
        <v>1</v>
      </c>
    </row>
    <row r="291" spans="1:8" ht="14.25" customHeight="1" x14ac:dyDescent="0.2">
      <c r="A291" s="33">
        <v>272</v>
      </c>
      <c r="B291" s="35">
        <v>5</v>
      </c>
      <c r="C291" s="35">
        <v>7</v>
      </c>
      <c r="D291" s="35">
        <v>6</v>
      </c>
      <c r="E291" s="35">
        <v>0</v>
      </c>
      <c r="F291" s="35">
        <v>1</v>
      </c>
      <c r="G291" s="35">
        <v>0</v>
      </c>
      <c r="H291" s="35">
        <v>0</v>
      </c>
    </row>
    <row r="292" spans="1:8" ht="14.25" customHeight="1" x14ac:dyDescent="0.2">
      <c r="A292" s="33">
        <v>273</v>
      </c>
      <c r="B292" s="35">
        <v>6</v>
      </c>
      <c r="C292" s="35">
        <v>7</v>
      </c>
      <c r="D292" s="35">
        <v>7</v>
      </c>
      <c r="E292" s="35">
        <v>0</v>
      </c>
      <c r="F292" s="35">
        <v>0</v>
      </c>
      <c r="G292" s="35">
        <v>1</v>
      </c>
      <c r="H292" s="35">
        <v>0</v>
      </c>
    </row>
    <row r="293" spans="1:8" ht="14.25" customHeight="1" x14ac:dyDescent="0.2">
      <c r="A293" s="33">
        <v>274</v>
      </c>
      <c r="B293" s="35">
        <v>6</v>
      </c>
      <c r="C293" s="35">
        <v>6</v>
      </c>
      <c r="D293" s="35">
        <v>6</v>
      </c>
      <c r="E293" s="35">
        <v>1</v>
      </c>
      <c r="F293" s="35">
        <v>0</v>
      </c>
      <c r="G293" s="35">
        <v>0</v>
      </c>
      <c r="H293" s="35">
        <v>1</v>
      </c>
    </row>
    <row r="294" spans="1:8" ht="14.25" customHeight="1" x14ac:dyDescent="0.2">
      <c r="A294" s="33">
        <v>275</v>
      </c>
      <c r="B294" s="35">
        <v>6</v>
      </c>
      <c r="C294" s="35">
        <v>6</v>
      </c>
      <c r="D294" s="35">
        <v>6</v>
      </c>
      <c r="E294" s="35">
        <v>0</v>
      </c>
      <c r="F294" s="35">
        <v>1</v>
      </c>
      <c r="G294" s="35">
        <v>0</v>
      </c>
      <c r="H294" s="35">
        <v>1</v>
      </c>
    </row>
    <row r="295" spans="1:8" ht="14.25" customHeight="1" x14ac:dyDescent="0.2">
      <c r="A295" s="33">
        <v>276</v>
      </c>
      <c r="B295" s="35">
        <v>6</v>
      </c>
      <c r="C295" s="35">
        <v>6</v>
      </c>
      <c r="D295" s="35">
        <v>7</v>
      </c>
      <c r="E295" s="35">
        <v>0</v>
      </c>
      <c r="F295" s="35">
        <v>0</v>
      </c>
      <c r="G295" s="35">
        <v>0</v>
      </c>
      <c r="H295" s="35">
        <v>0</v>
      </c>
    </row>
    <row r="296" spans="1:8" ht="14.25" customHeight="1" x14ac:dyDescent="0.2">
      <c r="A296" s="33">
        <v>277</v>
      </c>
      <c r="B296" s="35">
        <v>5</v>
      </c>
      <c r="C296" s="35">
        <v>5</v>
      </c>
      <c r="D296" s="35">
        <v>6</v>
      </c>
      <c r="E296" s="35">
        <v>1</v>
      </c>
      <c r="F296" s="35">
        <v>1</v>
      </c>
      <c r="G296" s="35">
        <v>0</v>
      </c>
      <c r="H296" s="35">
        <v>1</v>
      </c>
    </row>
    <row r="297" spans="1:8" ht="14.25" customHeight="1" x14ac:dyDescent="0.2">
      <c r="A297" s="33">
        <v>278</v>
      </c>
      <c r="B297" s="35">
        <v>7</v>
      </c>
      <c r="C297" s="35">
        <v>7</v>
      </c>
      <c r="D297" s="35">
        <v>7</v>
      </c>
      <c r="E297" s="35">
        <v>0</v>
      </c>
      <c r="F297" s="35">
        <v>1</v>
      </c>
      <c r="G297" s="35">
        <v>0</v>
      </c>
      <c r="H297" s="35">
        <v>0</v>
      </c>
    </row>
    <row r="298" spans="1:8" ht="14.25" customHeight="1" x14ac:dyDescent="0.2">
      <c r="A298" s="33">
        <v>279</v>
      </c>
      <c r="B298" s="35">
        <v>7</v>
      </c>
      <c r="C298" s="35">
        <v>6</v>
      </c>
      <c r="D298" s="35">
        <v>6</v>
      </c>
      <c r="E298" s="35">
        <v>0</v>
      </c>
      <c r="F298" s="35">
        <v>0</v>
      </c>
      <c r="G298" s="35">
        <v>1</v>
      </c>
      <c r="H298" s="35">
        <v>0</v>
      </c>
    </row>
    <row r="299" spans="1:8" ht="14.25" customHeight="1" x14ac:dyDescent="0.2">
      <c r="A299" s="33">
        <v>280</v>
      </c>
      <c r="B299" s="35">
        <v>5</v>
      </c>
      <c r="C299" s="35">
        <v>3</v>
      </c>
      <c r="D299" s="35">
        <v>5</v>
      </c>
      <c r="E299" s="35">
        <v>0</v>
      </c>
      <c r="F299" s="35">
        <v>0</v>
      </c>
      <c r="G299" s="35">
        <v>0</v>
      </c>
      <c r="H299" s="35">
        <v>1</v>
      </c>
    </row>
    <row r="300" spans="1:8" ht="14.25" customHeight="1" x14ac:dyDescent="0.2">
      <c r="A300" s="33">
        <v>281</v>
      </c>
      <c r="B300" s="35">
        <v>5</v>
      </c>
      <c r="C300" s="35">
        <v>7</v>
      </c>
      <c r="D300" s="35">
        <v>7</v>
      </c>
      <c r="E300" s="35">
        <v>0</v>
      </c>
      <c r="F300" s="35">
        <v>1</v>
      </c>
      <c r="G300" s="35">
        <v>1</v>
      </c>
      <c r="H300" s="35">
        <v>0</v>
      </c>
    </row>
    <row r="301" spans="1:8" ht="14.25" customHeight="1" x14ac:dyDescent="0.2">
      <c r="A301" s="33">
        <v>282</v>
      </c>
      <c r="B301" s="35">
        <v>7</v>
      </c>
      <c r="C301" s="35">
        <v>7</v>
      </c>
      <c r="D301" s="35">
        <v>7</v>
      </c>
      <c r="E301" s="35">
        <v>0</v>
      </c>
      <c r="F301" s="35">
        <v>1</v>
      </c>
      <c r="G301" s="35">
        <v>0</v>
      </c>
      <c r="H301" s="35">
        <v>1</v>
      </c>
    </row>
    <row r="302" spans="1:8" ht="14.25" customHeight="1" x14ac:dyDescent="0.2">
      <c r="A302" s="33">
        <v>283</v>
      </c>
      <c r="B302" s="35">
        <v>5</v>
      </c>
      <c r="C302" s="35">
        <v>5</v>
      </c>
      <c r="D302" s="35">
        <v>5</v>
      </c>
      <c r="E302" s="35">
        <v>1</v>
      </c>
      <c r="F302" s="35">
        <v>0</v>
      </c>
      <c r="G302" s="35">
        <v>1</v>
      </c>
      <c r="H302" s="35">
        <v>0</v>
      </c>
    </row>
    <row r="303" spans="1:8" ht="14.25" customHeight="1" x14ac:dyDescent="0.2">
      <c r="A303" s="33">
        <v>284</v>
      </c>
      <c r="B303" s="35">
        <v>7</v>
      </c>
      <c r="C303" s="35">
        <v>5</v>
      </c>
      <c r="D303" s="35">
        <v>7</v>
      </c>
      <c r="E303" s="35">
        <v>1</v>
      </c>
      <c r="F303" s="35">
        <v>1</v>
      </c>
      <c r="G303" s="35">
        <v>0</v>
      </c>
      <c r="H303" s="35">
        <v>0</v>
      </c>
    </row>
    <row r="304" spans="1:8" ht="14.25" customHeight="1" x14ac:dyDescent="0.2">
      <c r="A304" s="33">
        <v>285</v>
      </c>
      <c r="B304" s="35">
        <v>5</v>
      </c>
      <c r="C304" s="35">
        <v>6</v>
      </c>
      <c r="D304" s="35">
        <v>6</v>
      </c>
      <c r="E304" s="35">
        <v>1</v>
      </c>
      <c r="F304" s="35">
        <v>1</v>
      </c>
      <c r="G304" s="35">
        <v>0</v>
      </c>
      <c r="H304" s="35">
        <v>0</v>
      </c>
    </row>
    <row r="305" spans="1:8" ht="14.25" customHeight="1" x14ac:dyDescent="0.2">
      <c r="A305" s="33">
        <v>286</v>
      </c>
      <c r="B305" s="35">
        <v>7</v>
      </c>
      <c r="C305" s="35">
        <v>7</v>
      </c>
      <c r="D305" s="35">
        <v>7</v>
      </c>
      <c r="E305" s="35">
        <v>0</v>
      </c>
      <c r="F305" s="35">
        <v>1</v>
      </c>
      <c r="G305" s="35">
        <v>0</v>
      </c>
      <c r="H305" s="35">
        <v>1</v>
      </c>
    </row>
    <row r="306" spans="1:8" ht="14.25" customHeight="1" x14ac:dyDescent="0.2">
      <c r="A306" s="33">
        <v>287</v>
      </c>
      <c r="B306" s="35">
        <v>7</v>
      </c>
      <c r="C306" s="35">
        <v>7</v>
      </c>
      <c r="D306" s="35">
        <v>7</v>
      </c>
      <c r="E306" s="35">
        <v>0</v>
      </c>
      <c r="F306" s="35">
        <v>1</v>
      </c>
      <c r="G306" s="35">
        <v>0</v>
      </c>
      <c r="H306" s="35">
        <v>0</v>
      </c>
    </row>
    <row r="307" spans="1:8" ht="14.25" customHeight="1" x14ac:dyDescent="0.2">
      <c r="A307" s="33">
        <v>288</v>
      </c>
      <c r="B307" s="35">
        <v>7</v>
      </c>
      <c r="C307" s="35">
        <v>7</v>
      </c>
      <c r="D307" s="35">
        <v>7</v>
      </c>
      <c r="E307" s="35">
        <v>0</v>
      </c>
      <c r="F307" s="35">
        <v>1</v>
      </c>
      <c r="G307" s="35">
        <v>1</v>
      </c>
      <c r="H307" s="35">
        <v>0</v>
      </c>
    </row>
    <row r="308" spans="1:8" ht="14.25" customHeight="1" x14ac:dyDescent="0.2">
      <c r="A308" s="33">
        <v>289</v>
      </c>
      <c r="B308" s="35">
        <v>7</v>
      </c>
      <c r="C308" s="35">
        <v>7</v>
      </c>
      <c r="D308" s="35">
        <v>7</v>
      </c>
      <c r="E308" s="35">
        <v>1</v>
      </c>
      <c r="F308" s="35">
        <v>0</v>
      </c>
      <c r="G308" s="35">
        <v>0</v>
      </c>
      <c r="H308" s="35">
        <v>1</v>
      </c>
    </row>
    <row r="309" spans="1:8" ht="14.25" customHeight="1" x14ac:dyDescent="0.2">
      <c r="A309" s="33">
        <v>290</v>
      </c>
      <c r="B309" s="35">
        <v>5</v>
      </c>
      <c r="C309" s="35">
        <v>6</v>
      </c>
      <c r="D309" s="35">
        <v>7</v>
      </c>
      <c r="E309" s="35">
        <v>1</v>
      </c>
      <c r="F309" s="35">
        <v>0</v>
      </c>
      <c r="G309" s="35">
        <v>0</v>
      </c>
      <c r="H309" s="35">
        <v>1</v>
      </c>
    </row>
    <row r="310" spans="1:8" ht="14.25" customHeight="1" x14ac:dyDescent="0.2">
      <c r="A310" s="33">
        <v>291</v>
      </c>
      <c r="B310" s="35">
        <v>6</v>
      </c>
      <c r="C310" s="35">
        <v>6</v>
      </c>
      <c r="D310" s="35">
        <v>6</v>
      </c>
      <c r="E310" s="35">
        <v>1</v>
      </c>
      <c r="F310" s="35">
        <v>1</v>
      </c>
      <c r="G310" s="35">
        <v>0</v>
      </c>
      <c r="H310" s="35">
        <v>0</v>
      </c>
    </row>
    <row r="311" spans="1:8" ht="14.25" customHeight="1" x14ac:dyDescent="0.2">
      <c r="A311" s="33">
        <v>292</v>
      </c>
      <c r="B311" s="35">
        <v>6</v>
      </c>
      <c r="C311" s="35">
        <v>6</v>
      </c>
      <c r="D311" s="35">
        <v>6</v>
      </c>
      <c r="E311" s="35">
        <v>1</v>
      </c>
      <c r="F311" s="35">
        <v>1</v>
      </c>
      <c r="G311" s="35">
        <v>0</v>
      </c>
      <c r="H311" s="35">
        <v>1</v>
      </c>
    </row>
    <row r="312" spans="1:8" ht="14.25" customHeight="1" x14ac:dyDescent="0.2">
      <c r="A312" s="33">
        <v>293</v>
      </c>
      <c r="B312" s="35">
        <v>6</v>
      </c>
      <c r="C312" s="35">
        <v>6</v>
      </c>
      <c r="D312" s="35">
        <v>7</v>
      </c>
      <c r="E312" s="35">
        <v>0</v>
      </c>
      <c r="F312" s="35">
        <v>0</v>
      </c>
      <c r="G312" s="35">
        <v>0</v>
      </c>
      <c r="H312" s="35">
        <v>1</v>
      </c>
    </row>
    <row r="313" spans="1:8" ht="14.25" customHeight="1" x14ac:dyDescent="0.2">
      <c r="A313" s="33">
        <v>294</v>
      </c>
      <c r="B313" s="35">
        <v>4</v>
      </c>
      <c r="C313" s="35">
        <v>5</v>
      </c>
      <c r="D313" s="35">
        <v>5</v>
      </c>
      <c r="E313" s="35">
        <v>0</v>
      </c>
      <c r="F313" s="35">
        <v>1</v>
      </c>
      <c r="G313" s="35">
        <v>1</v>
      </c>
      <c r="H313" s="35">
        <v>0</v>
      </c>
    </row>
    <row r="314" spans="1:8" ht="14.25" customHeight="1" x14ac:dyDescent="0.2">
      <c r="A314" s="33">
        <v>295</v>
      </c>
      <c r="B314" s="35">
        <v>7</v>
      </c>
      <c r="C314" s="35">
        <v>7</v>
      </c>
      <c r="D314" s="35">
        <v>7</v>
      </c>
      <c r="E314" s="35">
        <v>0</v>
      </c>
      <c r="F314" s="35">
        <v>1</v>
      </c>
      <c r="G314" s="35">
        <v>0</v>
      </c>
      <c r="H314" s="35">
        <v>0</v>
      </c>
    </row>
    <row r="315" spans="1:8" ht="14.25" customHeight="1" x14ac:dyDescent="0.2">
      <c r="A315" s="33">
        <v>296</v>
      </c>
      <c r="B315" s="35">
        <v>7</v>
      </c>
      <c r="C315" s="35">
        <v>7</v>
      </c>
      <c r="D315" s="35">
        <v>7</v>
      </c>
      <c r="E315" s="35">
        <v>0</v>
      </c>
      <c r="F315" s="35">
        <v>0</v>
      </c>
      <c r="G315" s="35">
        <v>1</v>
      </c>
      <c r="H315" s="35">
        <v>1</v>
      </c>
    </row>
    <row r="316" spans="1:8" ht="14.25" customHeight="1" x14ac:dyDescent="0.2">
      <c r="A316" s="33">
        <v>297</v>
      </c>
      <c r="B316" s="35">
        <v>5</v>
      </c>
      <c r="C316" s="35">
        <v>7</v>
      </c>
      <c r="D316" s="35">
        <v>7</v>
      </c>
      <c r="E316" s="35">
        <v>1</v>
      </c>
      <c r="F316" s="35">
        <v>0</v>
      </c>
      <c r="G316" s="35">
        <v>0</v>
      </c>
      <c r="H316" s="35">
        <v>1</v>
      </c>
    </row>
    <row r="317" spans="1:8" ht="14.25" customHeight="1" x14ac:dyDescent="0.2">
      <c r="A317" s="33">
        <v>298</v>
      </c>
      <c r="B317" s="35">
        <v>6</v>
      </c>
      <c r="C317" s="35">
        <v>6</v>
      </c>
      <c r="D317" s="35">
        <v>6</v>
      </c>
      <c r="E317" s="35">
        <v>1</v>
      </c>
      <c r="F317" s="35">
        <v>1</v>
      </c>
      <c r="G317" s="35">
        <v>0</v>
      </c>
      <c r="H317" s="35">
        <v>0</v>
      </c>
    </row>
    <row r="318" spans="1:8" ht="14.25" customHeight="1" x14ac:dyDescent="0.2">
      <c r="A318" s="33">
        <v>299</v>
      </c>
      <c r="B318" s="35">
        <v>5</v>
      </c>
      <c r="C318" s="35">
        <v>4</v>
      </c>
      <c r="D318" s="35">
        <v>5</v>
      </c>
      <c r="E318" s="35">
        <v>1</v>
      </c>
      <c r="F318" s="35">
        <v>1</v>
      </c>
      <c r="G318" s="35">
        <v>0</v>
      </c>
      <c r="H318" s="35">
        <v>0</v>
      </c>
    </row>
    <row r="319" spans="1:8" ht="14.25" customHeight="1" x14ac:dyDescent="0.2">
      <c r="A319" s="33">
        <v>300</v>
      </c>
      <c r="B319" s="35">
        <v>5</v>
      </c>
      <c r="C319" s="35">
        <v>4</v>
      </c>
      <c r="D319" s="35">
        <v>6</v>
      </c>
      <c r="E319" s="35">
        <v>1</v>
      </c>
      <c r="F319" s="35">
        <v>0</v>
      </c>
      <c r="G319" s="35">
        <v>0</v>
      </c>
      <c r="H319" s="35">
        <v>1</v>
      </c>
    </row>
    <row r="320" spans="1:8" ht="14.25" customHeight="1" x14ac:dyDescent="0.2">
      <c r="A320" s="33">
        <v>301</v>
      </c>
      <c r="B320" s="35">
        <v>6</v>
      </c>
      <c r="C320" s="35">
        <v>7</v>
      </c>
      <c r="D320" s="35">
        <v>7</v>
      </c>
      <c r="E320" s="35">
        <v>0</v>
      </c>
      <c r="F320" s="35">
        <v>0</v>
      </c>
      <c r="G320" s="35">
        <v>1</v>
      </c>
      <c r="H320" s="35">
        <v>0</v>
      </c>
    </row>
    <row r="321" spans="1:8" ht="14.25" customHeight="1" x14ac:dyDescent="0.2">
      <c r="A321" s="33">
        <v>302</v>
      </c>
      <c r="B321" s="35">
        <v>5</v>
      </c>
      <c r="C321" s="35">
        <v>6</v>
      </c>
      <c r="D321" s="35">
        <v>5</v>
      </c>
      <c r="E321" s="35">
        <v>1</v>
      </c>
      <c r="F321" s="35">
        <v>1</v>
      </c>
      <c r="G321" s="35">
        <v>0</v>
      </c>
      <c r="H321" s="35">
        <v>0</v>
      </c>
    </row>
    <row r="322" spans="1:8" ht="14.25" customHeight="1" x14ac:dyDescent="0.2">
      <c r="A322" s="33">
        <v>303</v>
      </c>
      <c r="B322" s="35">
        <v>5</v>
      </c>
      <c r="C322" s="35">
        <v>5</v>
      </c>
      <c r="D322" s="35">
        <v>4</v>
      </c>
      <c r="E322" s="35">
        <v>1</v>
      </c>
      <c r="F322" s="35">
        <v>1</v>
      </c>
      <c r="G322" s="35">
        <v>1</v>
      </c>
      <c r="H322" s="35">
        <v>1</v>
      </c>
    </row>
    <row r="323" spans="1:8" ht="14.25" customHeight="1" x14ac:dyDescent="0.2">
      <c r="A323" s="33">
        <v>304</v>
      </c>
      <c r="B323" s="35">
        <v>6</v>
      </c>
      <c r="C323" s="35">
        <v>4</v>
      </c>
      <c r="D323" s="35">
        <v>5</v>
      </c>
      <c r="E323" s="35">
        <v>0</v>
      </c>
      <c r="F323" s="35">
        <v>0</v>
      </c>
      <c r="G323" s="35">
        <v>0</v>
      </c>
      <c r="H323" s="35">
        <v>0</v>
      </c>
    </row>
    <row r="324" spans="1:8" ht="14.25" customHeight="1" x14ac:dyDescent="0.2">
      <c r="A324" s="33">
        <v>305</v>
      </c>
      <c r="B324" s="35">
        <v>7</v>
      </c>
      <c r="C324" s="35">
        <v>7</v>
      </c>
      <c r="D324" s="35">
        <v>7</v>
      </c>
      <c r="E324" s="35">
        <v>0</v>
      </c>
      <c r="F324" s="35">
        <v>1</v>
      </c>
      <c r="G324" s="35">
        <v>0</v>
      </c>
      <c r="H324" s="35">
        <v>0</v>
      </c>
    </row>
    <row r="325" spans="1:8" ht="14.25" customHeight="1" x14ac:dyDescent="0.2">
      <c r="A325" s="33">
        <v>306</v>
      </c>
      <c r="B325" s="35">
        <v>6</v>
      </c>
      <c r="C325" s="35">
        <v>6</v>
      </c>
      <c r="D325" s="35">
        <v>6</v>
      </c>
      <c r="E325" s="35">
        <v>1</v>
      </c>
      <c r="F325" s="35">
        <v>0</v>
      </c>
      <c r="G325" s="35">
        <v>0</v>
      </c>
      <c r="H325" s="35">
        <v>0</v>
      </c>
    </row>
    <row r="326" spans="1:8" ht="14.25" customHeight="1" x14ac:dyDescent="0.2">
      <c r="A326" s="33">
        <v>307</v>
      </c>
      <c r="B326" s="35">
        <v>6</v>
      </c>
      <c r="C326" s="35">
        <v>6</v>
      </c>
      <c r="D326" s="35">
        <v>7</v>
      </c>
      <c r="E326" s="35">
        <v>0</v>
      </c>
      <c r="F326" s="35">
        <v>1</v>
      </c>
      <c r="G326" s="35">
        <v>1</v>
      </c>
      <c r="H326" s="35">
        <v>0</v>
      </c>
    </row>
    <row r="327" spans="1:8" ht="14.25" customHeight="1" x14ac:dyDescent="0.2">
      <c r="A327" s="33">
        <v>308</v>
      </c>
      <c r="B327" s="35">
        <v>6</v>
      </c>
      <c r="C327" s="35">
        <v>5</v>
      </c>
      <c r="D327" s="35">
        <v>6</v>
      </c>
      <c r="E327" s="35">
        <v>0</v>
      </c>
      <c r="F327" s="35">
        <v>0</v>
      </c>
      <c r="G327" s="35">
        <v>0</v>
      </c>
      <c r="H327" s="35">
        <v>0</v>
      </c>
    </row>
    <row r="328" spans="1:8" ht="14.25" customHeight="1" x14ac:dyDescent="0.2">
      <c r="A328" s="33">
        <v>309</v>
      </c>
      <c r="B328" s="35">
        <v>7</v>
      </c>
      <c r="C328" s="35">
        <v>7</v>
      </c>
      <c r="D328" s="35">
        <v>7</v>
      </c>
      <c r="E328" s="35">
        <v>0</v>
      </c>
      <c r="F328" s="35">
        <v>0</v>
      </c>
      <c r="G328" s="35">
        <v>1</v>
      </c>
      <c r="H328" s="35">
        <v>0</v>
      </c>
    </row>
    <row r="329" spans="1:8" ht="14.25" customHeight="1" x14ac:dyDescent="0.2">
      <c r="A329" s="33">
        <v>310</v>
      </c>
      <c r="B329" s="35">
        <v>5</v>
      </c>
      <c r="C329" s="35">
        <v>5</v>
      </c>
      <c r="D329" s="35">
        <v>6</v>
      </c>
      <c r="E329" s="35">
        <v>0</v>
      </c>
      <c r="F329" s="35">
        <v>0</v>
      </c>
      <c r="G329" s="35">
        <v>1</v>
      </c>
      <c r="H329" s="35">
        <v>0</v>
      </c>
    </row>
    <row r="330" spans="1:8" ht="14.25" customHeight="1" x14ac:dyDescent="0.2">
      <c r="A330" s="33">
        <v>311</v>
      </c>
      <c r="B330" s="35">
        <v>4</v>
      </c>
      <c r="C330" s="35">
        <v>4</v>
      </c>
      <c r="D330" s="35">
        <v>4</v>
      </c>
      <c r="E330" s="35">
        <v>1</v>
      </c>
      <c r="F330" s="35">
        <v>1</v>
      </c>
      <c r="G330" s="35">
        <v>0</v>
      </c>
      <c r="H330" s="35">
        <v>0</v>
      </c>
    </row>
    <row r="331" spans="1:8" ht="14.25" customHeight="1" x14ac:dyDescent="0.2">
      <c r="A331" s="33">
        <v>312</v>
      </c>
      <c r="B331" s="35">
        <v>7</v>
      </c>
      <c r="C331" s="35">
        <v>7</v>
      </c>
      <c r="D331" s="35">
        <v>7</v>
      </c>
      <c r="E331" s="35">
        <v>0</v>
      </c>
      <c r="F331" s="35">
        <v>1</v>
      </c>
      <c r="G331" s="35">
        <v>1</v>
      </c>
      <c r="H331" s="35">
        <v>0</v>
      </c>
    </row>
    <row r="332" spans="1:8" ht="14.25" customHeight="1" x14ac:dyDescent="0.2">
      <c r="A332" s="33">
        <v>313</v>
      </c>
      <c r="B332" s="35">
        <v>4</v>
      </c>
      <c r="C332" s="35">
        <v>5</v>
      </c>
      <c r="D332" s="35">
        <v>4</v>
      </c>
      <c r="E332" s="35">
        <v>1</v>
      </c>
      <c r="F332" s="35">
        <v>0</v>
      </c>
      <c r="G332" s="35">
        <v>0</v>
      </c>
      <c r="H332" s="35">
        <v>1</v>
      </c>
    </row>
    <row r="333" spans="1:8" ht="14.25" customHeight="1" x14ac:dyDescent="0.2">
      <c r="A333" s="33">
        <v>314</v>
      </c>
      <c r="B333" s="35">
        <v>5</v>
      </c>
      <c r="C333" s="35">
        <v>4</v>
      </c>
      <c r="D333" s="35">
        <v>5</v>
      </c>
      <c r="E333" s="35">
        <v>0</v>
      </c>
      <c r="F333" s="35">
        <v>1</v>
      </c>
      <c r="G333" s="35">
        <v>1</v>
      </c>
      <c r="H333" s="35">
        <v>1</v>
      </c>
    </row>
    <row r="334" spans="1:8" ht="14.25" customHeight="1" x14ac:dyDescent="0.2">
      <c r="A334" s="33">
        <v>315</v>
      </c>
      <c r="B334" s="35">
        <v>6</v>
      </c>
      <c r="C334" s="35">
        <v>5</v>
      </c>
      <c r="D334" s="35">
        <v>6</v>
      </c>
      <c r="E334" s="35">
        <v>1</v>
      </c>
      <c r="F334" s="35">
        <v>1</v>
      </c>
      <c r="G334" s="35">
        <v>0</v>
      </c>
      <c r="H334" s="35">
        <v>0</v>
      </c>
    </row>
    <row r="335" spans="1:8" ht="14.25" customHeight="1" x14ac:dyDescent="0.2">
      <c r="A335" s="33">
        <v>316</v>
      </c>
      <c r="B335" s="35">
        <v>7</v>
      </c>
      <c r="C335" s="35">
        <v>6</v>
      </c>
      <c r="D335" s="35">
        <v>6</v>
      </c>
      <c r="E335" s="35">
        <v>1</v>
      </c>
      <c r="F335" s="35">
        <v>1</v>
      </c>
      <c r="G335" s="35">
        <v>0</v>
      </c>
      <c r="H335" s="35">
        <v>1</v>
      </c>
    </row>
    <row r="336" spans="1:8" ht="14.25" customHeight="1" x14ac:dyDescent="0.2">
      <c r="A336" s="33">
        <v>317</v>
      </c>
      <c r="B336" s="35">
        <v>5</v>
      </c>
      <c r="C336" s="35">
        <v>4</v>
      </c>
      <c r="D336" s="35">
        <v>6</v>
      </c>
      <c r="E336" s="35">
        <v>0</v>
      </c>
      <c r="F336" s="35">
        <v>1</v>
      </c>
      <c r="G336" s="35">
        <v>0</v>
      </c>
      <c r="H336" s="35">
        <v>0</v>
      </c>
    </row>
    <row r="337" spans="1:8" ht="14.25" customHeight="1" x14ac:dyDescent="0.2">
      <c r="A337" s="33">
        <v>318</v>
      </c>
      <c r="B337" s="35">
        <v>7</v>
      </c>
      <c r="C337" s="35">
        <v>7</v>
      </c>
      <c r="D337" s="35">
        <v>7</v>
      </c>
      <c r="E337" s="35">
        <v>1</v>
      </c>
      <c r="F337" s="35">
        <v>1</v>
      </c>
      <c r="G337" s="35">
        <v>0</v>
      </c>
      <c r="H337" s="35">
        <v>0</v>
      </c>
    </row>
    <row r="338" spans="1:8" ht="14.25" customHeight="1" x14ac:dyDescent="0.2">
      <c r="A338" s="33">
        <v>319</v>
      </c>
      <c r="B338" s="35">
        <v>4</v>
      </c>
      <c r="C338" s="35">
        <v>5</v>
      </c>
      <c r="D338" s="35">
        <v>5</v>
      </c>
      <c r="E338" s="35">
        <v>1</v>
      </c>
      <c r="F338" s="35">
        <v>1</v>
      </c>
      <c r="G338" s="35">
        <v>0</v>
      </c>
      <c r="H338" s="35">
        <v>0</v>
      </c>
    </row>
    <row r="339" spans="1:8" ht="14.25" customHeight="1" x14ac:dyDescent="0.2">
      <c r="A339" s="33">
        <v>320</v>
      </c>
      <c r="B339" s="35">
        <v>6</v>
      </c>
      <c r="C339" s="35">
        <v>6</v>
      </c>
      <c r="D339" s="35">
        <v>7</v>
      </c>
      <c r="E339" s="35">
        <v>0</v>
      </c>
      <c r="F339" s="35">
        <v>1</v>
      </c>
      <c r="G339" s="35">
        <v>1</v>
      </c>
      <c r="H339" s="35">
        <v>0</v>
      </c>
    </row>
    <row r="340" spans="1:8" ht="14.25" customHeight="1" x14ac:dyDescent="0.2">
      <c r="A340" s="33">
        <v>321</v>
      </c>
      <c r="B340" s="35">
        <v>5</v>
      </c>
      <c r="C340" s="35">
        <v>6</v>
      </c>
      <c r="D340" s="35">
        <v>6</v>
      </c>
      <c r="E340" s="35">
        <v>1</v>
      </c>
      <c r="F340" s="35">
        <v>1</v>
      </c>
      <c r="G340" s="35">
        <v>1</v>
      </c>
      <c r="H340" s="35">
        <v>1</v>
      </c>
    </row>
    <row r="341" spans="1:8" ht="14.25" customHeight="1" x14ac:dyDescent="0.2">
      <c r="A341" s="33">
        <v>322</v>
      </c>
      <c r="B341" s="35">
        <v>6</v>
      </c>
      <c r="C341" s="35">
        <v>5</v>
      </c>
      <c r="D341" s="35">
        <v>5</v>
      </c>
      <c r="E341" s="35">
        <v>1</v>
      </c>
      <c r="F341" s="35">
        <v>1</v>
      </c>
      <c r="G341" s="35">
        <v>1</v>
      </c>
      <c r="H341" s="35">
        <v>1</v>
      </c>
    </row>
    <row r="342" spans="1:8" ht="14.25" customHeight="1" x14ac:dyDescent="0.2">
      <c r="A342" s="33">
        <v>323</v>
      </c>
      <c r="B342" s="35">
        <v>7</v>
      </c>
      <c r="C342" s="35">
        <v>7</v>
      </c>
      <c r="D342" s="35">
        <v>7</v>
      </c>
      <c r="E342" s="35">
        <v>0</v>
      </c>
      <c r="F342" s="35">
        <v>1</v>
      </c>
      <c r="G342" s="35">
        <v>0</v>
      </c>
      <c r="H342" s="35">
        <v>1</v>
      </c>
    </row>
    <row r="343" spans="1:8" ht="14.25" customHeight="1" x14ac:dyDescent="0.2">
      <c r="A343" s="33">
        <v>324</v>
      </c>
      <c r="B343" s="35">
        <v>3</v>
      </c>
      <c r="C343" s="35">
        <v>4</v>
      </c>
      <c r="D343" s="35">
        <v>4</v>
      </c>
      <c r="E343" s="35">
        <v>0</v>
      </c>
      <c r="F343" s="35">
        <v>1</v>
      </c>
      <c r="G343" s="35">
        <v>1</v>
      </c>
      <c r="H343" s="35">
        <v>0</v>
      </c>
    </row>
    <row r="344" spans="1:8" ht="14.25" customHeight="1" x14ac:dyDescent="0.2">
      <c r="A344" s="33">
        <v>325</v>
      </c>
      <c r="B344" s="35">
        <v>4</v>
      </c>
      <c r="C344" s="35">
        <v>5</v>
      </c>
      <c r="D344" s="35">
        <v>5</v>
      </c>
      <c r="E344" s="35">
        <v>1</v>
      </c>
      <c r="F344" s="35">
        <v>0</v>
      </c>
      <c r="G344" s="35">
        <v>0</v>
      </c>
      <c r="H344" s="35">
        <v>1</v>
      </c>
    </row>
    <row r="345" spans="1:8" ht="14.25" customHeight="1" x14ac:dyDescent="0.2">
      <c r="A345" s="33">
        <v>326</v>
      </c>
      <c r="B345" s="35">
        <v>7</v>
      </c>
      <c r="C345" s="35">
        <v>7</v>
      </c>
      <c r="D345" s="35">
        <v>7</v>
      </c>
      <c r="E345" s="35">
        <v>1</v>
      </c>
      <c r="F345" s="35">
        <v>1</v>
      </c>
      <c r="G345" s="35">
        <v>0</v>
      </c>
      <c r="H345" s="35">
        <v>0</v>
      </c>
    </row>
    <row r="346" spans="1:8" ht="14.25" customHeight="1" x14ac:dyDescent="0.2">
      <c r="A346" s="33">
        <v>327</v>
      </c>
      <c r="B346" s="35">
        <v>7</v>
      </c>
      <c r="C346" s="35">
        <v>7</v>
      </c>
      <c r="D346" s="35">
        <v>7</v>
      </c>
      <c r="E346" s="35">
        <v>0</v>
      </c>
      <c r="F346" s="35">
        <v>1</v>
      </c>
      <c r="G346" s="35">
        <v>1</v>
      </c>
      <c r="H346" s="35">
        <v>0</v>
      </c>
    </row>
    <row r="347" spans="1:8" ht="14.25" customHeight="1" x14ac:dyDescent="0.2">
      <c r="A347" s="33">
        <v>328</v>
      </c>
      <c r="B347" s="35">
        <v>6</v>
      </c>
      <c r="C347" s="35">
        <v>6</v>
      </c>
      <c r="D347" s="35">
        <v>6</v>
      </c>
      <c r="E347" s="35">
        <v>1</v>
      </c>
      <c r="F347" s="35">
        <v>1</v>
      </c>
      <c r="G347" s="35">
        <v>0</v>
      </c>
      <c r="H347" s="35">
        <v>1</v>
      </c>
    </row>
    <row r="348" spans="1:8" ht="14.25" customHeight="1" x14ac:dyDescent="0.2">
      <c r="A348" s="33">
        <v>329</v>
      </c>
      <c r="B348" s="35">
        <v>6</v>
      </c>
      <c r="C348" s="35">
        <v>5</v>
      </c>
      <c r="D348" s="35">
        <v>7</v>
      </c>
      <c r="E348" s="35">
        <v>0</v>
      </c>
      <c r="F348" s="35">
        <v>1</v>
      </c>
      <c r="G348" s="35">
        <v>1</v>
      </c>
      <c r="H348" s="35">
        <v>1</v>
      </c>
    </row>
    <row r="349" spans="1:8" ht="14.25" customHeight="1" x14ac:dyDescent="0.2">
      <c r="A349" s="33">
        <v>330</v>
      </c>
      <c r="B349" s="35">
        <v>5</v>
      </c>
      <c r="C349" s="35">
        <v>5</v>
      </c>
      <c r="D349" s="35">
        <v>5</v>
      </c>
      <c r="E349" s="35">
        <v>1</v>
      </c>
      <c r="F349" s="35">
        <v>0</v>
      </c>
      <c r="G349" s="35">
        <v>0</v>
      </c>
      <c r="H349" s="35">
        <v>1</v>
      </c>
    </row>
    <row r="350" spans="1:8" ht="14.25" customHeight="1" x14ac:dyDescent="0.2">
      <c r="A350" s="33">
        <v>331</v>
      </c>
      <c r="B350" s="35">
        <v>7</v>
      </c>
      <c r="C350" s="35">
        <v>7</v>
      </c>
      <c r="D350" s="35">
        <v>7</v>
      </c>
      <c r="E350" s="35">
        <v>1</v>
      </c>
      <c r="F350" s="35">
        <v>0</v>
      </c>
      <c r="G350" s="35">
        <v>0</v>
      </c>
      <c r="H350" s="35">
        <v>1</v>
      </c>
    </row>
    <row r="351" spans="1:8" ht="14.25" customHeight="1" x14ac:dyDescent="0.2">
      <c r="A351" s="33">
        <v>332</v>
      </c>
      <c r="B351" s="35">
        <v>3</v>
      </c>
      <c r="C351" s="35">
        <v>6</v>
      </c>
      <c r="D351" s="35">
        <v>4</v>
      </c>
      <c r="E351" s="35">
        <v>0</v>
      </c>
      <c r="F351" s="35">
        <v>0</v>
      </c>
      <c r="G351" s="35">
        <v>0</v>
      </c>
      <c r="H351" s="35">
        <v>0</v>
      </c>
    </row>
    <row r="352" spans="1:8" ht="14.25" customHeight="1" x14ac:dyDescent="0.2">
      <c r="A352" s="33">
        <v>333</v>
      </c>
      <c r="B352" s="35">
        <v>5</v>
      </c>
      <c r="C352" s="35">
        <v>6</v>
      </c>
      <c r="D352" s="35">
        <v>5</v>
      </c>
      <c r="E352" s="35">
        <v>0</v>
      </c>
      <c r="F352" s="35">
        <v>0</v>
      </c>
      <c r="G352" s="35">
        <v>0</v>
      </c>
      <c r="H352" s="35">
        <v>0</v>
      </c>
    </row>
    <row r="353" spans="1:8" ht="14.25" customHeight="1" x14ac:dyDescent="0.2">
      <c r="A353" s="33">
        <v>334</v>
      </c>
      <c r="B353" s="35">
        <v>6</v>
      </c>
      <c r="C353" s="35">
        <v>7</v>
      </c>
      <c r="D353" s="35">
        <v>7</v>
      </c>
      <c r="E353" s="35">
        <v>0</v>
      </c>
      <c r="F353" s="35">
        <v>1</v>
      </c>
      <c r="G353" s="35">
        <v>1</v>
      </c>
      <c r="H353" s="35">
        <v>0</v>
      </c>
    </row>
    <row r="354" spans="1:8" ht="14.25" customHeight="1" x14ac:dyDescent="0.2">
      <c r="A354" s="33">
        <v>335</v>
      </c>
      <c r="B354" s="35">
        <v>7</v>
      </c>
      <c r="C354" s="35">
        <v>7</v>
      </c>
      <c r="D354" s="35">
        <v>7</v>
      </c>
      <c r="E354" s="35">
        <v>0</v>
      </c>
      <c r="F354" s="35">
        <v>0</v>
      </c>
      <c r="G354" s="35">
        <v>0</v>
      </c>
      <c r="H354" s="35">
        <v>0</v>
      </c>
    </row>
    <row r="355" spans="1:8" ht="14.25" customHeight="1" x14ac:dyDescent="0.2">
      <c r="A355" s="33">
        <v>336</v>
      </c>
      <c r="B355" s="35">
        <v>7</v>
      </c>
      <c r="C355" s="35">
        <v>6</v>
      </c>
      <c r="D355" s="35">
        <v>7</v>
      </c>
      <c r="E355" s="35">
        <v>1</v>
      </c>
      <c r="F355" s="35">
        <v>0</v>
      </c>
      <c r="G355" s="35">
        <v>0</v>
      </c>
      <c r="H355" s="35">
        <v>0</v>
      </c>
    </row>
    <row r="356" spans="1:8" ht="14.25" customHeight="1" x14ac:dyDescent="0.2">
      <c r="A356" s="33">
        <v>337</v>
      </c>
      <c r="B356" s="35">
        <v>5</v>
      </c>
      <c r="C356" s="35">
        <v>4</v>
      </c>
      <c r="D356" s="35">
        <v>5</v>
      </c>
      <c r="E356" s="35">
        <v>0</v>
      </c>
      <c r="F356" s="35">
        <v>1</v>
      </c>
      <c r="G356" s="35">
        <v>0</v>
      </c>
      <c r="H356" s="35">
        <v>1</v>
      </c>
    </row>
    <row r="357" spans="1:8" ht="14.25" customHeight="1" x14ac:dyDescent="0.2">
      <c r="A357" s="33">
        <v>338</v>
      </c>
      <c r="B357" s="35">
        <v>6</v>
      </c>
      <c r="C357" s="35">
        <v>6</v>
      </c>
      <c r="D357" s="35">
        <v>7</v>
      </c>
      <c r="E357" s="35">
        <v>1</v>
      </c>
      <c r="F357" s="35">
        <v>0</v>
      </c>
      <c r="G357" s="35">
        <v>0</v>
      </c>
      <c r="H357" s="35">
        <v>1</v>
      </c>
    </row>
    <row r="358" spans="1:8" ht="14.25" customHeight="1" x14ac:dyDescent="0.2">
      <c r="A358" s="33">
        <v>339</v>
      </c>
      <c r="B358" s="35">
        <v>6</v>
      </c>
      <c r="C358" s="35">
        <v>7</v>
      </c>
      <c r="D358" s="35">
        <v>7</v>
      </c>
      <c r="E358" s="35">
        <v>1</v>
      </c>
      <c r="F358" s="35">
        <v>0</v>
      </c>
      <c r="G358" s="35">
        <v>0</v>
      </c>
      <c r="H358" s="35">
        <v>1</v>
      </c>
    </row>
    <row r="359" spans="1:8" ht="14.25" customHeight="1" x14ac:dyDescent="0.2">
      <c r="A359" s="33">
        <v>340</v>
      </c>
      <c r="B359" s="35">
        <v>6</v>
      </c>
      <c r="C359" s="35">
        <v>4</v>
      </c>
      <c r="D359" s="35">
        <v>6</v>
      </c>
      <c r="E359" s="35">
        <v>1</v>
      </c>
      <c r="F359" s="35">
        <v>0</v>
      </c>
      <c r="G359" s="35">
        <v>1</v>
      </c>
      <c r="H359" s="35">
        <v>1</v>
      </c>
    </row>
    <row r="360" spans="1:8" ht="14.25" customHeight="1" x14ac:dyDescent="0.2">
      <c r="A360" s="33">
        <v>341</v>
      </c>
      <c r="B360" s="35">
        <v>5</v>
      </c>
      <c r="C360" s="35">
        <v>6</v>
      </c>
      <c r="D360" s="35">
        <v>6</v>
      </c>
      <c r="E360" s="35">
        <v>1</v>
      </c>
      <c r="F360" s="35">
        <v>0</v>
      </c>
      <c r="G360" s="35">
        <v>0</v>
      </c>
      <c r="H360" s="35">
        <v>0</v>
      </c>
    </row>
    <row r="361" spans="1:8" ht="14.25" customHeight="1" x14ac:dyDescent="0.2">
      <c r="A361" s="33">
        <v>342</v>
      </c>
      <c r="B361" s="35">
        <v>6</v>
      </c>
      <c r="C361" s="35">
        <v>7</v>
      </c>
      <c r="D361" s="35">
        <v>6</v>
      </c>
      <c r="E361" s="35">
        <v>0</v>
      </c>
      <c r="F361" s="35">
        <v>1</v>
      </c>
      <c r="G361" s="35">
        <v>0</v>
      </c>
      <c r="H361" s="35">
        <v>1</v>
      </c>
    </row>
    <row r="362" spans="1:8" ht="14.25" customHeight="1" x14ac:dyDescent="0.2">
      <c r="A362" s="33">
        <v>343</v>
      </c>
      <c r="B362" s="35">
        <v>5</v>
      </c>
      <c r="C362" s="35">
        <v>6</v>
      </c>
      <c r="D362" s="35">
        <v>6</v>
      </c>
      <c r="E362" s="35">
        <v>0</v>
      </c>
      <c r="F362" s="35">
        <v>0</v>
      </c>
      <c r="G362" s="35">
        <v>0</v>
      </c>
      <c r="H362" s="35">
        <v>1</v>
      </c>
    </row>
    <row r="363" spans="1:8" ht="14.25" customHeight="1" x14ac:dyDescent="0.2">
      <c r="A363" s="33">
        <v>344</v>
      </c>
      <c r="B363" s="35">
        <v>7</v>
      </c>
      <c r="C363" s="35">
        <v>7</v>
      </c>
      <c r="D363" s="35">
        <v>7</v>
      </c>
      <c r="E363" s="35">
        <v>0</v>
      </c>
      <c r="F363" s="35">
        <v>1</v>
      </c>
      <c r="G363" s="35">
        <v>0</v>
      </c>
      <c r="H363" s="35">
        <v>1</v>
      </c>
    </row>
    <row r="364" spans="1:8" ht="14.25" customHeight="1" x14ac:dyDescent="0.2">
      <c r="A364" s="33">
        <v>345</v>
      </c>
      <c r="B364" s="35">
        <v>6</v>
      </c>
      <c r="C364" s="35">
        <v>4</v>
      </c>
      <c r="D364" s="35">
        <v>6</v>
      </c>
      <c r="E364" s="35">
        <v>1</v>
      </c>
      <c r="F364" s="35">
        <v>1</v>
      </c>
      <c r="G364" s="35">
        <v>1</v>
      </c>
      <c r="H364" s="35">
        <v>0</v>
      </c>
    </row>
    <row r="365" spans="1:8" ht="14.25" customHeight="1" x14ac:dyDescent="0.2">
      <c r="A365" s="33">
        <v>346</v>
      </c>
      <c r="B365" s="35">
        <v>4</v>
      </c>
      <c r="C365" s="35">
        <v>6</v>
      </c>
      <c r="D365" s="35">
        <v>5</v>
      </c>
      <c r="E365" s="35">
        <v>1</v>
      </c>
      <c r="F365" s="35">
        <v>1</v>
      </c>
      <c r="G365" s="35">
        <v>1</v>
      </c>
      <c r="H365" s="35">
        <v>0</v>
      </c>
    </row>
    <row r="366" spans="1:8" ht="14.25" customHeight="1" x14ac:dyDescent="0.2">
      <c r="A366" s="33">
        <v>347</v>
      </c>
      <c r="B366" s="35">
        <v>4</v>
      </c>
      <c r="C366" s="35">
        <v>5</v>
      </c>
      <c r="D366" s="35">
        <v>5</v>
      </c>
      <c r="E366" s="35">
        <v>0</v>
      </c>
      <c r="F366" s="35">
        <v>1</v>
      </c>
      <c r="G366" s="35">
        <v>0</v>
      </c>
      <c r="H366" s="35">
        <v>1</v>
      </c>
    </row>
    <row r="367" spans="1:8" ht="14.25" customHeight="1" x14ac:dyDescent="0.2">
      <c r="A367" s="33">
        <v>348</v>
      </c>
      <c r="B367" s="35">
        <v>7</v>
      </c>
      <c r="C367" s="35">
        <v>7</v>
      </c>
      <c r="D367" s="35">
        <v>7</v>
      </c>
      <c r="E367" s="35">
        <v>1</v>
      </c>
      <c r="F367" s="35">
        <v>1</v>
      </c>
      <c r="G367" s="35">
        <v>1</v>
      </c>
      <c r="H367" s="35">
        <v>0</v>
      </c>
    </row>
    <row r="368" spans="1:8" ht="14.25" customHeight="1" x14ac:dyDescent="0.2">
      <c r="A368" s="33">
        <v>349</v>
      </c>
      <c r="B368" s="35">
        <v>3</v>
      </c>
      <c r="C368" s="35">
        <v>4</v>
      </c>
      <c r="D368" s="35">
        <v>4</v>
      </c>
      <c r="E368" s="35">
        <v>1</v>
      </c>
      <c r="F368" s="35">
        <v>0</v>
      </c>
      <c r="G368" s="35">
        <v>0</v>
      </c>
      <c r="H368" s="35">
        <v>1</v>
      </c>
    </row>
    <row r="369" spans="1:8" ht="14.25" customHeight="1" x14ac:dyDescent="0.2">
      <c r="A369" s="33">
        <v>350</v>
      </c>
      <c r="B369" s="35">
        <v>6</v>
      </c>
      <c r="C369" s="35">
        <v>7</v>
      </c>
      <c r="D369" s="35">
        <v>7</v>
      </c>
      <c r="E369" s="35">
        <v>1</v>
      </c>
      <c r="F369" s="35">
        <v>1</v>
      </c>
      <c r="G369" s="35">
        <v>0</v>
      </c>
      <c r="H369" s="35">
        <v>1</v>
      </c>
    </row>
    <row r="370" spans="1:8" ht="14.25" customHeight="1" x14ac:dyDescent="0.2">
      <c r="A370" s="33">
        <v>351</v>
      </c>
      <c r="B370" s="35">
        <v>5</v>
      </c>
      <c r="C370" s="35">
        <v>5</v>
      </c>
      <c r="D370" s="35">
        <v>6</v>
      </c>
      <c r="E370" s="35">
        <v>0</v>
      </c>
      <c r="F370" s="35">
        <v>1</v>
      </c>
      <c r="G370" s="35">
        <v>0</v>
      </c>
      <c r="H370" s="35">
        <v>0</v>
      </c>
    </row>
    <row r="371" spans="1:8" ht="14.25" customHeight="1" x14ac:dyDescent="0.2">
      <c r="A371" s="33">
        <v>352</v>
      </c>
      <c r="B371" s="35">
        <v>7</v>
      </c>
      <c r="C371" s="35">
        <v>6</v>
      </c>
      <c r="D371" s="35">
        <v>7</v>
      </c>
      <c r="E371" s="35">
        <v>1</v>
      </c>
      <c r="F371" s="35">
        <v>0</v>
      </c>
      <c r="G371" s="35">
        <v>0</v>
      </c>
      <c r="H371" s="35">
        <v>1</v>
      </c>
    </row>
    <row r="372" spans="1:8" ht="14.25" customHeight="1" x14ac:dyDescent="0.2">
      <c r="A372" s="33">
        <v>353</v>
      </c>
      <c r="B372" s="35">
        <v>5</v>
      </c>
      <c r="C372" s="35">
        <v>7</v>
      </c>
      <c r="D372" s="35">
        <v>6</v>
      </c>
      <c r="E372" s="35">
        <v>1</v>
      </c>
      <c r="F372" s="35">
        <v>1</v>
      </c>
      <c r="G372" s="35">
        <v>0</v>
      </c>
      <c r="H372" s="35">
        <v>1</v>
      </c>
    </row>
    <row r="373" spans="1:8" ht="14.25" customHeight="1" x14ac:dyDescent="0.2">
      <c r="A373" s="33">
        <v>354</v>
      </c>
      <c r="B373" s="35">
        <v>2</v>
      </c>
      <c r="C373" s="35">
        <v>3</v>
      </c>
      <c r="D373" s="35">
        <v>2</v>
      </c>
      <c r="E373" s="35">
        <v>0</v>
      </c>
      <c r="F373" s="35">
        <v>1</v>
      </c>
      <c r="G373" s="35">
        <v>1</v>
      </c>
      <c r="H373" s="35">
        <v>0</v>
      </c>
    </row>
    <row r="374" spans="1:8" ht="14.25" customHeight="1" x14ac:dyDescent="0.2">
      <c r="A374" s="33">
        <v>355</v>
      </c>
      <c r="B374" s="35">
        <v>6</v>
      </c>
      <c r="C374" s="35">
        <v>7</v>
      </c>
      <c r="D374" s="35">
        <v>6</v>
      </c>
      <c r="E374" s="35">
        <v>1</v>
      </c>
      <c r="F374" s="35">
        <v>0</v>
      </c>
      <c r="G374" s="35">
        <v>0</v>
      </c>
      <c r="H374" s="35">
        <v>1</v>
      </c>
    </row>
    <row r="375" spans="1:8" ht="14.25" customHeight="1" x14ac:dyDescent="0.2">
      <c r="A375" s="33">
        <v>356</v>
      </c>
      <c r="B375" s="35">
        <v>6</v>
      </c>
      <c r="C375" s="35">
        <v>6</v>
      </c>
      <c r="D375" s="35">
        <v>6</v>
      </c>
      <c r="E375" s="35">
        <v>0</v>
      </c>
      <c r="F375" s="35">
        <v>1</v>
      </c>
      <c r="G375" s="35">
        <v>1</v>
      </c>
      <c r="H375" s="35">
        <v>0</v>
      </c>
    </row>
    <row r="376" spans="1:8" ht="14.25" customHeight="1" x14ac:dyDescent="0.2">
      <c r="A376" s="33">
        <v>357</v>
      </c>
      <c r="B376" s="35">
        <v>6</v>
      </c>
      <c r="C376" s="35">
        <v>6</v>
      </c>
      <c r="D376" s="35">
        <v>6</v>
      </c>
      <c r="E376" s="35">
        <v>1</v>
      </c>
      <c r="F376" s="35">
        <v>1</v>
      </c>
      <c r="G376" s="35">
        <v>0</v>
      </c>
      <c r="H376" s="35">
        <v>0</v>
      </c>
    </row>
    <row r="377" spans="1:8" ht="14.25" customHeight="1" x14ac:dyDescent="0.2">
      <c r="A377" s="33">
        <v>358</v>
      </c>
      <c r="B377" s="35">
        <v>6</v>
      </c>
      <c r="C377" s="35">
        <v>4</v>
      </c>
      <c r="D377" s="35">
        <v>5</v>
      </c>
      <c r="E377" s="35">
        <v>0</v>
      </c>
      <c r="F377" s="35">
        <v>0</v>
      </c>
      <c r="G377" s="35">
        <v>1</v>
      </c>
      <c r="H377" s="35">
        <v>0</v>
      </c>
    </row>
    <row r="378" spans="1:8" ht="14.25" customHeight="1" x14ac:dyDescent="0.2">
      <c r="A378" s="33">
        <v>359</v>
      </c>
      <c r="B378" s="35">
        <v>7</v>
      </c>
      <c r="C378" s="35">
        <v>7</v>
      </c>
      <c r="D378" s="35">
        <v>7</v>
      </c>
      <c r="E378" s="35">
        <v>0</v>
      </c>
      <c r="F378" s="35">
        <v>1</v>
      </c>
      <c r="G378" s="35">
        <v>0</v>
      </c>
      <c r="H378" s="35">
        <v>1</v>
      </c>
    </row>
    <row r="379" spans="1:8" ht="14.25" customHeight="1" x14ac:dyDescent="0.2">
      <c r="A379" s="33">
        <v>360</v>
      </c>
      <c r="B379" s="35">
        <v>3</v>
      </c>
      <c r="C379" s="35">
        <v>4</v>
      </c>
      <c r="D379" s="35">
        <v>4</v>
      </c>
      <c r="E379" s="35">
        <v>0</v>
      </c>
      <c r="F379" s="35">
        <v>1</v>
      </c>
      <c r="G379" s="35">
        <v>0</v>
      </c>
      <c r="H379" s="35">
        <v>0</v>
      </c>
    </row>
    <row r="380" spans="1:8" ht="14.25" customHeight="1" x14ac:dyDescent="0.2">
      <c r="A380" s="33">
        <v>361</v>
      </c>
      <c r="B380" s="35">
        <v>6</v>
      </c>
      <c r="C380" s="35">
        <v>7</v>
      </c>
      <c r="D380" s="35">
        <v>7</v>
      </c>
      <c r="E380" s="35">
        <v>0</v>
      </c>
      <c r="F380" s="35">
        <v>1</v>
      </c>
      <c r="G380" s="35">
        <v>1</v>
      </c>
      <c r="H380" s="35">
        <v>1</v>
      </c>
    </row>
    <row r="381" spans="1:8" ht="14.25" customHeight="1" x14ac:dyDescent="0.2">
      <c r="A381" s="33">
        <v>362</v>
      </c>
      <c r="B381" s="35">
        <v>5</v>
      </c>
      <c r="C381" s="35">
        <v>6</v>
      </c>
      <c r="D381" s="35">
        <v>6</v>
      </c>
      <c r="E381" s="35">
        <v>0</v>
      </c>
      <c r="F381" s="35">
        <v>0</v>
      </c>
      <c r="G381" s="35">
        <v>0</v>
      </c>
      <c r="H381" s="35">
        <v>0</v>
      </c>
    </row>
    <row r="382" spans="1:8" ht="14.25" customHeight="1" x14ac:dyDescent="0.2">
      <c r="A382" s="33">
        <v>363</v>
      </c>
      <c r="B382" s="35">
        <v>6</v>
      </c>
      <c r="C382" s="35">
        <v>7</v>
      </c>
      <c r="D382" s="35">
        <v>7</v>
      </c>
      <c r="E382" s="35">
        <v>0</v>
      </c>
      <c r="F382" s="35">
        <v>0</v>
      </c>
      <c r="G382" s="35">
        <v>0</v>
      </c>
      <c r="H382" s="35">
        <v>1</v>
      </c>
    </row>
    <row r="383" spans="1:8" ht="14.25" customHeight="1" x14ac:dyDescent="0.2">
      <c r="A383" s="33">
        <v>364</v>
      </c>
      <c r="B383" s="35">
        <v>7</v>
      </c>
      <c r="C383" s="35">
        <v>5</v>
      </c>
      <c r="D383" s="35">
        <v>7</v>
      </c>
      <c r="E383" s="35">
        <v>0</v>
      </c>
      <c r="F383" s="35">
        <v>1</v>
      </c>
      <c r="G383" s="35">
        <v>0</v>
      </c>
      <c r="H383" s="35">
        <v>1</v>
      </c>
    </row>
    <row r="384" spans="1:8" ht="14.25" customHeight="1" x14ac:dyDescent="0.2">
      <c r="A384" s="33">
        <v>365</v>
      </c>
      <c r="B384" s="35">
        <v>7</v>
      </c>
      <c r="C384" s="35">
        <v>7</v>
      </c>
      <c r="D384" s="35">
        <v>7</v>
      </c>
      <c r="E384" s="35">
        <v>0</v>
      </c>
      <c r="F384" s="35">
        <v>0</v>
      </c>
      <c r="G384" s="35">
        <v>1</v>
      </c>
      <c r="H384" s="35">
        <v>0</v>
      </c>
    </row>
    <row r="385" spans="1:8" ht="14.25" customHeight="1" x14ac:dyDescent="0.2">
      <c r="A385" s="33">
        <v>366</v>
      </c>
      <c r="B385" s="35">
        <v>7</v>
      </c>
      <c r="C385" s="35">
        <v>6</v>
      </c>
      <c r="D385" s="35">
        <v>6</v>
      </c>
      <c r="E385" s="35">
        <v>1</v>
      </c>
      <c r="F385" s="35">
        <v>1</v>
      </c>
      <c r="G385" s="35">
        <v>0</v>
      </c>
      <c r="H385" s="35">
        <v>0</v>
      </c>
    </row>
    <row r="386" spans="1:8" ht="14.25" customHeight="1" x14ac:dyDescent="0.2">
      <c r="A386" s="33">
        <v>367</v>
      </c>
      <c r="B386" s="35">
        <v>5</v>
      </c>
      <c r="C386" s="35">
        <v>7</v>
      </c>
      <c r="D386" s="35">
        <v>7</v>
      </c>
      <c r="E386" s="35">
        <v>0</v>
      </c>
      <c r="F386" s="35">
        <v>0</v>
      </c>
      <c r="G386" s="35">
        <v>0</v>
      </c>
      <c r="H386" s="35">
        <v>0</v>
      </c>
    </row>
    <row r="387" spans="1:8" ht="14.25" customHeight="1" x14ac:dyDescent="0.2">
      <c r="A387" s="33">
        <v>368</v>
      </c>
      <c r="B387" s="35">
        <v>6</v>
      </c>
      <c r="C387" s="35">
        <v>7</v>
      </c>
      <c r="D387" s="35">
        <v>7</v>
      </c>
      <c r="E387" s="35">
        <v>1</v>
      </c>
      <c r="F387" s="35">
        <v>0</v>
      </c>
      <c r="G387" s="35">
        <v>0</v>
      </c>
      <c r="H387" s="35">
        <v>1</v>
      </c>
    </row>
    <row r="388" spans="1:8" ht="14.25" customHeight="1" x14ac:dyDescent="0.2">
      <c r="A388" s="33">
        <v>369</v>
      </c>
      <c r="B388" s="35">
        <v>3</v>
      </c>
      <c r="C388" s="35">
        <v>4</v>
      </c>
      <c r="D388" s="35">
        <v>4</v>
      </c>
      <c r="E388" s="35">
        <v>1</v>
      </c>
      <c r="F388" s="35">
        <v>0</v>
      </c>
      <c r="G388" s="35">
        <v>1</v>
      </c>
      <c r="H388" s="35">
        <v>0</v>
      </c>
    </row>
    <row r="389" spans="1:8" ht="14.25" customHeight="1" x14ac:dyDescent="0.2">
      <c r="A389" s="33">
        <v>370</v>
      </c>
      <c r="B389" s="35">
        <v>3</v>
      </c>
      <c r="C389" s="35">
        <v>5</v>
      </c>
      <c r="D389" s="35">
        <v>4</v>
      </c>
      <c r="E389" s="35">
        <v>0</v>
      </c>
      <c r="F389" s="35">
        <v>1</v>
      </c>
      <c r="G389" s="35">
        <v>0</v>
      </c>
      <c r="H389" s="35">
        <v>0</v>
      </c>
    </row>
    <row r="390" spans="1:8" ht="14.25" customHeight="1" x14ac:dyDescent="0.2">
      <c r="A390" s="33">
        <v>371</v>
      </c>
      <c r="B390" s="35">
        <v>2</v>
      </c>
      <c r="C390" s="35">
        <v>3</v>
      </c>
      <c r="D390" s="35">
        <v>4</v>
      </c>
      <c r="E390" s="35">
        <v>0</v>
      </c>
      <c r="F390" s="35">
        <v>0</v>
      </c>
      <c r="G390" s="35">
        <v>1</v>
      </c>
      <c r="H390" s="35">
        <v>1</v>
      </c>
    </row>
    <row r="391" spans="1:8" ht="14.25" customHeight="1" x14ac:dyDescent="0.2">
      <c r="A391" s="33">
        <v>372</v>
      </c>
      <c r="B391" s="35">
        <v>6</v>
      </c>
      <c r="C391" s="35">
        <v>7</v>
      </c>
      <c r="D391" s="35">
        <v>7</v>
      </c>
      <c r="E391" s="35">
        <v>1</v>
      </c>
      <c r="F391" s="35">
        <v>1</v>
      </c>
      <c r="G391" s="35">
        <v>0</v>
      </c>
      <c r="H391" s="35">
        <v>0</v>
      </c>
    </row>
    <row r="392" spans="1:8" ht="14.25" customHeight="1" x14ac:dyDescent="0.2">
      <c r="A392" s="33">
        <v>373</v>
      </c>
      <c r="B392" s="35">
        <v>7</v>
      </c>
      <c r="C392" s="35">
        <v>7</v>
      </c>
      <c r="D392" s="35">
        <v>6</v>
      </c>
      <c r="E392" s="35">
        <v>0</v>
      </c>
      <c r="F392" s="35">
        <v>0</v>
      </c>
      <c r="G392" s="35">
        <v>1</v>
      </c>
      <c r="H392" s="35">
        <v>1</v>
      </c>
    </row>
    <row r="393" spans="1:8" ht="14.25" customHeight="1" x14ac:dyDescent="0.2">
      <c r="A393" s="33">
        <v>374</v>
      </c>
      <c r="B393" s="35">
        <v>7</v>
      </c>
      <c r="C393" s="35">
        <v>7</v>
      </c>
      <c r="D393" s="35">
        <v>7</v>
      </c>
      <c r="E393" s="35">
        <v>0</v>
      </c>
      <c r="F393" s="35">
        <v>0</v>
      </c>
      <c r="G393" s="35">
        <v>0</v>
      </c>
      <c r="H393" s="35">
        <v>0</v>
      </c>
    </row>
    <row r="394" spans="1:8" ht="14.25" customHeight="1" x14ac:dyDescent="0.2">
      <c r="A394" s="33">
        <v>375</v>
      </c>
      <c r="B394" s="35">
        <v>3</v>
      </c>
      <c r="C394" s="35">
        <v>4</v>
      </c>
      <c r="D394" s="35">
        <v>4</v>
      </c>
      <c r="E394" s="35">
        <v>0</v>
      </c>
      <c r="F394" s="35">
        <v>1</v>
      </c>
      <c r="G394" s="35">
        <v>0</v>
      </c>
      <c r="H394" s="35">
        <v>0</v>
      </c>
    </row>
    <row r="395" spans="1:8" ht="14.25" customHeight="1" x14ac:dyDescent="0.2">
      <c r="A395" s="33">
        <v>376</v>
      </c>
      <c r="B395" s="35">
        <v>6</v>
      </c>
      <c r="C395" s="35">
        <v>6</v>
      </c>
      <c r="D395" s="35">
        <v>6</v>
      </c>
      <c r="E395" s="35">
        <v>0</v>
      </c>
      <c r="F395" s="35">
        <v>1</v>
      </c>
      <c r="G395" s="35">
        <v>0</v>
      </c>
      <c r="H395" s="35">
        <v>0</v>
      </c>
    </row>
    <row r="396" spans="1:8" ht="14.25" customHeight="1" x14ac:dyDescent="0.2">
      <c r="A396" s="33">
        <v>377</v>
      </c>
      <c r="B396" s="35">
        <v>5</v>
      </c>
      <c r="C396" s="35">
        <v>4</v>
      </c>
      <c r="D396" s="35">
        <v>5</v>
      </c>
      <c r="E396" s="35">
        <v>0</v>
      </c>
      <c r="F396" s="35">
        <v>0</v>
      </c>
      <c r="G396" s="35">
        <v>1</v>
      </c>
      <c r="H396" s="35">
        <v>0</v>
      </c>
    </row>
    <row r="397" spans="1:8" ht="14.25" customHeight="1" x14ac:dyDescent="0.2">
      <c r="A397" s="33">
        <v>378</v>
      </c>
      <c r="B397" s="35">
        <v>5</v>
      </c>
      <c r="C397" s="35">
        <v>6</v>
      </c>
      <c r="D397" s="35">
        <v>5</v>
      </c>
      <c r="E397" s="35">
        <v>0</v>
      </c>
      <c r="F397" s="35">
        <v>1</v>
      </c>
      <c r="G397" s="35">
        <v>1</v>
      </c>
      <c r="H397" s="35">
        <v>0</v>
      </c>
    </row>
    <row r="398" spans="1:8" ht="14.25" customHeight="1" x14ac:dyDescent="0.2">
      <c r="A398" s="33">
        <v>379</v>
      </c>
      <c r="B398" s="35">
        <v>6</v>
      </c>
      <c r="C398" s="35">
        <v>5</v>
      </c>
      <c r="D398" s="35">
        <v>6</v>
      </c>
      <c r="E398" s="35">
        <v>1</v>
      </c>
      <c r="F398" s="35">
        <v>0</v>
      </c>
      <c r="G398" s="35">
        <v>1</v>
      </c>
      <c r="H398" s="35">
        <v>1</v>
      </c>
    </row>
    <row r="399" spans="1:8" ht="14.25" customHeight="1" x14ac:dyDescent="0.2">
      <c r="A399" s="33">
        <v>380</v>
      </c>
      <c r="B399" s="35">
        <v>6</v>
      </c>
      <c r="C399" s="35">
        <v>6</v>
      </c>
      <c r="D399" s="35">
        <v>7</v>
      </c>
      <c r="E399" s="35">
        <v>1</v>
      </c>
      <c r="F399" s="35">
        <v>0</v>
      </c>
      <c r="G399" s="35">
        <v>0</v>
      </c>
      <c r="H399" s="35">
        <v>1</v>
      </c>
    </row>
    <row r="400" spans="1:8" ht="14.25" customHeight="1" x14ac:dyDescent="0.2">
      <c r="A400" s="33">
        <v>381</v>
      </c>
      <c r="B400" s="35">
        <v>5</v>
      </c>
      <c r="C400" s="35">
        <v>7</v>
      </c>
      <c r="D400" s="35">
        <v>6</v>
      </c>
      <c r="E400" s="35">
        <v>0</v>
      </c>
      <c r="F400" s="35">
        <v>1</v>
      </c>
      <c r="G400" s="35">
        <v>0</v>
      </c>
      <c r="H400" s="35">
        <v>1</v>
      </c>
    </row>
    <row r="401" spans="1:8" ht="14.25" customHeight="1" x14ac:dyDescent="0.2">
      <c r="A401" s="33">
        <v>382</v>
      </c>
      <c r="B401" s="35">
        <v>6</v>
      </c>
      <c r="C401" s="35">
        <v>5</v>
      </c>
      <c r="D401" s="35">
        <v>6</v>
      </c>
      <c r="E401" s="35">
        <v>1</v>
      </c>
      <c r="F401" s="35">
        <v>1</v>
      </c>
      <c r="G401" s="35">
        <v>0</v>
      </c>
      <c r="H401" s="35">
        <v>1</v>
      </c>
    </row>
    <row r="402" spans="1:8" ht="14.25" customHeight="1" x14ac:dyDescent="0.2">
      <c r="A402" s="33">
        <v>383</v>
      </c>
      <c r="B402" s="35">
        <v>6</v>
      </c>
      <c r="C402" s="35">
        <v>6</v>
      </c>
      <c r="D402" s="35">
        <v>7</v>
      </c>
      <c r="E402" s="35">
        <v>0</v>
      </c>
      <c r="F402" s="35">
        <v>1</v>
      </c>
      <c r="G402" s="35">
        <v>1</v>
      </c>
      <c r="H402" s="35">
        <v>0</v>
      </c>
    </row>
    <row r="403" spans="1:8" ht="14.25" customHeight="1" x14ac:dyDescent="0.2">
      <c r="A403" s="33">
        <v>384</v>
      </c>
      <c r="B403" s="35">
        <v>6</v>
      </c>
      <c r="C403" s="35">
        <v>5</v>
      </c>
      <c r="D403" s="35">
        <v>5</v>
      </c>
      <c r="E403" s="35">
        <v>0</v>
      </c>
      <c r="F403" s="35">
        <v>0</v>
      </c>
      <c r="G403" s="35">
        <v>0</v>
      </c>
      <c r="H403" s="35">
        <v>0</v>
      </c>
    </row>
    <row r="404" spans="1:8" ht="14.25" customHeight="1" x14ac:dyDescent="0.2">
      <c r="A404" s="33">
        <v>385</v>
      </c>
      <c r="B404" s="35">
        <v>4</v>
      </c>
      <c r="C404" s="35">
        <v>5</v>
      </c>
      <c r="D404" s="35">
        <v>4</v>
      </c>
      <c r="E404" s="35">
        <v>0</v>
      </c>
      <c r="F404" s="35">
        <v>0</v>
      </c>
      <c r="G404" s="35">
        <v>0</v>
      </c>
      <c r="H404" s="35">
        <v>0</v>
      </c>
    </row>
    <row r="405" spans="1:8" ht="14.25" customHeight="1" x14ac:dyDescent="0.2">
      <c r="A405" s="33">
        <v>386</v>
      </c>
      <c r="B405" s="35">
        <v>7</v>
      </c>
      <c r="C405" s="35">
        <v>6</v>
      </c>
      <c r="D405" s="35">
        <v>6</v>
      </c>
      <c r="E405" s="35">
        <v>1</v>
      </c>
      <c r="F405" s="35">
        <v>0</v>
      </c>
      <c r="G405" s="35">
        <v>0</v>
      </c>
      <c r="H405" s="35">
        <v>1</v>
      </c>
    </row>
    <row r="406" spans="1:8" ht="14.25" customHeight="1" x14ac:dyDescent="0.2">
      <c r="A406" s="33">
        <v>387</v>
      </c>
      <c r="B406" s="35">
        <v>5</v>
      </c>
      <c r="C406" s="35">
        <v>7</v>
      </c>
      <c r="D406" s="35">
        <v>6</v>
      </c>
      <c r="E406" s="35">
        <v>0</v>
      </c>
      <c r="F406" s="35">
        <v>0</v>
      </c>
      <c r="G406" s="35">
        <v>1</v>
      </c>
      <c r="H406" s="35">
        <v>0</v>
      </c>
    </row>
    <row r="407" spans="1:8" ht="14.25" customHeight="1" x14ac:dyDescent="0.2">
      <c r="A407" s="33">
        <v>388</v>
      </c>
      <c r="B407" s="35">
        <v>4</v>
      </c>
      <c r="C407" s="35">
        <v>4</v>
      </c>
      <c r="D407" s="35">
        <v>5</v>
      </c>
      <c r="E407" s="35">
        <v>1</v>
      </c>
      <c r="F407" s="35">
        <v>1</v>
      </c>
      <c r="G407" s="35">
        <v>0</v>
      </c>
      <c r="H407" s="35">
        <v>0</v>
      </c>
    </row>
    <row r="408" spans="1:8" ht="14.25" customHeight="1" x14ac:dyDescent="0.2">
      <c r="A408" s="33">
        <v>389</v>
      </c>
      <c r="B408" s="35">
        <v>5</v>
      </c>
      <c r="C408" s="35">
        <v>7</v>
      </c>
      <c r="D408" s="35">
        <v>7</v>
      </c>
      <c r="E408" s="35">
        <v>0</v>
      </c>
      <c r="F408" s="35">
        <v>1</v>
      </c>
      <c r="G408" s="35">
        <v>1</v>
      </c>
      <c r="H408" s="35">
        <v>0</v>
      </c>
    </row>
    <row r="409" spans="1:8" ht="14.25" customHeight="1" x14ac:dyDescent="0.2">
      <c r="A409" s="33">
        <v>390</v>
      </c>
      <c r="B409" s="35">
        <v>5</v>
      </c>
      <c r="C409" s="35">
        <v>6</v>
      </c>
      <c r="D409" s="35">
        <v>5</v>
      </c>
      <c r="E409" s="35">
        <v>1</v>
      </c>
      <c r="F409" s="35">
        <v>0</v>
      </c>
      <c r="G409" s="35">
        <v>0</v>
      </c>
      <c r="H409" s="35">
        <v>1</v>
      </c>
    </row>
    <row r="410" spans="1:8" ht="14.25" customHeight="1" x14ac:dyDescent="0.2">
      <c r="A410" s="33">
        <v>391</v>
      </c>
      <c r="B410" s="35">
        <v>6</v>
      </c>
      <c r="C410" s="35">
        <v>6</v>
      </c>
      <c r="D410" s="35">
        <v>6</v>
      </c>
      <c r="E410" s="35">
        <v>1</v>
      </c>
      <c r="F410" s="35">
        <v>1</v>
      </c>
      <c r="G410" s="35">
        <v>0</v>
      </c>
      <c r="H410" s="35">
        <v>0</v>
      </c>
    </row>
    <row r="411" spans="1:8" ht="14.25" customHeight="1" x14ac:dyDescent="0.2">
      <c r="A411" s="33">
        <v>392</v>
      </c>
      <c r="B411" s="35">
        <v>3</v>
      </c>
      <c r="C411" s="35">
        <v>1</v>
      </c>
      <c r="D411" s="35">
        <v>2</v>
      </c>
      <c r="E411" s="35">
        <v>0</v>
      </c>
      <c r="F411" s="35">
        <v>0</v>
      </c>
      <c r="G411" s="35">
        <v>1</v>
      </c>
      <c r="H411" s="35">
        <v>1</v>
      </c>
    </row>
    <row r="412" spans="1:8" ht="14.25" customHeight="1" x14ac:dyDescent="0.2">
      <c r="A412" s="33">
        <v>393</v>
      </c>
      <c r="B412" s="35">
        <v>4</v>
      </c>
      <c r="C412" s="35">
        <v>4</v>
      </c>
      <c r="D412" s="35">
        <v>5</v>
      </c>
      <c r="E412" s="35">
        <v>1</v>
      </c>
      <c r="F412" s="35">
        <v>1</v>
      </c>
      <c r="G412" s="35">
        <v>0</v>
      </c>
      <c r="H412" s="35">
        <v>0</v>
      </c>
    </row>
    <row r="413" spans="1:8" ht="14.25" customHeight="1" x14ac:dyDescent="0.2">
      <c r="A413" s="33">
        <v>394</v>
      </c>
      <c r="B413" s="35">
        <v>5</v>
      </c>
      <c r="C413" s="35">
        <v>4</v>
      </c>
      <c r="D413" s="35">
        <v>5</v>
      </c>
      <c r="E413" s="35">
        <v>1</v>
      </c>
      <c r="F413" s="35">
        <v>0</v>
      </c>
      <c r="G413" s="35">
        <v>0</v>
      </c>
      <c r="H413" s="35">
        <v>0</v>
      </c>
    </row>
    <row r="414" spans="1:8" ht="14.25" customHeight="1" x14ac:dyDescent="0.2">
      <c r="A414" s="33">
        <v>395</v>
      </c>
      <c r="B414" s="35">
        <v>5</v>
      </c>
      <c r="C414" s="35">
        <v>5</v>
      </c>
      <c r="D414" s="35">
        <v>5</v>
      </c>
      <c r="E414" s="35">
        <v>1</v>
      </c>
      <c r="F414" s="35">
        <v>0</v>
      </c>
      <c r="G414" s="35">
        <v>0</v>
      </c>
      <c r="H414" s="35">
        <v>1</v>
      </c>
    </row>
    <row r="415" spans="1:8" ht="14.25" customHeight="1" x14ac:dyDescent="0.2">
      <c r="A415" s="33">
        <v>396</v>
      </c>
      <c r="B415" s="35">
        <v>6</v>
      </c>
      <c r="C415" s="35">
        <v>7</v>
      </c>
      <c r="D415" s="35">
        <v>7</v>
      </c>
      <c r="E415" s="35">
        <v>0</v>
      </c>
      <c r="F415" s="35">
        <v>1</v>
      </c>
      <c r="G415" s="35">
        <v>0</v>
      </c>
      <c r="H415" s="35">
        <v>0</v>
      </c>
    </row>
    <row r="416" spans="1:8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3:D3"/>
    <mergeCell ref="A17:H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showGridLines="0" tabSelected="1" topLeftCell="A94" zoomScale="84" workbookViewId="0">
      <selection activeCell="I130" sqref="I130"/>
    </sheetView>
  </sheetViews>
  <sheetFormatPr baseColWidth="10" defaultColWidth="14.5" defaultRowHeight="15" customHeight="1" x14ac:dyDescent="0.2"/>
  <cols>
    <col min="1" max="1" width="11.5" customWidth="1"/>
    <col min="2" max="3" width="14.83203125" customWidth="1"/>
    <col min="4" max="6" width="11.6640625" customWidth="1"/>
    <col min="7" max="7" width="11.6640625" style="46" customWidth="1"/>
    <col min="8" max="8" width="11.5" style="46" customWidth="1"/>
    <col min="9" max="9" width="12" style="46" customWidth="1"/>
    <col min="10" max="10" width="12.6640625" style="46" customWidth="1"/>
    <col min="11" max="18" width="8.6640625" style="46" customWidth="1"/>
    <col min="19" max="26" width="8.6640625" customWidth="1"/>
  </cols>
  <sheetData>
    <row r="1" spans="1:19" ht="14.25" customHeight="1" x14ac:dyDescent="0.2">
      <c r="A1" s="3" t="s">
        <v>61</v>
      </c>
      <c r="B1" s="15"/>
      <c r="C1" s="15"/>
      <c r="D1" s="15"/>
      <c r="E1" s="15"/>
      <c r="F1" s="15"/>
      <c r="G1" s="15"/>
      <c r="H1"/>
      <c r="I1"/>
      <c r="J1"/>
      <c r="K1"/>
      <c r="L1"/>
      <c r="M1"/>
      <c r="N1"/>
      <c r="O1"/>
      <c r="P1"/>
      <c r="Q1"/>
      <c r="R1"/>
    </row>
    <row r="2" spans="1:19" ht="14.25" customHeight="1" x14ac:dyDescent="0.2">
      <c r="A2" s="7"/>
      <c r="B2" s="15"/>
      <c r="C2" s="15"/>
      <c r="D2" s="15"/>
      <c r="E2" s="15"/>
      <c r="F2" s="15"/>
      <c r="G2" s="15"/>
      <c r="H2"/>
      <c r="I2"/>
      <c r="J2"/>
      <c r="K2"/>
      <c r="L2"/>
      <c r="M2"/>
      <c r="N2"/>
      <c r="O2"/>
      <c r="P2"/>
      <c r="Q2"/>
      <c r="R2"/>
    </row>
    <row r="3" spans="1:19" ht="14.25" customHeight="1" x14ac:dyDescent="0.2">
      <c r="A3" s="39" t="s">
        <v>50</v>
      </c>
      <c r="B3" s="38"/>
      <c r="C3" s="38"/>
      <c r="D3" s="38"/>
      <c r="E3" s="38"/>
      <c r="F3" s="38"/>
      <c r="G3" s="38"/>
      <c r="H3" s="38"/>
      <c r="I3" s="38"/>
      <c r="J3"/>
      <c r="K3"/>
      <c r="L3"/>
      <c r="M3"/>
      <c r="N3"/>
      <c r="O3"/>
      <c r="P3"/>
      <c r="Q3"/>
      <c r="R3"/>
    </row>
    <row r="4" spans="1:19" ht="14.25" customHeight="1" x14ac:dyDescent="0.2">
      <c r="A4" s="14" t="s">
        <v>51</v>
      </c>
      <c r="B4" s="15"/>
      <c r="C4" s="15"/>
      <c r="D4" s="15"/>
      <c r="E4" s="15"/>
      <c r="F4" s="15"/>
      <c r="G4" s="15"/>
      <c r="H4"/>
      <c r="I4"/>
      <c r="J4"/>
      <c r="K4"/>
      <c r="L4"/>
      <c r="M4"/>
      <c r="N4"/>
      <c r="O4"/>
      <c r="P4"/>
      <c r="Q4"/>
      <c r="R4"/>
    </row>
    <row r="5" spans="1:19" ht="14.25" customHeight="1" x14ac:dyDescent="0.2">
      <c r="A5" s="17"/>
      <c r="B5" s="19"/>
      <c r="C5" s="19"/>
      <c r="D5" s="19"/>
      <c r="E5" s="19"/>
      <c r="F5" s="19"/>
      <c r="G5" s="19"/>
      <c r="H5"/>
      <c r="I5"/>
      <c r="J5"/>
      <c r="K5" s="19"/>
      <c r="L5" s="19"/>
      <c r="M5"/>
      <c r="N5"/>
      <c r="O5"/>
      <c r="P5"/>
      <c r="Q5"/>
      <c r="R5"/>
    </row>
    <row r="6" spans="1:19" ht="14.25" customHeight="1" x14ac:dyDescent="0.2">
      <c r="A6" s="17" t="s">
        <v>52</v>
      </c>
      <c r="B6" s="19"/>
      <c r="C6" s="19"/>
      <c r="D6" s="19"/>
      <c r="E6" s="19"/>
      <c r="F6" s="19"/>
      <c r="G6" s="19"/>
      <c r="H6"/>
      <c r="I6"/>
      <c r="J6"/>
      <c r="K6" s="19"/>
      <c r="L6" s="19"/>
      <c r="M6"/>
      <c r="N6"/>
      <c r="O6"/>
      <c r="P6"/>
      <c r="Q6"/>
      <c r="R6"/>
    </row>
    <row r="7" spans="1:19" ht="14.25" customHeight="1" x14ac:dyDescent="0.2">
      <c r="A7" s="28" t="s">
        <v>70</v>
      </c>
      <c r="G7"/>
      <c r="H7"/>
      <c r="I7"/>
      <c r="J7"/>
      <c r="K7"/>
      <c r="L7"/>
      <c r="M7"/>
      <c r="N7"/>
      <c r="O7"/>
      <c r="P7"/>
      <c r="Q7"/>
      <c r="R7"/>
    </row>
    <row r="8" spans="1:19" ht="14.25" customHeight="1" x14ac:dyDescent="0.2">
      <c r="A8" s="28" t="s">
        <v>71</v>
      </c>
      <c r="G8"/>
      <c r="H8"/>
      <c r="I8"/>
      <c r="J8"/>
      <c r="K8"/>
      <c r="L8"/>
      <c r="M8"/>
      <c r="N8"/>
      <c r="O8"/>
      <c r="P8"/>
      <c r="Q8"/>
      <c r="R8"/>
    </row>
    <row r="9" spans="1:19" ht="14.25" customHeight="1" x14ac:dyDescent="0.2">
      <c r="A9" s="28"/>
      <c r="G9"/>
      <c r="H9"/>
      <c r="I9"/>
      <c r="J9"/>
      <c r="K9"/>
      <c r="L9"/>
      <c r="M9"/>
      <c r="N9"/>
      <c r="O9"/>
      <c r="P9"/>
      <c r="Q9"/>
      <c r="R9"/>
    </row>
    <row r="10" spans="1:19" ht="14.25" customHeight="1" x14ac:dyDescent="0.2">
      <c r="A10" s="28" t="s">
        <v>56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9" ht="14.25" customHeight="1" x14ac:dyDescent="0.2">
      <c r="A11" s="28" t="s">
        <v>57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9" ht="14.25" customHeight="1" x14ac:dyDescent="0.2">
      <c r="A12" s="28" t="s">
        <v>58</v>
      </c>
      <c r="G12"/>
      <c r="S12" s="46"/>
    </row>
    <row r="13" spans="1:19" ht="14.25" customHeight="1" x14ac:dyDescent="0.2">
      <c r="A13" s="28" t="s">
        <v>59</v>
      </c>
      <c r="G13"/>
      <c r="S13" s="46"/>
    </row>
    <row r="14" spans="1:19" ht="14.25" customHeight="1" x14ac:dyDescent="0.2">
      <c r="A14" s="28" t="s">
        <v>60</v>
      </c>
      <c r="G1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6"/>
    </row>
    <row r="15" spans="1:19" ht="14.25" customHeight="1" x14ac:dyDescent="0.2">
      <c r="A15" s="17"/>
      <c r="B15" s="17"/>
      <c r="C15" s="17"/>
      <c r="D15" s="17"/>
      <c r="E15" s="17"/>
      <c r="F15" s="17"/>
      <c r="G15" s="17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6"/>
    </row>
    <row r="16" spans="1:19" ht="14.25" customHeight="1" x14ac:dyDescent="0.2">
      <c r="A16" s="37" t="s">
        <v>74</v>
      </c>
      <c r="B16" s="38"/>
      <c r="C16" s="38"/>
      <c r="D16" s="38"/>
      <c r="E16" s="38"/>
      <c r="F16" s="38"/>
      <c r="G16" s="38"/>
      <c r="H16" s="47"/>
      <c r="I16" s="44"/>
      <c r="S16" s="46"/>
    </row>
    <row r="17" spans="1:19" ht="14.25" customHeight="1" x14ac:dyDescent="0.2">
      <c r="A17" s="30"/>
      <c r="B17" s="31"/>
      <c r="C17" s="31"/>
      <c r="D17" s="31"/>
      <c r="E17" s="31"/>
      <c r="F17" s="31"/>
      <c r="G17" s="53"/>
      <c r="I17" s="44"/>
      <c r="S17" s="46"/>
    </row>
    <row r="18" spans="1:19" ht="14.25" customHeight="1" x14ac:dyDescent="0.2">
      <c r="A18" s="32" t="s">
        <v>62</v>
      </c>
      <c r="B18" s="32" t="s">
        <v>72</v>
      </c>
      <c r="C18" s="32" t="s">
        <v>73</v>
      </c>
      <c r="D18" s="32" t="s">
        <v>66</v>
      </c>
      <c r="E18" s="54" t="s">
        <v>67</v>
      </c>
      <c r="F18" s="57" t="s">
        <v>68</v>
      </c>
      <c r="G18" s="57" t="s">
        <v>69</v>
      </c>
      <c r="H18" s="56"/>
      <c r="S18" s="46"/>
    </row>
    <row r="19" spans="1:19" ht="14.25" customHeight="1" x14ac:dyDescent="0.2">
      <c r="A19" s="33">
        <v>1</v>
      </c>
      <c r="B19" s="23">
        <v>2</v>
      </c>
      <c r="C19" s="23">
        <v>3</v>
      </c>
      <c r="D19" s="34">
        <v>0</v>
      </c>
      <c r="E19" s="55">
        <v>1</v>
      </c>
      <c r="F19" s="58">
        <v>0</v>
      </c>
      <c r="G19" s="58">
        <v>0</v>
      </c>
      <c r="S19" s="46"/>
    </row>
    <row r="20" spans="1:19" ht="14.25" customHeight="1" x14ac:dyDescent="0.2">
      <c r="A20" s="33">
        <v>2</v>
      </c>
      <c r="B20" s="23">
        <v>4</v>
      </c>
      <c r="C20" s="23">
        <v>6</v>
      </c>
      <c r="D20" s="34">
        <v>0</v>
      </c>
      <c r="E20" s="55">
        <v>0</v>
      </c>
      <c r="F20" s="58">
        <v>1</v>
      </c>
      <c r="G20" s="58">
        <v>0</v>
      </c>
      <c r="I20" s="48"/>
      <c r="J20" t="s">
        <v>75</v>
      </c>
      <c r="K20"/>
      <c r="L20"/>
      <c r="M20"/>
      <c r="N20"/>
      <c r="O20"/>
      <c r="P20"/>
      <c r="Q20"/>
      <c r="R20"/>
      <c r="S20" s="46"/>
    </row>
    <row r="21" spans="1:19" ht="14.25" customHeight="1" thickBot="1" x14ac:dyDescent="0.25">
      <c r="A21" s="33">
        <v>3</v>
      </c>
      <c r="B21" s="23">
        <v>5</v>
      </c>
      <c r="C21" s="23">
        <v>5</v>
      </c>
      <c r="D21" s="34">
        <v>0</v>
      </c>
      <c r="E21" s="55">
        <v>1</v>
      </c>
      <c r="F21" s="58">
        <v>0</v>
      </c>
      <c r="G21" s="58">
        <v>1</v>
      </c>
      <c r="I21" s="40"/>
      <c r="J21"/>
      <c r="K21"/>
      <c r="L21"/>
      <c r="M21"/>
      <c r="N21"/>
      <c r="O21"/>
      <c r="P21"/>
      <c r="Q21"/>
      <c r="R21"/>
      <c r="S21" s="46"/>
    </row>
    <row r="22" spans="1:19" ht="14.25" customHeight="1" x14ac:dyDescent="0.2">
      <c r="A22" s="33">
        <v>4</v>
      </c>
      <c r="B22" s="23">
        <v>5</v>
      </c>
      <c r="C22" s="23">
        <v>6</v>
      </c>
      <c r="D22" s="34">
        <v>0</v>
      </c>
      <c r="E22" s="55">
        <v>1</v>
      </c>
      <c r="F22" s="58">
        <v>0</v>
      </c>
      <c r="G22" s="58">
        <v>0</v>
      </c>
      <c r="I22" s="40"/>
      <c r="J22" s="43" t="s">
        <v>76</v>
      </c>
      <c r="K22" s="43"/>
      <c r="L22"/>
      <c r="M22"/>
      <c r="N22"/>
      <c r="O22"/>
      <c r="P22"/>
      <c r="Q22"/>
      <c r="R22"/>
      <c r="S22" s="46"/>
    </row>
    <row r="23" spans="1:19" ht="14.25" customHeight="1" x14ac:dyDescent="0.2">
      <c r="A23" s="33">
        <v>5</v>
      </c>
      <c r="B23" s="23">
        <v>3</v>
      </c>
      <c r="C23" s="23">
        <v>5</v>
      </c>
      <c r="D23" s="34">
        <v>1</v>
      </c>
      <c r="E23" s="55">
        <v>1</v>
      </c>
      <c r="F23" s="58">
        <v>0</v>
      </c>
      <c r="G23" s="58">
        <v>1</v>
      </c>
      <c r="I23" s="40"/>
      <c r="J23" s="40" t="s">
        <v>77</v>
      </c>
      <c r="K23" s="40">
        <v>0.82299906453587268</v>
      </c>
      <c r="L23"/>
      <c r="M23"/>
      <c r="N23"/>
      <c r="O23"/>
      <c r="P23"/>
      <c r="Q23"/>
      <c r="R23"/>
      <c r="S23" s="46"/>
    </row>
    <row r="24" spans="1:19" ht="14.25" customHeight="1" x14ac:dyDescent="0.2">
      <c r="A24" s="33">
        <v>6</v>
      </c>
      <c r="B24" s="33">
        <v>4</v>
      </c>
      <c r="C24" s="33">
        <v>5</v>
      </c>
      <c r="D24" s="35">
        <v>1</v>
      </c>
      <c r="E24" s="52">
        <v>1</v>
      </c>
      <c r="F24" s="59">
        <v>0</v>
      </c>
      <c r="G24" s="59">
        <v>1</v>
      </c>
      <c r="I24" s="40"/>
      <c r="J24" s="40" t="s">
        <v>78</v>
      </c>
      <c r="K24" s="40">
        <v>0.67732746022692158</v>
      </c>
      <c r="L24"/>
      <c r="M24"/>
      <c r="N24"/>
      <c r="O24"/>
      <c r="P24"/>
      <c r="Q24"/>
      <c r="R24"/>
      <c r="S24" s="46"/>
    </row>
    <row r="25" spans="1:19" ht="14.25" customHeight="1" x14ac:dyDescent="0.2">
      <c r="A25" s="33">
        <v>7</v>
      </c>
      <c r="B25" s="33">
        <v>7</v>
      </c>
      <c r="C25" s="33">
        <v>6</v>
      </c>
      <c r="D25" s="35">
        <v>1</v>
      </c>
      <c r="E25" s="52">
        <v>0</v>
      </c>
      <c r="F25" s="59">
        <v>0</v>
      </c>
      <c r="G25" s="59">
        <v>1</v>
      </c>
      <c r="I25" s="40"/>
      <c r="J25" s="40" t="s">
        <v>79</v>
      </c>
      <c r="K25" s="45">
        <v>0.67319063279393332</v>
      </c>
      <c r="L25"/>
      <c r="M25"/>
      <c r="N25"/>
      <c r="O25"/>
      <c r="P25"/>
      <c r="Q25"/>
      <c r="R25"/>
      <c r="S25" s="46"/>
    </row>
    <row r="26" spans="1:19" ht="14.25" customHeight="1" x14ac:dyDescent="0.2">
      <c r="A26" s="33">
        <v>8</v>
      </c>
      <c r="B26" s="33">
        <v>4</v>
      </c>
      <c r="C26" s="33">
        <v>4</v>
      </c>
      <c r="D26" s="35">
        <v>0</v>
      </c>
      <c r="E26" s="52">
        <v>0</v>
      </c>
      <c r="F26" s="59">
        <v>0</v>
      </c>
      <c r="G26" s="59">
        <v>0</v>
      </c>
      <c r="J26" s="40" t="s">
        <v>80</v>
      </c>
      <c r="K26" s="40">
        <v>0.93847468750987395</v>
      </c>
      <c r="L26"/>
      <c r="M26"/>
      <c r="N26"/>
      <c r="O26"/>
      <c r="P26"/>
      <c r="Q26"/>
      <c r="R26"/>
      <c r="S26" s="46"/>
    </row>
    <row r="27" spans="1:19" ht="14.25" customHeight="1" thickBot="1" x14ac:dyDescent="0.25">
      <c r="A27" s="33">
        <v>9</v>
      </c>
      <c r="B27" s="33">
        <v>7</v>
      </c>
      <c r="C27" s="33">
        <v>6</v>
      </c>
      <c r="D27" s="35">
        <v>1</v>
      </c>
      <c r="E27" s="52">
        <v>1</v>
      </c>
      <c r="F27" s="59">
        <v>0</v>
      </c>
      <c r="G27" s="59">
        <v>1</v>
      </c>
      <c r="J27" s="41" t="s">
        <v>81</v>
      </c>
      <c r="K27" s="41">
        <v>396</v>
      </c>
      <c r="L27"/>
      <c r="M27"/>
      <c r="N27"/>
      <c r="O27"/>
      <c r="P27"/>
      <c r="Q27"/>
      <c r="R27"/>
      <c r="S27" s="46"/>
    </row>
    <row r="28" spans="1:19" ht="14.25" customHeight="1" x14ac:dyDescent="0.2">
      <c r="A28" s="33">
        <v>10</v>
      </c>
      <c r="B28" s="33">
        <v>3</v>
      </c>
      <c r="C28" s="33">
        <v>4</v>
      </c>
      <c r="D28" s="35">
        <v>1</v>
      </c>
      <c r="E28" s="52">
        <v>0</v>
      </c>
      <c r="F28" s="59">
        <v>1</v>
      </c>
      <c r="G28" s="59">
        <v>0</v>
      </c>
      <c r="I28" s="49"/>
      <c r="J28"/>
      <c r="K28"/>
      <c r="L28"/>
      <c r="M28"/>
      <c r="N28"/>
      <c r="O28"/>
      <c r="P28"/>
      <c r="Q28"/>
      <c r="R28"/>
      <c r="S28" s="46"/>
    </row>
    <row r="29" spans="1:19" ht="14.25" customHeight="1" thickBot="1" x14ac:dyDescent="0.25">
      <c r="A29" s="33">
        <v>11</v>
      </c>
      <c r="B29" s="33">
        <v>5</v>
      </c>
      <c r="C29" s="33">
        <v>6</v>
      </c>
      <c r="D29" s="35">
        <v>0</v>
      </c>
      <c r="E29" s="52">
        <v>1</v>
      </c>
      <c r="F29" s="59">
        <v>1</v>
      </c>
      <c r="G29" s="59">
        <v>1</v>
      </c>
      <c r="I29" s="40"/>
      <c r="J29" t="s">
        <v>82</v>
      </c>
      <c r="K29"/>
      <c r="L29"/>
      <c r="M29"/>
      <c r="N29"/>
      <c r="O29"/>
      <c r="P29"/>
      <c r="Q29"/>
      <c r="R29"/>
      <c r="S29" s="46"/>
    </row>
    <row r="30" spans="1:19" ht="14.25" customHeight="1" x14ac:dyDescent="0.2">
      <c r="A30" s="33">
        <v>12</v>
      </c>
      <c r="B30" s="33">
        <v>4</v>
      </c>
      <c r="C30" s="33">
        <v>4</v>
      </c>
      <c r="D30" s="35">
        <v>1</v>
      </c>
      <c r="E30" s="52">
        <v>1</v>
      </c>
      <c r="F30" s="59">
        <v>0</v>
      </c>
      <c r="G30" s="59">
        <v>0</v>
      </c>
      <c r="I30" s="40"/>
      <c r="J30" s="42"/>
      <c r="K30" s="42" t="s">
        <v>87</v>
      </c>
      <c r="L30" s="42" t="s">
        <v>88</v>
      </c>
      <c r="M30" s="42" t="s">
        <v>89</v>
      </c>
      <c r="N30" s="42" t="s">
        <v>90</v>
      </c>
      <c r="O30" s="42" t="s">
        <v>91</v>
      </c>
      <c r="P30"/>
      <c r="Q30"/>
      <c r="R30"/>
      <c r="S30" s="46"/>
    </row>
    <row r="31" spans="1:19" ht="14.25" customHeight="1" x14ac:dyDescent="0.2">
      <c r="A31" s="33">
        <v>13</v>
      </c>
      <c r="B31" s="33">
        <v>4</v>
      </c>
      <c r="C31" s="33">
        <v>3</v>
      </c>
      <c r="D31" s="35">
        <v>0</v>
      </c>
      <c r="E31" s="52">
        <v>0</v>
      </c>
      <c r="F31" s="59">
        <v>1</v>
      </c>
      <c r="G31" s="59">
        <v>0</v>
      </c>
      <c r="I31" s="40"/>
      <c r="J31" s="40" t="s">
        <v>83</v>
      </c>
      <c r="K31" s="40">
        <v>5</v>
      </c>
      <c r="L31" s="40">
        <v>721.01850225731846</v>
      </c>
      <c r="M31" s="40">
        <v>144.2037004514637</v>
      </c>
      <c r="N31" s="40">
        <v>163.73113725405329</v>
      </c>
      <c r="O31" s="40">
        <v>1.8704637323852191E-93</v>
      </c>
      <c r="P31"/>
      <c r="Q31"/>
      <c r="R31"/>
      <c r="S31" s="46"/>
    </row>
    <row r="32" spans="1:19" ht="14.25" customHeight="1" x14ac:dyDescent="0.2">
      <c r="A32" s="33">
        <v>14</v>
      </c>
      <c r="B32" s="33">
        <v>4</v>
      </c>
      <c r="C32" s="33">
        <v>4</v>
      </c>
      <c r="D32" s="35">
        <v>0</v>
      </c>
      <c r="E32" s="52">
        <v>1</v>
      </c>
      <c r="F32" s="59">
        <v>1</v>
      </c>
      <c r="G32" s="59">
        <v>0</v>
      </c>
      <c r="J32" s="40" t="s">
        <v>84</v>
      </c>
      <c r="K32" s="40">
        <v>390</v>
      </c>
      <c r="L32" s="40">
        <v>343.48654824773467</v>
      </c>
      <c r="M32" s="40">
        <v>0.88073473909675559</v>
      </c>
      <c r="N32" s="40"/>
      <c r="O32" s="40"/>
      <c r="P32"/>
      <c r="Q32"/>
      <c r="R32"/>
      <c r="S32" s="46"/>
    </row>
    <row r="33" spans="1:19" ht="14.25" customHeight="1" thickBot="1" x14ac:dyDescent="0.25">
      <c r="A33" s="33">
        <v>15</v>
      </c>
      <c r="B33" s="33">
        <v>6</v>
      </c>
      <c r="C33" s="33">
        <v>6</v>
      </c>
      <c r="D33" s="35">
        <v>1</v>
      </c>
      <c r="E33" s="52">
        <v>0</v>
      </c>
      <c r="F33" s="59">
        <v>0</v>
      </c>
      <c r="G33" s="59">
        <v>1</v>
      </c>
      <c r="I33" s="49"/>
      <c r="J33" s="41" t="s">
        <v>85</v>
      </c>
      <c r="K33" s="41">
        <v>395</v>
      </c>
      <c r="L33" s="41">
        <v>1064.5050505050531</v>
      </c>
      <c r="M33" s="41"/>
      <c r="N33" s="41"/>
      <c r="O33" s="41"/>
      <c r="P33"/>
      <c r="Q33"/>
      <c r="R33"/>
      <c r="S33" s="46"/>
    </row>
    <row r="34" spans="1:19" ht="14.25" customHeight="1" thickBot="1" x14ac:dyDescent="0.25">
      <c r="A34" s="33">
        <v>16</v>
      </c>
      <c r="B34" s="33">
        <v>4</v>
      </c>
      <c r="C34" s="33">
        <v>6</v>
      </c>
      <c r="D34" s="35">
        <v>0</v>
      </c>
      <c r="E34" s="52">
        <v>1</v>
      </c>
      <c r="F34" s="59">
        <v>0</v>
      </c>
      <c r="G34" s="59">
        <v>0</v>
      </c>
      <c r="I34" s="40"/>
      <c r="J34"/>
      <c r="K34"/>
      <c r="L34"/>
      <c r="M34"/>
      <c r="N34"/>
      <c r="O34"/>
      <c r="P34"/>
      <c r="Q34"/>
      <c r="R34"/>
      <c r="S34" s="46"/>
    </row>
    <row r="35" spans="1:19" ht="14.25" customHeight="1" x14ac:dyDescent="0.2">
      <c r="A35" s="33">
        <v>17</v>
      </c>
      <c r="B35" s="33">
        <v>6</v>
      </c>
      <c r="C35" s="33">
        <v>4</v>
      </c>
      <c r="D35" s="35">
        <v>0</v>
      </c>
      <c r="E35" s="52">
        <v>1</v>
      </c>
      <c r="F35" s="59">
        <v>0</v>
      </c>
      <c r="G35" s="59">
        <v>1</v>
      </c>
      <c r="I35" s="40"/>
      <c r="J35" s="42"/>
      <c r="K35" s="42" t="s">
        <v>92</v>
      </c>
      <c r="L35" s="42" t="s">
        <v>80</v>
      </c>
      <c r="M35" s="42" t="s">
        <v>93</v>
      </c>
      <c r="N35" s="42" t="s">
        <v>94</v>
      </c>
      <c r="O35" s="42" t="s">
        <v>95</v>
      </c>
      <c r="P35" s="42" t="s">
        <v>96</v>
      </c>
      <c r="Q35" s="42" t="s">
        <v>97</v>
      </c>
      <c r="R35" s="42" t="s">
        <v>98</v>
      </c>
      <c r="S35" s="46"/>
    </row>
    <row r="36" spans="1:19" ht="14.25" customHeight="1" x14ac:dyDescent="0.2">
      <c r="A36" s="33">
        <v>18</v>
      </c>
      <c r="B36" s="33">
        <v>1</v>
      </c>
      <c r="C36" s="33">
        <v>1</v>
      </c>
      <c r="D36" s="35">
        <v>0</v>
      </c>
      <c r="E36" s="52">
        <v>0</v>
      </c>
      <c r="F36" s="59">
        <v>0</v>
      </c>
      <c r="G36" s="59">
        <v>1</v>
      </c>
      <c r="I36" s="40"/>
      <c r="J36" s="40" t="s">
        <v>86</v>
      </c>
      <c r="K36" s="40">
        <v>0.79069749344844475</v>
      </c>
      <c r="L36" s="40">
        <v>0.17048446357805686</v>
      </c>
      <c r="M36" s="40">
        <v>4.6379445777850679</v>
      </c>
      <c r="N36" s="40">
        <v>4.8098253787630636E-6</v>
      </c>
      <c r="O36" s="40">
        <v>0.45551390008216103</v>
      </c>
      <c r="P36" s="40">
        <v>1.1258810868147284</v>
      </c>
      <c r="Q36" s="40">
        <v>0.45551390008216103</v>
      </c>
      <c r="R36" s="40">
        <v>1.1258810868147284</v>
      </c>
      <c r="S36" s="46"/>
    </row>
    <row r="37" spans="1:19" ht="14.25" customHeight="1" x14ac:dyDescent="0.2">
      <c r="A37" s="33">
        <v>19</v>
      </c>
      <c r="B37" s="33">
        <v>2</v>
      </c>
      <c r="C37" s="33">
        <v>2</v>
      </c>
      <c r="D37" s="35">
        <v>0</v>
      </c>
      <c r="E37" s="52">
        <v>1</v>
      </c>
      <c r="F37" s="59">
        <v>0</v>
      </c>
      <c r="G37" s="59">
        <v>1</v>
      </c>
      <c r="I37" s="40"/>
      <c r="J37" s="40" t="s">
        <v>73</v>
      </c>
      <c r="K37" s="40">
        <v>0.80984839589372148</v>
      </c>
      <c r="L37" s="40">
        <v>2.8340182665681782E-2</v>
      </c>
      <c r="M37" s="40">
        <v>28.575976571752943</v>
      </c>
      <c r="N37" s="40">
        <v>1.1068345149967357E-97</v>
      </c>
      <c r="O37" s="40">
        <v>0.75412974527198395</v>
      </c>
      <c r="P37" s="40">
        <v>0.86556704651545902</v>
      </c>
      <c r="Q37" s="40">
        <v>0.75412974527198395</v>
      </c>
      <c r="R37" s="40">
        <v>0.86556704651545902</v>
      </c>
      <c r="S37" s="46"/>
    </row>
    <row r="38" spans="1:19" ht="14.25" customHeight="1" x14ac:dyDescent="0.2">
      <c r="A38" s="33">
        <v>20</v>
      </c>
      <c r="B38" s="33">
        <v>5</v>
      </c>
      <c r="C38" s="33">
        <v>5</v>
      </c>
      <c r="D38" s="35">
        <v>1</v>
      </c>
      <c r="E38" s="52">
        <v>1</v>
      </c>
      <c r="F38" s="59">
        <v>1</v>
      </c>
      <c r="G38" s="59">
        <v>1</v>
      </c>
      <c r="I38" s="40"/>
      <c r="J38" s="40" t="s">
        <v>66</v>
      </c>
      <c r="K38" s="40">
        <v>5.9391576364884131E-2</v>
      </c>
      <c r="L38" s="40">
        <v>9.8283605703945565E-2</v>
      </c>
      <c r="M38" s="40">
        <v>0.60428772366966466</v>
      </c>
      <c r="N38" s="40">
        <v>0.54600373179432782</v>
      </c>
      <c r="O38" s="40">
        <v>-0.13384041344491091</v>
      </c>
      <c r="P38" s="40">
        <v>0.25262356617467918</v>
      </c>
      <c r="Q38" s="40">
        <v>-0.13384041344491091</v>
      </c>
      <c r="R38" s="40">
        <v>0.25262356617467918</v>
      </c>
      <c r="S38" s="46"/>
    </row>
    <row r="39" spans="1:19" ht="14.25" customHeight="1" x14ac:dyDescent="0.2">
      <c r="A39" s="33">
        <v>21</v>
      </c>
      <c r="B39" s="33">
        <v>3</v>
      </c>
      <c r="C39" s="33">
        <v>4</v>
      </c>
      <c r="D39" s="35">
        <v>1</v>
      </c>
      <c r="E39" s="52">
        <v>1</v>
      </c>
      <c r="F39" s="59">
        <v>0</v>
      </c>
      <c r="G39" s="59">
        <v>0</v>
      </c>
      <c r="I39" s="40"/>
      <c r="J39" s="40" t="s">
        <v>67</v>
      </c>
      <c r="K39" s="40">
        <v>-5.6464159496134023E-2</v>
      </c>
      <c r="L39" s="40">
        <v>9.5525316150508244E-2</v>
      </c>
      <c r="M39" s="40">
        <v>-0.59109105074480928</v>
      </c>
      <c r="N39" s="40">
        <v>0.55480182825525659</v>
      </c>
      <c r="O39" s="40">
        <v>-0.24427317184122593</v>
      </c>
      <c r="P39" s="40">
        <v>0.13134485284895786</v>
      </c>
      <c r="Q39" s="40">
        <v>-0.24427317184122593</v>
      </c>
      <c r="R39" s="40">
        <v>0.13134485284895786</v>
      </c>
      <c r="S39" s="46"/>
    </row>
    <row r="40" spans="1:19" ht="14.25" customHeight="1" x14ac:dyDescent="0.2">
      <c r="A40" s="33">
        <v>22</v>
      </c>
      <c r="B40" s="33">
        <v>5</v>
      </c>
      <c r="C40" s="33">
        <v>6</v>
      </c>
      <c r="D40" s="35">
        <v>1</v>
      </c>
      <c r="E40" s="52">
        <v>1</v>
      </c>
      <c r="F40" s="59">
        <v>1</v>
      </c>
      <c r="G40" s="59">
        <v>0</v>
      </c>
      <c r="J40" s="40" t="s">
        <v>68</v>
      </c>
      <c r="K40" s="40">
        <v>4.6966247204061819E-2</v>
      </c>
      <c r="L40" s="40">
        <v>0.10578508309253719</v>
      </c>
      <c r="M40" s="40">
        <v>0.44397797714992904</v>
      </c>
      <c r="N40" s="40">
        <v>0.6573047388454849</v>
      </c>
      <c r="O40" s="40">
        <v>-0.16101413723298239</v>
      </c>
      <c r="P40" s="40">
        <v>0.25494663164110604</v>
      </c>
      <c r="Q40" s="40">
        <v>-0.16101413723298239</v>
      </c>
      <c r="R40" s="40">
        <v>0.25494663164110604</v>
      </c>
    </row>
    <row r="41" spans="1:19" ht="14.25" customHeight="1" thickBot="1" x14ac:dyDescent="0.25">
      <c r="A41" s="33">
        <v>23</v>
      </c>
      <c r="B41" s="33">
        <v>7</v>
      </c>
      <c r="C41" s="33">
        <v>7</v>
      </c>
      <c r="D41" s="35">
        <v>1</v>
      </c>
      <c r="E41" s="52">
        <v>1</v>
      </c>
      <c r="F41" s="59">
        <v>0</v>
      </c>
      <c r="G41" s="59">
        <v>1</v>
      </c>
      <c r="J41" s="60" t="s">
        <v>69</v>
      </c>
      <c r="K41" s="60">
        <v>-2.5770212217983479E-2</v>
      </c>
      <c r="L41" s="60">
        <v>0.10019840148065093</v>
      </c>
      <c r="M41" s="60">
        <v>-0.25719184974183346</v>
      </c>
      <c r="N41" s="60">
        <v>0.79716631283315398</v>
      </c>
      <c r="O41" s="60">
        <v>-0.22276681562088071</v>
      </c>
      <c r="P41" s="60">
        <v>0.17122639118491376</v>
      </c>
      <c r="Q41" s="60">
        <v>-0.22276681562088071</v>
      </c>
      <c r="R41" s="60">
        <v>0.17122639118491376</v>
      </c>
    </row>
    <row r="42" spans="1:19" ht="14.25" customHeight="1" x14ac:dyDescent="0.2">
      <c r="A42" s="33">
        <v>24</v>
      </c>
      <c r="B42" s="33">
        <v>6</v>
      </c>
      <c r="C42" s="33">
        <v>7</v>
      </c>
      <c r="D42" s="35">
        <v>0</v>
      </c>
      <c r="E42" s="52">
        <v>0</v>
      </c>
      <c r="F42" s="59">
        <v>0</v>
      </c>
      <c r="G42" s="59">
        <v>1</v>
      </c>
      <c r="J42"/>
      <c r="K42"/>
      <c r="L42"/>
      <c r="M42"/>
      <c r="N42"/>
      <c r="O42"/>
      <c r="P42"/>
      <c r="Q42"/>
      <c r="R42"/>
    </row>
    <row r="43" spans="1:19" ht="14.25" customHeight="1" x14ac:dyDescent="0.2">
      <c r="A43" s="33">
        <v>25</v>
      </c>
      <c r="B43" s="33">
        <v>5</v>
      </c>
      <c r="C43" s="33">
        <v>3</v>
      </c>
      <c r="D43" s="35">
        <v>0</v>
      </c>
      <c r="E43" s="52">
        <v>1</v>
      </c>
      <c r="F43" s="59">
        <v>0</v>
      </c>
      <c r="G43" s="59">
        <v>0</v>
      </c>
      <c r="J43"/>
      <c r="K43"/>
      <c r="L43"/>
      <c r="M43"/>
      <c r="N43"/>
      <c r="O43"/>
      <c r="P43"/>
      <c r="Q43"/>
      <c r="R43"/>
    </row>
    <row r="44" spans="1:19" ht="14.25" customHeight="1" x14ac:dyDescent="0.2">
      <c r="A44" s="33">
        <v>26</v>
      </c>
      <c r="B44" s="33">
        <v>7</v>
      </c>
      <c r="C44" s="33">
        <v>6</v>
      </c>
      <c r="D44" s="35">
        <v>1</v>
      </c>
      <c r="E44" s="52">
        <v>1</v>
      </c>
      <c r="F44" s="59">
        <v>0</v>
      </c>
      <c r="G44" s="59">
        <v>1</v>
      </c>
      <c r="J44"/>
      <c r="K44"/>
      <c r="L44"/>
      <c r="M44"/>
      <c r="N44"/>
      <c r="O44"/>
      <c r="P44"/>
      <c r="Q44"/>
      <c r="R44"/>
    </row>
    <row r="45" spans="1:19" ht="14.25" customHeight="1" x14ac:dyDescent="0.2">
      <c r="A45" s="33">
        <v>27</v>
      </c>
      <c r="B45" s="33">
        <v>7</v>
      </c>
      <c r="C45" s="33">
        <v>5</v>
      </c>
      <c r="D45" s="35">
        <v>1</v>
      </c>
      <c r="E45" s="52">
        <v>1</v>
      </c>
      <c r="F45" s="59">
        <v>1</v>
      </c>
      <c r="G45" s="59">
        <v>0</v>
      </c>
    </row>
    <row r="46" spans="1:19" ht="14.25" customHeight="1" x14ac:dyDescent="0.2">
      <c r="A46" s="33">
        <v>28</v>
      </c>
      <c r="B46" s="33">
        <v>4</v>
      </c>
      <c r="C46" s="33">
        <v>4</v>
      </c>
      <c r="D46" s="35">
        <v>1</v>
      </c>
      <c r="E46" s="52">
        <v>1</v>
      </c>
      <c r="F46" s="59">
        <v>0</v>
      </c>
      <c r="G46" s="59">
        <v>1</v>
      </c>
      <c r="I46" s="48"/>
      <c r="J46" s="48"/>
    </row>
    <row r="47" spans="1:19" ht="14.25" customHeight="1" x14ac:dyDescent="0.2">
      <c r="A47" s="33">
        <v>29</v>
      </c>
      <c r="B47" s="33">
        <v>4</v>
      </c>
      <c r="C47" s="33">
        <v>4</v>
      </c>
      <c r="D47" s="35">
        <v>0</v>
      </c>
      <c r="E47" s="52">
        <v>0</v>
      </c>
      <c r="F47" s="59">
        <v>0</v>
      </c>
      <c r="G47" s="59">
        <v>0</v>
      </c>
      <c r="I47" s="40"/>
      <c r="J47" t="s">
        <v>75</v>
      </c>
      <c r="K47"/>
      <c r="L47"/>
      <c r="M47"/>
      <c r="N47"/>
      <c r="O47"/>
      <c r="P47"/>
      <c r="Q47"/>
      <c r="R47"/>
    </row>
    <row r="48" spans="1:19" ht="14.25" customHeight="1" thickBot="1" x14ac:dyDescent="0.25">
      <c r="A48" s="33">
        <v>30</v>
      </c>
      <c r="B48" s="33">
        <v>1</v>
      </c>
      <c r="C48" s="33">
        <v>1</v>
      </c>
      <c r="D48" s="35">
        <v>0</v>
      </c>
      <c r="E48" s="52">
        <v>1</v>
      </c>
      <c r="F48" s="59">
        <v>0</v>
      </c>
      <c r="G48" s="59">
        <v>0</v>
      </c>
      <c r="I48" s="40"/>
      <c r="J48"/>
      <c r="K48"/>
      <c r="L48"/>
      <c r="M48"/>
      <c r="N48"/>
      <c r="O48"/>
      <c r="P48"/>
      <c r="Q48"/>
      <c r="R48"/>
    </row>
    <row r="49" spans="1:18" ht="14.25" customHeight="1" x14ac:dyDescent="0.2">
      <c r="A49" s="33">
        <v>31</v>
      </c>
      <c r="B49" s="33">
        <v>5</v>
      </c>
      <c r="C49" s="33">
        <v>4</v>
      </c>
      <c r="D49" s="35">
        <v>0</v>
      </c>
      <c r="E49" s="52">
        <v>1</v>
      </c>
      <c r="F49" s="59">
        <v>0</v>
      </c>
      <c r="G49" s="59">
        <v>1</v>
      </c>
      <c r="I49" s="40"/>
      <c r="J49" s="43" t="s">
        <v>76</v>
      </c>
      <c r="K49" s="43"/>
      <c r="L49"/>
      <c r="M49"/>
      <c r="N49"/>
      <c r="O49"/>
      <c r="P49"/>
      <c r="Q49"/>
      <c r="R49"/>
    </row>
    <row r="50" spans="1:18" ht="14.25" customHeight="1" x14ac:dyDescent="0.2">
      <c r="A50" s="33">
        <v>32</v>
      </c>
      <c r="B50" s="33">
        <v>3</v>
      </c>
      <c r="C50" s="33">
        <v>5</v>
      </c>
      <c r="D50" s="35">
        <v>1</v>
      </c>
      <c r="E50" s="52">
        <v>1</v>
      </c>
      <c r="F50" s="59">
        <v>0</v>
      </c>
      <c r="G50" s="59">
        <v>0</v>
      </c>
      <c r="I50" s="40"/>
      <c r="J50" s="40" t="s">
        <v>77</v>
      </c>
      <c r="K50" s="40">
        <v>0.82296581456722695</v>
      </c>
      <c r="L50"/>
      <c r="M50"/>
      <c r="N50"/>
      <c r="O50"/>
      <c r="P50"/>
      <c r="Q50"/>
      <c r="R50"/>
    </row>
    <row r="51" spans="1:18" ht="14.25" customHeight="1" x14ac:dyDescent="0.2">
      <c r="A51" s="33">
        <v>33</v>
      </c>
      <c r="B51" s="33">
        <v>5</v>
      </c>
      <c r="C51" s="33">
        <v>5</v>
      </c>
      <c r="D51" s="35">
        <v>0</v>
      </c>
      <c r="E51" s="52">
        <v>1</v>
      </c>
      <c r="F51" s="59">
        <v>1</v>
      </c>
      <c r="G51" s="59">
        <v>0</v>
      </c>
      <c r="I51" s="40"/>
      <c r="J51" s="40" t="s">
        <v>78</v>
      </c>
      <c r="K51" s="40">
        <v>0.67727273194629944</v>
      </c>
      <c r="L51"/>
      <c r="M51"/>
      <c r="N51"/>
      <c r="O51"/>
      <c r="P51"/>
      <c r="Q51"/>
      <c r="R51"/>
    </row>
    <row r="52" spans="1:18" ht="14.25" customHeight="1" x14ac:dyDescent="0.2">
      <c r="A52" s="33">
        <v>34</v>
      </c>
      <c r="B52" s="33">
        <v>5</v>
      </c>
      <c r="C52" s="33">
        <v>7</v>
      </c>
      <c r="D52" s="35">
        <v>1</v>
      </c>
      <c r="E52" s="52">
        <v>1</v>
      </c>
      <c r="F52" s="59">
        <v>0</v>
      </c>
      <c r="G52" s="59">
        <v>1</v>
      </c>
      <c r="J52" s="40" t="s">
        <v>79</v>
      </c>
      <c r="K52" s="45">
        <v>0.67397117421684982</v>
      </c>
      <c r="L52"/>
      <c r="M52"/>
      <c r="N52"/>
      <c r="O52"/>
      <c r="P52"/>
      <c r="Q52"/>
      <c r="R52"/>
    </row>
    <row r="53" spans="1:18" ht="14.25" customHeight="1" x14ac:dyDescent="0.2">
      <c r="A53" s="33">
        <v>35</v>
      </c>
      <c r="B53" s="33">
        <v>4</v>
      </c>
      <c r="C53" s="33">
        <v>4</v>
      </c>
      <c r="D53" s="35">
        <v>1</v>
      </c>
      <c r="E53" s="52">
        <v>1</v>
      </c>
      <c r="F53" s="59">
        <v>0</v>
      </c>
      <c r="G53" s="59">
        <v>0</v>
      </c>
      <c r="J53" s="40" t="s">
        <v>80</v>
      </c>
      <c r="K53" s="40">
        <v>0.93735330552747254</v>
      </c>
      <c r="L53"/>
      <c r="M53"/>
      <c r="N53"/>
      <c r="O53"/>
      <c r="P53"/>
      <c r="Q53"/>
      <c r="R53"/>
    </row>
    <row r="54" spans="1:18" ht="14.25" customHeight="1" thickBot="1" x14ac:dyDescent="0.25">
      <c r="A54" s="33">
        <v>36</v>
      </c>
      <c r="B54" s="33">
        <v>4</v>
      </c>
      <c r="C54" s="33">
        <v>6</v>
      </c>
      <c r="D54" s="35">
        <v>0</v>
      </c>
      <c r="E54" s="52">
        <v>1</v>
      </c>
      <c r="F54" s="59">
        <v>0</v>
      </c>
      <c r="G54" s="59">
        <v>1</v>
      </c>
      <c r="I54" s="49"/>
      <c r="J54" s="41" t="s">
        <v>81</v>
      </c>
      <c r="K54" s="41">
        <v>396</v>
      </c>
      <c r="L54"/>
      <c r="M54"/>
      <c r="N54"/>
      <c r="O54"/>
      <c r="P54"/>
      <c r="Q54"/>
      <c r="R54"/>
    </row>
    <row r="55" spans="1:18" ht="14.25" customHeight="1" x14ac:dyDescent="0.2">
      <c r="A55" s="33">
        <v>37</v>
      </c>
      <c r="B55" s="33">
        <v>7</v>
      </c>
      <c r="C55" s="33">
        <v>7</v>
      </c>
      <c r="D55" s="35">
        <v>0</v>
      </c>
      <c r="E55" s="52">
        <v>0</v>
      </c>
      <c r="F55" s="59">
        <v>0</v>
      </c>
      <c r="G55" s="59">
        <v>0</v>
      </c>
      <c r="I55" s="40"/>
      <c r="J55"/>
      <c r="K55"/>
      <c r="L55"/>
      <c r="M55"/>
      <c r="N55"/>
      <c r="O55"/>
      <c r="P55"/>
      <c r="Q55"/>
      <c r="R55"/>
    </row>
    <row r="56" spans="1:18" ht="14.25" customHeight="1" thickBot="1" x14ac:dyDescent="0.25">
      <c r="A56" s="33">
        <v>38</v>
      </c>
      <c r="B56" s="33">
        <v>4</v>
      </c>
      <c r="C56" s="33">
        <v>4</v>
      </c>
      <c r="D56" s="35">
        <v>1</v>
      </c>
      <c r="E56" s="52">
        <v>1</v>
      </c>
      <c r="F56" s="59">
        <v>1</v>
      </c>
      <c r="G56" s="59">
        <v>0</v>
      </c>
      <c r="I56" s="40"/>
      <c r="J56" t="s">
        <v>82</v>
      </c>
      <c r="K56"/>
      <c r="L56"/>
      <c r="M56"/>
      <c r="N56"/>
      <c r="O56"/>
      <c r="P56"/>
      <c r="Q56"/>
      <c r="R56"/>
    </row>
    <row r="57" spans="1:18" ht="14.25" customHeight="1" x14ac:dyDescent="0.2">
      <c r="A57" s="33">
        <v>39</v>
      </c>
      <c r="B57" s="33">
        <v>4</v>
      </c>
      <c r="C57" s="33">
        <v>4</v>
      </c>
      <c r="D57" s="35">
        <v>1</v>
      </c>
      <c r="E57" s="52">
        <v>0</v>
      </c>
      <c r="F57" s="59">
        <v>0</v>
      </c>
      <c r="G57" s="59">
        <v>1</v>
      </c>
      <c r="I57" s="40"/>
      <c r="J57" s="42"/>
      <c r="K57" s="42" t="s">
        <v>87</v>
      </c>
      <c r="L57" s="42" t="s">
        <v>88</v>
      </c>
      <c r="M57" s="42" t="s">
        <v>89</v>
      </c>
      <c r="N57" s="42" t="s">
        <v>90</v>
      </c>
      <c r="O57" s="42" t="s">
        <v>91</v>
      </c>
      <c r="P57"/>
      <c r="Q57"/>
      <c r="R57"/>
    </row>
    <row r="58" spans="1:18" ht="14.25" customHeight="1" x14ac:dyDescent="0.2">
      <c r="A58" s="33">
        <v>40</v>
      </c>
      <c r="B58" s="33">
        <v>6</v>
      </c>
      <c r="C58" s="33">
        <v>7</v>
      </c>
      <c r="D58" s="35">
        <v>0</v>
      </c>
      <c r="E58" s="52">
        <v>1</v>
      </c>
      <c r="F58" s="59">
        <v>0</v>
      </c>
      <c r="G58" s="59">
        <v>1</v>
      </c>
      <c r="J58" s="40" t="s">
        <v>83</v>
      </c>
      <c r="K58" s="40">
        <v>4</v>
      </c>
      <c r="L58" s="40">
        <v>720.96024372619081</v>
      </c>
      <c r="M58" s="40">
        <v>180.2400609315477</v>
      </c>
      <c r="N58" s="40">
        <v>205.13732832992224</v>
      </c>
      <c r="O58" s="40">
        <v>1.2663386827092726E-94</v>
      </c>
      <c r="P58"/>
      <c r="Q58"/>
      <c r="R58"/>
    </row>
    <row r="59" spans="1:18" ht="14.25" customHeight="1" x14ac:dyDescent="0.2">
      <c r="A59" s="33">
        <v>41</v>
      </c>
      <c r="B59" s="33">
        <v>6</v>
      </c>
      <c r="C59" s="33">
        <v>7</v>
      </c>
      <c r="D59" s="35">
        <v>0</v>
      </c>
      <c r="E59" s="52">
        <v>1</v>
      </c>
      <c r="F59" s="59">
        <v>0</v>
      </c>
      <c r="G59" s="59">
        <v>1</v>
      </c>
      <c r="I59" s="49"/>
      <c r="J59" s="40" t="s">
        <v>84</v>
      </c>
      <c r="K59" s="40">
        <v>391</v>
      </c>
      <c r="L59" s="40">
        <v>343.54480677886221</v>
      </c>
      <c r="M59" s="40">
        <v>0.87863121938327926</v>
      </c>
      <c r="N59" s="40"/>
      <c r="O59" s="40"/>
      <c r="P59"/>
      <c r="Q59"/>
      <c r="R59"/>
    </row>
    <row r="60" spans="1:18" ht="14.25" customHeight="1" thickBot="1" x14ac:dyDescent="0.25">
      <c r="A60" s="33">
        <v>42</v>
      </c>
      <c r="B60" s="33">
        <v>6</v>
      </c>
      <c r="C60" s="33">
        <v>7</v>
      </c>
      <c r="D60" s="35">
        <v>1</v>
      </c>
      <c r="E60" s="52">
        <v>1</v>
      </c>
      <c r="F60" s="59">
        <v>1</v>
      </c>
      <c r="G60" s="59">
        <v>1</v>
      </c>
      <c r="I60" s="40"/>
      <c r="J60" s="41" t="s">
        <v>85</v>
      </c>
      <c r="K60" s="41">
        <v>395</v>
      </c>
      <c r="L60" s="41">
        <v>1064.5050505050531</v>
      </c>
      <c r="M60" s="41"/>
      <c r="N60" s="41"/>
      <c r="O60" s="41"/>
      <c r="P60"/>
      <c r="Q60"/>
      <c r="R60"/>
    </row>
    <row r="61" spans="1:18" ht="14.25" customHeight="1" thickBot="1" x14ac:dyDescent="0.25">
      <c r="A61" s="33">
        <v>43</v>
      </c>
      <c r="B61" s="33">
        <v>5</v>
      </c>
      <c r="C61" s="33">
        <v>5</v>
      </c>
      <c r="D61" s="35">
        <v>0</v>
      </c>
      <c r="E61" s="52">
        <v>1</v>
      </c>
      <c r="F61" s="59">
        <v>1</v>
      </c>
      <c r="G61" s="59">
        <v>0</v>
      </c>
      <c r="I61" s="40"/>
      <c r="J61"/>
      <c r="K61"/>
      <c r="L61"/>
      <c r="M61"/>
      <c r="N61"/>
      <c r="O61"/>
      <c r="P61"/>
      <c r="Q61"/>
      <c r="R61"/>
    </row>
    <row r="62" spans="1:18" ht="14.25" customHeight="1" x14ac:dyDescent="0.2">
      <c r="A62" s="33">
        <v>44</v>
      </c>
      <c r="B62" s="33">
        <v>5</v>
      </c>
      <c r="C62" s="33">
        <v>6</v>
      </c>
      <c r="D62" s="35">
        <v>0</v>
      </c>
      <c r="E62" s="52">
        <v>1</v>
      </c>
      <c r="F62" s="59">
        <v>0</v>
      </c>
      <c r="G62" s="59">
        <v>1</v>
      </c>
      <c r="I62" s="40"/>
      <c r="J62" s="42"/>
      <c r="K62" s="42" t="s">
        <v>92</v>
      </c>
      <c r="L62" s="42" t="s">
        <v>80</v>
      </c>
      <c r="M62" s="42" t="s">
        <v>93</v>
      </c>
      <c r="N62" s="42" t="s">
        <v>94</v>
      </c>
      <c r="O62" s="42" t="s">
        <v>95</v>
      </c>
      <c r="P62" s="42" t="s">
        <v>96</v>
      </c>
      <c r="Q62" s="42" t="s">
        <v>97</v>
      </c>
      <c r="R62" s="42" t="s">
        <v>98</v>
      </c>
    </row>
    <row r="63" spans="1:18" ht="14.25" customHeight="1" x14ac:dyDescent="0.2">
      <c r="A63" s="33">
        <v>45</v>
      </c>
      <c r="B63" s="33">
        <v>5</v>
      </c>
      <c r="C63" s="33">
        <v>4</v>
      </c>
      <c r="D63" s="35">
        <v>1</v>
      </c>
      <c r="E63" s="52">
        <v>1</v>
      </c>
      <c r="F63" s="59">
        <v>0</v>
      </c>
      <c r="G63" s="59">
        <v>0</v>
      </c>
      <c r="I63" s="40"/>
      <c r="J63" s="40" t="s">
        <v>86</v>
      </c>
      <c r="K63" s="40">
        <v>0.78067535538860844</v>
      </c>
      <c r="L63" s="40">
        <v>0.16577300943162326</v>
      </c>
      <c r="M63" s="40">
        <v>4.7093031493200659</v>
      </c>
      <c r="N63" s="40">
        <v>3.4581091417568502E-6</v>
      </c>
      <c r="O63" s="40">
        <v>0.45475738336311583</v>
      </c>
      <c r="P63" s="40">
        <v>1.1065933274141011</v>
      </c>
      <c r="Q63" s="40">
        <v>0.45475738336311583</v>
      </c>
      <c r="R63" s="40">
        <v>1.1065933274141011</v>
      </c>
    </row>
    <row r="64" spans="1:18" ht="14.25" customHeight="1" x14ac:dyDescent="0.2">
      <c r="A64" s="33">
        <v>46</v>
      </c>
      <c r="B64" s="33">
        <v>7</v>
      </c>
      <c r="C64" s="33">
        <v>7</v>
      </c>
      <c r="D64" s="35">
        <v>0</v>
      </c>
      <c r="E64" s="52">
        <v>0</v>
      </c>
      <c r="F64" s="59">
        <v>0</v>
      </c>
      <c r="G64" s="59">
        <v>0</v>
      </c>
      <c r="I64" s="40"/>
      <c r="J64" s="40" t="s">
        <v>73</v>
      </c>
      <c r="K64" s="40">
        <v>0.80965088219540304</v>
      </c>
      <c r="L64" s="40">
        <v>2.8295924421588712E-2</v>
      </c>
      <c r="M64" s="40">
        <v>28.61369256335977</v>
      </c>
      <c r="N64" s="40">
        <v>6.2207663102582755E-98</v>
      </c>
      <c r="O64" s="40">
        <v>0.75401968906154926</v>
      </c>
      <c r="P64" s="40">
        <v>0.86528207532925683</v>
      </c>
      <c r="Q64" s="40">
        <v>0.75401968906154926</v>
      </c>
      <c r="R64" s="40">
        <v>0.86528207532925683</v>
      </c>
    </row>
    <row r="65" spans="1:18" ht="14.25" customHeight="1" x14ac:dyDescent="0.2">
      <c r="A65" s="33">
        <v>47</v>
      </c>
      <c r="B65" s="33">
        <v>5</v>
      </c>
      <c r="C65" s="33">
        <v>5</v>
      </c>
      <c r="D65" s="35">
        <v>1</v>
      </c>
      <c r="E65" s="52">
        <v>0</v>
      </c>
      <c r="F65" s="59">
        <v>0</v>
      </c>
      <c r="G65" s="59">
        <v>0</v>
      </c>
      <c r="J65" s="40" t="s">
        <v>66</v>
      </c>
      <c r="K65" s="40">
        <v>5.507151211565138E-2</v>
      </c>
      <c r="L65" s="40">
        <v>9.6721917273599189E-2</v>
      </c>
      <c r="M65" s="40">
        <v>0.56937986413016928</v>
      </c>
      <c r="N65" s="40">
        <v>0.5694253240308812</v>
      </c>
      <c r="O65" s="40">
        <v>-0.13508858231897031</v>
      </c>
      <c r="P65" s="40">
        <v>0.24523160655027304</v>
      </c>
      <c r="Q65" s="40">
        <v>-0.13508858231897031</v>
      </c>
      <c r="R65" s="40">
        <v>0.24523160655027304</v>
      </c>
    </row>
    <row r="66" spans="1:18" ht="14.25" customHeight="1" x14ac:dyDescent="0.2">
      <c r="A66" s="33">
        <v>48</v>
      </c>
      <c r="B66" s="33">
        <v>5</v>
      </c>
      <c r="C66" s="33">
        <v>3</v>
      </c>
      <c r="D66" s="35">
        <v>1</v>
      </c>
      <c r="E66" s="52">
        <v>1</v>
      </c>
      <c r="F66" s="59">
        <v>1</v>
      </c>
      <c r="G66" s="59">
        <v>0</v>
      </c>
      <c r="J66" s="40" t="s">
        <v>67</v>
      </c>
      <c r="K66" s="40">
        <v>-5.6667032463102542E-2</v>
      </c>
      <c r="L66" s="40">
        <v>9.5407920173073674E-2</v>
      </c>
      <c r="M66" s="40">
        <v>-0.59394474127835872</v>
      </c>
      <c r="N66" s="40">
        <v>0.55289253722546094</v>
      </c>
      <c r="O66" s="40">
        <v>-0.24424374331966775</v>
      </c>
      <c r="P66" s="40">
        <v>0.13090967839346268</v>
      </c>
      <c r="Q66" s="40">
        <v>-0.24424374331966775</v>
      </c>
      <c r="R66" s="40">
        <v>0.13090967839346268</v>
      </c>
    </row>
    <row r="67" spans="1:18" ht="14.25" customHeight="1" thickBot="1" x14ac:dyDescent="0.25">
      <c r="A67" s="33">
        <v>49</v>
      </c>
      <c r="B67" s="33">
        <v>5</v>
      </c>
      <c r="C67" s="33">
        <v>5</v>
      </c>
      <c r="D67" s="35">
        <v>0</v>
      </c>
      <c r="E67" s="52">
        <v>0</v>
      </c>
      <c r="F67" s="59">
        <v>1</v>
      </c>
      <c r="G67" s="59">
        <v>0</v>
      </c>
      <c r="J67" s="60" t="s">
        <v>68</v>
      </c>
      <c r="K67" s="60">
        <v>5.3161958395177358E-2</v>
      </c>
      <c r="L67" s="60">
        <v>0.10288256557322439</v>
      </c>
      <c r="M67" s="60">
        <v>0.51672465688407143</v>
      </c>
      <c r="N67" s="60">
        <v>0.60564051821599674</v>
      </c>
      <c r="O67" s="60">
        <v>-0.14911027665304843</v>
      </c>
      <c r="P67" s="60">
        <v>0.25543419344340318</v>
      </c>
      <c r="Q67" s="60">
        <v>-0.14911027665304843</v>
      </c>
      <c r="R67" s="60">
        <v>0.25543419344340318</v>
      </c>
    </row>
    <row r="68" spans="1:18" ht="14.25" customHeight="1" x14ac:dyDescent="0.2">
      <c r="A68" s="33">
        <v>50</v>
      </c>
      <c r="B68" s="33">
        <v>5</v>
      </c>
      <c r="C68" s="33">
        <v>5</v>
      </c>
      <c r="D68" s="35">
        <v>1</v>
      </c>
      <c r="E68" s="52">
        <v>0</v>
      </c>
      <c r="F68" s="59">
        <v>1</v>
      </c>
      <c r="G68" s="59">
        <v>0</v>
      </c>
      <c r="J68"/>
      <c r="K68"/>
      <c r="L68"/>
      <c r="M68"/>
      <c r="N68"/>
      <c r="O68"/>
      <c r="P68"/>
      <c r="Q68"/>
      <c r="R68"/>
    </row>
    <row r="69" spans="1:18" ht="14.25" customHeight="1" x14ac:dyDescent="0.2">
      <c r="A69" s="33">
        <v>51</v>
      </c>
      <c r="B69" s="33">
        <v>7</v>
      </c>
      <c r="C69" s="33">
        <v>7</v>
      </c>
      <c r="D69" s="35">
        <v>1</v>
      </c>
      <c r="E69" s="52">
        <v>0</v>
      </c>
      <c r="F69" s="59">
        <v>0</v>
      </c>
      <c r="G69" s="59">
        <v>1</v>
      </c>
      <c r="J69"/>
      <c r="K69"/>
      <c r="L69"/>
      <c r="M69"/>
      <c r="N69"/>
      <c r="O69"/>
      <c r="P69"/>
      <c r="Q69"/>
      <c r="R69"/>
    </row>
    <row r="70" spans="1:18" ht="14.25" customHeight="1" x14ac:dyDescent="0.2">
      <c r="A70" s="33">
        <v>52</v>
      </c>
      <c r="B70" s="33">
        <v>6</v>
      </c>
      <c r="C70" s="33">
        <v>6</v>
      </c>
      <c r="D70" s="35">
        <v>0</v>
      </c>
      <c r="E70" s="52">
        <v>1</v>
      </c>
      <c r="F70" s="59">
        <v>0</v>
      </c>
      <c r="G70" s="59">
        <v>1</v>
      </c>
      <c r="J70"/>
      <c r="K70"/>
      <c r="L70"/>
      <c r="M70"/>
      <c r="N70"/>
      <c r="O70"/>
      <c r="P70"/>
      <c r="Q70"/>
      <c r="R70"/>
    </row>
    <row r="71" spans="1:18" ht="14.25" customHeight="1" x14ac:dyDescent="0.2">
      <c r="A71" s="33">
        <v>53</v>
      </c>
      <c r="B71" s="33">
        <v>2</v>
      </c>
      <c r="C71" s="33">
        <v>2</v>
      </c>
      <c r="D71" s="35">
        <v>0</v>
      </c>
      <c r="E71" s="52">
        <v>0</v>
      </c>
      <c r="F71" s="59">
        <v>1</v>
      </c>
      <c r="G71" s="59">
        <v>0</v>
      </c>
    </row>
    <row r="72" spans="1:18" ht="14.25" customHeight="1" x14ac:dyDescent="0.2">
      <c r="A72" s="33">
        <v>54</v>
      </c>
      <c r="B72" s="33">
        <v>6</v>
      </c>
      <c r="C72" s="33">
        <v>5</v>
      </c>
      <c r="D72" s="35">
        <v>1</v>
      </c>
      <c r="E72" s="52">
        <v>1</v>
      </c>
      <c r="F72" s="59">
        <v>0</v>
      </c>
      <c r="G72" s="59">
        <v>0</v>
      </c>
      <c r="I72" s="48"/>
      <c r="J72" t="s">
        <v>75</v>
      </c>
      <c r="K72"/>
      <c r="L72"/>
      <c r="M72"/>
      <c r="N72"/>
      <c r="O72"/>
      <c r="P72"/>
      <c r="Q72"/>
      <c r="R72"/>
    </row>
    <row r="73" spans="1:18" ht="14.25" customHeight="1" thickBot="1" x14ac:dyDescent="0.25">
      <c r="A73" s="33">
        <v>55</v>
      </c>
      <c r="B73" s="33">
        <v>6</v>
      </c>
      <c r="C73" s="33">
        <v>6</v>
      </c>
      <c r="D73" s="35">
        <v>1</v>
      </c>
      <c r="E73" s="52">
        <v>1</v>
      </c>
      <c r="F73" s="59">
        <v>0</v>
      </c>
      <c r="G73" s="59">
        <v>1</v>
      </c>
      <c r="I73" s="40"/>
      <c r="J73"/>
      <c r="K73"/>
      <c r="L73"/>
      <c r="M73"/>
      <c r="N73"/>
      <c r="O73"/>
      <c r="P73"/>
      <c r="Q73"/>
      <c r="R73"/>
    </row>
    <row r="74" spans="1:18" ht="14.25" customHeight="1" x14ac:dyDescent="0.2">
      <c r="A74" s="33">
        <v>56</v>
      </c>
      <c r="B74" s="33">
        <v>4</v>
      </c>
      <c r="C74" s="33">
        <v>5</v>
      </c>
      <c r="D74" s="35">
        <v>0</v>
      </c>
      <c r="E74" s="52">
        <v>1</v>
      </c>
      <c r="F74" s="59">
        <v>1</v>
      </c>
      <c r="G74" s="59">
        <v>0</v>
      </c>
      <c r="I74" s="40"/>
      <c r="J74" s="43" t="s">
        <v>76</v>
      </c>
      <c r="K74" s="43"/>
      <c r="L74"/>
      <c r="M74"/>
      <c r="N74"/>
      <c r="O74"/>
      <c r="P74"/>
      <c r="Q74"/>
      <c r="R74"/>
    </row>
    <row r="75" spans="1:18" ht="14.25" customHeight="1" x14ac:dyDescent="0.2">
      <c r="A75" s="33">
        <v>57</v>
      </c>
      <c r="B75" s="33">
        <v>4</v>
      </c>
      <c r="C75" s="33">
        <v>5</v>
      </c>
      <c r="D75" s="35">
        <v>0</v>
      </c>
      <c r="E75" s="52">
        <v>0</v>
      </c>
      <c r="F75" s="59">
        <v>0</v>
      </c>
      <c r="G75" s="59">
        <v>1</v>
      </c>
      <c r="I75" s="40"/>
      <c r="J75" s="40" t="s">
        <v>77</v>
      </c>
      <c r="K75" s="40">
        <v>0.82283190832639397</v>
      </c>
      <c r="L75"/>
      <c r="M75"/>
      <c r="N75"/>
      <c r="O75"/>
      <c r="P75"/>
      <c r="Q75"/>
      <c r="R75"/>
    </row>
    <row r="76" spans="1:18" ht="14.25" customHeight="1" x14ac:dyDescent="0.2">
      <c r="A76" s="33">
        <v>58</v>
      </c>
      <c r="B76" s="33">
        <v>7</v>
      </c>
      <c r="C76" s="33">
        <v>7</v>
      </c>
      <c r="D76" s="35">
        <v>1</v>
      </c>
      <c r="E76" s="52">
        <v>0</v>
      </c>
      <c r="F76" s="59">
        <v>1</v>
      </c>
      <c r="G76" s="59">
        <v>0</v>
      </c>
      <c r="I76" s="40"/>
      <c r="J76" s="40" t="s">
        <v>78</v>
      </c>
      <c r="K76" s="40">
        <v>0.67705234936005521</v>
      </c>
      <c r="L76"/>
      <c r="M76"/>
      <c r="N76"/>
      <c r="O76"/>
      <c r="P76"/>
      <c r="Q76"/>
      <c r="R76"/>
    </row>
    <row r="77" spans="1:18" ht="14.25" customHeight="1" x14ac:dyDescent="0.2">
      <c r="A77" s="33">
        <v>59</v>
      </c>
      <c r="B77" s="33">
        <v>3</v>
      </c>
      <c r="C77" s="33">
        <v>3</v>
      </c>
      <c r="D77" s="35">
        <v>0</v>
      </c>
      <c r="E77" s="52">
        <v>0</v>
      </c>
      <c r="F77" s="59">
        <v>0</v>
      </c>
      <c r="G77" s="59">
        <v>1</v>
      </c>
      <c r="I77" s="40"/>
      <c r="J77" s="40" t="s">
        <v>79</v>
      </c>
      <c r="K77" s="45">
        <v>0.67458081121740265</v>
      </c>
      <c r="L77"/>
      <c r="M77"/>
      <c r="N77"/>
      <c r="O77"/>
      <c r="P77"/>
      <c r="Q77"/>
      <c r="R77"/>
    </row>
    <row r="78" spans="1:18" ht="14.25" customHeight="1" x14ac:dyDescent="0.2">
      <c r="A78" s="33">
        <v>60</v>
      </c>
      <c r="B78" s="33">
        <v>6</v>
      </c>
      <c r="C78" s="33">
        <v>6</v>
      </c>
      <c r="D78" s="35">
        <v>1</v>
      </c>
      <c r="E78" s="52">
        <v>0</v>
      </c>
      <c r="F78" s="59">
        <v>0</v>
      </c>
      <c r="G78" s="59">
        <v>0</v>
      </c>
      <c r="J78" s="40" t="s">
        <v>80</v>
      </c>
      <c r="K78" s="40">
        <v>0.93647652317425323</v>
      </c>
      <c r="L78"/>
      <c r="M78"/>
      <c r="N78"/>
      <c r="O78"/>
      <c r="P78"/>
      <c r="Q78"/>
      <c r="R78"/>
    </row>
    <row r="79" spans="1:18" ht="14.25" customHeight="1" thickBot="1" x14ac:dyDescent="0.25">
      <c r="A79" s="33">
        <v>61</v>
      </c>
      <c r="B79" s="33">
        <v>4</v>
      </c>
      <c r="C79" s="33">
        <v>3</v>
      </c>
      <c r="D79" s="35">
        <v>0</v>
      </c>
      <c r="E79" s="52">
        <v>1</v>
      </c>
      <c r="F79" s="59">
        <v>1</v>
      </c>
      <c r="G79" s="59">
        <v>0</v>
      </c>
      <c r="J79" s="41" t="s">
        <v>81</v>
      </c>
      <c r="K79" s="41">
        <v>396</v>
      </c>
      <c r="L79"/>
      <c r="M79"/>
      <c r="N79"/>
      <c r="O79"/>
      <c r="P79"/>
      <c r="Q79"/>
      <c r="R79"/>
    </row>
    <row r="80" spans="1:18" ht="14.25" customHeight="1" x14ac:dyDescent="0.2">
      <c r="A80" s="33">
        <v>62</v>
      </c>
      <c r="B80" s="33">
        <v>3</v>
      </c>
      <c r="C80" s="33">
        <v>3</v>
      </c>
      <c r="D80" s="35">
        <v>0</v>
      </c>
      <c r="E80" s="52">
        <v>1</v>
      </c>
      <c r="F80" s="59">
        <v>1</v>
      </c>
      <c r="G80" s="59">
        <v>1</v>
      </c>
      <c r="I80" s="49"/>
      <c r="J80"/>
      <c r="K80"/>
      <c r="L80"/>
      <c r="M80"/>
      <c r="N80"/>
      <c r="O80"/>
      <c r="P80"/>
      <c r="Q80"/>
      <c r="R80"/>
    </row>
    <row r="81" spans="1:18" ht="14.25" customHeight="1" thickBot="1" x14ac:dyDescent="0.25">
      <c r="A81" s="33">
        <v>63</v>
      </c>
      <c r="B81" s="33">
        <v>3</v>
      </c>
      <c r="C81" s="33">
        <v>1</v>
      </c>
      <c r="D81" s="35">
        <v>1</v>
      </c>
      <c r="E81" s="52">
        <v>1</v>
      </c>
      <c r="F81" s="59">
        <v>0</v>
      </c>
      <c r="G81" s="59">
        <v>1</v>
      </c>
      <c r="I81" s="40"/>
      <c r="J81" t="s">
        <v>82</v>
      </c>
      <c r="K81"/>
      <c r="L81"/>
      <c r="M81"/>
      <c r="N81"/>
      <c r="O81"/>
      <c r="P81"/>
      <c r="Q81"/>
      <c r="R81"/>
    </row>
    <row r="82" spans="1:18" ht="14.25" customHeight="1" x14ac:dyDescent="0.2">
      <c r="A82" s="33">
        <v>64</v>
      </c>
      <c r="B82" s="33">
        <v>6</v>
      </c>
      <c r="C82" s="33">
        <v>5</v>
      </c>
      <c r="D82" s="35">
        <v>1</v>
      </c>
      <c r="E82" s="52">
        <v>0</v>
      </c>
      <c r="F82" s="59">
        <v>0</v>
      </c>
      <c r="G82" s="59">
        <v>1</v>
      </c>
      <c r="I82" s="40"/>
      <c r="J82" s="42"/>
      <c r="K82" s="42" t="s">
        <v>87</v>
      </c>
      <c r="L82" s="42" t="s">
        <v>88</v>
      </c>
      <c r="M82" s="42" t="s">
        <v>89</v>
      </c>
      <c r="N82" s="42" t="s">
        <v>90</v>
      </c>
      <c r="O82" s="42" t="s">
        <v>91</v>
      </c>
      <c r="P82"/>
      <c r="Q82"/>
      <c r="R82"/>
    </row>
    <row r="83" spans="1:18" ht="14.25" customHeight="1" x14ac:dyDescent="0.2">
      <c r="A83" s="33">
        <v>65</v>
      </c>
      <c r="B83" s="33">
        <v>7</v>
      </c>
      <c r="C83" s="33">
        <v>7</v>
      </c>
      <c r="D83" s="35">
        <v>1</v>
      </c>
      <c r="E83" s="52">
        <v>1</v>
      </c>
      <c r="F83" s="59">
        <v>0</v>
      </c>
      <c r="G83" s="59">
        <v>1</v>
      </c>
      <c r="I83" s="40"/>
      <c r="J83" s="40" t="s">
        <v>83</v>
      </c>
      <c r="K83" s="40">
        <v>3</v>
      </c>
      <c r="L83" s="40">
        <v>720.72564535009042</v>
      </c>
      <c r="M83" s="40">
        <v>240.24188178336348</v>
      </c>
      <c r="N83" s="40">
        <v>273.93967249616958</v>
      </c>
      <c r="O83" s="40">
        <v>8.037961809612955E-96</v>
      </c>
      <c r="P83"/>
      <c r="Q83"/>
      <c r="R83"/>
    </row>
    <row r="84" spans="1:18" ht="14.25" customHeight="1" x14ac:dyDescent="0.2">
      <c r="A84" s="33">
        <v>66</v>
      </c>
      <c r="B84" s="33">
        <v>6</v>
      </c>
      <c r="C84" s="33">
        <v>6</v>
      </c>
      <c r="D84" s="35">
        <v>0</v>
      </c>
      <c r="E84" s="52">
        <v>1</v>
      </c>
      <c r="F84" s="59">
        <v>0</v>
      </c>
      <c r="G84" s="59">
        <v>0</v>
      </c>
      <c r="J84" s="40" t="s">
        <v>84</v>
      </c>
      <c r="K84" s="40">
        <v>392</v>
      </c>
      <c r="L84" s="40">
        <v>343.77940515496272</v>
      </c>
      <c r="M84" s="40">
        <v>0.8769882784565376</v>
      </c>
      <c r="N84" s="40"/>
      <c r="O84" s="40"/>
      <c r="P84"/>
      <c r="Q84"/>
      <c r="R84"/>
    </row>
    <row r="85" spans="1:18" ht="14.25" customHeight="1" thickBot="1" x14ac:dyDescent="0.25">
      <c r="A85" s="33">
        <v>67</v>
      </c>
      <c r="B85" s="33">
        <v>4</v>
      </c>
      <c r="C85" s="33">
        <v>5</v>
      </c>
      <c r="D85" s="35">
        <v>1</v>
      </c>
      <c r="E85" s="52">
        <v>0</v>
      </c>
      <c r="F85" s="59">
        <v>1</v>
      </c>
      <c r="G85" s="59">
        <v>1</v>
      </c>
      <c r="I85" s="49"/>
      <c r="J85" s="41" t="s">
        <v>85</v>
      </c>
      <c r="K85" s="41">
        <v>395</v>
      </c>
      <c r="L85" s="41">
        <v>1064.5050505050531</v>
      </c>
      <c r="M85" s="41"/>
      <c r="N85" s="41"/>
      <c r="O85" s="41"/>
      <c r="P85"/>
      <c r="Q85"/>
      <c r="R85"/>
    </row>
    <row r="86" spans="1:18" ht="14.25" customHeight="1" thickBot="1" x14ac:dyDescent="0.25">
      <c r="A86" s="33">
        <v>68</v>
      </c>
      <c r="B86" s="33">
        <v>4</v>
      </c>
      <c r="C86" s="33">
        <v>4</v>
      </c>
      <c r="D86" s="35">
        <v>1</v>
      </c>
      <c r="E86" s="52">
        <v>1</v>
      </c>
      <c r="F86" s="59">
        <v>0</v>
      </c>
      <c r="G86" s="59">
        <v>0</v>
      </c>
      <c r="I86" s="40"/>
      <c r="J86"/>
      <c r="K86"/>
      <c r="L86"/>
      <c r="M86"/>
      <c r="N86"/>
      <c r="O86"/>
      <c r="P86"/>
      <c r="Q86"/>
      <c r="R86"/>
    </row>
    <row r="87" spans="1:18" ht="14.25" customHeight="1" x14ac:dyDescent="0.2">
      <c r="A87" s="33">
        <v>69</v>
      </c>
      <c r="B87" s="33">
        <v>6</v>
      </c>
      <c r="C87" s="33">
        <v>7</v>
      </c>
      <c r="D87" s="35">
        <v>0</v>
      </c>
      <c r="E87" s="52">
        <v>1</v>
      </c>
      <c r="F87" s="59">
        <v>1</v>
      </c>
      <c r="G87" s="59">
        <v>0</v>
      </c>
      <c r="I87" s="40"/>
      <c r="J87" s="42"/>
      <c r="K87" s="42" t="s">
        <v>92</v>
      </c>
      <c r="L87" s="42" t="s">
        <v>80</v>
      </c>
      <c r="M87" s="42" t="s">
        <v>93</v>
      </c>
      <c r="N87" s="42" t="s">
        <v>94</v>
      </c>
      <c r="O87" s="42" t="s">
        <v>95</v>
      </c>
      <c r="P87" s="42" t="s">
        <v>96</v>
      </c>
      <c r="Q87" s="42" t="s">
        <v>97</v>
      </c>
      <c r="R87" s="42" t="s">
        <v>98</v>
      </c>
    </row>
    <row r="88" spans="1:18" ht="14.25" customHeight="1" x14ac:dyDescent="0.2">
      <c r="A88" s="33">
        <v>70</v>
      </c>
      <c r="B88" s="33">
        <v>7</v>
      </c>
      <c r="C88" s="33">
        <v>6</v>
      </c>
      <c r="D88" s="35">
        <v>1</v>
      </c>
      <c r="E88" s="52">
        <v>0</v>
      </c>
      <c r="F88" s="59">
        <v>0</v>
      </c>
      <c r="G88" s="59">
        <v>1</v>
      </c>
      <c r="I88" s="40"/>
      <c r="J88" s="40" t="s">
        <v>86</v>
      </c>
      <c r="K88" s="40">
        <v>0.80229060957197507</v>
      </c>
      <c r="L88" s="40">
        <v>0.16025829420068358</v>
      </c>
      <c r="M88" s="40">
        <v>5.0062345513755817</v>
      </c>
      <c r="N88" s="40">
        <v>8.4038372259782014E-7</v>
      </c>
      <c r="O88" s="40">
        <v>0.48721733718790489</v>
      </c>
      <c r="P88" s="40">
        <v>1.1173638819560452</v>
      </c>
      <c r="Q88" s="40">
        <v>0.48721733718790489</v>
      </c>
      <c r="R88" s="40">
        <v>1.1173638819560452</v>
      </c>
    </row>
    <row r="89" spans="1:18" ht="14.25" customHeight="1" x14ac:dyDescent="0.2">
      <c r="A89" s="33">
        <v>71</v>
      </c>
      <c r="B89" s="33">
        <v>4</v>
      </c>
      <c r="C89" s="33">
        <v>3</v>
      </c>
      <c r="D89" s="35">
        <v>1</v>
      </c>
      <c r="E89" s="52">
        <v>1</v>
      </c>
      <c r="F89" s="59">
        <v>0</v>
      </c>
      <c r="G89" s="59">
        <v>1</v>
      </c>
      <c r="I89" s="40"/>
      <c r="J89" s="40" t="s">
        <v>73</v>
      </c>
      <c r="K89" s="40">
        <v>0.80962809848886275</v>
      </c>
      <c r="L89" s="40">
        <v>2.8269422633278477E-2</v>
      </c>
      <c r="M89" s="40">
        <v>28.639711146267867</v>
      </c>
      <c r="N89" s="40">
        <v>3.8950093534888574E-98</v>
      </c>
      <c r="O89" s="40">
        <v>0.75404944939678131</v>
      </c>
      <c r="P89" s="40">
        <v>0.86520674758094418</v>
      </c>
      <c r="Q89" s="40">
        <v>0.75404944939678131</v>
      </c>
      <c r="R89" s="40">
        <v>0.86520674758094418</v>
      </c>
    </row>
    <row r="90" spans="1:18" ht="14.25" customHeight="1" x14ac:dyDescent="0.2">
      <c r="A90" s="33">
        <v>72</v>
      </c>
      <c r="B90" s="33">
        <v>1</v>
      </c>
      <c r="C90" s="33">
        <v>3</v>
      </c>
      <c r="D90" s="35">
        <v>1</v>
      </c>
      <c r="E90" s="52">
        <v>1</v>
      </c>
      <c r="F90" s="59">
        <v>0</v>
      </c>
      <c r="G90" s="59">
        <v>1</v>
      </c>
      <c r="J90" s="61" t="s">
        <v>66</v>
      </c>
      <c r="K90" s="61">
        <v>4.4885136779980309E-2</v>
      </c>
      <c r="L90" s="61">
        <v>9.4603100623991174E-2</v>
      </c>
      <c r="M90" s="61">
        <v>0.47445735376455006</v>
      </c>
      <c r="N90" s="61">
        <v>0.63543799217904695</v>
      </c>
      <c r="O90" s="61">
        <v>-0.14110778570772975</v>
      </c>
      <c r="P90" s="61">
        <v>0.23087805926769034</v>
      </c>
      <c r="Q90" s="61">
        <v>-0.14110778570772975</v>
      </c>
      <c r="R90" s="61">
        <v>0.23087805926769034</v>
      </c>
    </row>
    <row r="91" spans="1:18" ht="14.25" customHeight="1" thickBot="1" x14ac:dyDescent="0.25">
      <c r="A91" s="33">
        <v>73</v>
      </c>
      <c r="B91" s="33">
        <v>6</v>
      </c>
      <c r="C91" s="33">
        <v>5</v>
      </c>
      <c r="D91" s="35">
        <v>1</v>
      </c>
      <c r="E91" s="52">
        <v>1</v>
      </c>
      <c r="F91" s="59">
        <v>0</v>
      </c>
      <c r="G91" s="59">
        <v>1</v>
      </c>
      <c r="J91" s="41" t="s">
        <v>67</v>
      </c>
      <c r="K91" s="41">
        <v>-5.6047030718139088E-2</v>
      </c>
      <c r="L91" s="41">
        <v>9.5311139296677547E-2</v>
      </c>
      <c r="M91" s="41">
        <v>-0.5880428156847437</v>
      </c>
      <c r="N91" s="41">
        <v>0.55684216969629807</v>
      </c>
      <c r="O91" s="41">
        <v>-0.24343198138567246</v>
      </c>
      <c r="P91" s="41">
        <v>0.13133791994939426</v>
      </c>
      <c r="Q91" s="41">
        <v>-0.24343198138567246</v>
      </c>
      <c r="R91" s="41">
        <v>0.13133791994939426</v>
      </c>
    </row>
    <row r="92" spans="1:18" ht="14.25" customHeight="1" x14ac:dyDescent="0.2">
      <c r="A92" s="33">
        <v>74</v>
      </c>
      <c r="B92" s="33">
        <v>5</v>
      </c>
      <c r="C92" s="33">
        <v>7</v>
      </c>
      <c r="D92" s="35">
        <v>1</v>
      </c>
      <c r="E92" s="52">
        <v>0</v>
      </c>
      <c r="F92" s="59">
        <v>1</v>
      </c>
      <c r="G92" s="59">
        <v>0</v>
      </c>
      <c r="J92"/>
      <c r="K92"/>
      <c r="L92"/>
      <c r="M92"/>
      <c r="N92"/>
      <c r="O92"/>
      <c r="P92"/>
      <c r="Q92"/>
      <c r="R92"/>
    </row>
    <row r="93" spans="1:18" ht="14.25" customHeight="1" x14ac:dyDescent="0.2">
      <c r="A93" s="33">
        <v>75</v>
      </c>
      <c r="B93" s="33">
        <v>5</v>
      </c>
      <c r="C93" s="33">
        <v>4</v>
      </c>
      <c r="D93" s="35">
        <v>0</v>
      </c>
      <c r="E93" s="52">
        <v>1</v>
      </c>
      <c r="F93" s="59">
        <v>0</v>
      </c>
      <c r="G93" s="59">
        <v>1</v>
      </c>
      <c r="J93"/>
      <c r="K93"/>
      <c r="L93"/>
      <c r="M93"/>
      <c r="N93"/>
      <c r="O93"/>
      <c r="P93"/>
      <c r="Q93"/>
      <c r="R93"/>
    </row>
    <row r="94" spans="1:18" ht="14.25" customHeight="1" x14ac:dyDescent="0.2">
      <c r="A94" s="33">
        <v>76</v>
      </c>
      <c r="B94" s="33">
        <v>6</v>
      </c>
      <c r="C94" s="33">
        <v>5</v>
      </c>
      <c r="D94" s="35">
        <v>1</v>
      </c>
      <c r="E94" s="52">
        <v>1</v>
      </c>
      <c r="F94" s="59">
        <v>1</v>
      </c>
      <c r="G94" s="59">
        <v>0</v>
      </c>
      <c r="J94"/>
      <c r="K94"/>
      <c r="L94"/>
      <c r="M94"/>
      <c r="N94"/>
      <c r="O94"/>
      <c r="P94"/>
      <c r="Q94"/>
      <c r="R94"/>
    </row>
    <row r="95" spans="1:18" ht="14.25" customHeight="1" x14ac:dyDescent="0.2">
      <c r="A95" s="33">
        <v>77</v>
      </c>
      <c r="B95" s="33">
        <v>5</v>
      </c>
      <c r="C95" s="33">
        <v>6</v>
      </c>
      <c r="D95" s="35">
        <v>1</v>
      </c>
      <c r="E95" s="52">
        <v>0</v>
      </c>
      <c r="F95" s="59">
        <v>0</v>
      </c>
      <c r="G95" s="59">
        <v>1</v>
      </c>
    </row>
    <row r="96" spans="1:18" ht="14.25" customHeight="1" x14ac:dyDescent="0.2">
      <c r="A96" s="33">
        <v>78</v>
      </c>
      <c r="B96" s="33">
        <v>3</v>
      </c>
      <c r="C96" s="33">
        <v>4</v>
      </c>
      <c r="D96" s="35">
        <v>1</v>
      </c>
      <c r="E96" s="52">
        <v>1</v>
      </c>
      <c r="F96" s="59">
        <v>0</v>
      </c>
      <c r="G96" s="59">
        <v>0</v>
      </c>
    </row>
    <row r="97" spans="1:18" ht="14.25" customHeight="1" x14ac:dyDescent="0.2">
      <c r="A97" s="33">
        <v>79</v>
      </c>
      <c r="B97" s="33">
        <v>5</v>
      </c>
      <c r="C97" s="33">
        <v>6</v>
      </c>
      <c r="D97" s="35">
        <v>0</v>
      </c>
      <c r="E97" s="52">
        <v>1</v>
      </c>
      <c r="F97" s="59">
        <v>0</v>
      </c>
      <c r="G97" s="59">
        <v>0</v>
      </c>
    </row>
    <row r="98" spans="1:18" ht="14.25" customHeight="1" x14ac:dyDescent="0.2">
      <c r="A98" s="33">
        <v>80</v>
      </c>
      <c r="B98" s="33">
        <v>7</v>
      </c>
      <c r="C98" s="33">
        <v>6</v>
      </c>
      <c r="D98" s="35">
        <v>0</v>
      </c>
      <c r="E98" s="52">
        <v>0</v>
      </c>
      <c r="F98" s="59">
        <v>0</v>
      </c>
      <c r="G98" s="59">
        <v>0</v>
      </c>
      <c r="J98" t="s">
        <v>75</v>
      </c>
      <c r="K98"/>
      <c r="L98"/>
      <c r="M98"/>
      <c r="N98"/>
      <c r="O98"/>
      <c r="P98"/>
      <c r="Q98"/>
      <c r="R98"/>
    </row>
    <row r="99" spans="1:18" ht="14.25" customHeight="1" thickBot="1" x14ac:dyDescent="0.25">
      <c r="A99" s="33">
        <v>81</v>
      </c>
      <c r="B99" s="33">
        <v>5</v>
      </c>
      <c r="C99" s="33">
        <v>5</v>
      </c>
      <c r="D99" s="35">
        <v>0</v>
      </c>
      <c r="E99" s="52">
        <v>1</v>
      </c>
      <c r="F99" s="59">
        <v>1</v>
      </c>
      <c r="G99" s="59">
        <v>1</v>
      </c>
      <c r="J99"/>
      <c r="K99"/>
      <c r="L99"/>
      <c r="M99"/>
      <c r="N99"/>
      <c r="O99"/>
      <c r="P99"/>
      <c r="Q99"/>
      <c r="R99"/>
    </row>
    <row r="100" spans="1:18" ht="14.25" customHeight="1" x14ac:dyDescent="0.2">
      <c r="A100" s="33">
        <v>82</v>
      </c>
      <c r="B100" s="33">
        <v>7</v>
      </c>
      <c r="C100" s="33">
        <v>6</v>
      </c>
      <c r="D100" s="35">
        <v>0</v>
      </c>
      <c r="E100" s="52">
        <v>0</v>
      </c>
      <c r="F100" s="59">
        <v>1</v>
      </c>
      <c r="G100" s="59">
        <v>0</v>
      </c>
      <c r="J100" s="43" t="s">
        <v>76</v>
      </c>
      <c r="K100" s="43"/>
      <c r="L100"/>
      <c r="M100"/>
      <c r="N100"/>
      <c r="O100"/>
      <c r="P100"/>
      <c r="Q100"/>
      <c r="R100"/>
    </row>
    <row r="101" spans="1:18" ht="14.25" customHeight="1" x14ac:dyDescent="0.2">
      <c r="A101" s="33">
        <v>83</v>
      </c>
      <c r="B101" s="33">
        <v>7</v>
      </c>
      <c r="C101" s="33">
        <v>7</v>
      </c>
      <c r="D101" s="35">
        <v>1</v>
      </c>
      <c r="E101" s="52">
        <v>0</v>
      </c>
      <c r="F101" s="59">
        <v>0</v>
      </c>
      <c r="G101" s="59">
        <v>0</v>
      </c>
      <c r="J101" s="40" t="s">
        <v>77</v>
      </c>
      <c r="K101" s="40">
        <v>0.82271920699415524</v>
      </c>
      <c r="L101"/>
      <c r="M101"/>
      <c r="N101"/>
      <c r="O101"/>
      <c r="P101"/>
      <c r="Q101"/>
      <c r="R101"/>
    </row>
    <row r="102" spans="1:18" ht="14.25" customHeight="1" x14ac:dyDescent="0.2">
      <c r="A102" s="33">
        <v>84</v>
      </c>
      <c r="B102" s="33">
        <v>5</v>
      </c>
      <c r="C102" s="33">
        <v>5</v>
      </c>
      <c r="D102" s="35">
        <v>1</v>
      </c>
      <c r="E102" s="52">
        <v>1</v>
      </c>
      <c r="F102" s="59">
        <v>1</v>
      </c>
      <c r="G102" s="59">
        <v>0</v>
      </c>
      <c r="J102" s="40" t="s">
        <v>78</v>
      </c>
      <c r="K102" s="40">
        <v>0.67686689355709162</v>
      </c>
      <c r="L102"/>
      <c r="M102"/>
      <c r="N102"/>
      <c r="O102"/>
      <c r="P102"/>
      <c r="Q102"/>
      <c r="R102"/>
    </row>
    <row r="103" spans="1:18" ht="14.25" customHeight="1" x14ac:dyDescent="0.2">
      <c r="A103" s="33">
        <v>85</v>
      </c>
      <c r="B103" s="33">
        <v>5</v>
      </c>
      <c r="C103" s="33">
        <v>5</v>
      </c>
      <c r="D103" s="35">
        <v>0</v>
      </c>
      <c r="E103" s="52">
        <v>1</v>
      </c>
      <c r="F103" s="59">
        <v>1</v>
      </c>
      <c r="G103" s="59">
        <v>0</v>
      </c>
      <c r="J103" s="40" t="s">
        <v>79</v>
      </c>
      <c r="K103" s="45">
        <v>0.67522245026730587</v>
      </c>
      <c r="L103"/>
      <c r="M103"/>
      <c r="N103"/>
      <c r="O103"/>
      <c r="P103"/>
      <c r="Q103"/>
      <c r="R103"/>
    </row>
    <row r="104" spans="1:18" ht="14.25" customHeight="1" x14ac:dyDescent="0.2">
      <c r="A104" s="33">
        <v>86</v>
      </c>
      <c r="B104" s="33">
        <v>5</v>
      </c>
      <c r="C104" s="33">
        <v>5</v>
      </c>
      <c r="D104" s="35">
        <v>0</v>
      </c>
      <c r="E104" s="52">
        <v>1</v>
      </c>
      <c r="F104" s="59">
        <v>0</v>
      </c>
      <c r="G104" s="59">
        <v>0</v>
      </c>
      <c r="J104" s="40" t="s">
        <v>80</v>
      </c>
      <c r="K104" s="40">
        <v>0.93555282780987881</v>
      </c>
      <c r="L104"/>
      <c r="M104"/>
      <c r="N104"/>
      <c r="O104"/>
      <c r="P104"/>
      <c r="Q104"/>
      <c r="R104"/>
    </row>
    <row r="105" spans="1:18" ht="14.25" customHeight="1" thickBot="1" x14ac:dyDescent="0.25">
      <c r="A105" s="33">
        <v>87</v>
      </c>
      <c r="B105" s="33">
        <v>7</v>
      </c>
      <c r="C105" s="33">
        <v>6</v>
      </c>
      <c r="D105" s="35">
        <v>0</v>
      </c>
      <c r="E105" s="52">
        <v>0</v>
      </c>
      <c r="F105" s="59">
        <v>0</v>
      </c>
      <c r="G105" s="59">
        <v>0</v>
      </c>
      <c r="J105" s="41" t="s">
        <v>81</v>
      </c>
      <c r="K105" s="41">
        <v>396</v>
      </c>
      <c r="L105"/>
      <c r="M105"/>
      <c r="N105"/>
      <c r="O105"/>
      <c r="P105"/>
      <c r="Q105"/>
      <c r="R105"/>
    </row>
    <row r="106" spans="1:18" ht="14.25" customHeight="1" x14ac:dyDescent="0.2">
      <c r="A106" s="33">
        <v>88</v>
      </c>
      <c r="B106" s="33">
        <v>5</v>
      </c>
      <c r="C106" s="33">
        <v>6</v>
      </c>
      <c r="D106" s="35">
        <v>0</v>
      </c>
      <c r="E106" s="52">
        <v>1</v>
      </c>
      <c r="F106" s="59">
        <v>1</v>
      </c>
      <c r="G106" s="59">
        <v>0</v>
      </c>
      <c r="J106"/>
      <c r="K106"/>
      <c r="L106"/>
      <c r="M106"/>
      <c r="N106"/>
      <c r="O106"/>
      <c r="P106"/>
      <c r="Q106"/>
      <c r="R106"/>
    </row>
    <row r="107" spans="1:18" ht="14.25" customHeight="1" thickBot="1" x14ac:dyDescent="0.25">
      <c r="A107" s="33">
        <v>89</v>
      </c>
      <c r="B107" s="33">
        <v>2</v>
      </c>
      <c r="C107" s="33">
        <v>2</v>
      </c>
      <c r="D107" s="35">
        <v>1</v>
      </c>
      <c r="E107" s="52">
        <v>1</v>
      </c>
      <c r="F107" s="59">
        <v>0</v>
      </c>
      <c r="G107" s="59">
        <v>1</v>
      </c>
      <c r="J107" t="s">
        <v>82</v>
      </c>
      <c r="K107"/>
      <c r="L107"/>
      <c r="M107"/>
      <c r="N107"/>
      <c r="O107"/>
      <c r="P107"/>
      <c r="Q107"/>
      <c r="R107"/>
    </row>
    <row r="108" spans="1:18" ht="14.25" customHeight="1" x14ac:dyDescent="0.2">
      <c r="A108" s="33">
        <v>90</v>
      </c>
      <c r="B108" s="33">
        <v>6</v>
      </c>
      <c r="C108" s="33">
        <v>6</v>
      </c>
      <c r="D108" s="35">
        <v>0</v>
      </c>
      <c r="E108" s="52">
        <v>1</v>
      </c>
      <c r="F108" s="59">
        <v>0</v>
      </c>
      <c r="G108" s="59">
        <v>1</v>
      </c>
      <c r="J108" s="42"/>
      <c r="K108" s="42" t="s">
        <v>87</v>
      </c>
      <c r="L108" s="42" t="s">
        <v>88</v>
      </c>
      <c r="M108" s="42" t="s">
        <v>89</v>
      </c>
      <c r="N108" s="42" t="s">
        <v>90</v>
      </c>
      <c r="O108" s="42" t="s">
        <v>91</v>
      </c>
      <c r="P108"/>
      <c r="Q108"/>
      <c r="R108"/>
    </row>
    <row r="109" spans="1:18" ht="14.25" customHeight="1" x14ac:dyDescent="0.2">
      <c r="A109" s="33">
        <v>91</v>
      </c>
      <c r="B109" s="33">
        <v>3</v>
      </c>
      <c r="C109" s="33">
        <v>2</v>
      </c>
      <c r="D109" s="35">
        <v>1</v>
      </c>
      <c r="E109" s="52">
        <v>1</v>
      </c>
      <c r="F109" s="59">
        <v>0</v>
      </c>
      <c r="G109" s="59">
        <v>1</v>
      </c>
      <c r="J109" s="40" t="s">
        <v>83</v>
      </c>
      <c r="K109" s="40">
        <v>2</v>
      </c>
      <c r="L109" s="40">
        <v>720.5282267111902</v>
      </c>
      <c r="M109" s="40">
        <v>360.2641133555951</v>
      </c>
      <c r="N109" s="40">
        <v>411.6085350959479</v>
      </c>
      <c r="O109" s="40">
        <v>3.9215345871492776E-97</v>
      </c>
      <c r="P109"/>
      <c r="Q109"/>
      <c r="R109"/>
    </row>
    <row r="110" spans="1:18" ht="14.25" customHeight="1" x14ac:dyDescent="0.2">
      <c r="A110" s="33">
        <v>92</v>
      </c>
      <c r="B110" s="33">
        <v>3</v>
      </c>
      <c r="C110" s="33">
        <v>3</v>
      </c>
      <c r="D110" s="35">
        <v>1</v>
      </c>
      <c r="E110" s="52">
        <v>0</v>
      </c>
      <c r="F110" s="59">
        <v>0</v>
      </c>
      <c r="G110" s="59">
        <v>1</v>
      </c>
      <c r="J110" s="40" t="s">
        <v>84</v>
      </c>
      <c r="K110" s="40">
        <v>393</v>
      </c>
      <c r="L110" s="40">
        <v>343.97682379386282</v>
      </c>
      <c r="M110" s="40">
        <v>0.87525909362306065</v>
      </c>
      <c r="N110" s="40"/>
      <c r="O110" s="40"/>
      <c r="P110"/>
      <c r="Q110"/>
      <c r="R110"/>
    </row>
    <row r="111" spans="1:18" ht="14.25" customHeight="1" thickBot="1" x14ac:dyDescent="0.25">
      <c r="A111" s="33">
        <v>93</v>
      </c>
      <c r="B111" s="33">
        <v>6</v>
      </c>
      <c r="C111" s="33">
        <v>6</v>
      </c>
      <c r="D111" s="35">
        <v>1</v>
      </c>
      <c r="E111" s="52">
        <v>1</v>
      </c>
      <c r="F111" s="59">
        <v>0</v>
      </c>
      <c r="G111" s="59">
        <v>1</v>
      </c>
      <c r="J111" s="41" t="s">
        <v>85</v>
      </c>
      <c r="K111" s="41">
        <v>395</v>
      </c>
      <c r="L111" s="41">
        <v>1064.5050505050531</v>
      </c>
      <c r="M111" s="41"/>
      <c r="N111" s="41"/>
      <c r="O111" s="41"/>
      <c r="P111"/>
      <c r="Q111"/>
      <c r="R111"/>
    </row>
    <row r="112" spans="1:18" ht="14.25" customHeight="1" thickBot="1" x14ac:dyDescent="0.25">
      <c r="A112" s="33">
        <v>94</v>
      </c>
      <c r="B112" s="33">
        <v>6</v>
      </c>
      <c r="C112" s="33">
        <v>6</v>
      </c>
      <c r="D112" s="35">
        <v>1</v>
      </c>
      <c r="E112" s="52">
        <v>1</v>
      </c>
      <c r="F112" s="59">
        <v>1</v>
      </c>
      <c r="G112" s="59">
        <v>0</v>
      </c>
      <c r="J112"/>
      <c r="K112"/>
      <c r="L112"/>
      <c r="M112"/>
      <c r="N112"/>
      <c r="O112"/>
      <c r="P112"/>
      <c r="Q112"/>
      <c r="R112"/>
    </row>
    <row r="113" spans="1:19" ht="14.25" customHeight="1" x14ac:dyDescent="0.2">
      <c r="A113" s="33">
        <v>95</v>
      </c>
      <c r="B113" s="33">
        <v>6</v>
      </c>
      <c r="C113" s="33">
        <v>7</v>
      </c>
      <c r="D113" s="35">
        <v>0</v>
      </c>
      <c r="E113" s="52">
        <v>1</v>
      </c>
      <c r="F113" s="59">
        <v>1</v>
      </c>
      <c r="G113" s="59">
        <v>0</v>
      </c>
      <c r="J113" s="42"/>
      <c r="K113" s="42" t="s">
        <v>92</v>
      </c>
      <c r="L113" s="42" t="s">
        <v>80</v>
      </c>
      <c r="M113" s="42" t="s">
        <v>93</v>
      </c>
      <c r="N113" s="42" t="s">
        <v>94</v>
      </c>
      <c r="O113" s="42" t="s">
        <v>95</v>
      </c>
      <c r="P113" s="42" t="s">
        <v>96</v>
      </c>
      <c r="Q113" s="42" t="s">
        <v>97</v>
      </c>
      <c r="R113" s="42" t="s">
        <v>98</v>
      </c>
    </row>
    <row r="114" spans="1:19" ht="14.25" customHeight="1" x14ac:dyDescent="0.2">
      <c r="A114" s="33">
        <v>96</v>
      </c>
      <c r="B114" s="33">
        <v>5</v>
      </c>
      <c r="C114" s="33">
        <v>5</v>
      </c>
      <c r="D114" s="35">
        <v>0</v>
      </c>
      <c r="E114" s="52">
        <v>1</v>
      </c>
      <c r="F114" s="59">
        <v>1</v>
      </c>
      <c r="G114" s="59">
        <v>1</v>
      </c>
      <c r="J114" s="40" t="s">
        <v>86</v>
      </c>
      <c r="K114" s="40">
        <v>0.82654217287378451</v>
      </c>
      <c r="L114" s="40">
        <v>0.15173845786172516</v>
      </c>
      <c r="M114" s="40">
        <v>5.4471502117610049</v>
      </c>
      <c r="N114" s="40">
        <v>9.0438368145446943E-8</v>
      </c>
      <c r="O114" s="40">
        <v>0.5282215401200403</v>
      </c>
      <c r="P114" s="40">
        <v>1.1248628056275287</v>
      </c>
      <c r="Q114" s="40">
        <v>0.5282215401200403</v>
      </c>
      <c r="R114" s="40">
        <v>1.1248628056275287</v>
      </c>
    </row>
    <row r="115" spans="1:19" ht="14.25" customHeight="1" x14ac:dyDescent="0.2">
      <c r="A115" s="33">
        <v>97</v>
      </c>
      <c r="B115" s="33">
        <v>6</v>
      </c>
      <c r="C115" s="33">
        <v>6</v>
      </c>
      <c r="D115" s="35">
        <v>0</v>
      </c>
      <c r="E115" s="52">
        <v>0</v>
      </c>
      <c r="F115" s="59">
        <v>0</v>
      </c>
      <c r="G115" s="59">
        <v>0</v>
      </c>
      <c r="J115" s="40" t="s">
        <v>73</v>
      </c>
      <c r="K115" s="40">
        <v>0.80881956598744031</v>
      </c>
      <c r="L115" s="40">
        <v>2.8190179609016017E-2</v>
      </c>
      <c r="M115" s="40">
        <v>28.691536457212102</v>
      </c>
      <c r="N115" s="40">
        <v>1.9188819544725916E-98</v>
      </c>
      <c r="O115" s="40">
        <v>0.75339714811848535</v>
      </c>
      <c r="P115" s="40">
        <v>0.86424198385639528</v>
      </c>
      <c r="Q115" s="40">
        <v>0.75339714811848535</v>
      </c>
      <c r="R115" s="40">
        <v>0.86424198385639528</v>
      </c>
    </row>
    <row r="116" spans="1:19" ht="14.25" customHeight="1" thickBot="1" x14ac:dyDescent="0.25">
      <c r="A116" s="33">
        <v>98</v>
      </c>
      <c r="B116" s="33">
        <v>4</v>
      </c>
      <c r="C116" s="33">
        <v>4</v>
      </c>
      <c r="D116" s="35">
        <v>0</v>
      </c>
      <c r="E116" s="52">
        <v>1</v>
      </c>
      <c r="F116" s="59">
        <v>1</v>
      </c>
      <c r="G116" s="59">
        <v>1</v>
      </c>
      <c r="J116" s="41" t="s">
        <v>67</v>
      </c>
      <c r="K116" s="41">
        <v>-5.5652410088783195E-2</v>
      </c>
      <c r="L116" s="41">
        <v>9.5213503448967604E-2</v>
      </c>
      <c r="M116" s="41">
        <v>-0.58450123220822026</v>
      </c>
      <c r="N116" s="41">
        <v>0.5592185164061152</v>
      </c>
      <c r="O116" s="41">
        <v>-0.24284393026016052</v>
      </c>
      <c r="P116" s="41">
        <v>0.13153911008259414</v>
      </c>
      <c r="Q116" s="41">
        <v>-0.24284393026016052</v>
      </c>
      <c r="R116" s="41">
        <v>0.13153911008259414</v>
      </c>
    </row>
    <row r="117" spans="1:19" ht="14.25" customHeight="1" x14ac:dyDescent="0.2">
      <c r="A117" s="33">
        <v>99</v>
      </c>
      <c r="B117" s="33">
        <v>2</v>
      </c>
      <c r="C117" s="33">
        <v>2</v>
      </c>
      <c r="D117" s="35">
        <v>1</v>
      </c>
      <c r="E117" s="52">
        <v>1</v>
      </c>
      <c r="F117" s="59">
        <v>1</v>
      </c>
      <c r="G117" s="59">
        <v>0</v>
      </c>
      <c r="J117"/>
      <c r="K117"/>
      <c r="L117"/>
      <c r="M117"/>
      <c r="N117"/>
      <c r="O117"/>
      <c r="P117"/>
      <c r="Q117"/>
      <c r="R117"/>
    </row>
    <row r="118" spans="1:19" ht="14.25" customHeight="1" x14ac:dyDescent="0.2">
      <c r="A118" s="33">
        <v>100</v>
      </c>
      <c r="B118" s="33">
        <v>5</v>
      </c>
      <c r="C118" s="33">
        <v>4</v>
      </c>
      <c r="D118" s="35">
        <v>1</v>
      </c>
      <c r="E118" s="52">
        <v>1</v>
      </c>
      <c r="F118" s="59">
        <v>0</v>
      </c>
      <c r="G118" s="59">
        <v>0</v>
      </c>
      <c r="J118"/>
      <c r="K118"/>
      <c r="L118"/>
      <c r="M118"/>
      <c r="N118"/>
      <c r="O118"/>
      <c r="P118"/>
      <c r="Q118"/>
      <c r="R118"/>
    </row>
    <row r="119" spans="1:19" ht="14.25" customHeight="1" x14ac:dyDescent="0.2">
      <c r="A119" s="33">
        <v>101</v>
      </c>
      <c r="B119" s="33">
        <v>3</v>
      </c>
      <c r="C119" s="33">
        <v>4</v>
      </c>
      <c r="D119" s="35">
        <v>0</v>
      </c>
      <c r="E119" s="52">
        <v>0</v>
      </c>
      <c r="F119" s="59">
        <v>1</v>
      </c>
      <c r="G119" s="59">
        <v>0</v>
      </c>
      <c r="J119"/>
      <c r="K119"/>
      <c r="L119"/>
      <c r="M119"/>
      <c r="N119"/>
      <c r="O119"/>
      <c r="P119"/>
      <c r="Q119"/>
      <c r="R119"/>
    </row>
    <row r="120" spans="1:19" ht="14.25" customHeight="1" x14ac:dyDescent="0.2">
      <c r="A120" s="33">
        <v>102</v>
      </c>
      <c r="B120" s="33">
        <v>6</v>
      </c>
      <c r="C120" s="33">
        <v>7</v>
      </c>
      <c r="D120" s="35">
        <v>1</v>
      </c>
      <c r="E120" s="52">
        <v>0</v>
      </c>
      <c r="F120" s="59">
        <v>0</v>
      </c>
      <c r="G120" s="59">
        <v>1</v>
      </c>
    </row>
    <row r="121" spans="1:19" ht="14.25" customHeight="1" x14ac:dyDescent="0.2">
      <c r="A121" s="33">
        <v>103</v>
      </c>
      <c r="B121" s="33">
        <v>4</v>
      </c>
      <c r="C121" s="33">
        <v>2</v>
      </c>
      <c r="D121" s="35">
        <v>0</v>
      </c>
      <c r="E121" s="52">
        <v>0</v>
      </c>
      <c r="F121" s="59">
        <v>0</v>
      </c>
      <c r="G121" s="59">
        <v>1</v>
      </c>
    </row>
    <row r="122" spans="1:19" ht="14.25" customHeight="1" x14ac:dyDescent="0.2">
      <c r="A122" s="33">
        <v>104</v>
      </c>
      <c r="B122" s="33">
        <v>5</v>
      </c>
      <c r="C122" s="33">
        <v>4</v>
      </c>
      <c r="D122" s="35">
        <v>1</v>
      </c>
      <c r="E122" s="52">
        <v>0</v>
      </c>
      <c r="F122" s="59">
        <v>0</v>
      </c>
      <c r="G122" s="59">
        <v>1</v>
      </c>
      <c r="I122" s="62"/>
      <c r="J122" s="64"/>
      <c r="K122" s="64"/>
      <c r="L122" s="64"/>
      <c r="M122" s="64"/>
      <c r="N122" s="64"/>
      <c r="O122" s="64"/>
      <c r="P122" s="64"/>
      <c r="Q122" s="64"/>
      <c r="R122" s="64"/>
      <c r="S122" s="65"/>
    </row>
    <row r="123" spans="1:19" ht="14.25" customHeight="1" x14ac:dyDescent="0.2">
      <c r="A123" s="33">
        <v>105</v>
      </c>
      <c r="B123" s="33">
        <v>5</v>
      </c>
      <c r="C123" s="33">
        <v>5</v>
      </c>
      <c r="D123" s="35">
        <v>0</v>
      </c>
      <c r="E123" s="52">
        <v>0</v>
      </c>
      <c r="F123" s="59">
        <v>0</v>
      </c>
      <c r="G123" s="59">
        <v>1</v>
      </c>
      <c r="I123" s="62"/>
      <c r="J123" s="65" t="s">
        <v>75</v>
      </c>
      <c r="K123" s="65"/>
      <c r="L123" s="65"/>
      <c r="M123" s="65"/>
      <c r="N123" s="65"/>
      <c r="O123" s="65"/>
      <c r="P123" s="65"/>
      <c r="Q123" s="65"/>
      <c r="R123" s="65"/>
      <c r="S123" s="65"/>
    </row>
    <row r="124" spans="1:19" ht="14.25" customHeight="1" thickBot="1" x14ac:dyDescent="0.25">
      <c r="A124" s="33">
        <v>106</v>
      </c>
      <c r="B124" s="33">
        <v>5</v>
      </c>
      <c r="C124" s="33">
        <v>6</v>
      </c>
      <c r="D124" s="35">
        <v>1</v>
      </c>
      <c r="E124" s="52">
        <v>0</v>
      </c>
      <c r="F124" s="59">
        <v>0</v>
      </c>
      <c r="G124" s="59">
        <v>0</v>
      </c>
      <c r="I124" s="62"/>
      <c r="J124" s="65"/>
      <c r="K124" s="65"/>
      <c r="L124" s="65"/>
      <c r="M124" s="65"/>
      <c r="N124" s="65"/>
      <c r="O124" s="65"/>
      <c r="P124" s="65"/>
      <c r="Q124" s="65"/>
      <c r="R124" s="65"/>
      <c r="S124" s="65"/>
    </row>
    <row r="125" spans="1:19" ht="14.25" customHeight="1" x14ac:dyDescent="0.2">
      <c r="A125" s="33">
        <v>107</v>
      </c>
      <c r="B125" s="33">
        <v>4</v>
      </c>
      <c r="C125" s="33">
        <v>2</v>
      </c>
      <c r="D125" s="35">
        <v>1</v>
      </c>
      <c r="E125" s="52">
        <v>0</v>
      </c>
      <c r="F125" s="59">
        <v>1</v>
      </c>
      <c r="G125" s="59">
        <v>1</v>
      </c>
      <c r="I125" s="62"/>
      <c r="J125" s="66" t="s">
        <v>76</v>
      </c>
      <c r="K125" s="66"/>
      <c r="L125" s="65"/>
      <c r="M125" s="65"/>
      <c r="N125" s="65"/>
      <c r="O125" s="65"/>
      <c r="P125" s="65"/>
      <c r="Q125" s="65"/>
      <c r="R125" s="65"/>
      <c r="S125" s="65"/>
    </row>
    <row r="126" spans="1:19" ht="14.25" customHeight="1" x14ac:dyDescent="0.2">
      <c r="A126" s="33">
        <v>108</v>
      </c>
      <c r="B126" s="33">
        <v>5</v>
      </c>
      <c r="C126" s="33">
        <v>6</v>
      </c>
      <c r="D126" s="35">
        <v>0</v>
      </c>
      <c r="E126" s="52">
        <v>0</v>
      </c>
      <c r="F126" s="59">
        <v>0</v>
      </c>
      <c r="G126" s="59">
        <v>0</v>
      </c>
      <c r="I126" s="62"/>
      <c r="J126" s="67" t="s">
        <v>77</v>
      </c>
      <c r="K126" s="67">
        <v>0.82254847174157653</v>
      </c>
      <c r="L126" s="65"/>
      <c r="M126" s="65"/>
      <c r="N126" s="65"/>
      <c r="O126" s="65"/>
      <c r="P126" s="65"/>
      <c r="Q126" s="65"/>
      <c r="R126" s="65"/>
      <c r="S126" s="65"/>
    </row>
    <row r="127" spans="1:19" ht="14.25" customHeight="1" x14ac:dyDescent="0.2">
      <c r="A127" s="33">
        <v>109</v>
      </c>
      <c r="B127" s="33">
        <v>5</v>
      </c>
      <c r="C127" s="33">
        <v>4</v>
      </c>
      <c r="D127" s="35">
        <v>0</v>
      </c>
      <c r="E127" s="52">
        <v>0</v>
      </c>
      <c r="F127" s="59">
        <v>0</v>
      </c>
      <c r="G127" s="59">
        <v>1</v>
      </c>
      <c r="I127" s="62"/>
      <c r="J127" s="67" t="s">
        <v>78</v>
      </c>
      <c r="K127" s="67">
        <v>0.67658598836440309</v>
      </c>
      <c r="L127" s="65"/>
      <c r="M127" s="65"/>
      <c r="N127" s="65"/>
      <c r="O127" s="65"/>
      <c r="P127" s="65"/>
      <c r="Q127" s="65"/>
      <c r="R127" s="65"/>
      <c r="S127" s="65"/>
    </row>
    <row r="128" spans="1:19" ht="14.25" customHeight="1" x14ac:dyDescent="0.2">
      <c r="A128" s="33">
        <v>110</v>
      </c>
      <c r="B128" s="33">
        <v>5</v>
      </c>
      <c r="C128" s="33">
        <v>7</v>
      </c>
      <c r="D128" s="35">
        <v>0</v>
      </c>
      <c r="E128" s="52">
        <v>0</v>
      </c>
      <c r="F128" s="59">
        <v>1</v>
      </c>
      <c r="G128" s="59">
        <v>0</v>
      </c>
      <c r="I128" s="62"/>
      <c r="J128" s="67" t="s">
        <v>79</v>
      </c>
      <c r="K128" s="67">
        <v>0.67576514061913506</v>
      </c>
      <c r="L128" s="65"/>
      <c r="M128" s="65"/>
      <c r="N128" s="65"/>
      <c r="O128" s="65"/>
      <c r="P128" s="65"/>
      <c r="Q128" s="65"/>
      <c r="R128" s="65"/>
      <c r="S128" s="65"/>
    </row>
    <row r="129" spans="1:19" ht="14.25" customHeight="1" x14ac:dyDescent="0.2">
      <c r="A129" s="33">
        <v>111</v>
      </c>
      <c r="B129" s="33">
        <v>5</v>
      </c>
      <c r="C129" s="33">
        <v>5</v>
      </c>
      <c r="D129" s="35">
        <v>0</v>
      </c>
      <c r="E129" s="52">
        <v>1</v>
      </c>
      <c r="F129" s="59">
        <v>1</v>
      </c>
      <c r="G129" s="59">
        <v>1</v>
      </c>
      <c r="I129" s="62"/>
      <c r="J129" s="67" t="s">
        <v>80</v>
      </c>
      <c r="K129" s="67">
        <v>0.93477086525708775</v>
      </c>
      <c r="L129" s="65"/>
      <c r="M129" s="65"/>
      <c r="N129" s="65"/>
      <c r="O129" s="65"/>
      <c r="P129" s="65"/>
      <c r="Q129" s="65"/>
      <c r="R129" s="65"/>
      <c r="S129" s="65"/>
    </row>
    <row r="130" spans="1:19" ht="14.25" customHeight="1" thickBot="1" x14ac:dyDescent="0.25">
      <c r="A130" s="33">
        <v>112</v>
      </c>
      <c r="B130" s="33">
        <v>6</v>
      </c>
      <c r="C130" s="33">
        <v>6</v>
      </c>
      <c r="D130" s="35">
        <v>0</v>
      </c>
      <c r="E130" s="52">
        <v>0</v>
      </c>
      <c r="F130" s="59">
        <v>0</v>
      </c>
      <c r="G130" s="59">
        <v>1</v>
      </c>
      <c r="I130" s="62"/>
      <c r="J130" s="68" t="s">
        <v>81</v>
      </c>
      <c r="K130" s="68">
        <v>396</v>
      </c>
      <c r="L130" s="65"/>
      <c r="M130" s="65"/>
      <c r="N130" s="65"/>
      <c r="O130" s="65"/>
      <c r="P130" s="65"/>
      <c r="Q130" s="65"/>
      <c r="R130" s="65"/>
      <c r="S130" s="65"/>
    </row>
    <row r="131" spans="1:19" ht="14.25" customHeight="1" x14ac:dyDescent="0.2">
      <c r="A131" s="33">
        <v>113</v>
      </c>
      <c r="B131" s="33">
        <v>3</v>
      </c>
      <c r="C131" s="33">
        <v>4</v>
      </c>
      <c r="D131" s="35">
        <v>1</v>
      </c>
      <c r="E131" s="52">
        <v>1</v>
      </c>
      <c r="F131" s="59">
        <v>0</v>
      </c>
      <c r="G131" s="59">
        <v>1</v>
      </c>
      <c r="I131" s="62"/>
      <c r="J131" s="65"/>
      <c r="K131" s="65"/>
      <c r="L131" s="65"/>
      <c r="M131" s="65"/>
      <c r="N131" s="65"/>
      <c r="O131" s="65"/>
      <c r="P131" s="65"/>
      <c r="Q131" s="65"/>
      <c r="R131" s="65"/>
      <c r="S131" s="65"/>
    </row>
    <row r="132" spans="1:19" ht="14.25" customHeight="1" thickBot="1" x14ac:dyDescent="0.25">
      <c r="A132" s="33">
        <v>114</v>
      </c>
      <c r="B132" s="33">
        <v>4</v>
      </c>
      <c r="C132" s="33">
        <v>5</v>
      </c>
      <c r="D132" s="35">
        <v>1</v>
      </c>
      <c r="E132" s="52">
        <v>1</v>
      </c>
      <c r="F132" s="59">
        <v>0</v>
      </c>
      <c r="G132" s="59">
        <v>1</v>
      </c>
      <c r="I132" s="62"/>
      <c r="J132" s="65" t="s">
        <v>82</v>
      </c>
      <c r="K132" s="65"/>
      <c r="L132" s="65"/>
      <c r="M132" s="65"/>
      <c r="N132" s="65"/>
      <c r="O132" s="65"/>
      <c r="P132" s="65"/>
      <c r="Q132" s="65"/>
      <c r="R132" s="65"/>
      <c r="S132" s="65"/>
    </row>
    <row r="133" spans="1:19" ht="14.25" customHeight="1" x14ac:dyDescent="0.2">
      <c r="A133" s="33">
        <v>115</v>
      </c>
      <c r="B133" s="33">
        <v>6</v>
      </c>
      <c r="C133" s="33">
        <v>6</v>
      </c>
      <c r="D133" s="35">
        <v>1</v>
      </c>
      <c r="E133" s="52">
        <v>0</v>
      </c>
      <c r="F133" s="59">
        <v>0</v>
      </c>
      <c r="G133" s="59">
        <v>1</v>
      </c>
      <c r="I133" s="62"/>
      <c r="J133" s="69"/>
      <c r="K133" s="69" t="s">
        <v>87</v>
      </c>
      <c r="L133" s="69" t="s">
        <v>88</v>
      </c>
      <c r="M133" s="69" t="s">
        <v>89</v>
      </c>
      <c r="N133" s="69" t="s">
        <v>90</v>
      </c>
      <c r="O133" s="69" t="s">
        <v>91</v>
      </c>
      <c r="P133" s="65"/>
      <c r="Q133" s="65"/>
      <c r="R133" s="65"/>
      <c r="S133" s="65"/>
    </row>
    <row r="134" spans="1:19" ht="14.25" customHeight="1" x14ac:dyDescent="0.2">
      <c r="A134" s="33">
        <v>116</v>
      </c>
      <c r="B134" s="33">
        <v>4</v>
      </c>
      <c r="C134" s="33">
        <v>4</v>
      </c>
      <c r="D134" s="35">
        <v>0</v>
      </c>
      <c r="E134" s="52">
        <v>0</v>
      </c>
      <c r="F134" s="59">
        <v>1</v>
      </c>
      <c r="G134" s="59">
        <v>0</v>
      </c>
      <c r="I134" s="62"/>
      <c r="J134" s="67" t="s">
        <v>83</v>
      </c>
      <c r="K134" s="67">
        <v>1</v>
      </c>
      <c r="L134" s="67">
        <v>720.22920171486021</v>
      </c>
      <c r="M134" s="67">
        <v>720.22920171486021</v>
      </c>
      <c r="N134" s="67">
        <v>824.25272197524657</v>
      </c>
      <c r="O134" s="67">
        <v>1.2903930100136857E-98</v>
      </c>
      <c r="P134" s="65"/>
      <c r="Q134" s="65"/>
      <c r="R134" s="65"/>
      <c r="S134" s="65"/>
    </row>
    <row r="135" spans="1:19" ht="14.25" customHeight="1" x14ac:dyDescent="0.2">
      <c r="A135" s="33">
        <v>117</v>
      </c>
      <c r="B135" s="33">
        <v>6</v>
      </c>
      <c r="C135" s="33">
        <v>7</v>
      </c>
      <c r="D135" s="35">
        <v>0</v>
      </c>
      <c r="E135" s="52">
        <v>1</v>
      </c>
      <c r="F135" s="59">
        <v>0</v>
      </c>
      <c r="G135" s="59">
        <v>1</v>
      </c>
      <c r="I135" s="62"/>
      <c r="J135" s="67" t="s">
        <v>84</v>
      </c>
      <c r="K135" s="67">
        <v>394</v>
      </c>
      <c r="L135" s="67">
        <v>344.27584879019292</v>
      </c>
      <c r="M135" s="67">
        <v>0.87379657053348458</v>
      </c>
      <c r="N135" s="67"/>
      <c r="O135" s="67"/>
      <c r="P135" s="65"/>
      <c r="Q135" s="65"/>
      <c r="R135" s="65"/>
      <c r="S135" s="65"/>
    </row>
    <row r="136" spans="1:19" ht="14.25" customHeight="1" thickBot="1" x14ac:dyDescent="0.25">
      <c r="A136" s="33">
        <v>118</v>
      </c>
      <c r="B136" s="33">
        <v>2</v>
      </c>
      <c r="C136" s="33">
        <v>3</v>
      </c>
      <c r="D136" s="35">
        <v>0</v>
      </c>
      <c r="E136" s="52">
        <v>1</v>
      </c>
      <c r="F136" s="59">
        <v>0</v>
      </c>
      <c r="G136" s="59">
        <v>0</v>
      </c>
      <c r="I136" s="62"/>
      <c r="J136" s="68" t="s">
        <v>85</v>
      </c>
      <c r="K136" s="68">
        <v>395</v>
      </c>
      <c r="L136" s="68">
        <v>1064.5050505050531</v>
      </c>
      <c r="M136" s="68"/>
      <c r="N136" s="68"/>
      <c r="O136" s="68"/>
      <c r="P136" s="65"/>
      <c r="Q136" s="65"/>
      <c r="R136" s="65"/>
      <c r="S136" s="65"/>
    </row>
    <row r="137" spans="1:19" ht="14.25" customHeight="1" thickBot="1" x14ac:dyDescent="0.25">
      <c r="A137" s="33">
        <v>119</v>
      </c>
      <c r="B137" s="33">
        <v>5</v>
      </c>
      <c r="C137" s="33">
        <v>4</v>
      </c>
      <c r="D137" s="35">
        <v>0</v>
      </c>
      <c r="E137" s="52">
        <v>0</v>
      </c>
      <c r="F137" s="59">
        <v>1</v>
      </c>
      <c r="G137" s="59">
        <v>0</v>
      </c>
      <c r="I137" s="62"/>
      <c r="J137" s="65"/>
      <c r="K137" s="65"/>
      <c r="L137" s="65"/>
      <c r="M137" s="65"/>
      <c r="N137" s="65"/>
      <c r="O137" s="65"/>
      <c r="P137" s="65"/>
      <c r="Q137" s="65"/>
      <c r="R137" s="65"/>
      <c r="S137" s="65"/>
    </row>
    <row r="138" spans="1:19" ht="14.25" customHeight="1" x14ac:dyDescent="0.2">
      <c r="A138" s="33">
        <v>120</v>
      </c>
      <c r="B138" s="33">
        <v>2</v>
      </c>
      <c r="C138" s="33">
        <v>3</v>
      </c>
      <c r="D138" s="35">
        <v>1</v>
      </c>
      <c r="E138" s="52">
        <v>0</v>
      </c>
      <c r="F138" s="59">
        <v>1</v>
      </c>
      <c r="G138" s="59">
        <v>0</v>
      </c>
      <c r="I138" s="62"/>
      <c r="J138" s="69"/>
      <c r="K138" s="69" t="s">
        <v>92</v>
      </c>
      <c r="L138" s="69" t="s">
        <v>80</v>
      </c>
      <c r="M138" s="69" t="s">
        <v>93</v>
      </c>
      <c r="N138" s="69" t="s">
        <v>94</v>
      </c>
      <c r="O138" s="69" t="s">
        <v>95</v>
      </c>
      <c r="P138" s="69" t="s">
        <v>96</v>
      </c>
      <c r="Q138" s="69" t="s">
        <v>97</v>
      </c>
      <c r="R138" s="69" t="s">
        <v>98</v>
      </c>
      <c r="S138" s="65"/>
    </row>
    <row r="139" spans="1:19" ht="14.25" customHeight="1" x14ac:dyDescent="0.2">
      <c r="A139" s="33">
        <v>121</v>
      </c>
      <c r="B139" s="33">
        <v>4</v>
      </c>
      <c r="C139" s="33">
        <v>6</v>
      </c>
      <c r="D139" s="35">
        <v>1</v>
      </c>
      <c r="E139" s="52">
        <v>0</v>
      </c>
      <c r="F139" s="59">
        <v>0</v>
      </c>
      <c r="G139" s="59">
        <v>1</v>
      </c>
      <c r="I139" s="62"/>
      <c r="J139" s="67" t="s">
        <v>86</v>
      </c>
      <c r="K139" s="67">
        <v>0.79564854630639603</v>
      </c>
      <c r="L139" s="67">
        <v>0.14211663210349076</v>
      </c>
      <c r="M139" s="67">
        <v>5.5985603833265394</v>
      </c>
      <c r="N139" s="67">
        <v>4.057997176339754E-8</v>
      </c>
      <c r="O139" s="67">
        <v>0.51624679262601358</v>
      </c>
      <c r="P139" s="67">
        <v>1.0750502999867786</v>
      </c>
      <c r="Q139" s="67">
        <v>0.51624679262601358</v>
      </c>
      <c r="R139" s="67">
        <v>1.0750502999867786</v>
      </c>
      <c r="S139" s="65"/>
    </row>
    <row r="140" spans="1:19" ht="14.25" customHeight="1" thickBot="1" x14ac:dyDescent="0.25">
      <c r="A140" s="33">
        <v>122</v>
      </c>
      <c r="B140" s="33">
        <v>4</v>
      </c>
      <c r="C140" s="33">
        <v>5</v>
      </c>
      <c r="D140" s="35">
        <v>0</v>
      </c>
      <c r="E140" s="52">
        <v>0</v>
      </c>
      <c r="F140" s="59">
        <v>0</v>
      </c>
      <c r="G140" s="59">
        <v>0</v>
      </c>
      <c r="I140" s="62"/>
      <c r="J140" s="68" t="s">
        <v>73</v>
      </c>
      <c r="K140" s="68">
        <v>0.80854887362813732</v>
      </c>
      <c r="L140" s="68">
        <v>2.8162816239390889E-2</v>
      </c>
      <c r="M140" s="68">
        <v>28.709801844931711</v>
      </c>
      <c r="N140" s="68">
        <v>1.2903930100141629E-98</v>
      </c>
      <c r="O140" s="68">
        <v>0.75318068674249483</v>
      </c>
      <c r="P140" s="68">
        <v>0.86391706051377981</v>
      </c>
      <c r="Q140" s="68">
        <v>0.75318068674249483</v>
      </c>
      <c r="R140" s="68">
        <v>0.86391706051377981</v>
      </c>
      <c r="S140" s="65"/>
    </row>
    <row r="141" spans="1:19" ht="14.25" customHeight="1" x14ac:dyDescent="0.2">
      <c r="A141" s="33">
        <v>123</v>
      </c>
      <c r="B141" s="33">
        <v>5</v>
      </c>
      <c r="C141" s="33">
        <v>3</v>
      </c>
      <c r="D141" s="35">
        <v>1</v>
      </c>
      <c r="E141" s="52">
        <v>0</v>
      </c>
      <c r="F141" s="59">
        <v>0</v>
      </c>
      <c r="G141" s="59">
        <v>0</v>
      </c>
      <c r="I141" s="62"/>
      <c r="J141" s="63"/>
      <c r="K141" s="63"/>
      <c r="L141" s="63"/>
      <c r="M141" s="63"/>
      <c r="N141" s="63"/>
      <c r="O141" s="63"/>
      <c r="P141" s="63"/>
      <c r="Q141" s="63"/>
      <c r="R141" s="63"/>
      <c r="S141" s="63"/>
    </row>
    <row r="142" spans="1:19" ht="14.25" customHeight="1" x14ac:dyDescent="0.2">
      <c r="A142" s="33">
        <v>124</v>
      </c>
      <c r="B142" s="33">
        <v>4</v>
      </c>
      <c r="C142" s="33">
        <v>6</v>
      </c>
      <c r="D142" s="35">
        <v>0</v>
      </c>
      <c r="E142" s="52">
        <v>1</v>
      </c>
      <c r="F142" s="59">
        <v>1</v>
      </c>
      <c r="G142" s="59">
        <v>1</v>
      </c>
      <c r="I142" s="62"/>
      <c r="J142" s="63"/>
      <c r="K142" s="63"/>
      <c r="L142" s="63"/>
      <c r="M142" s="63"/>
      <c r="N142" s="63"/>
      <c r="O142" s="63"/>
      <c r="P142" s="63"/>
      <c r="Q142" s="63"/>
      <c r="R142" s="63"/>
      <c r="S142" s="63"/>
    </row>
    <row r="143" spans="1:19" ht="14.25" customHeight="1" x14ac:dyDescent="0.2">
      <c r="A143" s="33">
        <v>125</v>
      </c>
      <c r="B143" s="33">
        <v>6</v>
      </c>
      <c r="C143" s="33">
        <v>5</v>
      </c>
      <c r="D143" s="35">
        <v>0</v>
      </c>
      <c r="E143" s="52">
        <v>0</v>
      </c>
      <c r="F143" s="59">
        <v>0</v>
      </c>
      <c r="G143" s="59">
        <v>1</v>
      </c>
      <c r="J143"/>
      <c r="K143"/>
      <c r="L143"/>
      <c r="M143"/>
      <c r="N143"/>
      <c r="O143"/>
      <c r="P143"/>
      <c r="Q143"/>
      <c r="R143"/>
    </row>
    <row r="144" spans="1:19" ht="14.25" customHeight="1" x14ac:dyDescent="0.2">
      <c r="A144" s="33">
        <v>126</v>
      </c>
      <c r="B144" s="33">
        <v>6</v>
      </c>
      <c r="C144" s="33">
        <v>7</v>
      </c>
      <c r="D144" s="35">
        <v>0</v>
      </c>
      <c r="E144" s="52">
        <v>1</v>
      </c>
      <c r="F144" s="59">
        <v>0</v>
      </c>
      <c r="G144" s="59">
        <v>1</v>
      </c>
    </row>
    <row r="145" spans="1:7" ht="14.25" customHeight="1" x14ac:dyDescent="0.2">
      <c r="A145" s="33">
        <v>127</v>
      </c>
      <c r="B145" s="33">
        <v>7</v>
      </c>
      <c r="C145" s="33">
        <v>6</v>
      </c>
      <c r="D145" s="35">
        <v>1</v>
      </c>
      <c r="E145" s="52">
        <v>1</v>
      </c>
      <c r="F145" s="59">
        <v>1</v>
      </c>
      <c r="G145" s="59">
        <v>0</v>
      </c>
    </row>
    <row r="146" spans="1:7" ht="14.25" customHeight="1" x14ac:dyDescent="0.2">
      <c r="A146" s="33">
        <v>128</v>
      </c>
      <c r="B146" s="33">
        <v>3</v>
      </c>
      <c r="C146" s="33">
        <v>3</v>
      </c>
      <c r="D146" s="35">
        <v>1</v>
      </c>
      <c r="E146" s="52">
        <v>1</v>
      </c>
      <c r="F146" s="59">
        <v>0</v>
      </c>
      <c r="G146" s="59">
        <v>1</v>
      </c>
    </row>
    <row r="147" spans="1:7" ht="14.25" customHeight="1" x14ac:dyDescent="0.2">
      <c r="A147" s="33">
        <v>129</v>
      </c>
      <c r="B147" s="33">
        <v>3</v>
      </c>
      <c r="C147" s="33">
        <v>4</v>
      </c>
      <c r="D147" s="35">
        <v>1</v>
      </c>
      <c r="E147" s="52">
        <v>0</v>
      </c>
      <c r="F147" s="59">
        <v>0</v>
      </c>
      <c r="G147" s="59">
        <v>1</v>
      </c>
    </row>
    <row r="148" spans="1:7" ht="14.25" customHeight="1" x14ac:dyDescent="0.2">
      <c r="A148" s="33">
        <v>130</v>
      </c>
      <c r="B148" s="33">
        <v>3</v>
      </c>
      <c r="C148" s="33">
        <v>3</v>
      </c>
      <c r="D148" s="35">
        <v>1</v>
      </c>
      <c r="E148" s="52">
        <v>1</v>
      </c>
      <c r="F148" s="59">
        <v>0</v>
      </c>
      <c r="G148" s="59">
        <v>1</v>
      </c>
    </row>
    <row r="149" spans="1:7" ht="14.25" customHeight="1" x14ac:dyDescent="0.2">
      <c r="A149" s="33">
        <v>131</v>
      </c>
      <c r="B149" s="33">
        <v>7</v>
      </c>
      <c r="C149" s="33">
        <v>7</v>
      </c>
      <c r="D149" s="35">
        <v>1</v>
      </c>
      <c r="E149" s="52">
        <v>1</v>
      </c>
      <c r="F149" s="59">
        <v>1</v>
      </c>
      <c r="G149" s="59">
        <v>1</v>
      </c>
    </row>
    <row r="150" spans="1:7" ht="14.25" customHeight="1" x14ac:dyDescent="0.2">
      <c r="A150" s="33">
        <v>132</v>
      </c>
      <c r="B150" s="33">
        <v>5</v>
      </c>
      <c r="C150" s="33">
        <v>4</v>
      </c>
      <c r="D150" s="35">
        <v>0</v>
      </c>
      <c r="E150" s="52">
        <v>0</v>
      </c>
      <c r="F150" s="59">
        <v>1</v>
      </c>
      <c r="G150" s="59">
        <v>0</v>
      </c>
    </row>
    <row r="151" spans="1:7" ht="14.25" customHeight="1" x14ac:dyDescent="0.2">
      <c r="A151" s="33">
        <v>133</v>
      </c>
      <c r="B151" s="33">
        <v>4</v>
      </c>
      <c r="C151" s="33">
        <v>3</v>
      </c>
      <c r="D151" s="35">
        <v>0</v>
      </c>
      <c r="E151" s="52">
        <v>1</v>
      </c>
      <c r="F151" s="59">
        <v>0</v>
      </c>
      <c r="G151" s="59">
        <v>0</v>
      </c>
    </row>
    <row r="152" spans="1:7" ht="14.25" customHeight="1" x14ac:dyDescent="0.2">
      <c r="A152" s="33">
        <v>134</v>
      </c>
      <c r="B152" s="33">
        <v>6</v>
      </c>
      <c r="C152" s="33">
        <v>6</v>
      </c>
      <c r="D152" s="35">
        <v>0</v>
      </c>
      <c r="E152" s="52">
        <v>1</v>
      </c>
      <c r="F152" s="59">
        <v>0</v>
      </c>
      <c r="G152" s="59">
        <v>0</v>
      </c>
    </row>
    <row r="153" spans="1:7" ht="14.25" customHeight="1" x14ac:dyDescent="0.2">
      <c r="A153" s="33">
        <v>135</v>
      </c>
      <c r="B153" s="33">
        <v>3</v>
      </c>
      <c r="C153" s="33">
        <v>4</v>
      </c>
      <c r="D153" s="35">
        <v>1</v>
      </c>
      <c r="E153" s="52">
        <v>0</v>
      </c>
      <c r="F153" s="59">
        <v>0</v>
      </c>
      <c r="G153" s="59">
        <v>1</v>
      </c>
    </row>
    <row r="154" spans="1:7" ht="14.25" customHeight="1" x14ac:dyDescent="0.2">
      <c r="A154" s="33">
        <v>136</v>
      </c>
      <c r="B154" s="33">
        <v>4</v>
      </c>
      <c r="C154" s="33">
        <v>4</v>
      </c>
      <c r="D154" s="35">
        <v>1</v>
      </c>
      <c r="E154" s="52">
        <v>1</v>
      </c>
      <c r="F154" s="59">
        <v>0</v>
      </c>
      <c r="G154" s="59">
        <v>1</v>
      </c>
    </row>
    <row r="155" spans="1:7" ht="14.25" customHeight="1" x14ac:dyDescent="0.2">
      <c r="A155" s="33">
        <v>137</v>
      </c>
      <c r="B155" s="33">
        <v>4</v>
      </c>
      <c r="C155" s="33">
        <v>3</v>
      </c>
      <c r="D155" s="35">
        <v>0</v>
      </c>
      <c r="E155" s="52">
        <v>1</v>
      </c>
      <c r="F155" s="59">
        <v>0</v>
      </c>
      <c r="G155" s="59">
        <v>0</v>
      </c>
    </row>
    <row r="156" spans="1:7" ht="14.25" customHeight="1" x14ac:dyDescent="0.2">
      <c r="A156" s="33">
        <v>138</v>
      </c>
      <c r="B156" s="33">
        <v>7</v>
      </c>
      <c r="C156" s="33">
        <v>7</v>
      </c>
      <c r="D156" s="35">
        <v>0</v>
      </c>
      <c r="E156" s="52">
        <v>0</v>
      </c>
      <c r="F156" s="59">
        <v>0</v>
      </c>
      <c r="G156" s="59">
        <v>0</v>
      </c>
    </row>
    <row r="157" spans="1:7" ht="14.25" customHeight="1" x14ac:dyDescent="0.2">
      <c r="A157" s="33">
        <v>139</v>
      </c>
      <c r="B157" s="33">
        <v>3</v>
      </c>
      <c r="C157" s="33">
        <v>5</v>
      </c>
      <c r="D157" s="35">
        <v>0</v>
      </c>
      <c r="E157" s="52">
        <v>0</v>
      </c>
      <c r="F157" s="59">
        <v>0</v>
      </c>
      <c r="G157" s="59">
        <v>1</v>
      </c>
    </row>
    <row r="158" spans="1:7" ht="14.25" customHeight="1" x14ac:dyDescent="0.2">
      <c r="A158" s="33">
        <v>140</v>
      </c>
      <c r="B158" s="33">
        <v>7</v>
      </c>
      <c r="C158" s="33">
        <v>7</v>
      </c>
      <c r="D158" s="35">
        <v>0</v>
      </c>
      <c r="E158" s="52">
        <v>0</v>
      </c>
      <c r="F158" s="59">
        <v>1</v>
      </c>
      <c r="G158" s="59">
        <v>0</v>
      </c>
    </row>
    <row r="159" spans="1:7" ht="14.25" customHeight="1" x14ac:dyDescent="0.2">
      <c r="A159" s="33">
        <v>141</v>
      </c>
      <c r="B159" s="33">
        <v>5</v>
      </c>
      <c r="C159" s="33">
        <v>5</v>
      </c>
      <c r="D159" s="35">
        <v>0</v>
      </c>
      <c r="E159" s="52">
        <v>0</v>
      </c>
      <c r="F159" s="59">
        <v>1</v>
      </c>
      <c r="G159" s="59">
        <v>0</v>
      </c>
    </row>
    <row r="160" spans="1:7" ht="14.25" customHeight="1" x14ac:dyDescent="0.2">
      <c r="A160" s="33">
        <v>142</v>
      </c>
      <c r="B160" s="33">
        <v>3</v>
      </c>
      <c r="C160" s="33">
        <v>2</v>
      </c>
      <c r="D160" s="35">
        <v>0</v>
      </c>
      <c r="E160" s="52">
        <v>0</v>
      </c>
      <c r="F160" s="59">
        <v>0</v>
      </c>
      <c r="G160" s="59">
        <v>0</v>
      </c>
    </row>
    <row r="161" spans="1:7" ht="14.25" customHeight="1" x14ac:dyDescent="0.2">
      <c r="A161" s="33">
        <v>143</v>
      </c>
      <c r="B161" s="33">
        <v>1</v>
      </c>
      <c r="C161" s="33">
        <v>2</v>
      </c>
      <c r="D161" s="35">
        <v>0</v>
      </c>
      <c r="E161" s="52">
        <v>0</v>
      </c>
      <c r="F161" s="59">
        <v>0</v>
      </c>
      <c r="G161" s="59">
        <v>0</v>
      </c>
    </row>
    <row r="162" spans="1:7" ht="14.25" customHeight="1" x14ac:dyDescent="0.2">
      <c r="A162" s="33">
        <v>144</v>
      </c>
      <c r="B162" s="33">
        <v>3</v>
      </c>
      <c r="C162" s="33">
        <v>4</v>
      </c>
      <c r="D162" s="35">
        <v>1</v>
      </c>
      <c r="E162" s="52">
        <v>1</v>
      </c>
      <c r="F162" s="59">
        <v>0</v>
      </c>
      <c r="G162" s="59">
        <v>1</v>
      </c>
    </row>
    <row r="163" spans="1:7" ht="14.25" customHeight="1" x14ac:dyDescent="0.2">
      <c r="A163" s="33">
        <v>145</v>
      </c>
      <c r="B163" s="33">
        <v>1</v>
      </c>
      <c r="C163" s="33">
        <v>4</v>
      </c>
      <c r="D163" s="35">
        <v>0</v>
      </c>
      <c r="E163" s="52">
        <v>1</v>
      </c>
      <c r="F163" s="59">
        <v>0</v>
      </c>
      <c r="G163" s="59">
        <v>0</v>
      </c>
    </row>
    <row r="164" spans="1:7" ht="14.25" customHeight="1" x14ac:dyDescent="0.2">
      <c r="A164" s="33">
        <v>146</v>
      </c>
      <c r="B164" s="33">
        <v>7</v>
      </c>
      <c r="C164" s="33">
        <v>7</v>
      </c>
      <c r="D164" s="35">
        <v>1</v>
      </c>
      <c r="E164" s="52">
        <v>0</v>
      </c>
      <c r="F164" s="59">
        <v>0</v>
      </c>
      <c r="G164" s="59">
        <v>1</v>
      </c>
    </row>
    <row r="165" spans="1:7" ht="14.25" customHeight="1" x14ac:dyDescent="0.2">
      <c r="A165" s="33">
        <v>147</v>
      </c>
      <c r="B165" s="33">
        <v>7</v>
      </c>
      <c r="C165" s="33">
        <v>6</v>
      </c>
      <c r="D165" s="35">
        <v>1</v>
      </c>
      <c r="E165" s="52">
        <v>1</v>
      </c>
      <c r="F165" s="59">
        <v>1</v>
      </c>
      <c r="G165" s="59">
        <v>0</v>
      </c>
    </row>
    <row r="166" spans="1:7" ht="14.25" customHeight="1" x14ac:dyDescent="0.2">
      <c r="A166" s="33">
        <v>148</v>
      </c>
      <c r="B166" s="33">
        <v>5</v>
      </c>
      <c r="C166" s="33">
        <v>6</v>
      </c>
      <c r="D166" s="35">
        <v>0</v>
      </c>
      <c r="E166" s="52">
        <v>1</v>
      </c>
      <c r="F166" s="59">
        <v>0</v>
      </c>
      <c r="G166" s="59">
        <v>1</v>
      </c>
    </row>
    <row r="167" spans="1:7" ht="14.25" customHeight="1" x14ac:dyDescent="0.2">
      <c r="A167" s="33">
        <v>149</v>
      </c>
      <c r="B167" s="33">
        <v>4</v>
      </c>
      <c r="C167" s="33">
        <v>5</v>
      </c>
      <c r="D167" s="35">
        <v>0</v>
      </c>
      <c r="E167" s="52">
        <v>0</v>
      </c>
      <c r="F167" s="59">
        <v>1</v>
      </c>
      <c r="G167" s="59">
        <v>1</v>
      </c>
    </row>
    <row r="168" spans="1:7" ht="14.25" customHeight="1" x14ac:dyDescent="0.2">
      <c r="A168" s="33">
        <v>150</v>
      </c>
      <c r="B168" s="33">
        <v>7</v>
      </c>
      <c r="C168" s="33">
        <v>6</v>
      </c>
      <c r="D168" s="35">
        <v>0</v>
      </c>
      <c r="E168" s="52">
        <v>1</v>
      </c>
      <c r="F168" s="59">
        <v>1</v>
      </c>
      <c r="G168" s="59">
        <v>1</v>
      </c>
    </row>
    <row r="169" spans="1:7" ht="14.25" customHeight="1" x14ac:dyDescent="0.2">
      <c r="A169" s="33">
        <v>151</v>
      </c>
      <c r="B169" s="33">
        <v>7</v>
      </c>
      <c r="C169" s="33">
        <v>7</v>
      </c>
      <c r="D169" s="35">
        <v>1</v>
      </c>
      <c r="E169" s="52">
        <v>1</v>
      </c>
      <c r="F169" s="59">
        <v>0</v>
      </c>
      <c r="G169" s="59">
        <v>0</v>
      </c>
    </row>
    <row r="170" spans="1:7" ht="14.25" customHeight="1" x14ac:dyDescent="0.2">
      <c r="A170" s="33">
        <v>152</v>
      </c>
      <c r="B170" s="33">
        <v>1</v>
      </c>
      <c r="C170" s="33">
        <v>3</v>
      </c>
      <c r="D170" s="35">
        <v>0</v>
      </c>
      <c r="E170" s="52">
        <v>1</v>
      </c>
      <c r="F170" s="59">
        <v>0</v>
      </c>
      <c r="G170" s="59">
        <v>1</v>
      </c>
    </row>
    <row r="171" spans="1:7" ht="14.25" customHeight="1" x14ac:dyDescent="0.2">
      <c r="A171" s="33">
        <v>153</v>
      </c>
      <c r="B171" s="33">
        <v>6</v>
      </c>
      <c r="C171" s="33">
        <v>7</v>
      </c>
      <c r="D171" s="35">
        <v>1</v>
      </c>
      <c r="E171" s="52">
        <v>1</v>
      </c>
      <c r="F171" s="59">
        <v>0</v>
      </c>
      <c r="G171" s="59">
        <v>0</v>
      </c>
    </row>
    <row r="172" spans="1:7" ht="14.25" customHeight="1" x14ac:dyDescent="0.2">
      <c r="A172" s="33">
        <v>154</v>
      </c>
      <c r="B172" s="33">
        <v>6</v>
      </c>
      <c r="C172" s="33">
        <v>6</v>
      </c>
      <c r="D172" s="35">
        <v>0</v>
      </c>
      <c r="E172" s="52">
        <v>0</v>
      </c>
      <c r="F172" s="59">
        <v>1</v>
      </c>
      <c r="G172" s="59">
        <v>0</v>
      </c>
    </row>
    <row r="173" spans="1:7" ht="14.25" customHeight="1" x14ac:dyDescent="0.2">
      <c r="A173" s="33">
        <v>155</v>
      </c>
      <c r="B173" s="33">
        <v>5</v>
      </c>
      <c r="C173" s="33">
        <v>5</v>
      </c>
      <c r="D173" s="35">
        <v>0</v>
      </c>
      <c r="E173" s="52">
        <v>1</v>
      </c>
      <c r="F173" s="59">
        <v>1</v>
      </c>
      <c r="G173" s="59">
        <v>1</v>
      </c>
    </row>
    <row r="174" spans="1:7" ht="14.25" customHeight="1" x14ac:dyDescent="0.2">
      <c r="A174" s="33">
        <v>156</v>
      </c>
      <c r="B174" s="33">
        <v>5</v>
      </c>
      <c r="C174" s="33">
        <v>7</v>
      </c>
      <c r="D174" s="35">
        <v>0</v>
      </c>
      <c r="E174" s="52">
        <v>1</v>
      </c>
      <c r="F174" s="59">
        <v>0</v>
      </c>
      <c r="G174" s="59">
        <v>1</v>
      </c>
    </row>
    <row r="175" spans="1:7" ht="14.25" customHeight="1" x14ac:dyDescent="0.2">
      <c r="A175" s="33">
        <v>157</v>
      </c>
      <c r="B175" s="33">
        <v>6</v>
      </c>
      <c r="C175" s="33">
        <v>6</v>
      </c>
      <c r="D175" s="35">
        <v>0</v>
      </c>
      <c r="E175" s="52">
        <v>1</v>
      </c>
      <c r="F175" s="59">
        <v>1</v>
      </c>
      <c r="G175" s="59">
        <v>0</v>
      </c>
    </row>
    <row r="176" spans="1:7" ht="14.25" customHeight="1" x14ac:dyDescent="0.2">
      <c r="A176" s="33">
        <v>158</v>
      </c>
      <c r="B176" s="33">
        <v>1</v>
      </c>
      <c r="C176" s="33">
        <v>1</v>
      </c>
      <c r="D176" s="35">
        <v>1</v>
      </c>
      <c r="E176" s="52">
        <v>0</v>
      </c>
      <c r="F176" s="59">
        <v>0</v>
      </c>
      <c r="G176" s="59">
        <v>1</v>
      </c>
    </row>
    <row r="177" spans="1:7" ht="14.25" customHeight="1" x14ac:dyDescent="0.2">
      <c r="A177" s="33">
        <v>159</v>
      </c>
      <c r="B177" s="33">
        <v>6</v>
      </c>
      <c r="C177" s="33">
        <v>5</v>
      </c>
      <c r="D177" s="35">
        <v>0</v>
      </c>
      <c r="E177" s="52">
        <v>1</v>
      </c>
      <c r="F177" s="59">
        <v>1</v>
      </c>
      <c r="G177" s="59">
        <v>0</v>
      </c>
    </row>
    <row r="178" spans="1:7" ht="14.25" customHeight="1" x14ac:dyDescent="0.2">
      <c r="A178" s="33">
        <v>160</v>
      </c>
      <c r="B178" s="33">
        <v>5</v>
      </c>
      <c r="C178" s="33">
        <v>5</v>
      </c>
      <c r="D178" s="35">
        <v>0</v>
      </c>
      <c r="E178" s="52">
        <v>0</v>
      </c>
      <c r="F178" s="59">
        <v>0</v>
      </c>
      <c r="G178" s="59">
        <v>0</v>
      </c>
    </row>
    <row r="179" spans="1:7" ht="14.25" customHeight="1" x14ac:dyDescent="0.2">
      <c r="A179" s="33">
        <v>161</v>
      </c>
      <c r="B179" s="33">
        <v>5</v>
      </c>
      <c r="C179" s="33">
        <v>5</v>
      </c>
      <c r="D179" s="35">
        <v>0</v>
      </c>
      <c r="E179" s="52">
        <v>0</v>
      </c>
      <c r="F179" s="59">
        <v>0</v>
      </c>
      <c r="G179" s="59">
        <v>1</v>
      </c>
    </row>
    <row r="180" spans="1:7" ht="14.25" customHeight="1" x14ac:dyDescent="0.2">
      <c r="A180" s="33">
        <v>162</v>
      </c>
      <c r="B180" s="33">
        <v>7</v>
      </c>
      <c r="C180" s="33">
        <v>7</v>
      </c>
      <c r="D180" s="35">
        <v>1</v>
      </c>
      <c r="E180" s="52">
        <v>1</v>
      </c>
      <c r="F180" s="59">
        <v>0</v>
      </c>
      <c r="G180" s="59">
        <v>0</v>
      </c>
    </row>
    <row r="181" spans="1:7" ht="14.25" customHeight="1" x14ac:dyDescent="0.2">
      <c r="A181" s="33">
        <v>163</v>
      </c>
      <c r="B181" s="33">
        <v>2</v>
      </c>
      <c r="C181" s="33">
        <v>3</v>
      </c>
      <c r="D181" s="35">
        <v>0</v>
      </c>
      <c r="E181" s="52">
        <v>1</v>
      </c>
      <c r="F181" s="59">
        <v>0</v>
      </c>
      <c r="G181" s="59">
        <v>0</v>
      </c>
    </row>
    <row r="182" spans="1:7" ht="14.25" customHeight="1" x14ac:dyDescent="0.2">
      <c r="A182" s="33">
        <v>164</v>
      </c>
      <c r="B182" s="33">
        <v>2</v>
      </c>
      <c r="C182" s="33">
        <v>3</v>
      </c>
      <c r="D182" s="35">
        <v>1</v>
      </c>
      <c r="E182" s="52">
        <v>1</v>
      </c>
      <c r="F182" s="59">
        <v>0</v>
      </c>
      <c r="G182" s="59">
        <v>0</v>
      </c>
    </row>
    <row r="183" spans="1:7" ht="14.25" customHeight="1" x14ac:dyDescent="0.2">
      <c r="A183" s="33">
        <v>165</v>
      </c>
      <c r="B183" s="33">
        <v>4</v>
      </c>
      <c r="C183" s="33">
        <v>5</v>
      </c>
      <c r="D183" s="35">
        <v>0</v>
      </c>
      <c r="E183" s="52">
        <v>0</v>
      </c>
      <c r="F183" s="59">
        <v>0</v>
      </c>
      <c r="G183" s="59">
        <v>0</v>
      </c>
    </row>
    <row r="184" spans="1:7" ht="14.25" customHeight="1" x14ac:dyDescent="0.2">
      <c r="A184" s="33">
        <v>166</v>
      </c>
      <c r="B184" s="33">
        <v>7</v>
      </c>
      <c r="C184" s="33">
        <v>6</v>
      </c>
      <c r="D184" s="35">
        <v>0</v>
      </c>
      <c r="E184" s="52">
        <v>1</v>
      </c>
      <c r="F184" s="59">
        <v>1</v>
      </c>
      <c r="G184" s="59">
        <v>0</v>
      </c>
    </row>
    <row r="185" spans="1:7" ht="14.25" customHeight="1" x14ac:dyDescent="0.2">
      <c r="A185" s="33">
        <v>167</v>
      </c>
      <c r="B185" s="33">
        <v>3</v>
      </c>
      <c r="C185" s="33">
        <v>4</v>
      </c>
      <c r="D185" s="35">
        <v>0</v>
      </c>
      <c r="E185" s="52">
        <v>1</v>
      </c>
      <c r="F185" s="59">
        <v>0</v>
      </c>
      <c r="G185" s="59">
        <v>1</v>
      </c>
    </row>
    <row r="186" spans="1:7" ht="14.25" customHeight="1" x14ac:dyDescent="0.2">
      <c r="A186" s="33">
        <v>168</v>
      </c>
      <c r="B186" s="33">
        <v>5</v>
      </c>
      <c r="C186" s="33">
        <v>6</v>
      </c>
      <c r="D186" s="35">
        <v>1</v>
      </c>
      <c r="E186" s="52">
        <v>0</v>
      </c>
      <c r="F186" s="59">
        <v>0</v>
      </c>
      <c r="G186" s="59">
        <v>0</v>
      </c>
    </row>
    <row r="187" spans="1:7" ht="14.25" customHeight="1" x14ac:dyDescent="0.2">
      <c r="A187" s="33">
        <v>169</v>
      </c>
      <c r="B187" s="33">
        <v>4</v>
      </c>
      <c r="C187" s="33">
        <v>3</v>
      </c>
      <c r="D187" s="35">
        <v>0</v>
      </c>
      <c r="E187" s="52">
        <v>1</v>
      </c>
      <c r="F187" s="59">
        <v>0</v>
      </c>
      <c r="G187" s="59">
        <v>0</v>
      </c>
    </row>
    <row r="188" spans="1:7" ht="14.25" customHeight="1" x14ac:dyDescent="0.2">
      <c r="A188" s="33">
        <v>170</v>
      </c>
      <c r="B188" s="33">
        <v>4</v>
      </c>
      <c r="C188" s="33">
        <v>6</v>
      </c>
      <c r="D188" s="35">
        <v>1</v>
      </c>
      <c r="E188" s="52">
        <v>1</v>
      </c>
      <c r="F188" s="59">
        <v>1</v>
      </c>
      <c r="G188" s="59">
        <v>0</v>
      </c>
    </row>
    <row r="189" spans="1:7" ht="14.25" customHeight="1" x14ac:dyDescent="0.2">
      <c r="A189" s="33">
        <v>171</v>
      </c>
      <c r="B189" s="33">
        <v>7</v>
      </c>
      <c r="C189" s="33">
        <v>7</v>
      </c>
      <c r="D189" s="35">
        <v>0</v>
      </c>
      <c r="E189" s="52">
        <v>1</v>
      </c>
      <c r="F189" s="59">
        <v>0</v>
      </c>
      <c r="G189" s="59">
        <v>1</v>
      </c>
    </row>
    <row r="190" spans="1:7" ht="14.25" customHeight="1" x14ac:dyDescent="0.2">
      <c r="A190" s="33">
        <v>172</v>
      </c>
      <c r="B190" s="33">
        <v>6</v>
      </c>
      <c r="C190" s="33">
        <v>7</v>
      </c>
      <c r="D190" s="35">
        <v>0</v>
      </c>
      <c r="E190" s="52">
        <v>1</v>
      </c>
      <c r="F190" s="59">
        <v>1</v>
      </c>
      <c r="G190" s="59">
        <v>0</v>
      </c>
    </row>
    <row r="191" spans="1:7" ht="14.25" customHeight="1" x14ac:dyDescent="0.2">
      <c r="A191" s="33">
        <v>173</v>
      </c>
      <c r="B191" s="33">
        <v>3</v>
      </c>
      <c r="C191" s="33">
        <v>3</v>
      </c>
      <c r="D191" s="35">
        <v>0</v>
      </c>
      <c r="E191" s="52">
        <v>0</v>
      </c>
      <c r="F191" s="59">
        <v>0</v>
      </c>
      <c r="G191" s="59">
        <v>0</v>
      </c>
    </row>
    <row r="192" spans="1:7" ht="14.25" customHeight="1" x14ac:dyDescent="0.2">
      <c r="A192" s="33">
        <v>174</v>
      </c>
      <c r="B192" s="33">
        <v>2</v>
      </c>
      <c r="C192" s="33">
        <v>2</v>
      </c>
      <c r="D192" s="35">
        <v>0</v>
      </c>
      <c r="E192" s="52">
        <v>1</v>
      </c>
      <c r="F192" s="59">
        <v>0</v>
      </c>
      <c r="G192" s="59">
        <v>1</v>
      </c>
    </row>
    <row r="193" spans="1:7" ht="14.25" customHeight="1" x14ac:dyDescent="0.2">
      <c r="A193" s="33">
        <v>175</v>
      </c>
      <c r="B193" s="33">
        <v>7</v>
      </c>
      <c r="C193" s="33">
        <v>6</v>
      </c>
      <c r="D193" s="35">
        <v>0</v>
      </c>
      <c r="E193" s="52">
        <v>0</v>
      </c>
      <c r="F193" s="59">
        <v>1</v>
      </c>
      <c r="G193" s="59">
        <v>0</v>
      </c>
    </row>
    <row r="194" spans="1:7" ht="14.25" customHeight="1" x14ac:dyDescent="0.2">
      <c r="A194" s="33">
        <v>176</v>
      </c>
      <c r="B194" s="33">
        <v>6</v>
      </c>
      <c r="C194" s="33">
        <v>7</v>
      </c>
      <c r="D194" s="35">
        <v>1</v>
      </c>
      <c r="E194" s="52">
        <v>1</v>
      </c>
      <c r="F194" s="59">
        <v>0</v>
      </c>
      <c r="G194" s="59">
        <v>0</v>
      </c>
    </row>
    <row r="195" spans="1:7" ht="14.25" customHeight="1" x14ac:dyDescent="0.2">
      <c r="A195" s="33">
        <v>177</v>
      </c>
      <c r="B195" s="33">
        <v>4</v>
      </c>
      <c r="C195" s="33">
        <v>6</v>
      </c>
      <c r="D195" s="35">
        <v>0</v>
      </c>
      <c r="E195" s="52">
        <v>1</v>
      </c>
      <c r="F195" s="59">
        <v>1</v>
      </c>
      <c r="G195" s="59">
        <v>1</v>
      </c>
    </row>
    <row r="196" spans="1:7" ht="14.25" customHeight="1" x14ac:dyDescent="0.2">
      <c r="A196" s="33">
        <v>178</v>
      </c>
      <c r="B196" s="33">
        <v>7</v>
      </c>
      <c r="C196" s="33">
        <v>7</v>
      </c>
      <c r="D196" s="35">
        <v>1</v>
      </c>
      <c r="E196" s="52">
        <v>0</v>
      </c>
      <c r="F196" s="59">
        <v>0</v>
      </c>
      <c r="G196" s="59">
        <v>1</v>
      </c>
    </row>
    <row r="197" spans="1:7" ht="14.25" customHeight="1" x14ac:dyDescent="0.2">
      <c r="A197" s="33">
        <v>179</v>
      </c>
      <c r="B197" s="33">
        <v>3</v>
      </c>
      <c r="C197" s="33">
        <v>3</v>
      </c>
      <c r="D197" s="35">
        <v>1</v>
      </c>
      <c r="E197" s="52">
        <v>0</v>
      </c>
      <c r="F197" s="59">
        <v>1</v>
      </c>
      <c r="G197" s="59">
        <v>0</v>
      </c>
    </row>
    <row r="198" spans="1:7" ht="14.25" customHeight="1" x14ac:dyDescent="0.2">
      <c r="A198" s="33">
        <v>180</v>
      </c>
      <c r="B198" s="33">
        <v>4</v>
      </c>
      <c r="C198" s="33">
        <v>4</v>
      </c>
      <c r="D198" s="35">
        <v>0</v>
      </c>
      <c r="E198" s="52">
        <v>0</v>
      </c>
      <c r="F198" s="59">
        <v>0</v>
      </c>
      <c r="G198" s="59">
        <v>0</v>
      </c>
    </row>
    <row r="199" spans="1:7" ht="14.25" customHeight="1" x14ac:dyDescent="0.2">
      <c r="A199" s="33">
        <v>181</v>
      </c>
      <c r="B199" s="33">
        <v>4</v>
      </c>
      <c r="C199" s="33">
        <v>4</v>
      </c>
      <c r="D199" s="35">
        <v>1</v>
      </c>
      <c r="E199" s="52">
        <v>0</v>
      </c>
      <c r="F199" s="59">
        <v>0</v>
      </c>
      <c r="G199" s="59">
        <v>0</v>
      </c>
    </row>
    <row r="200" spans="1:7" ht="14.25" customHeight="1" x14ac:dyDescent="0.2">
      <c r="A200" s="33">
        <v>182</v>
      </c>
      <c r="B200" s="33">
        <v>4</v>
      </c>
      <c r="C200" s="33">
        <v>5</v>
      </c>
      <c r="D200" s="35">
        <v>1</v>
      </c>
      <c r="E200" s="52">
        <v>1</v>
      </c>
      <c r="F200" s="59">
        <v>0</v>
      </c>
      <c r="G200" s="59">
        <v>1</v>
      </c>
    </row>
    <row r="201" spans="1:7" ht="14.25" customHeight="1" x14ac:dyDescent="0.2">
      <c r="A201" s="33">
        <v>183</v>
      </c>
      <c r="B201" s="33">
        <v>6</v>
      </c>
      <c r="C201" s="33">
        <v>6</v>
      </c>
      <c r="D201" s="35">
        <v>0</v>
      </c>
      <c r="E201" s="52">
        <v>0</v>
      </c>
      <c r="F201" s="59">
        <v>0</v>
      </c>
      <c r="G201" s="59">
        <v>0</v>
      </c>
    </row>
    <row r="202" spans="1:7" ht="14.25" customHeight="1" x14ac:dyDescent="0.2">
      <c r="A202" s="33">
        <v>184</v>
      </c>
      <c r="B202" s="33">
        <v>5</v>
      </c>
      <c r="C202" s="33">
        <v>4</v>
      </c>
      <c r="D202" s="35">
        <v>0</v>
      </c>
      <c r="E202" s="52">
        <v>1</v>
      </c>
      <c r="F202" s="59">
        <v>1</v>
      </c>
      <c r="G202" s="59">
        <v>0</v>
      </c>
    </row>
    <row r="203" spans="1:7" ht="14.25" customHeight="1" x14ac:dyDescent="0.2">
      <c r="A203" s="33">
        <v>185</v>
      </c>
      <c r="B203" s="33">
        <v>6</v>
      </c>
      <c r="C203" s="33">
        <v>7</v>
      </c>
      <c r="D203" s="35">
        <v>0</v>
      </c>
      <c r="E203" s="52">
        <v>1</v>
      </c>
      <c r="F203" s="59">
        <v>0</v>
      </c>
      <c r="G203" s="59">
        <v>0</v>
      </c>
    </row>
    <row r="204" spans="1:7" ht="14.25" customHeight="1" x14ac:dyDescent="0.2">
      <c r="A204" s="33">
        <v>186</v>
      </c>
      <c r="B204" s="33">
        <v>7</v>
      </c>
      <c r="C204" s="33">
        <v>7</v>
      </c>
      <c r="D204" s="35">
        <v>1</v>
      </c>
      <c r="E204" s="52">
        <v>1</v>
      </c>
      <c r="F204" s="59">
        <v>0</v>
      </c>
      <c r="G204" s="59">
        <v>1</v>
      </c>
    </row>
    <row r="205" spans="1:7" ht="14.25" customHeight="1" x14ac:dyDescent="0.2">
      <c r="A205" s="33">
        <v>187</v>
      </c>
      <c r="B205" s="33">
        <v>2</v>
      </c>
      <c r="C205" s="33">
        <v>3</v>
      </c>
      <c r="D205" s="35">
        <v>1</v>
      </c>
      <c r="E205" s="52">
        <v>0</v>
      </c>
      <c r="F205" s="59">
        <v>0</v>
      </c>
      <c r="G205" s="59">
        <v>0</v>
      </c>
    </row>
    <row r="206" spans="1:7" ht="14.25" customHeight="1" x14ac:dyDescent="0.2">
      <c r="A206" s="33">
        <v>188</v>
      </c>
      <c r="B206" s="33">
        <v>5</v>
      </c>
      <c r="C206" s="33">
        <v>6</v>
      </c>
      <c r="D206" s="35">
        <v>1</v>
      </c>
      <c r="E206" s="52">
        <v>0</v>
      </c>
      <c r="F206" s="59">
        <v>0</v>
      </c>
      <c r="G206" s="59">
        <v>0</v>
      </c>
    </row>
    <row r="207" spans="1:7" ht="14.25" customHeight="1" x14ac:dyDescent="0.2">
      <c r="A207" s="33">
        <v>189</v>
      </c>
      <c r="B207" s="33">
        <v>1</v>
      </c>
      <c r="C207" s="33">
        <v>4</v>
      </c>
      <c r="D207" s="35">
        <v>0</v>
      </c>
      <c r="E207" s="52">
        <v>0</v>
      </c>
      <c r="F207" s="59">
        <v>1</v>
      </c>
      <c r="G207" s="59">
        <v>0</v>
      </c>
    </row>
    <row r="208" spans="1:7" ht="14.25" customHeight="1" x14ac:dyDescent="0.2">
      <c r="A208" s="33">
        <v>190</v>
      </c>
      <c r="B208" s="33">
        <v>1</v>
      </c>
      <c r="C208" s="33">
        <v>1</v>
      </c>
      <c r="D208" s="35">
        <v>0</v>
      </c>
      <c r="E208" s="52">
        <v>1</v>
      </c>
      <c r="F208" s="59">
        <v>0</v>
      </c>
      <c r="G208" s="59">
        <v>1</v>
      </c>
    </row>
    <row r="209" spans="1:7" ht="14.25" customHeight="1" x14ac:dyDescent="0.2">
      <c r="A209" s="33">
        <v>191</v>
      </c>
      <c r="B209" s="33">
        <v>3</v>
      </c>
      <c r="C209" s="33">
        <v>4</v>
      </c>
      <c r="D209" s="35">
        <v>0</v>
      </c>
      <c r="E209" s="52">
        <v>1</v>
      </c>
      <c r="F209" s="59">
        <v>0</v>
      </c>
      <c r="G209" s="59">
        <v>0</v>
      </c>
    </row>
    <row r="210" spans="1:7" ht="14.25" customHeight="1" x14ac:dyDescent="0.2">
      <c r="A210" s="33">
        <v>192</v>
      </c>
      <c r="B210" s="33">
        <v>5</v>
      </c>
      <c r="C210" s="33">
        <v>6</v>
      </c>
      <c r="D210" s="35">
        <v>0</v>
      </c>
      <c r="E210" s="52">
        <v>1</v>
      </c>
      <c r="F210" s="59">
        <v>0</v>
      </c>
      <c r="G210" s="59">
        <v>1</v>
      </c>
    </row>
    <row r="211" spans="1:7" ht="14.25" customHeight="1" x14ac:dyDescent="0.2">
      <c r="A211" s="33">
        <v>193</v>
      </c>
      <c r="B211" s="33">
        <v>6</v>
      </c>
      <c r="C211" s="33">
        <v>6</v>
      </c>
      <c r="D211" s="35">
        <v>0</v>
      </c>
      <c r="E211" s="52">
        <v>1</v>
      </c>
      <c r="F211" s="59">
        <v>0</v>
      </c>
      <c r="G211" s="59">
        <v>0</v>
      </c>
    </row>
    <row r="212" spans="1:7" ht="14.25" customHeight="1" x14ac:dyDescent="0.2">
      <c r="A212" s="33">
        <v>194</v>
      </c>
      <c r="B212" s="33">
        <v>5</v>
      </c>
      <c r="C212" s="33">
        <v>5</v>
      </c>
      <c r="D212" s="35">
        <v>1</v>
      </c>
      <c r="E212" s="52">
        <v>1</v>
      </c>
      <c r="F212" s="59">
        <v>1</v>
      </c>
      <c r="G212" s="59">
        <v>1</v>
      </c>
    </row>
    <row r="213" spans="1:7" ht="14.25" customHeight="1" x14ac:dyDescent="0.2">
      <c r="A213" s="33">
        <v>195</v>
      </c>
      <c r="B213" s="33">
        <v>6</v>
      </c>
      <c r="C213" s="33">
        <v>7</v>
      </c>
      <c r="D213" s="35">
        <v>1</v>
      </c>
      <c r="E213" s="52">
        <v>0</v>
      </c>
      <c r="F213" s="59">
        <v>0</v>
      </c>
      <c r="G213" s="59">
        <v>0</v>
      </c>
    </row>
    <row r="214" spans="1:7" ht="14.25" customHeight="1" x14ac:dyDescent="0.2">
      <c r="A214" s="33">
        <v>196</v>
      </c>
      <c r="B214" s="33">
        <v>6</v>
      </c>
      <c r="C214" s="33">
        <v>6</v>
      </c>
      <c r="D214" s="35">
        <v>0</v>
      </c>
      <c r="E214" s="52">
        <v>0</v>
      </c>
      <c r="F214" s="59">
        <v>0</v>
      </c>
      <c r="G214" s="59">
        <v>0</v>
      </c>
    </row>
    <row r="215" spans="1:7" ht="14.25" customHeight="1" x14ac:dyDescent="0.2">
      <c r="A215" s="33">
        <v>197</v>
      </c>
      <c r="B215" s="33">
        <v>3</v>
      </c>
      <c r="C215" s="33">
        <v>3</v>
      </c>
      <c r="D215" s="35">
        <v>1</v>
      </c>
      <c r="E215" s="52">
        <v>1</v>
      </c>
      <c r="F215" s="59">
        <v>0</v>
      </c>
      <c r="G215" s="59">
        <v>0</v>
      </c>
    </row>
    <row r="216" spans="1:7" ht="14.25" customHeight="1" x14ac:dyDescent="0.2">
      <c r="A216" s="33">
        <v>198</v>
      </c>
      <c r="B216" s="33">
        <v>1</v>
      </c>
      <c r="C216" s="33">
        <v>2</v>
      </c>
      <c r="D216" s="35">
        <v>0</v>
      </c>
      <c r="E216" s="52">
        <v>0</v>
      </c>
      <c r="F216" s="59">
        <v>1</v>
      </c>
      <c r="G216" s="59">
        <v>0</v>
      </c>
    </row>
    <row r="217" spans="1:7" ht="14.25" customHeight="1" x14ac:dyDescent="0.2">
      <c r="A217" s="33">
        <v>199</v>
      </c>
      <c r="B217" s="33">
        <v>4</v>
      </c>
      <c r="C217" s="33">
        <v>3</v>
      </c>
      <c r="D217" s="35">
        <v>1</v>
      </c>
      <c r="E217" s="52">
        <v>0</v>
      </c>
      <c r="F217" s="59">
        <v>1</v>
      </c>
      <c r="G217" s="59">
        <v>1</v>
      </c>
    </row>
    <row r="218" spans="1:7" ht="14.25" customHeight="1" x14ac:dyDescent="0.2">
      <c r="A218" s="33">
        <v>200</v>
      </c>
      <c r="B218" s="33">
        <v>3</v>
      </c>
      <c r="C218" s="33">
        <v>4</v>
      </c>
      <c r="D218" s="35">
        <v>0</v>
      </c>
      <c r="E218" s="52">
        <v>0</v>
      </c>
      <c r="F218" s="59">
        <v>0</v>
      </c>
      <c r="G218" s="59">
        <v>1</v>
      </c>
    </row>
    <row r="219" spans="1:7" ht="14.25" customHeight="1" x14ac:dyDescent="0.2">
      <c r="A219" s="33">
        <v>201</v>
      </c>
      <c r="B219" s="33">
        <v>5</v>
      </c>
      <c r="C219" s="33">
        <v>5</v>
      </c>
      <c r="D219" s="35">
        <v>0</v>
      </c>
      <c r="E219" s="52">
        <v>1</v>
      </c>
      <c r="F219" s="59">
        <v>0</v>
      </c>
      <c r="G219" s="59">
        <v>0</v>
      </c>
    </row>
    <row r="220" spans="1:7" ht="14.25" customHeight="1" x14ac:dyDescent="0.2">
      <c r="A220" s="33">
        <v>202</v>
      </c>
      <c r="B220" s="33">
        <v>4</v>
      </c>
      <c r="C220" s="33">
        <v>5</v>
      </c>
      <c r="D220" s="35">
        <v>1</v>
      </c>
      <c r="E220" s="52">
        <v>1</v>
      </c>
      <c r="F220" s="59">
        <v>1</v>
      </c>
      <c r="G220" s="59">
        <v>0</v>
      </c>
    </row>
    <row r="221" spans="1:7" ht="14.25" customHeight="1" x14ac:dyDescent="0.2">
      <c r="A221" s="33">
        <v>203</v>
      </c>
      <c r="B221" s="33">
        <v>6</v>
      </c>
      <c r="C221" s="33">
        <v>7</v>
      </c>
      <c r="D221" s="35">
        <v>0</v>
      </c>
      <c r="E221" s="52">
        <v>1</v>
      </c>
      <c r="F221" s="59">
        <v>0</v>
      </c>
      <c r="G221" s="59">
        <v>0</v>
      </c>
    </row>
    <row r="222" spans="1:7" ht="14.25" customHeight="1" x14ac:dyDescent="0.2">
      <c r="A222" s="33">
        <v>204</v>
      </c>
      <c r="B222" s="33">
        <v>3</v>
      </c>
      <c r="C222" s="33">
        <v>5</v>
      </c>
      <c r="D222" s="35">
        <v>1</v>
      </c>
      <c r="E222" s="52">
        <v>0</v>
      </c>
      <c r="F222" s="59">
        <v>0</v>
      </c>
      <c r="G222" s="59">
        <v>1</v>
      </c>
    </row>
    <row r="223" spans="1:7" ht="14.25" customHeight="1" x14ac:dyDescent="0.2">
      <c r="A223" s="33">
        <v>205</v>
      </c>
      <c r="B223" s="33">
        <v>3</v>
      </c>
      <c r="C223" s="33">
        <v>3</v>
      </c>
      <c r="D223" s="35">
        <v>1</v>
      </c>
      <c r="E223" s="52">
        <v>1</v>
      </c>
      <c r="F223" s="59">
        <v>0</v>
      </c>
      <c r="G223" s="59">
        <v>1</v>
      </c>
    </row>
    <row r="224" spans="1:7" ht="14.25" customHeight="1" x14ac:dyDescent="0.2">
      <c r="A224" s="33">
        <v>206</v>
      </c>
      <c r="B224" s="33">
        <v>5</v>
      </c>
      <c r="C224" s="33">
        <v>6</v>
      </c>
      <c r="D224" s="35">
        <v>0</v>
      </c>
      <c r="E224" s="52">
        <v>1</v>
      </c>
      <c r="F224" s="59">
        <v>1</v>
      </c>
      <c r="G224" s="59">
        <v>0</v>
      </c>
    </row>
    <row r="225" spans="1:7" ht="14.25" customHeight="1" x14ac:dyDescent="0.2">
      <c r="A225" s="33">
        <v>207</v>
      </c>
      <c r="B225" s="33">
        <v>3</v>
      </c>
      <c r="C225" s="33">
        <v>5</v>
      </c>
      <c r="D225" s="35">
        <v>0</v>
      </c>
      <c r="E225" s="52">
        <v>0</v>
      </c>
      <c r="F225" s="59">
        <v>1</v>
      </c>
      <c r="G225" s="59">
        <v>0</v>
      </c>
    </row>
    <row r="226" spans="1:7" ht="14.25" customHeight="1" x14ac:dyDescent="0.2">
      <c r="A226" s="33">
        <v>208</v>
      </c>
      <c r="B226" s="33">
        <v>6</v>
      </c>
      <c r="C226" s="33">
        <v>6</v>
      </c>
      <c r="D226" s="35">
        <v>0</v>
      </c>
      <c r="E226" s="52">
        <v>0</v>
      </c>
      <c r="F226" s="59">
        <v>1</v>
      </c>
      <c r="G226" s="59">
        <v>0</v>
      </c>
    </row>
    <row r="227" spans="1:7" ht="14.25" customHeight="1" x14ac:dyDescent="0.2">
      <c r="A227" s="33">
        <v>209</v>
      </c>
      <c r="B227" s="33">
        <v>5</v>
      </c>
      <c r="C227" s="33">
        <v>5</v>
      </c>
      <c r="D227" s="35">
        <v>1</v>
      </c>
      <c r="E227" s="52">
        <v>0</v>
      </c>
      <c r="F227" s="59">
        <v>0</v>
      </c>
      <c r="G227" s="59">
        <v>1</v>
      </c>
    </row>
    <row r="228" spans="1:7" ht="14.25" customHeight="1" x14ac:dyDescent="0.2">
      <c r="A228" s="33">
        <v>210</v>
      </c>
      <c r="B228" s="33">
        <v>3</v>
      </c>
      <c r="C228" s="33">
        <v>3</v>
      </c>
      <c r="D228" s="35">
        <v>1</v>
      </c>
      <c r="E228" s="52">
        <v>1</v>
      </c>
      <c r="F228" s="59">
        <v>1</v>
      </c>
      <c r="G228" s="59">
        <v>0</v>
      </c>
    </row>
    <row r="229" spans="1:7" ht="14.25" customHeight="1" x14ac:dyDescent="0.2">
      <c r="A229" s="33">
        <v>211</v>
      </c>
      <c r="B229" s="33">
        <v>3</v>
      </c>
      <c r="C229" s="33">
        <v>5</v>
      </c>
      <c r="D229" s="35">
        <v>0</v>
      </c>
      <c r="E229" s="52">
        <v>1</v>
      </c>
      <c r="F229" s="59">
        <v>1</v>
      </c>
      <c r="G229" s="59">
        <v>0</v>
      </c>
    </row>
    <row r="230" spans="1:7" ht="14.25" customHeight="1" x14ac:dyDescent="0.2">
      <c r="A230" s="33">
        <v>212</v>
      </c>
      <c r="B230" s="33">
        <v>4</v>
      </c>
      <c r="C230" s="33">
        <v>6</v>
      </c>
      <c r="D230" s="35">
        <v>0</v>
      </c>
      <c r="E230" s="52">
        <v>1</v>
      </c>
      <c r="F230" s="59">
        <v>0</v>
      </c>
      <c r="G230" s="59">
        <v>0</v>
      </c>
    </row>
    <row r="231" spans="1:7" ht="14.25" customHeight="1" x14ac:dyDescent="0.2">
      <c r="A231" s="33">
        <v>213</v>
      </c>
      <c r="B231" s="33">
        <v>3</v>
      </c>
      <c r="C231" s="33">
        <v>4</v>
      </c>
      <c r="D231" s="35">
        <v>0</v>
      </c>
      <c r="E231" s="52">
        <v>0</v>
      </c>
      <c r="F231" s="59">
        <v>0</v>
      </c>
      <c r="G231" s="59">
        <v>1</v>
      </c>
    </row>
    <row r="232" spans="1:7" ht="14.25" customHeight="1" x14ac:dyDescent="0.2">
      <c r="A232" s="33">
        <v>214</v>
      </c>
      <c r="B232" s="33">
        <v>6</v>
      </c>
      <c r="C232" s="33">
        <v>7</v>
      </c>
      <c r="D232" s="35">
        <v>0</v>
      </c>
      <c r="E232" s="52">
        <v>1</v>
      </c>
      <c r="F232" s="59">
        <v>0</v>
      </c>
      <c r="G232" s="59">
        <v>0</v>
      </c>
    </row>
    <row r="233" spans="1:7" ht="14.25" customHeight="1" x14ac:dyDescent="0.2">
      <c r="A233" s="33">
        <v>215</v>
      </c>
      <c r="B233" s="33">
        <v>4</v>
      </c>
      <c r="C233" s="33">
        <v>4</v>
      </c>
      <c r="D233" s="35">
        <v>0</v>
      </c>
      <c r="E233" s="52">
        <v>1</v>
      </c>
      <c r="F233" s="59">
        <v>1</v>
      </c>
      <c r="G233" s="59">
        <v>0</v>
      </c>
    </row>
    <row r="234" spans="1:7" ht="14.25" customHeight="1" x14ac:dyDescent="0.2">
      <c r="A234" s="33">
        <v>216</v>
      </c>
      <c r="B234" s="33">
        <v>7</v>
      </c>
      <c r="C234" s="33">
        <v>6</v>
      </c>
      <c r="D234" s="35">
        <v>0</v>
      </c>
      <c r="E234" s="52">
        <v>0</v>
      </c>
      <c r="F234" s="59">
        <v>1</v>
      </c>
      <c r="G234" s="59">
        <v>0</v>
      </c>
    </row>
    <row r="235" spans="1:7" ht="14.25" customHeight="1" x14ac:dyDescent="0.2">
      <c r="A235" s="33">
        <v>217</v>
      </c>
      <c r="B235" s="33">
        <v>6</v>
      </c>
      <c r="C235" s="33">
        <v>7</v>
      </c>
      <c r="D235" s="35">
        <v>1</v>
      </c>
      <c r="E235" s="52">
        <v>0</v>
      </c>
      <c r="F235" s="59">
        <v>0</v>
      </c>
      <c r="G235" s="59">
        <v>1</v>
      </c>
    </row>
    <row r="236" spans="1:7" ht="14.25" customHeight="1" x14ac:dyDescent="0.2">
      <c r="A236" s="33">
        <v>218</v>
      </c>
      <c r="B236" s="33">
        <v>7</v>
      </c>
      <c r="C236" s="33">
        <v>6</v>
      </c>
      <c r="D236" s="35">
        <v>1</v>
      </c>
      <c r="E236" s="52">
        <v>1</v>
      </c>
      <c r="F236" s="59">
        <v>0</v>
      </c>
      <c r="G236" s="59">
        <v>1</v>
      </c>
    </row>
    <row r="237" spans="1:7" ht="14.25" customHeight="1" x14ac:dyDescent="0.2">
      <c r="A237" s="33">
        <v>219</v>
      </c>
      <c r="B237" s="33">
        <v>3</v>
      </c>
      <c r="C237" s="33">
        <v>3</v>
      </c>
      <c r="D237" s="35">
        <v>1</v>
      </c>
      <c r="E237" s="52">
        <v>0</v>
      </c>
      <c r="F237" s="59">
        <v>0</v>
      </c>
      <c r="G237" s="59">
        <v>0</v>
      </c>
    </row>
    <row r="238" spans="1:7" ht="14.25" customHeight="1" x14ac:dyDescent="0.2">
      <c r="A238" s="33">
        <v>220</v>
      </c>
      <c r="B238" s="33">
        <v>3</v>
      </c>
      <c r="C238" s="33">
        <v>2</v>
      </c>
      <c r="D238" s="35">
        <v>1</v>
      </c>
      <c r="E238" s="52">
        <v>1</v>
      </c>
      <c r="F238" s="59">
        <v>0</v>
      </c>
      <c r="G238" s="59">
        <v>1</v>
      </c>
    </row>
    <row r="239" spans="1:7" ht="14.25" customHeight="1" x14ac:dyDescent="0.2">
      <c r="A239" s="33">
        <v>221</v>
      </c>
      <c r="B239" s="33">
        <v>3</v>
      </c>
      <c r="C239" s="33">
        <v>5</v>
      </c>
      <c r="D239" s="35">
        <v>1</v>
      </c>
      <c r="E239" s="52">
        <v>0</v>
      </c>
      <c r="F239" s="59">
        <v>0</v>
      </c>
      <c r="G239" s="59">
        <v>0</v>
      </c>
    </row>
    <row r="240" spans="1:7" ht="14.25" customHeight="1" x14ac:dyDescent="0.2">
      <c r="A240" s="33">
        <v>222</v>
      </c>
      <c r="B240" s="33">
        <v>7</v>
      </c>
      <c r="C240" s="33">
        <v>7</v>
      </c>
      <c r="D240" s="35">
        <v>1</v>
      </c>
      <c r="E240" s="52">
        <v>0</v>
      </c>
      <c r="F240" s="59">
        <v>0</v>
      </c>
      <c r="G240" s="59">
        <v>0</v>
      </c>
    </row>
    <row r="241" spans="1:7" ht="14.25" customHeight="1" x14ac:dyDescent="0.2">
      <c r="A241" s="33">
        <v>223</v>
      </c>
      <c r="B241" s="33">
        <v>7</v>
      </c>
      <c r="C241" s="33">
        <v>7</v>
      </c>
      <c r="D241" s="35">
        <v>0</v>
      </c>
      <c r="E241" s="52">
        <v>1</v>
      </c>
      <c r="F241" s="59">
        <v>0</v>
      </c>
      <c r="G241" s="59">
        <v>0</v>
      </c>
    </row>
    <row r="242" spans="1:7" ht="14.25" customHeight="1" x14ac:dyDescent="0.2">
      <c r="A242" s="33">
        <v>224</v>
      </c>
      <c r="B242" s="33">
        <v>7</v>
      </c>
      <c r="C242" s="33">
        <v>6</v>
      </c>
      <c r="D242" s="35">
        <v>0</v>
      </c>
      <c r="E242" s="52">
        <v>1</v>
      </c>
      <c r="F242" s="59">
        <v>1</v>
      </c>
      <c r="G242" s="59">
        <v>0</v>
      </c>
    </row>
    <row r="243" spans="1:7" ht="14.25" customHeight="1" x14ac:dyDescent="0.2">
      <c r="A243" s="33">
        <v>225</v>
      </c>
      <c r="B243" s="33">
        <v>2</v>
      </c>
      <c r="C243" s="33">
        <v>1</v>
      </c>
      <c r="D243" s="35">
        <v>1</v>
      </c>
      <c r="E243" s="52">
        <v>0</v>
      </c>
      <c r="F243" s="59">
        <v>1</v>
      </c>
      <c r="G243" s="59">
        <v>0</v>
      </c>
    </row>
    <row r="244" spans="1:7" ht="14.25" customHeight="1" x14ac:dyDescent="0.2">
      <c r="A244" s="33">
        <v>226</v>
      </c>
      <c r="B244" s="33">
        <v>4</v>
      </c>
      <c r="C244" s="33">
        <v>4</v>
      </c>
      <c r="D244" s="35">
        <v>0</v>
      </c>
      <c r="E244" s="52">
        <v>0</v>
      </c>
      <c r="F244" s="59">
        <v>0</v>
      </c>
      <c r="G244" s="59">
        <v>0</v>
      </c>
    </row>
    <row r="245" spans="1:7" ht="14.25" customHeight="1" x14ac:dyDescent="0.2">
      <c r="A245" s="33">
        <v>227</v>
      </c>
      <c r="B245" s="33">
        <v>3</v>
      </c>
      <c r="C245" s="33">
        <v>5</v>
      </c>
      <c r="D245" s="35">
        <v>0</v>
      </c>
      <c r="E245" s="52">
        <v>1</v>
      </c>
      <c r="F245" s="59">
        <v>0</v>
      </c>
      <c r="G245" s="59">
        <v>1</v>
      </c>
    </row>
    <row r="246" spans="1:7" ht="14.25" customHeight="1" x14ac:dyDescent="0.2">
      <c r="A246" s="33">
        <v>228</v>
      </c>
      <c r="B246" s="33">
        <v>3</v>
      </c>
      <c r="C246" s="33">
        <v>3</v>
      </c>
      <c r="D246" s="35">
        <v>1</v>
      </c>
      <c r="E246" s="52">
        <v>1</v>
      </c>
      <c r="F246" s="59">
        <v>0</v>
      </c>
      <c r="G246" s="59">
        <v>0</v>
      </c>
    </row>
    <row r="247" spans="1:7" ht="14.25" customHeight="1" x14ac:dyDescent="0.2">
      <c r="A247" s="33">
        <v>229</v>
      </c>
      <c r="B247" s="33">
        <v>5</v>
      </c>
      <c r="C247" s="33">
        <v>4</v>
      </c>
      <c r="D247" s="35">
        <v>1</v>
      </c>
      <c r="E247" s="52">
        <v>1</v>
      </c>
      <c r="F247" s="59">
        <v>0</v>
      </c>
      <c r="G247" s="59">
        <v>0</v>
      </c>
    </row>
    <row r="248" spans="1:7" ht="14.25" customHeight="1" x14ac:dyDescent="0.2">
      <c r="A248" s="33">
        <v>230</v>
      </c>
      <c r="B248" s="33">
        <v>5</v>
      </c>
      <c r="C248" s="33">
        <v>4</v>
      </c>
      <c r="D248" s="35">
        <v>1</v>
      </c>
      <c r="E248" s="52">
        <v>0</v>
      </c>
      <c r="F248" s="59">
        <v>0</v>
      </c>
      <c r="G248" s="59">
        <v>1</v>
      </c>
    </row>
    <row r="249" spans="1:7" ht="14.25" customHeight="1" x14ac:dyDescent="0.2">
      <c r="A249" s="33">
        <v>231</v>
      </c>
      <c r="B249" s="33">
        <v>5</v>
      </c>
      <c r="C249" s="33">
        <v>5</v>
      </c>
      <c r="D249" s="35">
        <v>0</v>
      </c>
      <c r="E249" s="52">
        <v>1</v>
      </c>
      <c r="F249" s="59">
        <v>1</v>
      </c>
      <c r="G249" s="59">
        <v>0</v>
      </c>
    </row>
    <row r="250" spans="1:7" ht="14.25" customHeight="1" x14ac:dyDescent="0.2">
      <c r="A250" s="33">
        <v>232</v>
      </c>
      <c r="B250" s="33">
        <v>3</v>
      </c>
      <c r="C250" s="33">
        <v>3</v>
      </c>
      <c r="D250" s="35">
        <v>1</v>
      </c>
      <c r="E250" s="52">
        <v>1</v>
      </c>
      <c r="F250" s="59">
        <v>0</v>
      </c>
      <c r="G250" s="59">
        <v>1</v>
      </c>
    </row>
    <row r="251" spans="1:7" ht="14.25" customHeight="1" x14ac:dyDescent="0.2">
      <c r="A251" s="33">
        <v>233</v>
      </c>
      <c r="B251" s="33">
        <v>6</v>
      </c>
      <c r="C251" s="33">
        <v>7</v>
      </c>
      <c r="D251" s="35">
        <v>0</v>
      </c>
      <c r="E251" s="52">
        <v>0</v>
      </c>
      <c r="F251" s="59">
        <v>1</v>
      </c>
      <c r="G251" s="59">
        <v>0</v>
      </c>
    </row>
    <row r="252" spans="1:7" ht="14.25" customHeight="1" x14ac:dyDescent="0.2">
      <c r="A252" s="33">
        <v>234</v>
      </c>
      <c r="B252" s="33">
        <v>3</v>
      </c>
      <c r="C252" s="33">
        <v>2</v>
      </c>
      <c r="D252" s="35">
        <v>1</v>
      </c>
      <c r="E252" s="52">
        <v>1</v>
      </c>
      <c r="F252" s="59">
        <v>0</v>
      </c>
      <c r="G252" s="59">
        <v>0</v>
      </c>
    </row>
    <row r="253" spans="1:7" ht="14.25" customHeight="1" x14ac:dyDescent="0.2">
      <c r="A253" s="33">
        <v>235</v>
      </c>
      <c r="B253" s="33">
        <v>2</v>
      </c>
      <c r="C253" s="33">
        <v>3</v>
      </c>
      <c r="D253" s="35">
        <v>0</v>
      </c>
      <c r="E253" s="52">
        <v>0</v>
      </c>
      <c r="F253" s="59">
        <v>0</v>
      </c>
      <c r="G253" s="59">
        <v>0</v>
      </c>
    </row>
    <row r="254" spans="1:7" ht="14.25" customHeight="1" x14ac:dyDescent="0.2">
      <c r="A254" s="33">
        <v>236</v>
      </c>
      <c r="B254" s="33">
        <v>5</v>
      </c>
      <c r="C254" s="33">
        <v>5</v>
      </c>
      <c r="D254" s="35">
        <v>1</v>
      </c>
      <c r="E254" s="52">
        <v>1</v>
      </c>
      <c r="F254" s="59">
        <v>0</v>
      </c>
      <c r="G254" s="59">
        <v>1</v>
      </c>
    </row>
    <row r="255" spans="1:7" ht="14.25" customHeight="1" x14ac:dyDescent="0.2">
      <c r="A255" s="33">
        <v>237</v>
      </c>
      <c r="B255" s="33">
        <v>2</v>
      </c>
      <c r="C255" s="33">
        <v>3</v>
      </c>
      <c r="D255" s="35">
        <v>0</v>
      </c>
      <c r="E255" s="52">
        <v>1</v>
      </c>
      <c r="F255" s="59">
        <v>0</v>
      </c>
      <c r="G255" s="59">
        <v>0</v>
      </c>
    </row>
    <row r="256" spans="1:7" ht="14.25" customHeight="1" x14ac:dyDescent="0.2">
      <c r="A256" s="33">
        <v>238</v>
      </c>
      <c r="B256" s="33">
        <v>5</v>
      </c>
      <c r="C256" s="33">
        <v>5</v>
      </c>
      <c r="D256" s="35">
        <v>0</v>
      </c>
      <c r="E256" s="52">
        <v>0</v>
      </c>
      <c r="F256" s="59">
        <v>1</v>
      </c>
      <c r="G256" s="59">
        <v>1</v>
      </c>
    </row>
    <row r="257" spans="1:7" ht="14.25" customHeight="1" x14ac:dyDescent="0.2">
      <c r="A257" s="33">
        <v>239</v>
      </c>
      <c r="B257" s="33">
        <v>3</v>
      </c>
      <c r="C257" s="33">
        <v>5</v>
      </c>
      <c r="D257" s="35">
        <v>1</v>
      </c>
      <c r="E257" s="52">
        <v>0</v>
      </c>
      <c r="F257" s="59">
        <v>0</v>
      </c>
      <c r="G257" s="59">
        <v>1</v>
      </c>
    </row>
    <row r="258" spans="1:7" ht="14.25" customHeight="1" x14ac:dyDescent="0.2">
      <c r="A258" s="33">
        <v>240</v>
      </c>
      <c r="B258" s="33">
        <v>1</v>
      </c>
      <c r="C258" s="33">
        <v>1</v>
      </c>
      <c r="D258" s="35">
        <v>0</v>
      </c>
      <c r="E258" s="52">
        <v>0</v>
      </c>
      <c r="F258" s="59">
        <v>1</v>
      </c>
      <c r="G258" s="59">
        <v>0</v>
      </c>
    </row>
    <row r="259" spans="1:7" ht="14.25" customHeight="1" x14ac:dyDescent="0.2">
      <c r="A259" s="33">
        <v>241</v>
      </c>
      <c r="B259" s="33">
        <v>5</v>
      </c>
      <c r="C259" s="33">
        <v>6</v>
      </c>
      <c r="D259" s="35">
        <v>1</v>
      </c>
      <c r="E259" s="52">
        <v>0</v>
      </c>
      <c r="F259" s="59">
        <v>0</v>
      </c>
      <c r="G259" s="59">
        <v>0</v>
      </c>
    </row>
    <row r="260" spans="1:7" ht="14.25" customHeight="1" x14ac:dyDescent="0.2">
      <c r="A260" s="33">
        <v>242</v>
      </c>
      <c r="B260" s="33">
        <v>4</v>
      </c>
      <c r="C260" s="33">
        <v>5</v>
      </c>
      <c r="D260" s="35">
        <v>0</v>
      </c>
      <c r="E260" s="52">
        <v>0</v>
      </c>
      <c r="F260" s="59">
        <v>1</v>
      </c>
      <c r="G260" s="59">
        <v>0</v>
      </c>
    </row>
    <row r="261" spans="1:7" ht="14.25" customHeight="1" x14ac:dyDescent="0.2">
      <c r="A261" s="33">
        <v>243</v>
      </c>
      <c r="B261" s="33">
        <v>6</v>
      </c>
      <c r="C261" s="33">
        <v>6</v>
      </c>
      <c r="D261" s="35">
        <v>0</v>
      </c>
      <c r="E261" s="52">
        <v>0</v>
      </c>
      <c r="F261" s="59">
        <v>0</v>
      </c>
      <c r="G261" s="59">
        <v>0</v>
      </c>
    </row>
    <row r="262" spans="1:7" ht="14.25" customHeight="1" x14ac:dyDescent="0.2">
      <c r="A262" s="33">
        <v>244</v>
      </c>
      <c r="B262" s="33">
        <v>4</v>
      </c>
      <c r="C262" s="33">
        <v>3</v>
      </c>
      <c r="D262" s="35">
        <v>0</v>
      </c>
      <c r="E262" s="52">
        <v>0</v>
      </c>
      <c r="F262" s="59">
        <v>1</v>
      </c>
      <c r="G262" s="59">
        <v>0</v>
      </c>
    </row>
    <row r="263" spans="1:7" ht="14.25" customHeight="1" x14ac:dyDescent="0.2">
      <c r="A263" s="33">
        <v>245</v>
      </c>
      <c r="B263" s="33">
        <v>7</v>
      </c>
      <c r="C263" s="33">
        <v>6</v>
      </c>
      <c r="D263" s="35">
        <v>1</v>
      </c>
      <c r="E263" s="52">
        <v>1</v>
      </c>
      <c r="F263" s="59">
        <v>1</v>
      </c>
      <c r="G263" s="59">
        <v>0</v>
      </c>
    </row>
    <row r="264" spans="1:7" ht="14.25" customHeight="1" x14ac:dyDescent="0.2">
      <c r="A264" s="33">
        <v>246</v>
      </c>
      <c r="B264" s="33">
        <v>6</v>
      </c>
      <c r="C264" s="33">
        <v>5</v>
      </c>
      <c r="D264" s="35">
        <v>1</v>
      </c>
      <c r="E264" s="52">
        <v>1</v>
      </c>
      <c r="F264" s="59">
        <v>0</v>
      </c>
      <c r="G264" s="59">
        <v>1</v>
      </c>
    </row>
    <row r="265" spans="1:7" ht="14.25" customHeight="1" x14ac:dyDescent="0.2">
      <c r="A265" s="33">
        <v>247</v>
      </c>
      <c r="B265" s="33">
        <v>4</v>
      </c>
      <c r="C265" s="33">
        <v>3</v>
      </c>
      <c r="D265" s="35">
        <v>0</v>
      </c>
      <c r="E265" s="52">
        <v>1</v>
      </c>
      <c r="F265" s="59">
        <v>0</v>
      </c>
      <c r="G265" s="59">
        <v>1</v>
      </c>
    </row>
    <row r="266" spans="1:7" ht="14.25" customHeight="1" x14ac:dyDescent="0.2">
      <c r="A266" s="33">
        <v>248</v>
      </c>
      <c r="B266" s="33">
        <v>6</v>
      </c>
      <c r="C266" s="33">
        <v>6</v>
      </c>
      <c r="D266" s="35">
        <v>0</v>
      </c>
      <c r="E266" s="52">
        <v>1</v>
      </c>
      <c r="F266" s="59">
        <v>1</v>
      </c>
      <c r="G266" s="59">
        <v>0</v>
      </c>
    </row>
    <row r="267" spans="1:7" ht="14.25" customHeight="1" x14ac:dyDescent="0.2">
      <c r="A267" s="33">
        <v>249</v>
      </c>
      <c r="B267" s="33">
        <v>6</v>
      </c>
      <c r="C267" s="33">
        <v>6</v>
      </c>
      <c r="D267" s="35">
        <v>0</v>
      </c>
      <c r="E267" s="52">
        <v>0</v>
      </c>
      <c r="F267" s="59">
        <v>1</v>
      </c>
      <c r="G267" s="59">
        <v>0</v>
      </c>
    </row>
    <row r="268" spans="1:7" ht="14.25" customHeight="1" x14ac:dyDescent="0.2">
      <c r="A268" s="33">
        <v>250</v>
      </c>
      <c r="B268" s="33">
        <v>5</v>
      </c>
      <c r="C268" s="33">
        <v>5</v>
      </c>
      <c r="D268" s="35">
        <v>1</v>
      </c>
      <c r="E268" s="52">
        <v>1</v>
      </c>
      <c r="F268" s="59">
        <v>0</v>
      </c>
      <c r="G268" s="59">
        <v>1</v>
      </c>
    </row>
    <row r="269" spans="1:7" ht="14.25" customHeight="1" x14ac:dyDescent="0.2">
      <c r="A269" s="33">
        <v>251</v>
      </c>
      <c r="B269" s="33">
        <v>7</v>
      </c>
      <c r="C269" s="33">
        <v>7</v>
      </c>
      <c r="D269" s="35">
        <v>0</v>
      </c>
      <c r="E269" s="52">
        <v>0</v>
      </c>
      <c r="F269" s="59">
        <v>0</v>
      </c>
      <c r="G269" s="59">
        <v>0</v>
      </c>
    </row>
    <row r="270" spans="1:7" ht="14.25" customHeight="1" x14ac:dyDescent="0.2">
      <c r="A270" s="33">
        <v>252</v>
      </c>
      <c r="B270" s="33">
        <v>2</v>
      </c>
      <c r="C270" s="33">
        <v>1</v>
      </c>
      <c r="D270" s="35">
        <v>1</v>
      </c>
      <c r="E270" s="52">
        <v>1</v>
      </c>
      <c r="F270" s="59">
        <v>1</v>
      </c>
      <c r="G270" s="59">
        <v>0</v>
      </c>
    </row>
    <row r="271" spans="1:7" ht="14.25" customHeight="1" x14ac:dyDescent="0.2">
      <c r="A271" s="33">
        <v>253</v>
      </c>
      <c r="B271" s="33">
        <v>3</v>
      </c>
      <c r="C271" s="33">
        <v>2</v>
      </c>
      <c r="D271" s="35">
        <v>1</v>
      </c>
      <c r="E271" s="52">
        <v>1</v>
      </c>
      <c r="F271" s="59">
        <v>0</v>
      </c>
      <c r="G271" s="59">
        <v>1</v>
      </c>
    </row>
    <row r="272" spans="1:7" ht="14.25" customHeight="1" x14ac:dyDescent="0.2">
      <c r="A272" s="33">
        <v>254</v>
      </c>
      <c r="B272" s="33">
        <v>6</v>
      </c>
      <c r="C272" s="33">
        <v>5</v>
      </c>
      <c r="D272" s="35">
        <v>1</v>
      </c>
      <c r="E272" s="52">
        <v>0</v>
      </c>
      <c r="F272" s="59">
        <v>0</v>
      </c>
      <c r="G272" s="59">
        <v>0</v>
      </c>
    </row>
    <row r="273" spans="1:7" ht="14.25" customHeight="1" x14ac:dyDescent="0.2">
      <c r="A273" s="33">
        <v>255</v>
      </c>
      <c r="B273" s="33">
        <v>6</v>
      </c>
      <c r="C273" s="33">
        <v>5</v>
      </c>
      <c r="D273" s="35">
        <v>1</v>
      </c>
      <c r="E273" s="52">
        <v>1</v>
      </c>
      <c r="F273" s="59">
        <v>0</v>
      </c>
      <c r="G273" s="59">
        <v>1</v>
      </c>
    </row>
    <row r="274" spans="1:7" ht="14.25" customHeight="1" x14ac:dyDescent="0.2">
      <c r="A274" s="33">
        <v>256</v>
      </c>
      <c r="B274" s="33">
        <v>2</v>
      </c>
      <c r="C274" s="33">
        <v>2</v>
      </c>
      <c r="D274" s="35">
        <v>0</v>
      </c>
      <c r="E274" s="52">
        <v>1</v>
      </c>
      <c r="F274" s="59">
        <v>1</v>
      </c>
      <c r="G274" s="59">
        <v>0</v>
      </c>
    </row>
    <row r="275" spans="1:7" ht="14.25" customHeight="1" x14ac:dyDescent="0.2">
      <c r="A275" s="33">
        <v>257</v>
      </c>
      <c r="B275" s="33">
        <v>3</v>
      </c>
      <c r="C275" s="33">
        <v>3</v>
      </c>
      <c r="D275" s="35">
        <v>1</v>
      </c>
      <c r="E275" s="52">
        <v>1</v>
      </c>
      <c r="F275" s="59">
        <v>0</v>
      </c>
      <c r="G275" s="59">
        <v>1</v>
      </c>
    </row>
    <row r="276" spans="1:7" ht="14.25" customHeight="1" x14ac:dyDescent="0.2">
      <c r="A276" s="33">
        <v>258</v>
      </c>
      <c r="B276" s="33">
        <v>6</v>
      </c>
      <c r="C276" s="33">
        <v>6</v>
      </c>
      <c r="D276" s="35">
        <v>0</v>
      </c>
      <c r="E276" s="52">
        <v>0</v>
      </c>
      <c r="F276" s="59">
        <v>0</v>
      </c>
      <c r="G276" s="59">
        <v>1</v>
      </c>
    </row>
    <row r="277" spans="1:7" ht="14.25" customHeight="1" x14ac:dyDescent="0.2">
      <c r="A277" s="33">
        <v>259</v>
      </c>
      <c r="B277" s="33">
        <v>4</v>
      </c>
      <c r="C277" s="33">
        <v>3</v>
      </c>
      <c r="D277" s="35">
        <v>0</v>
      </c>
      <c r="E277" s="52">
        <v>1</v>
      </c>
      <c r="F277" s="59">
        <v>0</v>
      </c>
      <c r="G277" s="59">
        <v>0</v>
      </c>
    </row>
    <row r="278" spans="1:7" ht="14.25" customHeight="1" x14ac:dyDescent="0.2">
      <c r="A278" s="33">
        <v>260</v>
      </c>
      <c r="B278" s="33">
        <v>6</v>
      </c>
      <c r="C278" s="33">
        <v>6</v>
      </c>
      <c r="D278" s="35">
        <v>0</v>
      </c>
      <c r="E278" s="52">
        <v>1</v>
      </c>
      <c r="F278" s="59">
        <v>0</v>
      </c>
      <c r="G278" s="59">
        <v>0</v>
      </c>
    </row>
    <row r="279" spans="1:7" ht="14.25" customHeight="1" x14ac:dyDescent="0.2">
      <c r="A279" s="33">
        <v>261</v>
      </c>
      <c r="B279" s="33">
        <v>5</v>
      </c>
      <c r="C279" s="33">
        <v>4</v>
      </c>
      <c r="D279" s="35">
        <v>1</v>
      </c>
      <c r="E279" s="52">
        <v>0</v>
      </c>
      <c r="F279" s="59">
        <v>0</v>
      </c>
      <c r="G279" s="59">
        <v>0</v>
      </c>
    </row>
    <row r="280" spans="1:7" ht="14.25" customHeight="1" x14ac:dyDescent="0.2">
      <c r="A280" s="33">
        <v>262</v>
      </c>
      <c r="B280" s="33">
        <v>7</v>
      </c>
      <c r="C280" s="33">
        <v>7</v>
      </c>
      <c r="D280" s="35">
        <v>0</v>
      </c>
      <c r="E280" s="52">
        <v>1</v>
      </c>
      <c r="F280" s="59">
        <v>1</v>
      </c>
      <c r="G280" s="59">
        <v>0</v>
      </c>
    </row>
    <row r="281" spans="1:7" ht="14.25" customHeight="1" x14ac:dyDescent="0.2">
      <c r="A281" s="33">
        <v>263</v>
      </c>
      <c r="B281" s="33">
        <v>6</v>
      </c>
      <c r="C281" s="33">
        <v>6</v>
      </c>
      <c r="D281" s="35">
        <v>1</v>
      </c>
      <c r="E281" s="52">
        <v>1</v>
      </c>
      <c r="F281" s="59">
        <v>0</v>
      </c>
      <c r="G281" s="59">
        <v>1</v>
      </c>
    </row>
    <row r="282" spans="1:7" ht="14.25" customHeight="1" x14ac:dyDescent="0.2">
      <c r="A282" s="33">
        <v>264</v>
      </c>
      <c r="B282" s="33">
        <v>4</v>
      </c>
      <c r="C282" s="33">
        <v>2</v>
      </c>
      <c r="D282" s="35">
        <v>0</v>
      </c>
      <c r="E282" s="52">
        <v>1</v>
      </c>
      <c r="F282" s="59">
        <v>0</v>
      </c>
      <c r="G282" s="59">
        <v>0</v>
      </c>
    </row>
    <row r="283" spans="1:7" ht="14.25" customHeight="1" x14ac:dyDescent="0.2">
      <c r="A283" s="33">
        <v>265</v>
      </c>
      <c r="B283" s="33">
        <v>2</v>
      </c>
      <c r="C283" s="33">
        <v>2</v>
      </c>
      <c r="D283" s="35">
        <v>1</v>
      </c>
      <c r="E283" s="52">
        <v>1</v>
      </c>
      <c r="F283" s="59">
        <v>1</v>
      </c>
      <c r="G283" s="59">
        <v>0</v>
      </c>
    </row>
    <row r="284" spans="1:7" ht="14.25" customHeight="1" x14ac:dyDescent="0.2">
      <c r="A284" s="33">
        <v>266</v>
      </c>
      <c r="B284" s="33">
        <v>7</v>
      </c>
      <c r="C284" s="33">
        <v>7</v>
      </c>
      <c r="D284" s="35">
        <v>0</v>
      </c>
      <c r="E284" s="52">
        <v>0</v>
      </c>
      <c r="F284" s="59">
        <v>0</v>
      </c>
      <c r="G284" s="59">
        <v>0</v>
      </c>
    </row>
    <row r="285" spans="1:7" ht="14.25" customHeight="1" x14ac:dyDescent="0.2">
      <c r="A285" s="33">
        <v>267</v>
      </c>
      <c r="B285" s="33">
        <v>6</v>
      </c>
      <c r="C285" s="33">
        <v>7</v>
      </c>
      <c r="D285" s="35">
        <v>1</v>
      </c>
      <c r="E285" s="52">
        <v>1</v>
      </c>
      <c r="F285" s="59">
        <v>0</v>
      </c>
      <c r="G285" s="59">
        <v>1</v>
      </c>
    </row>
    <row r="286" spans="1:7" ht="14.25" customHeight="1" x14ac:dyDescent="0.2">
      <c r="A286" s="33">
        <v>268</v>
      </c>
      <c r="B286" s="33">
        <v>7</v>
      </c>
      <c r="C286" s="33">
        <v>6</v>
      </c>
      <c r="D286" s="35">
        <v>0</v>
      </c>
      <c r="E286" s="52">
        <v>1</v>
      </c>
      <c r="F286" s="59">
        <v>0</v>
      </c>
      <c r="G286" s="59">
        <v>0</v>
      </c>
    </row>
    <row r="287" spans="1:7" ht="14.25" customHeight="1" x14ac:dyDescent="0.2">
      <c r="A287" s="33">
        <v>269</v>
      </c>
      <c r="B287" s="33">
        <v>4</v>
      </c>
      <c r="C287" s="33">
        <v>3</v>
      </c>
      <c r="D287" s="35">
        <v>1</v>
      </c>
      <c r="E287" s="52">
        <v>0</v>
      </c>
      <c r="F287" s="59">
        <v>0</v>
      </c>
      <c r="G287" s="59">
        <v>1</v>
      </c>
    </row>
    <row r="288" spans="1:7" ht="14.25" customHeight="1" x14ac:dyDescent="0.2">
      <c r="A288" s="33">
        <v>270</v>
      </c>
      <c r="B288" s="33">
        <v>2</v>
      </c>
      <c r="C288" s="33">
        <v>1</v>
      </c>
      <c r="D288" s="35">
        <v>1</v>
      </c>
      <c r="E288" s="52">
        <v>1</v>
      </c>
      <c r="F288" s="59">
        <v>0</v>
      </c>
      <c r="G288" s="59">
        <v>1</v>
      </c>
    </row>
    <row r="289" spans="1:7" ht="14.25" customHeight="1" x14ac:dyDescent="0.2">
      <c r="A289" s="33">
        <v>271</v>
      </c>
      <c r="B289" s="33">
        <v>6</v>
      </c>
      <c r="C289" s="33">
        <v>7</v>
      </c>
      <c r="D289" s="35">
        <v>1</v>
      </c>
      <c r="E289" s="52">
        <v>1</v>
      </c>
      <c r="F289" s="59">
        <v>0</v>
      </c>
      <c r="G289" s="59">
        <v>1</v>
      </c>
    </row>
    <row r="290" spans="1:7" ht="14.25" customHeight="1" x14ac:dyDescent="0.2">
      <c r="A290" s="33">
        <v>272</v>
      </c>
      <c r="B290" s="33">
        <v>6</v>
      </c>
      <c r="C290" s="33">
        <v>5</v>
      </c>
      <c r="D290" s="35">
        <v>0</v>
      </c>
      <c r="E290" s="52">
        <v>1</v>
      </c>
      <c r="F290" s="59">
        <v>0</v>
      </c>
      <c r="G290" s="59">
        <v>0</v>
      </c>
    </row>
    <row r="291" spans="1:7" ht="14.25" customHeight="1" x14ac:dyDescent="0.2">
      <c r="A291" s="33">
        <v>273</v>
      </c>
      <c r="B291" s="33">
        <v>5</v>
      </c>
      <c r="C291" s="33">
        <v>4</v>
      </c>
      <c r="D291" s="35">
        <v>0</v>
      </c>
      <c r="E291" s="52">
        <v>0</v>
      </c>
      <c r="F291" s="59">
        <v>1</v>
      </c>
      <c r="G291" s="59">
        <v>0</v>
      </c>
    </row>
    <row r="292" spans="1:7" ht="14.25" customHeight="1" x14ac:dyDescent="0.2">
      <c r="A292" s="33">
        <v>274</v>
      </c>
      <c r="B292" s="33">
        <v>6</v>
      </c>
      <c r="C292" s="33">
        <v>6</v>
      </c>
      <c r="D292" s="35">
        <v>1</v>
      </c>
      <c r="E292" s="52">
        <v>0</v>
      </c>
      <c r="F292" s="59">
        <v>0</v>
      </c>
      <c r="G292" s="59">
        <v>1</v>
      </c>
    </row>
    <row r="293" spans="1:7" ht="14.25" customHeight="1" x14ac:dyDescent="0.2">
      <c r="A293" s="33">
        <v>275</v>
      </c>
      <c r="B293" s="33">
        <v>7</v>
      </c>
      <c r="C293" s="33">
        <v>7</v>
      </c>
      <c r="D293" s="35">
        <v>0</v>
      </c>
      <c r="E293" s="52">
        <v>1</v>
      </c>
      <c r="F293" s="59">
        <v>0</v>
      </c>
      <c r="G293" s="59">
        <v>1</v>
      </c>
    </row>
    <row r="294" spans="1:7" ht="14.25" customHeight="1" x14ac:dyDescent="0.2">
      <c r="A294" s="33">
        <v>276</v>
      </c>
      <c r="B294" s="33">
        <v>2</v>
      </c>
      <c r="C294" s="33">
        <v>1</v>
      </c>
      <c r="D294" s="35">
        <v>0</v>
      </c>
      <c r="E294" s="52">
        <v>0</v>
      </c>
      <c r="F294" s="59">
        <v>0</v>
      </c>
      <c r="G294" s="59">
        <v>0</v>
      </c>
    </row>
    <row r="295" spans="1:7" ht="14.25" customHeight="1" x14ac:dyDescent="0.2">
      <c r="A295" s="33">
        <v>277</v>
      </c>
      <c r="B295" s="33">
        <v>4</v>
      </c>
      <c r="C295" s="33">
        <v>3</v>
      </c>
      <c r="D295" s="35">
        <v>1</v>
      </c>
      <c r="E295" s="52">
        <v>1</v>
      </c>
      <c r="F295" s="59">
        <v>0</v>
      </c>
      <c r="G295" s="59">
        <v>1</v>
      </c>
    </row>
    <row r="296" spans="1:7" ht="14.25" customHeight="1" x14ac:dyDescent="0.2">
      <c r="A296" s="33">
        <v>278</v>
      </c>
      <c r="B296" s="33">
        <v>6</v>
      </c>
      <c r="C296" s="33">
        <v>6</v>
      </c>
      <c r="D296" s="35">
        <v>0</v>
      </c>
      <c r="E296" s="52">
        <v>1</v>
      </c>
      <c r="F296" s="59">
        <v>0</v>
      </c>
      <c r="G296" s="59">
        <v>0</v>
      </c>
    </row>
    <row r="297" spans="1:7" ht="14.25" customHeight="1" x14ac:dyDescent="0.2">
      <c r="A297" s="33">
        <v>279</v>
      </c>
      <c r="B297" s="33">
        <v>3</v>
      </c>
      <c r="C297" s="33">
        <v>2</v>
      </c>
      <c r="D297" s="35">
        <v>0</v>
      </c>
      <c r="E297" s="52">
        <v>0</v>
      </c>
      <c r="F297" s="59">
        <v>1</v>
      </c>
      <c r="G297" s="59">
        <v>0</v>
      </c>
    </row>
    <row r="298" spans="1:7" ht="14.25" customHeight="1" x14ac:dyDescent="0.2">
      <c r="A298" s="33">
        <v>280</v>
      </c>
      <c r="B298" s="33">
        <v>6</v>
      </c>
      <c r="C298" s="33">
        <v>6</v>
      </c>
      <c r="D298" s="35">
        <v>0</v>
      </c>
      <c r="E298" s="52">
        <v>0</v>
      </c>
      <c r="F298" s="59">
        <v>0</v>
      </c>
      <c r="G298" s="59">
        <v>1</v>
      </c>
    </row>
    <row r="299" spans="1:7" ht="14.25" customHeight="1" x14ac:dyDescent="0.2">
      <c r="A299" s="33">
        <v>281</v>
      </c>
      <c r="B299" s="33">
        <v>4</v>
      </c>
      <c r="C299" s="33">
        <v>5</v>
      </c>
      <c r="D299" s="35">
        <v>0</v>
      </c>
      <c r="E299" s="52">
        <v>1</v>
      </c>
      <c r="F299" s="59">
        <v>1</v>
      </c>
      <c r="G299" s="59">
        <v>0</v>
      </c>
    </row>
    <row r="300" spans="1:7" ht="14.25" customHeight="1" x14ac:dyDescent="0.2">
      <c r="A300" s="33">
        <v>282</v>
      </c>
      <c r="B300" s="33">
        <v>3</v>
      </c>
      <c r="C300" s="33">
        <v>3</v>
      </c>
      <c r="D300" s="35">
        <v>0</v>
      </c>
      <c r="E300" s="52">
        <v>1</v>
      </c>
      <c r="F300" s="59">
        <v>0</v>
      </c>
      <c r="G300" s="59">
        <v>1</v>
      </c>
    </row>
    <row r="301" spans="1:7" ht="14.25" customHeight="1" x14ac:dyDescent="0.2">
      <c r="A301" s="33">
        <v>283</v>
      </c>
      <c r="B301" s="33">
        <v>3</v>
      </c>
      <c r="C301" s="33">
        <v>4</v>
      </c>
      <c r="D301" s="35">
        <v>1</v>
      </c>
      <c r="E301" s="52">
        <v>0</v>
      </c>
      <c r="F301" s="59">
        <v>1</v>
      </c>
      <c r="G301" s="59">
        <v>0</v>
      </c>
    </row>
    <row r="302" spans="1:7" ht="14.25" customHeight="1" x14ac:dyDescent="0.2">
      <c r="A302" s="33">
        <v>284</v>
      </c>
      <c r="B302" s="33">
        <v>3</v>
      </c>
      <c r="C302" s="33">
        <v>3</v>
      </c>
      <c r="D302" s="35">
        <v>1</v>
      </c>
      <c r="E302" s="52">
        <v>1</v>
      </c>
      <c r="F302" s="59">
        <v>0</v>
      </c>
      <c r="G302" s="59">
        <v>0</v>
      </c>
    </row>
    <row r="303" spans="1:7" ht="14.25" customHeight="1" x14ac:dyDescent="0.2">
      <c r="A303" s="33">
        <v>285</v>
      </c>
      <c r="B303" s="33">
        <v>5</v>
      </c>
      <c r="C303" s="33">
        <v>5</v>
      </c>
      <c r="D303" s="35">
        <v>1</v>
      </c>
      <c r="E303" s="52">
        <v>1</v>
      </c>
      <c r="F303" s="59">
        <v>0</v>
      </c>
      <c r="G303" s="59">
        <v>0</v>
      </c>
    </row>
    <row r="304" spans="1:7" ht="14.25" customHeight="1" x14ac:dyDescent="0.2">
      <c r="A304" s="33">
        <v>286</v>
      </c>
      <c r="B304" s="33">
        <v>4</v>
      </c>
      <c r="C304" s="33">
        <v>4</v>
      </c>
      <c r="D304" s="35">
        <v>0</v>
      </c>
      <c r="E304" s="52">
        <v>1</v>
      </c>
      <c r="F304" s="59">
        <v>0</v>
      </c>
      <c r="G304" s="59">
        <v>1</v>
      </c>
    </row>
    <row r="305" spans="1:7" ht="14.25" customHeight="1" x14ac:dyDescent="0.2">
      <c r="A305" s="33">
        <v>287</v>
      </c>
      <c r="B305" s="33">
        <v>7</v>
      </c>
      <c r="C305" s="33">
        <v>7</v>
      </c>
      <c r="D305" s="35">
        <v>0</v>
      </c>
      <c r="E305" s="52">
        <v>1</v>
      </c>
      <c r="F305" s="59">
        <v>0</v>
      </c>
      <c r="G305" s="59">
        <v>0</v>
      </c>
    </row>
    <row r="306" spans="1:7" ht="14.25" customHeight="1" x14ac:dyDescent="0.2">
      <c r="A306" s="33">
        <v>288</v>
      </c>
      <c r="B306" s="33">
        <v>4</v>
      </c>
      <c r="C306" s="33">
        <v>5</v>
      </c>
      <c r="D306" s="35">
        <v>0</v>
      </c>
      <c r="E306" s="52">
        <v>1</v>
      </c>
      <c r="F306" s="59">
        <v>1</v>
      </c>
      <c r="G306" s="59">
        <v>0</v>
      </c>
    </row>
    <row r="307" spans="1:7" ht="14.25" customHeight="1" x14ac:dyDescent="0.2">
      <c r="A307" s="33">
        <v>289</v>
      </c>
      <c r="B307" s="33">
        <v>6</v>
      </c>
      <c r="C307" s="33">
        <v>4</v>
      </c>
      <c r="D307" s="35">
        <v>1</v>
      </c>
      <c r="E307" s="52">
        <v>0</v>
      </c>
      <c r="F307" s="59">
        <v>0</v>
      </c>
      <c r="G307" s="59">
        <v>1</v>
      </c>
    </row>
    <row r="308" spans="1:7" ht="14.25" customHeight="1" x14ac:dyDescent="0.2">
      <c r="A308" s="33">
        <v>290</v>
      </c>
      <c r="B308" s="33">
        <v>2</v>
      </c>
      <c r="C308" s="33">
        <v>1</v>
      </c>
      <c r="D308" s="35">
        <v>1</v>
      </c>
      <c r="E308" s="52">
        <v>0</v>
      </c>
      <c r="F308" s="59">
        <v>0</v>
      </c>
      <c r="G308" s="59">
        <v>1</v>
      </c>
    </row>
    <row r="309" spans="1:7" ht="14.25" customHeight="1" x14ac:dyDescent="0.2">
      <c r="A309" s="33">
        <v>291</v>
      </c>
      <c r="B309" s="33">
        <v>5</v>
      </c>
      <c r="C309" s="33">
        <v>4</v>
      </c>
      <c r="D309" s="35">
        <v>1</v>
      </c>
      <c r="E309" s="52">
        <v>1</v>
      </c>
      <c r="F309" s="59">
        <v>0</v>
      </c>
      <c r="G309" s="59">
        <v>0</v>
      </c>
    </row>
    <row r="310" spans="1:7" ht="14.25" customHeight="1" x14ac:dyDescent="0.2">
      <c r="A310" s="33">
        <v>292</v>
      </c>
      <c r="B310" s="33">
        <v>6</v>
      </c>
      <c r="C310" s="33">
        <v>6</v>
      </c>
      <c r="D310" s="35">
        <v>1</v>
      </c>
      <c r="E310" s="52">
        <v>1</v>
      </c>
      <c r="F310" s="59">
        <v>0</v>
      </c>
      <c r="G310" s="59">
        <v>1</v>
      </c>
    </row>
    <row r="311" spans="1:7" ht="14.25" customHeight="1" x14ac:dyDescent="0.2">
      <c r="A311" s="33">
        <v>293</v>
      </c>
      <c r="B311" s="33">
        <v>3</v>
      </c>
      <c r="C311" s="33">
        <v>1</v>
      </c>
      <c r="D311" s="35">
        <v>0</v>
      </c>
      <c r="E311" s="52">
        <v>0</v>
      </c>
      <c r="F311" s="59">
        <v>0</v>
      </c>
      <c r="G311" s="59">
        <v>1</v>
      </c>
    </row>
    <row r="312" spans="1:7" ht="14.25" customHeight="1" x14ac:dyDescent="0.2">
      <c r="A312" s="33">
        <v>294</v>
      </c>
      <c r="B312" s="33">
        <v>5</v>
      </c>
      <c r="C312" s="33">
        <v>4</v>
      </c>
      <c r="D312" s="35">
        <v>0</v>
      </c>
      <c r="E312" s="52">
        <v>1</v>
      </c>
      <c r="F312" s="59">
        <v>1</v>
      </c>
      <c r="G312" s="59">
        <v>0</v>
      </c>
    </row>
    <row r="313" spans="1:7" ht="14.25" customHeight="1" x14ac:dyDescent="0.2">
      <c r="A313" s="33">
        <v>295</v>
      </c>
      <c r="B313" s="33">
        <v>5</v>
      </c>
      <c r="C313" s="33">
        <v>5</v>
      </c>
      <c r="D313" s="35">
        <v>0</v>
      </c>
      <c r="E313" s="52">
        <v>1</v>
      </c>
      <c r="F313" s="59">
        <v>0</v>
      </c>
      <c r="G313" s="59">
        <v>0</v>
      </c>
    </row>
    <row r="314" spans="1:7" ht="14.25" customHeight="1" x14ac:dyDescent="0.2">
      <c r="A314" s="33">
        <v>296</v>
      </c>
      <c r="B314" s="33">
        <v>5</v>
      </c>
      <c r="C314" s="33">
        <v>5</v>
      </c>
      <c r="D314" s="35">
        <v>0</v>
      </c>
      <c r="E314" s="52">
        <v>0</v>
      </c>
      <c r="F314" s="59">
        <v>1</v>
      </c>
      <c r="G314" s="59">
        <v>1</v>
      </c>
    </row>
    <row r="315" spans="1:7" ht="14.25" customHeight="1" x14ac:dyDescent="0.2">
      <c r="A315" s="33">
        <v>297</v>
      </c>
      <c r="B315" s="33">
        <v>7</v>
      </c>
      <c r="C315" s="33">
        <v>7</v>
      </c>
      <c r="D315" s="35">
        <v>1</v>
      </c>
      <c r="E315" s="52">
        <v>0</v>
      </c>
      <c r="F315" s="59">
        <v>0</v>
      </c>
      <c r="G315" s="59">
        <v>1</v>
      </c>
    </row>
    <row r="316" spans="1:7" ht="14.25" customHeight="1" x14ac:dyDescent="0.2">
      <c r="A316" s="33">
        <v>298</v>
      </c>
      <c r="B316" s="33">
        <v>5</v>
      </c>
      <c r="C316" s="33">
        <v>6</v>
      </c>
      <c r="D316" s="35">
        <v>1</v>
      </c>
      <c r="E316" s="52">
        <v>1</v>
      </c>
      <c r="F316" s="59">
        <v>0</v>
      </c>
      <c r="G316" s="59">
        <v>0</v>
      </c>
    </row>
    <row r="317" spans="1:7" ht="14.25" customHeight="1" x14ac:dyDescent="0.2">
      <c r="A317" s="33">
        <v>299</v>
      </c>
      <c r="B317" s="33">
        <v>2</v>
      </c>
      <c r="C317" s="33">
        <v>1</v>
      </c>
      <c r="D317" s="35">
        <v>1</v>
      </c>
      <c r="E317" s="52">
        <v>1</v>
      </c>
      <c r="F317" s="59">
        <v>0</v>
      </c>
      <c r="G317" s="59">
        <v>0</v>
      </c>
    </row>
    <row r="318" spans="1:7" ht="14.25" customHeight="1" x14ac:dyDescent="0.2">
      <c r="A318" s="33">
        <v>300</v>
      </c>
      <c r="B318" s="33">
        <v>2</v>
      </c>
      <c r="C318" s="33">
        <v>3</v>
      </c>
      <c r="D318" s="35">
        <v>1</v>
      </c>
      <c r="E318" s="52">
        <v>0</v>
      </c>
      <c r="F318" s="59">
        <v>0</v>
      </c>
      <c r="G318" s="59">
        <v>1</v>
      </c>
    </row>
    <row r="319" spans="1:7" ht="14.25" customHeight="1" x14ac:dyDescent="0.2">
      <c r="A319" s="33">
        <v>301</v>
      </c>
      <c r="B319" s="33">
        <v>5</v>
      </c>
      <c r="C319" s="33">
        <v>5</v>
      </c>
      <c r="D319" s="35">
        <v>0</v>
      </c>
      <c r="E319" s="52">
        <v>0</v>
      </c>
      <c r="F319" s="59">
        <v>1</v>
      </c>
      <c r="G319" s="59">
        <v>0</v>
      </c>
    </row>
    <row r="320" spans="1:7" ht="14.25" customHeight="1" x14ac:dyDescent="0.2">
      <c r="A320" s="33">
        <v>302</v>
      </c>
      <c r="B320" s="33">
        <v>3</v>
      </c>
      <c r="C320" s="33">
        <v>3</v>
      </c>
      <c r="D320" s="35">
        <v>1</v>
      </c>
      <c r="E320" s="52">
        <v>1</v>
      </c>
      <c r="F320" s="59">
        <v>0</v>
      </c>
      <c r="G320" s="59">
        <v>0</v>
      </c>
    </row>
    <row r="321" spans="1:7" ht="14.25" customHeight="1" x14ac:dyDescent="0.2">
      <c r="A321" s="33">
        <v>303</v>
      </c>
      <c r="B321" s="33">
        <v>5</v>
      </c>
      <c r="C321" s="33">
        <v>6</v>
      </c>
      <c r="D321" s="35">
        <v>1</v>
      </c>
      <c r="E321" s="52">
        <v>1</v>
      </c>
      <c r="F321" s="59">
        <v>1</v>
      </c>
      <c r="G321" s="59">
        <v>1</v>
      </c>
    </row>
    <row r="322" spans="1:7" ht="14.25" customHeight="1" x14ac:dyDescent="0.2">
      <c r="A322" s="33">
        <v>304</v>
      </c>
      <c r="B322" s="33">
        <v>2</v>
      </c>
      <c r="C322" s="33">
        <v>3</v>
      </c>
      <c r="D322" s="35">
        <v>0</v>
      </c>
      <c r="E322" s="52">
        <v>0</v>
      </c>
      <c r="F322" s="59">
        <v>0</v>
      </c>
      <c r="G322" s="59">
        <v>0</v>
      </c>
    </row>
    <row r="323" spans="1:7" ht="14.25" customHeight="1" x14ac:dyDescent="0.2">
      <c r="A323" s="33">
        <v>305</v>
      </c>
      <c r="B323" s="33">
        <v>2</v>
      </c>
      <c r="C323" s="33">
        <v>3</v>
      </c>
      <c r="D323" s="35">
        <v>0</v>
      </c>
      <c r="E323" s="52">
        <v>1</v>
      </c>
      <c r="F323" s="59">
        <v>0</v>
      </c>
      <c r="G323" s="59">
        <v>0</v>
      </c>
    </row>
    <row r="324" spans="1:7" ht="14.25" customHeight="1" x14ac:dyDescent="0.2">
      <c r="A324" s="33">
        <v>306</v>
      </c>
      <c r="B324" s="33">
        <v>6</v>
      </c>
      <c r="C324" s="33">
        <v>6</v>
      </c>
      <c r="D324" s="35">
        <v>1</v>
      </c>
      <c r="E324" s="52">
        <v>0</v>
      </c>
      <c r="F324" s="59">
        <v>0</v>
      </c>
      <c r="G324" s="59">
        <v>0</v>
      </c>
    </row>
    <row r="325" spans="1:7" ht="14.25" customHeight="1" x14ac:dyDescent="0.2">
      <c r="A325" s="33">
        <v>307</v>
      </c>
      <c r="B325" s="33">
        <v>2</v>
      </c>
      <c r="C325" s="33">
        <v>3</v>
      </c>
      <c r="D325" s="35">
        <v>0</v>
      </c>
      <c r="E325" s="52">
        <v>1</v>
      </c>
      <c r="F325" s="59">
        <v>1</v>
      </c>
      <c r="G325" s="59">
        <v>0</v>
      </c>
    </row>
    <row r="326" spans="1:7" ht="14.25" customHeight="1" x14ac:dyDescent="0.2">
      <c r="A326" s="33">
        <v>308</v>
      </c>
      <c r="B326" s="33">
        <v>7</v>
      </c>
      <c r="C326" s="33">
        <v>7</v>
      </c>
      <c r="D326" s="35">
        <v>0</v>
      </c>
      <c r="E326" s="52">
        <v>0</v>
      </c>
      <c r="F326" s="59">
        <v>0</v>
      </c>
      <c r="G326" s="59">
        <v>0</v>
      </c>
    </row>
    <row r="327" spans="1:7" ht="14.25" customHeight="1" x14ac:dyDescent="0.2">
      <c r="A327" s="33">
        <v>309</v>
      </c>
      <c r="B327" s="33">
        <v>5</v>
      </c>
      <c r="C327" s="33">
        <v>5</v>
      </c>
      <c r="D327" s="35">
        <v>0</v>
      </c>
      <c r="E327" s="52">
        <v>0</v>
      </c>
      <c r="F327" s="59">
        <v>1</v>
      </c>
      <c r="G327" s="59">
        <v>0</v>
      </c>
    </row>
    <row r="328" spans="1:7" ht="14.25" customHeight="1" x14ac:dyDescent="0.2">
      <c r="A328" s="33">
        <v>310</v>
      </c>
      <c r="B328" s="33">
        <v>7</v>
      </c>
      <c r="C328" s="33">
        <v>5</v>
      </c>
      <c r="D328" s="35">
        <v>0</v>
      </c>
      <c r="E328" s="52">
        <v>0</v>
      </c>
      <c r="F328" s="59">
        <v>1</v>
      </c>
      <c r="G328" s="59">
        <v>0</v>
      </c>
    </row>
    <row r="329" spans="1:7" ht="14.25" customHeight="1" x14ac:dyDescent="0.2">
      <c r="A329" s="33">
        <v>311</v>
      </c>
      <c r="B329" s="33">
        <v>2</v>
      </c>
      <c r="C329" s="33">
        <v>1</v>
      </c>
      <c r="D329" s="35">
        <v>1</v>
      </c>
      <c r="E329" s="52">
        <v>1</v>
      </c>
      <c r="F329" s="59">
        <v>0</v>
      </c>
      <c r="G329" s="59">
        <v>0</v>
      </c>
    </row>
    <row r="330" spans="1:7" ht="14.25" customHeight="1" x14ac:dyDescent="0.2">
      <c r="A330" s="33">
        <v>312</v>
      </c>
      <c r="B330" s="33">
        <v>4</v>
      </c>
      <c r="C330" s="33">
        <v>5</v>
      </c>
      <c r="D330" s="35">
        <v>0</v>
      </c>
      <c r="E330" s="52">
        <v>1</v>
      </c>
      <c r="F330" s="59">
        <v>1</v>
      </c>
      <c r="G330" s="59">
        <v>0</v>
      </c>
    </row>
    <row r="331" spans="1:7" ht="14.25" customHeight="1" x14ac:dyDescent="0.2">
      <c r="A331" s="33">
        <v>313</v>
      </c>
      <c r="B331" s="33">
        <v>2</v>
      </c>
      <c r="C331" s="33">
        <v>4</v>
      </c>
      <c r="D331" s="35">
        <v>1</v>
      </c>
      <c r="E331" s="52">
        <v>0</v>
      </c>
      <c r="F331" s="59">
        <v>0</v>
      </c>
      <c r="G331" s="59">
        <v>1</v>
      </c>
    </row>
    <row r="332" spans="1:7" ht="14.25" customHeight="1" x14ac:dyDescent="0.2">
      <c r="A332" s="33">
        <v>314</v>
      </c>
      <c r="B332" s="33">
        <v>4</v>
      </c>
      <c r="C332" s="33">
        <v>4</v>
      </c>
      <c r="D332" s="35">
        <v>0</v>
      </c>
      <c r="E332" s="52">
        <v>1</v>
      </c>
      <c r="F332" s="59">
        <v>1</v>
      </c>
      <c r="G332" s="59">
        <v>1</v>
      </c>
    </row>
    <row r="333" spans="1:7" ht="14.25" customHeight="1" x14ac:dyDescent="0.2">
      <c r="A333" s="33">
        <v>315</v>
      </c>
      <c r="B333" s="33">
        <v>5</v>
      </c>
      <c r="C333" s="33">
        <v>7</v>
      </c>
      <c r="D333" s="35">
        <v>1</v>
      </c>
      <c r="E333" s="52">
        <v>1</v>
      </c>
      <c r="F333" s="59">
        <v>0</v>
      </c>
      <c r="G333" s="59">
        <v>0</v>
      </c>
    </row>
    <row r="334" spans="1:7" ht="14.25" customHeight="1" x14ac:dyDescent="0.2">
      <c r="A334" s="33">
        <v>316</v>
      </c>
      <c r="B334" s="33">
        <v>6</v>
      </c>
      <c r="C334" s="33">
        <v>5</v>
      </c>
      <c r="D334" s="35">
        <v>1</v>
      </c>
      <c r="E334" s="52">
        <v>1</v>
      </c>
      <c r="F334" s="59">
        <v>0</v>
      </c>
      <c r="G334" s="59">
        <v>1</v>
      </c>
    </row>
    <row r="335" spans="1:7" ht="14.25" customHeight="1" x14ac:dyDescent="0.2">
      <c r="A335" s="33">
        <v>317</v>
      </c>
      <c r="B335" s="33">
        <v>6</v>
      </c>
      <c r="C335" s="33">
        <v>6</v>
      </c>
      <c r="D335" s="35">
        <v>0</v>
      </c>
      <c r="E335" s="52">
        <v>1</v>
      </c>
      <c r="F335" s="59">
        <v>0</v>
      </c>
      <c r="G335" s="59">
        <v>0</v>
      </c>
    </row>
    <row r="336" spans="1:7" ht="14.25" customHeight="1" x14ac:dyDescent="0.2">
      <c r="A336" s="33">
        <v>318</v>
      </c>
      <c r="B336" s="33">
        <v>5</v>
      </c>
      <c r="C336" s="33">
        <v>6</v>
      </c>
      <c r="D336" s="35">
        <v>1</v>
      </c>
      <c r="E336" s="52">
        <v>1</v>
      </c>
      <c r="F336" s="59">
        <v>0</v>
      </c>
      <c r="G336" s="59">
        <v>0</v>
      </c>
    </row>
    <row r="337" spans="1:7" ht="14.25" customHeight="1" x14ac:dyDescent="0.2">
      <c r="A337" s="33">
        <v>319</v>
      </c>
      <c r="B337" s="33">
        <v>4</v>
      </c>
      <c r="C337" s="33">
        <v>6</v>
      </c>
      <c r="D337" s="35">
        <v>1</v>
      </c>
      <c r="E337" s="52">
        <v>1</v>
      </c>
      <c r="F337" s="59">
        <v>0</v>
      </c>
      <c r="G337" s="59">
        <v>0</v>
      </c>
    </row>
    <row r="338" spans="1:7" ht="14.25" customHeight="1" x14ac:dyDescent="0.2">
      <c r="A338" s="33">
        <v>320</v>
      </c>
      <c r="B338" s="33">
        <v>5</v>
      </c>
      <c r="C338" s="33">
        <v>6</v>
      </c>
      <c r="D338" s="35">
        <v>0</v>
      </c>
      <c r="E338" s="52">
        <v>1</v>
      </c>
      <c r="F338" s="59">
        <v>1</v>
      </c>
      <c r="G338" s="59">
        <v>0</v>
      </c>
    </row>
    <row r="339" spans="1:7" ht="14.25" customHeight="1" x14ac:dyDescent="0.2">
      <c r="A339" s="33">
        <v>321</v>
      </c>
      <c r="B339" s="33">
        <v>3</v>
      </c>
      <c r="C339" s="33">
        <v>3</v>
      </c>
      <c r="D339" s="35">
        <v>1</v>
      </c>
      <c r="E339" s="52">
        <v>1</v>
      </c>
      <c r="F339" s="59">
        <v>1</v>
      </c>
      <c r="G339" s="59">
        <v>1</v>
      </c>
    </row>
    <row r="340" spans="1:7" ht="14.25" customHeight="1" x14ac:dyDescent="0.2">
      <c r="A340" s="33">
        <v>322</v>
      </c>
      <c r="B340" s="33">
        <v>6</v>
      </c>
      <c r="C340" s="33">
        <v>6</v>
      </c>
      <c r="D340" s="35">
        <v>1</v>
      </c>
      <c r="E340" s="52">
        <v>1</v>
      </c>
      <c r="F340" s="59">
        <v>1</v>
      </c>
      <c r="G340" s="59">
        <v>1</v>
      </c>
    </row>
    <row r="341" spans="1:7" ht="14.25" customHeight="1" x14ac:dyDescent="0.2">
      <c r="A341" s="33">
        <v>323</v>
      </c>
      <c r="B341" s="33">
        <v>1</v>
      </c>
      <c r="C341" s="33">
        <v>3</v>
      </c>
      <c r="D341" s="35">
        <v>0</v>
      </c>
      <c r="E341" s="52">
        <v>1</v>
      </c>
      <c r="F341" s="59">
        <v>0</v>
      </c>
      <c r="G341" s="59">
        <v>1</v>
      </c>
    </row>
    <row r="342" spans="1:7" ht="14.25" customHeight="1" x14ac:dyDescent="0.2">
      <c r="A342" s="33">
        <v>324</v>
      </c>
      <c r="B342" s="33">
        <v>3</v>
      </c>
      <c r="C342" s="33">
        <v>5</v>
      </c>
      <c r="D342" s="35">
        <v>0</v>
      </c>
      <c r="E342" s="52">
        <v>1</v>
      </c>
      <c r="F342" s="59">
        <v>1</v>
      </c>
      <c r="G342" s="59">
        <v>0</v>
      </c>
    </row>
    <row r="343" spans="1:7" ht="14.25" customHeight="1" x14ac:dyDescent="0.2">
      <c r="A343" s="33">
        <v>325</v>
      </c>
      <c r="B343" s="33">
        <v>5</v>
      </c>
      <c r="C343" s="33">
        <v>4</v>
      </c>
      <c r="D343" s="35">
        <v>1</v>
      </c>
      <c r="E343" s="52">
        <v>0</v>
      </c>
      <c r="F343" s="59">
        <v>0</v>
      </c>
      <c r="G343" s="59">
        <v>1</v>
      </c>
    </row>
    <row r="344" spans="1:7" ht="14.25" customHeight="1" x14ac:dyDescent="0.2">
      <c r="A344" s="33">
        <v>326</v>
      </c>
      <c r="B344" s="33">
        <v>2</v>
      </c>
      <c r="C344" s="33">
        <v>3</v>
      </c>
      <c r="D344" s="35">
        <v>1</v>
      </c>
      <c r="E344" s="52">
        <v>1</v>
      </c>
      <c r="F344" s="59">
        <v>0</v>
      </c>
      <c r="G344" s="59">
        <v>0</v>
      </c>
    </row>
    <row r="345" spans="1:7" ht="14.25" customHeight="1" x14ac:dyDescent="0.2">
      <c r="A345" s="33">
        <v>327</v>
      </c>
      <c r="B345" s="33">
        <v>5</v>
      </c>
      <c r="C345" s="33">
        <v>6</v>
      </c>
      <c r="D345" s="35">
        <v>0</v>
      </c>
      <c r="E345" s="52">
        <v>1</v>
      </c>
      <c r="F345" s="59">
        <v>1</v>
      </c>
      <c r="G345" s="59">
        <v>0</v>
      </c>
    </row>
    <row r="346" spans="1:7" ht="14.25" customHeight="1" x14ac:dyDescent="0.2">
      <c r="A346" s="33">
        <v>328</v>
      </c>
      <c r="B346" s="33">
        <v>6</v>
      </c>
      <c r="C346" s="33">
        <v>7</v>
      </c>
      <c r="D346" s="35">
        <v>1</v>
      </c>
      <c r="E346" s="52">
        <v>1</v>
      </c>
      <c r="F346" s="59">
        <v>0</v>
      </c>
      <c r="G346" s="59">
        <v>1</v>
      </c>
    </row>
    <row r="347" spans="1:7" ht="14.25" customHeight="1" x14ac:dyDescent="0.2">
      <c r="A347" s="33">
        <v>329</v>
      </c>
      <c r="B347" s="33">
        <v>4</v>
      </c>
      <c r="C347" s="33">
        <v>5</v>
      </c>
      <c r="D347" s="35">
        <v>0</v>
      </c>
      <c r="E347" s="52">
        <v>1</v>
      </c>
      <c r="F347" s="59">
        <v>1</v>
      </c>
      <c r="G347" s="59">
        <v>1</v>
      </c>
    </row>
    <row r="348" spans="1:7" ht="14.25" customHeight="1" x14ac:dyDescent="0.2">
      <c r="A348" s="33">
        <v>330</v>
      </c>
      <c r="B348" s="33">
        <v>6</v>
      </c>
      <c r="C348" s="33">
        <v>7</v>
      </c>
      <c r="D348" s="35">
        <v>1</v>
      </c>
      <c r="E348" s="52">
        <v>0</v>
      </c>
      <c r="F348" s="59">
        <v>0</v>
      </c>
      <c r="G348" s="59">
        <v>1</v>
      </c>
    </row>
    <row r="349" spans="1:7" ht="14.25" customHeight="1" x14ac:dyDescent="0.2">
      <c r="A349" s="33">
        <v>331</v>
      </c>
      <c r="B349" s="33">
        <v>7</v>
      </c>
      <c r="C349" s="33">
        <v>6</v>
      </c>
      <c r="D349" s="35">
        <v>1</v>
      </c>
      <c r="E349" s="52">
        <v>0</v>
      </c>
      <c r="F349" s="59">
        <v>0</v>
      </c>
      <c r="G349" s="59">
        <v>1</v>
      </c>
    </row>
    <row r="350" spans="1:7" ht="14.25" customHeight="1" x14ac:dyDescent="0.2">
      <c r="A350" s="33">
        <v>332</v>
      </c>
      <c r="B350" s="33">
        <v>2</v>
      </c>
      <c r="C350" s="33">
        <v>1</v>
      </c>
      <c r="D350" s="35">
        <v>0</v>
      </c>
      <c r="E350" s="52">
        <v>0</v>
      </c>
      <c r="F350" s="59">
        <v>0</v>
      </c>
      <c r="G350" s="59">
        <v>0</v>
      </c>
    </row>
    <row r="351" spans="1:7" ht="14.25" customHeight="1" x14ac:dyDescent="0.2">
      <c r="A351" s="33">
        <v>333</v>
      </c>
      <c r="B351" s="33">
        <v>7</v>
      </c>
      <c r="C351" s="33">
        <v>7</v>
      </c>
      <c r="D351" s="35">
        <v>0</v>
      </c>
      <c r="E351" s="52">
        <v>0</v>
      </c>
      <c r="F351" s="59">
        <v>0</v>
      </c>
      <c r="G351" s="59">
        <v>0</v>
      </c>
    </row>
    <row r="352" spans="1:7" ht="14.25" customHeight="1" x14ac:dyDescent="0.2">
      <c r="A352" s="33">
        <v>334</v>
      </c>
      <c r="B352" s="33">
        <v>7</v>
      </c>
      <c r="C352" s="33">
        <v>7</v>
      </c>
      <c r="D352" s="35">
        <v>0</v>
      </c>
      <c r="E352" s="52">
        <v>1</v>
      </c>
      <c r="F352" s="59">
        <v>1</v>
      </c>
      <c r="G352" s="59">
        <v>0</v>
      </c>
    </row>
    <row r="353" spans="1:7" ht="14.25" customHeight="1" x14ac:dyDescent="0.2">
      <c r="A353" s="33">
        <v>335</v>
      </c>
      <c r="B353" s="33">
        <v>4</v>
      </c>
      <c r="C353" s="33">
        <v>4</v>
      </c>
      <c r="D353" s="35">
        <v>0</v>
      </c>
      <c r="E353" s="52">
        <v>0</v>
      </c>
      <c r="F353" s="59">
        <v>0</v>
      </c>
      <c r="G353" s="59">
        <v>0</v>
      </c>
    </row>
    <row r="354" spans="1:7" ht="14.25" customHeight="1" x14ac:dyDescent="0.2">
      <c r="A354" s="33">
        <v>336</v>
      </c>
      <c r="B354" s="33">
        <v>3</v>
      </c>
      <c r="C354" s="33">
        <v>2</v>
      </c>
      <c r="D354" s="35">
        <v>1</v>
      </c>
      <c r="E354" s="52">
        <v>0</v>
      </c>
      <c r="F354" s="59">
        <v>0</v>
      </c>
      <c r="G354" s="59">
        <v>0</v>
      </c>
    </row>
    <row r="355" spans="1:7" ht="14.25" customHeight="1" x14ac:dyDescent="0.2">
      <c r="A355" s="33">
        <v>337</v>
      </c>
      <c r="B355" s="33">
        <v>6</v>
      </c>
      <c r="C355" s="33">
        <v>6</v>
      </c>
      <c r="D355" s="35">
        <v>0</v>
      </c>
      <c r="E355" s="52">
        <v>1</v>
      </c>
      <c r="F355" s="59">
        <v>0</v>
      </c>
      <c r="G355" s="59">
        <v>1</v>
      </c>
    </row>
    <row r="356" spans="1:7" ht="14.25" customHeight="1" x14ac:dyDescent="0.2">
      <c r="A356" s="33">
        <v>338</v>
      </c>
      <c r="B356" s="33">
        <v>3</v>
      </c>
      <c r="C356" s="33">
        <v>2</v>
      </c>
      <c r="D356" s="35">
        <v>1</v>
      </c>
      <c r="E356" s="52">
        <v>0</v>
      </c>
      <c r="F356" s="59">
        <v>0</v>
      </c>
      <c r="G356" s="59">
        <v>1</v>
      </c>
    </row>
    <row r="357" spans="1:7" ht="14.25" customHeight="1" x14ac:dyDescent="0.2">
      <c r="A357" s="33">
        <v>339</v>
      </c>
      <c r="B357" s="33">
        <v>6</v>
      </c>
      <c r="C357" s="33">
        <v>7</v>
      </c>
      <c r="D357" s="35">
        <v>1</v>
      </c>
      <c r="E357" s="52">
        <v>0</v>
      </c>
      <c r="F357" s="59">
        <v>0</v>
      </c>
      <c r="G357" s="59">
        <v>1</v>
      </c>
    </row>
    <row r="358" spans="1:7" ht="14.25" customHeight="1" x14ac:dyDescent="0.2">
      <c r="A358" s="33">
        <v>340</v>
      </c>
      <c r="B358" s="33">
        <v>3</v>
      </c>
      <c r="C358" s="33">
        <v>4</v>
      </c>
      <c r="D358" s="35">
        <v>1</v>
      </c>
      <c r="E358" s="52">
        <v>0</v>
      </c>
      <c r="F358" s="59">
        <v>1</v>
      </c>
      <c r="G358" s="59">
        <v>1</v>
      </c>
    </row>
    <row r="359" spans="1:7" ht="14.25" customHeight="1" x14ac:dyDescent="0.2">
      <c r="A359" s="33">
        <v>341</v>
      </c>
      <c r="B359" s="33">
        <v>5</v>
      </c>
      <c r="C359" s="33">
        <v>6</v>
      </c>
      <c r="D359" s="35">
        <v>1</v>
      </c>
      <c r="E359" s="52">
        <v>0</v>
      </c>
      <c r="F359" s="59">
        <v>0</v>
      </c>
      <c r="G359" s="59">
        <v>0</v>
      </c>
    </row>
    <row r="360" spans="1:7" ht="14.25" customHeight="1" x14ac:dyDescent="0.2">
      <c r="A360" s="33">
        <v>342</v>
      </c>
      <c r="B360" s="33">
        <v>5</v>
      </c>
      <c r="C360" s="33">
        <v>4</v>
      </c>
      <c r="D360" s="35">
        <v>0</v>
      </c>
      <c r="E360" s="52">
        <v>1</v>
      </c>
      <c r="F360" s="59">
        <v>0</v>
      </c>
      <c r="G360" s="59">
        <v>1</v>
      </c>
    </row>
    <row r="361" spans="1:7" ht="14.25" customHeight="1" x14ac:dyDescent="0.2">
      <c r="A361" s="33">
        <v>343</v>
      </c>
      <c r="B361" s="33">
        <v>4</v>
      </c>
      <c r="C361" s="33">
        <v>4</v>
      </c>
      <c r="D361" s="35">
        <v>0</v>
      </c>
      <c r="E361" s="52">
        <v>0</v>
      </c>
      <c r="F361" s="59">
        <v>0</v>
      </c>
      <c r="G361" s="59">
        <v>1</v>
      </c>
    </row>
    <row r="362" spans="1:7" ht="14.25" customHeight="1" x14ac:dyDescent="0.2">
      <c r="A362" s="33">
        <v>344</v>
      </c>
      <c r="B362" s="33">
        <v>7</v>
      </c>
      <c r="C362" s="33">
        <v>6</v>
      </c>
      <c r="D362" s="35">
        <v>0</v>
      </c>
      <c r="E362" s="52">
        <v>1</v>
      </c>
      <c r="F362" s="59">
        <v>0</v>
      </c>
      <c r="G362" s="59">
        <v>1</v>
      </c>
    </row>
    <row r="363" spans="1:7" ht="14.25" customHeight="1" x14ac:dyDescent="0.2">
      <c r="A363" s="33">
        <v>345</v>
      </c>
      <c r="B363" s="33">
        <v>5</v>
      </c>
      <c r="C363" s="33">
        <v>5</v>
      </c>
      <c r="D363" s="35">
        <v>1</v>
      </c>
      <c r="E363" s="52">
        <v>1</v>
      </c>
      <c r="F363" s="59">
        <v>1</v>
      </c>
      <c r="G363" s="59">
        <v>0</v>
      </c>
    </row>
    <row r="364" spans="1:7" ht="14.25" customHeight="1" x14ac:dyDescent="0.2">
      <c r="A364" s="33">
        <v>346</v>
      </c>
      <c r="B364" s="33">
        <v>4</v>
      </c>
      <c r="C364" s="33">
        <v>3</v>
      </c>
      <c r="D364" s="35">
        <v>1</v>
      </c>
      <c r="E364" s="52">
        <v>1</v>
      </c>
      <c r="F364" s="59">
        <v>1</v>
      </c>
      <c r="G364" s="59">
        <v>0</v>
      </c>
    </row>
    <row r="365" spans="1:7" ht="14.25" customHeight="1" x14ac:dyDescent="0.2">
      <c r="A365" s="33">
        <v>347</v>
      </c>
      <c r="B365" s="33">
        <v>5</v>
      </c>
      <c r="C365" s="33">
        <v>5</v>
      </c>
      <c r="D365" s="35">
        <v>0</v>
      </c>
      <c r="E365" s="52">
        <v>1</v>
      </c>
      <c r="F365" s="59">
        <v>0</v>
      </c>
      <c r="G365" s="59">
        <v>1</v>
      </c>
    </row>
    <row r="366" spans="1:7" ht="14.25" customHeight="1" x14ac:dyDescent="0.2">
      <c r="A366" s="33">
        <v>348</v>
      </c>
      <c r="B366" s="33">
        <v>5</v>
      </c>
      <c r="C366" s="33">
        <v>5</v>
      </c>
      <c r="D366" s="35">
        <v>1</v>
      </c>
      <c r="E366" s="52">
        <v>1</v>
      </c>
      <c r="F366" s="59">
        <v>1</v>
      </c>
      <c r="G366" s="59">
        <v>0</v>
      </c>
    </row>
    <row r="367" spans="1:7" ht="14.25" customHeight="1" x14ac:dyDescent="0.2">
      <c r="A367" s="33">
        <v>349</v>
      </c>
      <c r="B367" s="33">
        <v>3</v>
      </c>
      <c r="C367" s="33">
        <v>5</v>
      </c>
      <c r="D367" s="35">
        <v>1</v>
      </c>
      <c r="E367" s="52">
        <v>0</v>
      </c>
      <c r="F367" s="59">
        <v>0</v>
      </c>
      <c r="G367" s="59">
        <v>1</v>
      </c>
    </row>
    <row r="368" spans="1:7" ht="14.25" customHeight="1" x14ac:dyDescent="0.2">
      <c r="A368" s="33">
        <v>350</v>
      </c>
      <c r="B368" s="33">
        <v>5</v>
      </c>
      <c r="C368" s="33">
        <v>5</v>
      </c>
      <c r="D368" s="35">
        <v>1</v>
      </c>
      <c r="E368" s="52">
        <v>1</v>
      </c>
      <c r="F368" s="59">
        <v>0</v>
      </c>
      <c r="G368" s="59">
        <v>1</v>
      </c>
    </row>
    <row r="369" spans="1:7" ht="14.25" customHeight="1" x14ac:dyDescent="0.2">
      <c r="A369" s="33">
        <v>351</v>
      </c>
      <c r="B369" s="33">
        <v>7</v>
      </c>
      <c r="C369" s="33">
        <v>6</v>
      </c>
      <c r="D369" s="35">
        <v>0</v>
      </c>
      <c r="E369" s="52">
        <v>1</v>
      </c>
      <c r="F369" s="59">
        <v>0</v>
      </c>
      <c r="G369" s="59">
        <v>0</v>
      </c>
    </row>
    <row r="370" spans="1:7" ht="14.25" customHeight="1" x14ac:dyDescent="0.2">
      <c r="A370" s="33">
        <v>352</v>
      </c>
      <c r="B370" s="33">
        <v>5</v>
      </c>
      <c r="C370" s="33">
        <v>5</v>
      </c>
      <c r="D370" s="35">
        <v>1</v>
      </c>
      <c r="E370" s="52">
        <v>0</v>
      </c>
      <c r="F370" s="59">
        <v>0</v>
      </c>
      <c r="G370" s="59">
        <v>1</v>
      </c>
    </row>
    <row r="371" spans="1:7" ht="14.25" customHeight="1" x14ac:dyDescent="0.2">
      <c r="A371" s="33">
        <v>353</v>
      </c>
      <c r="B371" s="33">
        <v>3</v>
      </c>
      <c r="C371" s="33">
        <v>3</v>
      </c>
      <c r="D371" s="35">
        <v>1</v>
      </c>
      <c r="E371" s="52">
        <v>1</v>
      </c>
      <c r="F371" s="59">
        <v>0</v>
      </c>
      <c r="G371" s="59">
        <v>1</v>
      </c>
    </row>
    <row r="372" spans="1:7" ht="14.25" customHeight="1" x14ac:dyDescent="0.2">
      <c r="A372" s="33">
        <v>354</v>
      </c>
      <c r="B372" s="33">
        <v>6</v>
      </c>
      <c r="C372" s="33">
        <v>6</v>
      </c>
      <c r="D372" s="35">
        <v>0</v>
      </c>
      <c r="E372" s="52">
        <v>1</v>
      </c>
      <c r="F372" s="59">
        <v>1</v>
      </c>
      <c r="G372" s="59">
        <v>0</v>
      </c>
    </row>
    <row r="373" spans="1:7" ht="14.25" customHeight="1" x14ac:dyDescent="0.2">
      <c r="A373" s="33">
        <v>355</v>
      </c>
      <c r="B373" s="33">
        <v>7</v>
      </c>
      <c r="C373" s="33">
        <v>7</v>
      </c>
      <c r="D373" s="35">
        <v>1</v>
      </c>
      <c r="E373" s="52">
        <v>0</v>
      </c>
      <c r="F373" s="59">
        <v>0</v>
      </c>
      <c r="G373" s="59">
        <v>1</v>
      </c>
    </row>
    <row r="374" spans="1:7" ht="14.25" customHeight="1" x14ac:dyDescent="0.2">
      <c r="A374" s="33">
        <v>356</v>
      </c>
      <c r="B374" s="33">
        <v>4</v>
      </c>
      <c r="C374" s="33">
        <v>3</v>
      </c>
      <c r="D374" s="35">
        <v>0</v>
      </c>
      <c r="E374" s="52">
        <v>1</v>
      </c>
      <c r="F374" s="59">
        <v>1</v>
      </c>
      <c r="G374" s="59">
        <v>0</v>
      </c>
    </row>
    <row r="375" spans="1:7" ht="14.25" customHeight="1" x14ac:dyDescent="0.2">
      <c r="A375" s="33">
        <v>357</v>
      </c>
      <c r="B375" s="33">
        <v>4</v>
      </c>
      <c r="C375" s="33">
        <v>5</v>
      </c>
      <c r="D375" s="35">
        <v>1</v>
      </c>
      <c r="E375" s="52">
        <v>1</v>
      </c>
      <c r="F375" s="59">
        <v>0</v>
      </c>
      <c r="G375" s="59">
        <v>0</v>
      </c>
    </row>
    <row r="376" spans="1:7" ht="14.25" customHeight="1" x14ac:dyDescent="0.2">
      <c r="A376" s="33">
        <v>358</v>
      </c>
      <c r="B376" s="33">
        <v>5</v>
      </c>
      <c r="C376" s="33">
        <v>5</v>
      </c>
      <c r="D376" s="35">
        <v>0</v>
      </c>
      <c r="E376" s="52">
        <v>0</v>
      </c>
      <c r="F376" s="59">
        <v>1</v>
      </c>
      <c r="G376" s="59">
        <v>0</v>
      </c>
    </row>
    <row r="377" spans="1:7" ht="14.25" customHeight="1" x14ac:dyDescent="0.2">
      <c r="A377" s="33">
        <v>359</v>
      </c>
      <c r="B377" s="33">
        <v>6</v>
      </c>
      <c r="C377" s="33">
        <v>7</v>
      </c>
      <c r="D377" s="35">
        <v>0</v>
      </c>
      <c r="E377" s="52">
        <v>1</v>
      </c>
      <c r="F377" s="59">
        <v>0</v>
      </c>
      <c r="G377" s="59">
        <v>1</v>
      </c>
    </row>
    <row r="378" spans="1:7" ht="14.25" customHeight="1" x14ac:dyDescent="0.2">
      <c r="A378" s="33">
        <v>360</v>
      </c>
      <c r="B378" s="33">
        <v>5</v>
      </c>
      <c r="C378" s="33">
        <v>5</v>
      </c>
      <c r="D378" s="35">
        <v>0</v>
      </c>
      <c r="E378" s="52">
        <v>1</v>
      </c>
      <c r="F378" s="59">
        <v>0</v>
      </c>
      <c r="G378" s="59">
        <v>0</v>
      </c>
    </row>
    <row r="379" spans="1:7" ht="14.25" customHeight="1" x14ac:dyDescent="0.2">
      <c r="A379" s="33">
        <v>361</v>
      </c>
      <c r="B379" s="33">
        <v>6</v>
      </c>
      <c r="C379" s="33">
        <v>5</v>
      </c>
      <c r="D379" s="35">
        <v>0</v>
      </c>
      <c r="E379" s="52">
        <v>1</v>
      </c>
      <c r="F379" s="59">
        <v>1</v>
      </c>
      <c r="G379" s="59">
        <v>1</v>
      </c>
    </row>
    <row r="380" spans="1:7" ht="14.25" customHeight="1" x14ac:dyDescent="0.2">
      <c r="A380" s="33">
        <v>362</v>
      </c>
      <c r="B380" s="33">
        <v>6</v>
      </c>
      <c r="C380" s="33">
        <v>5</v>
      </c>
      <c r="D380" s="35">
        <v>0</v>
      </c>
      <c r="E380" s="52">
        <v>0</v>
      </c>
      <c r="F380" s="59">
        <v>0</v>
      </c>
      <c r="G380" s="59">
        <v>0</v>
      </c>
    </row>
    <row r="381" spans="1:7" ht="14.25" customHeight="1" x14ac:dyDescent="0.2">
      <c r="A381" s="33">
        <v>363</v>
      </c>
      <c r="B381" s="33">
        <v>4</v>
      </c>
      <c r="C381" s="33">
        <v>5</v>
      </c>
      <c r="D381" s="35">
        <v>0</v>
      </c>
      <c r="E381" s="52">
        <v>0</v>
      </c>
      <c r="F381" s="59">
        <v>0</v>
      </c>
      <c r="G381" s="59">
        <v>1</v>
      </c>
    </row>
    <row r="382" spans="1:7" ht="14.25" customHeight="1" x14ac:dyDescent="0.2">
      <c r="A382" s="33">
        <v>364</v>
      </c>
      <c r="B382" s="33">
        <v>5</v>
      </c>
      <c r="C382" s="33">
        <v>5</v>
      </c>
      <c r="D382" s="35">
        <v>0</v>
      </c>
      <c r="E382" s="52">
        <v>1</v>
      </c>
      <c r="F382" s="59">
        <v>0</v>
      </c>
      <c r="G382" s="59">
        <v>1</v>
      </c>
    </row>
    <row r="383" spans="1:7" ht="14.25" customHeight="1" x14ac:dyDescent="0.2">
      <c r="A383" s="33">
        <v>365</v>
      </c>
      <c r="B383" s="33">
        <v>1</v>
      </c>
      <c r="C383" s="33">
        <v>1</v>
      </c>
      <c r="D383" s="35">
        <v>0</v>
      </c>
      <c r="E383" s="52">
        <v>0</v>
      </c>
      <c r="F383" s="59">
        <v>1</v>
      </c>
      <c r="G383" s="59">
        <v>0</v>
      </c>
    </row>
    <row r="384" spans="1:7" ht="14.25" customHeight="1" x14ac:dyDescent="0.2">
      <c r="A384" s="33">
        <v>366</v>
      </c>
      <c r="B384" s="33">
        <v>6</v>
      </c>
      <c r="C384" s="33">
        <v>7</v>
      </c>
      <c r="D384" s="35">
        <v>1</v>
      </c>
      <c r="E384" s="52">
        <v>1</v>
      </c>
      <c r="F384" s="59">
        <v>0</v>
      </c>
      <c r="G384" s="59">
        <v>0</v>
      </c>
    </row>
    <row r="385" spans="1:7" ht="14.25" customHeight="1" x14ac:dyDescent="0.2">
      <c r="A385" s="33">
        <v>367</v>
      </c>
      <c r="B385" s="33">
        <v>7</v>
      </c>
      <c r="C385" s="33">
        <v>7</v>
      </c>
      <c r="D385" s="35">
        <v>0</v>
      </c>
      <c r="E385" s="52">
        <v>0</v>
      </c>
      <c r="F385" s="59">
        <v>0</v>
      </c>
      <c r="G385" s="59">
        <v>0</v>
      </c>
    </row>
    <row r="386" spans="1:7" ht="14.25" customHeight="1" x14ac:dyDescent="0.2">
      <c r="A386" s="33">
        <v>368</v>
      </c>
      <c r="B386" s="33">
        <v>2</v>
      </c>
      <c r="C386" s="33">
        <v>1</v>
      </c>
      <c r="D386" s="35">
        <v>1</v>
      </c>
      <c r="E386" s="52">
        <v>0</v>
      </c>
      <c r="F386" s="59">
        <v>0</v>
      </c>
      <c r="G386" s="59">
        <v>1</v>
      </c>
    </row>
    <row r="387" spans="1:7" ht="14.25" customHeight="1" x14ac:dyDescent="0.2">
      <c r="A387" s="33">
        <v>369</v>
      </c>
      <c r="B387" s="33">
        <v>5</v>
      </c>
      <c r="C387" s="33">
        <v>4</v>
      </c>
      <c r="D387" s="35">
        <v>1</v>
      </c>
      <c r="E387" s="52">
        <v>0</v>
      </c>
      <c r="F387" s="59">
        <v>1</v>
      </c>
      <c r="G387" s="59">
        <v>0</v>
      </c>
    </row>
    <row r="388" spans="1:7" ht="14.25" customHeight="1" x14ac:dyDescent="0.2">
      <c r="A388" s="33">
        <v>370</v>
      </c>
      <c r="B388" s="33">
        <v>6</v>
      </c>
      <c r="C388" s="33">
        <v>6</v>
      </c>
      <c r="D388" s="35">
        <v>0</v>
      </c>
      <c r="E388" s="52">
        <v>1</v>
      </c>
      <c r="F388" s="59">
        <v>0</v>
      </c>
      <c r="G388" s="59">
        <v>0</v>
      </c>
    </row>
    <row r="389" spans="1:7" ht="14.25" customHeight="1" x14ac:dyDescent="0.2">
      <c r="A389" s="33">
        <v>371</v>
      </c>
      <c r="B389" s="33">
        <v>7</v>
      </c>
      <c r="C389" s="33">
        <v>7</v>
      </c>
      <c r="D389" s="35">
        <v>0</v>
      </c>
      <c r="E389" s="52">
        <v>0</v>
      </c>
      <c r="F389" s="59">
        <v>1</v>
      </c>
      <c r="G389" s="59">
        <v>1</v>
      </c>
    </row>
    <row r="390" spans="1:7" ht="14.25" customHeight="1" x14ac:dyDescent="0.2">
      <c r="A390" s="33">
        <v>372</v>
      </c>
      <c r="B390" s="33">
        <v>4</v>
      </c>
      <c r="C390" s="33">
        <v>4</v>
      </c>
      <c r="D390" s="35">
        <v>1</v>
      </c>
      <c r="E390" s="52">
        <v>1</v>
      </c>
      <c r="F390" s="59">
        <v>0</v>
      </c>
      <c r="G390" s="59">
        <v>0</v>
      </c>
    </row>
    <row r="391" spans="1:7" ht="14.25" customHeight="1" x14ac:dyDescent="0.2">
      <c r="A391" s="33">
        <v>373</v>
      </c>
      <c r="B391" s="33">
        <v>5</v>
      </c>
      <c r="C391" s="33">
        <v>5</v>
      </c>
      <c r="D391" s="35">
        <v>0</v>
      </c>
      <c r="E391" s="52">
        <v>0</v>
      </c>
      <c r="F391" s="59">
        <v>1</v>
      </c>
      <c r="G391" s="59">
        <v>1</v>
      </c>
    </row>
    <row r="392" spans="1:7" ht="14.25" customHeight="1" x14ac:dyDescent="0.2">
      <c r="A392" s="33">
        <v>374</v>
      </c>
      <c r="B392" s="33">
        <v>3</v>
      </c>
      <c r="C392" s="33">
        <v>3</v>
      </c>
      <c r="D392" s="35">
        <v>0</v>
      </c>
      <c r="E392" s="52">
        <v>0</v>
      </c>
      <c r="F392" s="59">
        <v>0</v>
      </c>
      <c r="G392" s="59">
        <v>0</v>
      </c>
    </row>
    <row r="393" spans="1:7" ht="14.25" customHeight="1" x14ac:dyDescent="0.2">
      <c r="A393" s="33">
        <v>375</v>
      </c>
      <c r="B393" s="33">
        <v>1</v>
      </c>
      <c r="C393" s="33">
        <v>1</v>
      </c>
      <c r="D393" s="35">
        <v>0</v>
      </c>
      <c r="E393" s="52">
        <v>1</v>
      </c>
      <c r="F393" s="59">
        <v>0</v>
      </c>
      <c r="G393" s="59">
        <v>0</v>
      </c>
    </row>
    <row r="394" spans="1:7" ht="14.25" customHeight="1" x14ac:dyDescent="0.2">
      <c r="A394" s="33">
        <v>376</v>
      </c>
      <c r="B394" s="33">
        <v>5</v>
      </c>
      <c r="C394" s="33">
        <v>5</v>
      </c>
      <c r="D394" s="35">
        <v>0</v>
      </c>
      <c r="E394" s="52">
        <v>1</v>
      </c>
      <c r="F394" s="59">
        <v>0</v>
      </c>
      <c r="G394" s="59">
        <v>0</v>
      </c>
    </row>
    <row r="395" spans="1:7" ht="14.25" customHeight="1" x14ac:dyDescent="0.2">
      <c r="A395" s="33">
        <v>377</v>
      </c>
      <c r="B395" s="33">
        <v>7</v>
      </c>
      <c r="C395" s="33">
        <v>5</v>
      </c>
      <c r="D395" s="35">
        <v>0</v>
      </c>
      <c r="E395" s="52">
        <v>0</v>
      </c>
      <c r="F395" s="59">
        <v>1</v>
      </c>
      <c r="G395" s="59">
        <v>0</v>
      </c>
    </row>
    <row r="396" spans="1:7" ht="14.25" customHeight="1" x14ac:dyDescent="0.2">
      <c r="A396" s="33">
        <v>378</v>
      </c>
      <c r="B396" s="33">
        <v>5</v>
      </c>
      <c r="C396" s="33">
        <v>4</v>
      </c>
      <c r="D396" s="35">
        <v>0</v>
      </c>
      <c r="E396" s="52">
        <v>1</v>
      </c>
      <c r="F396" s="59">
        <v>1</v>
      </c>
      <c r="G396" s="59">
        <v>0</v>
      </c>
    </row>
    <row r="397" spans="1:7" ht="14.25" customHeight="1" x14ac:dyDescent="0.2">
      <c r="A397" s="33">
        <v>379</v>
      </c>
      <c r="B397" s="33">
        <v>4</v>
      </c>
      <c r="C397" s="33">
        <v>3</v>
      </c>
      <c r="D397" s="35">
        <v>1</v>
      </c>
      <c r="E397" s="52">
        <v>0</v>
      </c>
      <c r="F397" s="59">
        <v>1</v>
      </c>
      <c r="G397" s="59">
        <v>1</v>
      </c>
    </row>
    <row r="398" spans="1:7" ht="14.25" customHeight="1" x14ac:dyDescent="0.2">
      <c r="A398" s="33">
        <v>380</v>
      </c>
      <c r="B398" s="33">
        <v>3</v>
      </c>
      <c r="C398" s="33">
        <v>3</v>
      </c>
      <c r="D398" s="35">
        <v>1</v>
      </c>
      <c r="E398" s="52">
        <v>0</v>
      </c>
      <c r="F398" s="59">
        <v>0</v>
      </c>
      <c r="G398" s="59">
        <v>1</v>
      </c>
    </row>
    <row r="399" spans="1:7" ht="14.25" customHeight="1" x14ac:dyDescent="0.2">
      <c r="A399" s="33">
        <v>381</v>
      </c>
      <c r="B399" s="33">
        <v>7</v>
      </c>
      <c r="C399" s="33">
        <v>7</v>
      </c>
      <c r="D399" s="35">
        <v>0</v>
      </c>
      <c r="E399" s="52">
        <v>1</v>
      </c>
      <c r="F399" s="59">
        <v>0</v>
      </c>
      <c r="G399" s="59">
        <v>1</v>
      </c>
    </row>
    <row r="400" spans="1:7" ht="14.25" customHeight="1" x14ac:dyDescent="0.2">
      <c r="A400" s="33">
        <v>382</v>
      </c>
      <c r="B400" s="33">
        <v>7</v>
      </c>
      <c r="C400" s="33">
        <v>7</v>
      </c>
      <c r="D400" s="35">
        <v>1</v>
      </c>
      <c r="E400" s="52">
        <v>1</v>
      </c>
      <c r="F400" s="59">
        <v>0</v>
      </c>
      <c r="G400" s="59">
        <v>1</v>
      </c>
    </row>
    <row r="401" spans="1:7" ht="14.25" customHeight="1" x14ac:dyDescent="0.2">
      <c r="A401" s="33">
        <v>383</v>
      </c>
      <c r="B401" s="33">
        <v>5</v>
      </c>
      <c r="C401" s="33">
        <v>5</v>
      </c>
      <c r="D401" s="35">
        <v>0</v>
      </c>
      <c r="E401" s="52">
        <v>1</v>
      </c>
      <c r="F401" s="59">
        <v>1</v>
      </c>
      <c r="G401" s="59">
        <v>0</v>
      </c>
    </row>
    <row r="402" spans="1:7" ht="14.25" customHeight="1" x14ac:dyDescent="0.2">
      <c r="A402" s="33">
        <v>384</v>
      </c>
      <c r="B402" s="33">
        <v>5</v>
      </c>
      <c r="C402" s="33">
        <v>7</v>
      </c>
      <c r="D402" s="35">
        <v>0</v>
      </c>
      <c r="E402" s="52">
        <v>0</v>
      </c>
      <c r="F402" s="59">
        <v>0</v>
      </c>
      <c r="G402" s="59">
        <v>0</v>
      </c>
    </row>
    <row r="403" spans="1:7" ht="14.25" customHeight="1" x14ac:dyDescent="0.2">
      <c r="A403" s="33">
        <v>385</v>
      </c>
      <c r="B403" s="33">
        <v>4</v>
      </c>
      <c r="C403" s="33">
        <v>1</v>
      </c>
      <c r="D403" s="35">
        <v>0</v>
      </c>
      <c r="E403" s="52">
        <v>0</v>
      </c>
      <c r="F403" s="59">
        <v>0</v>
      </c>
      <c r="G403" s="59">
        <v>0</v>
      </c>
    </row>
    <row r="404" spans="1:7" ht="14.25" customHeight="1" x14ac:dyDescent="0.2">
      <c r="A404" s="33">
        <v>386</v>
      </c>
      <c r="B404" s="33">
        <v>2</v>
      </c>
      <c r="C404" s="33">
        <v>4</v>
      </c>
      <c r="D404" s="35">
        <v>1</v>
      </c>
      <c r="E404" s="52">
        <v>0</v>
      </c>
      <c r="F404" s="59">
        <v>0</v>
      </c>
      <c r="G404" s="59">
        <v>1</v>
      </c>
    </row>
    <row r="405" spans="1:7" ht="14.25" customHeight="1" x14ac:dyDescent="0.2">
      <c r="A405" s="33">
        <v>387</v>
      </c>
      <c r="B405" s="33">
        <v>6</v>
      </c>
      <c r="C405" s="33">
        <v>6</v>
      </c>
      <c r="D405" s="35">
        <v>0</v>
      </c>
      <c r="E405" s="52">
        <v>0</v>
      </c>
      <c r="F405" s="59">
        <v>1</v>
      </c>
      <c r="G405" s="59">
        <v>0</v>
      </c>
    </row>
    <row r="406" spans="1:7" ht="14.25" customHeight="1" x14ac:dyDescent="0.2">
      <c r="A406" s="33">
        <v>388</v>
      </c>
      <c r="B406" s="33">
        <v>6</v>
      </c>
      <c r="C406" s="33">
        <v>4</v>
      </c>
      <c r="D406" s="35">
        <v>1</v>
      </c>
      <c r="E406" s="52">
        <v>1</v>
      </c>
      <c r="F406" s="59">
        <v>0</v>
      </c>
      <c r="G406" s="59">
        <v>0</v>
      </c>
    </row>
    <row r="407" spans="1:7" ht="14.25" customHeight="1" x14ac:dyDescent="0.2">
      <c r="A407" s="33">
        <v>389</v>
      </c>
      <c r="B407" s="33">
        <v>3</v>
      </c>
      <c r="C407" s="33">
        <v>4</v>
      </c>
      <c r="D407" s="35">
        <v>0</v>
      </c>
      <c r="E407" s="52">
        <v>1</v>
      </c>
      <c r="F407" s="59">
        <v>1</v>
      </c>
      <c r="G407" s="59">
        <v>0</v>
      </c>
    </row>
    <row r="408" spans="1:7" ht="14.25" customHeight="1" x14ac:dyDescent="0.2">
      <c r="A408" s="33">
        <v>390</v>
      </c>
      <c r="B408" s="33">
        <v>7</v>
      </c>
      <c r="C408" s="33">
        <v>6</v>
      </c>
      <c r="D408" s="35">
        <v>1</v>
      </c>
      <c r="E408" s="52">
        <v>0</v>
      </c>
      <c r="F408" s="59">
        <v>0</v>
      </c>
      <c r="G408" s="59">
        <v>1</v>
      </c>
    </row>
    <row r="409" spans="1:7" ht="14.25" customHeight="1" x14ac:dyDescent="0.2">
      <c r="A409" s="33">
        <v>391</v>
      </c>
      <c r="B409" s="33">
        <v>2</v>
      </c>
      <c r="C409" s="33">
        <v>3</v>
      </c>
      <c r="D409" s="35">
        <v>1</v>
      </c>
      <c r="E409" s="52">
        <v>1</v>
      </c>
      <c r="F409" s="59">
        <v>0</v>
      </c>
      <c r="G409" s="59">
        <v>0</v>
      </c>
    </row>
    <row r="410" spans="1:7" ht="14.25" customHeight="1" x14ac:dyDescent="0.2">
      <c r="A410" s="33">
        <v>392</v>
      </c>
      <c r="B410" s="33">
        <v>6</v>
      </c>
      <c r="C410" s="33">
        <v>7</v>
      </c>
      <c r="D410" s="35">
        <v>0</v>
      </c>
      <c r="E410" s="52">
        <v>0</v>
      </c>
      <c r="F410" s="59">
        <v>1</v>
      </c>
      <c r="G410" s="59">
        <v>1</v>
      </c>
    </row>
    <row r="411" spans="1:7" ht="14.25" customHeight="1" x14ac:dyDescent="0.2">
      <c r="A411" s="33">
        <v>393</v>
      </c>
      <c r="B411" s="33">
        <v>7</v>
      </c>
      <c r="C411" s="33">
        <v>7</v>
      </c>
      <c r="D411" s="35">
        <v>1</v>
      </c>
      <c r="E411" s="52">
        <v>1</v>
      </c>
      <c r="F411" s="59">
        <v>0</v>
      </c>
      <c r="G411" s="59">
        <v>0</v>
      </c>
    </row>
    <row r="412" spans="1:7" ht="14.25" customHeight="1" x14ac:dyDescent="0.2">
      <c r="A412" s="33">
        <v>394</v>
      </c>
      <c r="B412" s="33">
        <v>6</v>
      </c>
      <c r="C412" s="33">
        <v>7</v>
      </c>
      <c r="D412" s="35">
        <v>1</v>
      </c>
      <c r="E412" s="52">
        <v>0</v>
      </c>
      <c r="F412" s="59">
        <v>0</v>
      </c>
      <c r="G412" s="59">
        <v>0</v>
      </c>
    </row>
    <row r="413" spans="1:7" ht="14.25" customHeight="1" x14ac:dyDescent="0.2">
      <c r="A413" s="33">
        <v>395</v>
      </c>
      <c r="B413" s="33">
        <v>4</v>
      </c>
      <c r="C413" s="33">
        <v>3</v>
      </c>
      <c r="D413" s="35">
        <v>1</v>
      </c>
      <c r="E413" s="52">
        <v>0</v>
      </c>
      <c r="F413" s="59">
        <v>0</v>
      </c>
      <c r="G413" s="59">
        <v>1</v>
      </c>
    </row>
    <row r="414" spans="1:7" ht="14.25" customHeight="1" x14ac:dyDescent="0.2">
      <c r="A414" s="33">
        <v>396</v>
      </c>
      <c r="B414" s="33">
        <v>6</v>
      </c>
      <c r="C414" s="33">
        <v>5</v>
      </c>
      <c r="D414" s="35">
        <v>0</v>
      </c>
      <c r="E414" s="52">
        <v>1</v>
      </c>
      <c r="F414" s="59">
        <v>0</v>
      </c>
      <c r="G414" s="59">
        <v>0</v>
      </c>
    </row>
    <row r="415" spans="1:7" ht="14.25" customHeight="1" x14ac:dyDescent="0.2"/>
    <row r="416" spans="1:7" ht="14.25" customHeight="1" x14ac:dyDescent="0.2"/>
    <row r="417" spans="1:13" ht="14.25" customHeight="1" x14ac:dyDescent="0.2"/>
    <row r="418" spans="1:13" ht="14.25" customHeight="1" x14ac:dyDescent="0.2">
      <c r="A418" s="32" t="s">
        <v>62</v>
      </c>
      <c r="B418" s="32" t="s">
        <v>72</v>
      </c>
      <c r="C418" s="32" t="s">
        <v>73</v>
      </c>
      <c r="D418" s="32" t="s">
        <v>67</v>
      </c>
    </row>
    <row r="419" spans="1:13" ht="14.25" customHeight="1" x14ac:dyDescent="0.2">
      <c r="A419" s="33">
        <v>1</v>
      </c>
      <c r="B419" s="23">
        <v>2</v>
      </c>
      <c r="C419" s="23">
        <v>3</v>
      </c>
      <c r="D419" s="50">
        <v>1</v>
      </c>
    </row>
    <row r="420" spans="1:13" ht="14.25" customHeight="1" x14ac:dyDescent="0.2">
      <c r="A420" s="33">
        <v>2</v>
      </c>
      <c r="B420" s="23">
        <v>4</v>
      </c>
      <c r="C420" s="23">
        <v>6</v>
      </c>
      <c r="D420" s="50">
        <v>0</v>
      </c>
    </row>
    <row r="421" spans="1:13" ht="14.25" customHeight="1" x14ac:dyDescent="0.2">
      <c r="A421" s="33">
        <v>3</v>
      </c>
      <c r="B421" s="23">
        <v>5</v>
      </c>
      <c r="C421" s="23">
        <v>5</v>
      </c>
      <c r="D421" s="50">
        <v>1</v>
      </c>
    </row>
    <row r="422" spans="1:13" ht="14.25" customHeight="1" x14ac:dyDescent="0.2">
      <c r="A422" s="33">
        <v>4</v>
      </c>
      <c r="B422" s="23">
        <v>5</v>
      </c>
      <c r="C422" s="23">
        <v>6</v>
      </c>
      <c r="D422" s="50">
        <v>1</v>
      </c>
    </row>
    <row r="423" spans="1:13" ht="14.25" customHeight="1" x14ac:dyDescent="0.2">
      <c r="A423" s="33">
        <v>5</v>
      </c>
      <c r="B423" s="23">
        <v>3</v>
      </c>
      <c r="C423" s="23">
        <v>5</v>
      </c>
      <c r="D423" s="50">
        <v>1</v>
      </c>
    </row>
    <row r="424" spans="1:13" ht="14.25" customHeight="1" x14ac:dyDescent="0.2">
      <c r="A424" s="33">
        <v>6</v>
      </c>
      <c r="B424" s="33">
        <v>4</v>
      </c>
      <c r="C424" s="33">
        <v>5</v>
      </c>
      <c r="D424" s="51">
        <v>1</v>
      </c>
      <c r="H424" s="48"/>
      <c r="I424" s="48"/>
    </row>
    <row r="425" spans="1:13" ht="14.25" customHeight="1" x14ac:dyDescent="0.2">
      <c r="A425" s="33">
        <v>7</v>
      </c>
      <c r="B425" s="33">
        <v>7</v>
      </c>
      <c r="C425" s="33">
        <v>6</v>
      </c>
      <c r="D425" s="51">
        <v>0</v>
      </c>
      <c r="H425" s="40"/>
      <c r="I425" s="40"/>
    </row>
    <row r="426" spans="1:13" ht="14.25" customHeight="1" x14ac:dyDescent="0.2">
      <c r="A426" s="33">
        <v>8</v>
      </c>
      <c r="B426" s="33">
        <v>4</v>
      </c>
      <c r="C426" s="33">
        <v>4</v>
      </c>
      <c r="D426" s="51">
        <v>0</v>
      </c>
      <c r="H426" s="40"/>
      <c r="I426" s="40"/>
    </row>
    <row r="427" spans="1:13" ht="14.25" customHeight="1" x14ac:dyDescent="0.2">
      <c r="A427" s="33">
        <v>9</v>
      </c>
      <c r="B427" s="33">
        <v>7</v>
      </c>
      <c r="C427" s="33">
        <v>6</v>
      </c>
      <c r="D427" s="51">
        <v>1</v>
      </c>
      <c r="H427" s="40"/>
      <c r="I427" s="40"/>
    </row>
    <row r="428" spans="1:13" ht="14.25" customHeight="1" x14ac:dyDescent="0.2">
      <c r="A428" s="33">
        <v>10</v>
      </c>
      <c r="B428" s="33">
        <v>3</v>
      </c>
      <c r="C428" s="33">
        <v>4</v>
      </c>
      <c r="D428" s="51">
        <v>0</v>
      </c>
      <c r="H428" s="40"/>
      <c r="I428" s="40"/>
    </row>
    <row r="429" spans="1:13" ht="14.25" customHeight="1" x14ac:dyDescent="0.2">
      <c r="A429" s="33">
        <v>11</v>
      </c>
      <c r="B429" s="33">
        <v>5</v>
      </c>
      <c r="C429" s="33">
        <v>6</v>
      </c>
      <c r="D429" s="51">
        <v>1</v>
      </c>
      <c r="H429" s="40"/>
      <c r="I429" s="40"/>
    </row>
    <row r="430" spans="1:13" ht="14.25" customHeight="1" x14ac:dyDescent="0.2">
      <c r="A430" s="33">
        <v>12</v>
      </c>
      <c r="B430" s="33">
        <v>4</v>
      </c>
      <c r="C430" s="33">
        <v>4</v>
      </c>
      <c r="D430" s="51">
        <v>1</v>
      </c>
    </row>
    <row r="431" spans="1:13" ht="14.25" customHeight="1" x14ac:dyDescent="0.2">
      <c r="A431" s="33">
        <v>13</v>
      </c>
      <c r="B431" s="33">
        <v>4</v>
      </c>
      <c r="C431" s="33">
        <v>3</v>
      </c>
      <c r="D431" s="51">
        <v>0</v>
      </c>
    </row>
    <row r="432" spans="1:13" ht="14.25" customHeight="1" x14ac:dyDescent="0.2">
      <c r="A432" s="33">
        <v>14</v>
      </c>
      <c r="B432" s="33">
        <v>4</v>
      </c>
      <c r="C432" s="33">
        <v>4</v>
      </c>
      <c r="D432" s="51">
        <v>1</v>
      </c>
      <c r="H432" s="49"/>
      <c r="I432" s="49"/>
      <c r="J432" s="49"/>
      <c r="K432" s="49"/>
      <c r="L432" s="49"/>
      <c r="M432" s="49"/>
    </row>
    <row r="433" spans="1:16" ht="14.25" customHeight="1" x14ac:dyDescent="0.2">
      <c r="A433" s="33">
        <v>15</v>
      </c>
      <c r="B433" s="33">
        <v>6</v>
      </c>
      <c r="C433" s="33">
        <v>6</v>
      </c>
      <c r="D433" s="51">
        <v>0</v>
      </c>
      <c r="H433" s="40"/>
      <c r="I433" s="40"/>
      <c r="J433" s="40"/>
      <c r="K433" s="40"/>
      <c r="L433" s="40"/>
      <c r="M433" s="40"/>
    </row>
    <row r="434" spans="1:16" ht="14.25" customHeight="1" x14ac:dyDescent="0.2">
      <c r="A434" s="33">
        <v>16</v>
      </c>
      <c r="B434" s="33">
        <v>4</v>
      </c>
      <c r="C434" s="33">
        <v>6</v>
      </c>
      <c r="D434" s="51">
        <v>1</v>
      </c>
      <c r="H434" s="40"/>
      <c r="I434" s="40"/>
      <c r="J434" s="40"/>
      <c r="K434" s="40"/>
      <c r="L434" s="40"/>
      <c r="M434" s="40"/>
    </row>
    <row r="435" spans="1:16" ht="14.25" customHeight="1" x14ac:dyDescent="0.2">
      <c r="A435" s="33">
        <v>17</v>
      </c>
      <c r="B435" s="33">
        <v>6</v>
      </c>
      <c r="C435" s="33">
        <v>4</v>
      </c>
      <c r="D435" s="51">
        <v>1</v>
      </c>
      <c r="H435" s="40"/>
      <c r="I435" s="40"/>
      <c r="J435" s="40"/>
      <c r="K435" s="40"/>
      <c r="L435" s="40"/>
      <c r="M435" s="40"/>
    </row>
    <row r="436" spans="1:16" ht="14.25" customHeight="1" x14ac:dyDescent="0.2">
      <c r="A436" s="33">
        <v>18</v>
      </c>
      <c r="B436" s="33">
        <v>1</v>
      </c>
      <c r="C436" s="33">
        <v>1</v>
      </c>
      <c r="D436" s="51">
        <v>0</v>
      </c>
    </row>
    <row r="437" spans="1:16" ht="14.25" customHeight="1" x14ac:dyDescent="0.2">
      <c r="A437" s="33">
        <v>19</v>
      </c>
      <c r="B437" s="33">
        <v>2</v>
      </c>
      <c r="C437" s="33">
        <v>2</v>
      </c>
      <c r="D437" s="51">
        <v>1</v>
      </c>
      <c r="H437" s="49"/>
      <c r="I437" s="49"/>
      <c r="J437" s="49"/>
      <c r="K437" s="49"/>
      <c r="L437" s="49"/>
      <c r="M437" s="49"/>
      <c r="N437" s="49"/>
      <c r="O437" s="49"/>
      <c r="P437" s="49"/>
    </row>
    <row r="438" spans="1:16" ht="14.25" customHeight="1" x14ac:dyDescent="0.2">
      <c r="A438" s="33">
        <v>20</v>
      </c>
      <c r="B438" s="33">
        <v>5</v>
      </c>
      <c r="C438" s="33">
        <v>5</v>
      </c>
      <c r="D438" s="51">
        <v>1</v>
      </c>
      <c r="H438" s="40"/>
      <c r="I438" s="40"/>
      <c r="J438" s="40"/>
      <c r="K438" s="40"/>
      <c r="L438" s="40"/>
      <c r="M438" s="40"/>
      <c r="N438" s="40"/>
      <c r="O438" s="40"/>
      <c r="P438" s="40"/>
    </row>
    <row r="439" spans="1:16" ht="14.25" customHeight="1" x14ac:dyDescent="0.2">
      <c r="A439" s="33">
        <v>21</v>
      </c>
      <c r="B439" s="33">
        <v>3</v>
      </c>
      <c r="C439" s="33">
        <v>4</v>
      </c>
      <c r="D439" s="51">
        <v>1</v>
      </c>
      <c r="H439" s="40"/>
      <c r="I439" s="40"/>
      <c r="J439" s="40"/>
      <c r="K439" s="40"/>
      <c r="L439" s="40"/>
      <c r="M439" s="40"/>
      <c r="N439" s="40"/>
      <c r="O439" s="40"/>
      <c r="P439" s="40"/>
    </row>
    <row r="440" spans="1:16" ht="14.25" customHeight="1" x14ac:dyDescent="0.2">
      <c r="A440" s="33">
        <v>22</v>
      </c>
      <c r="B440" s="33">
        <v>5</v>
      </c>
      <c r="C440" s="33">
        <v>6</v>
      </c>
      <c r="D440" s="51">
        <v>1</v>
      </c>
      <c r="H440" s="40"/>
      <c r="I440" s="40"/>
      <c r="J440" s="40"/>
      <c r="K440" s="40"/>
      <c r="L440" s="40"/>
      <c r="M440" s="40"/>
      <c r="N440" s="40"/>
      <c r="O440" s="40"/>
      <c r="P440" s="40"/>
    </row>
    <row r="441" spans="1:16" ht="14.25" customHeight="1" x14ac:dyDescent="0.2">
      <c r="A441" s="33">
        <v>23</v>
      </c>
      <c r="B441" s="33">
        <v>7</v>
      </c>
      <c r="C441" s="33">
        <v>7</v>
      </c>
      <c r="D441" s="51">
        <v>1</v>
      </c>
    </row>
    <row r="442" spans="1:16" ht="14.25" customHeight="1" x14ac:dyDescent="0.2">
      <c r="A442" s="33">
        <v>24</v>
      </c>
      <c r="B442" s="33">
        <v>6</v>
      </c>
      <c r="C442" s="33">
        <v>7</v>
      </c>
      <c r="D442" s="51">
        <v>0</v>
      </c>
    </row>
    <row r="443" spans="1:16" ht="14.25" customHeight="1" x14ac:dyDescent="0.2">
      <c r="A443" s="33">
        <v>25</v>
      </c>
      <c r="B443" s="33">
        <v>5</v>
      </c>
      <c r="C443" s="33">
        <v>3</v>
      </c>
      <c r="D443" s="51">
        <v>1</v>
      </c>
    </row>
    <row r="444" spans="1:16" ht="14.25" customHeight="1" x14ac:dyDescent="0.2">
      <c r="A444" s="33">
        <v>26</v>
      </c>
      <c r="B444" s="33">
        <v>7</v>
      </c>
      <c r="C444" s="33">
        <v>6</v>
      </c>
      <c r="D444" s="51">
        <v>1</v>
      </c>
    </row>
    <row r="445" spans="1:16" ht="14.25" customHeight="1" x14ac:dyDescent="0.2">
      <c r="A445" s="33">
        <v>27</v>
      </c>
      <c r="B445" s="33">
        <v>7</v>
      </c>
      <c r="C445" s="33">
        <v>5</v>
      </c>
      <c r="D445" s="51">
        <v>1</v>
      </c>
    </row>
    <row r="446" spans="1:16" ht="14.25" customHeight="1" x14ac:dyDescent="0.2">
      <c r="A446" s="33">
        <v>28</v>
      </c>
      <c r="B446" s="33">
        <v>4</v>
      </c>
      <c r="C446" s="33">
        <v>4</v>
      </c>
      <c r="D446" s="51">
        <v>1</v>
      </c>
    </row>
    <row r="447" spans="1:16" ht="14.25" customHeight="1" x14ac:dyDescent="0.2">
      <c r="A447" s="33">
        <v>29</v>
      </c>
      <c r="B447" s="33">
        <v>4</v>
      </c>
      <c r="C447" s="33">
        <v>4</v>
      </c>
      <c r="D447" s="51">
        <v>0</v>
      </c>
    </row>
    <row r="448" spans="1:16" ht="14.25" customHeight="1" x14ac:dyDescent="0.2">
      <c r="A448" s="33">
        <v>30</v>
      </c>
      <c r="B448" s="33">
        <v>1</v>
      </c>
      <c r="C448" s="33">
        <v>1</v>
      </c>
      <c r="D448" s="51">
        <v>1</v>
      </c>
      <c r="H448" s="48"/>
      <c r="I448" s="48"/>
    </row>
    <row r="449" spans="1:16" ht="14.25" customHeight="1" x14ac:dyDescent="0.2">
      <c r="A449" s="33">
        <v>31</v>
      </c>
      <c r="B449" s="33">
        <v>5</v>
      </c>
      <c r="C449" s="33">
        <v>4</v>
      </c>
      <c r="D449" s="51">
        <v>1</v>
      </c>
      <c r="H449" s="40"/>
      <c r="I449" s="40"/>
    </row>
    <row r="450" spans="1:16" ht="14.25" customHeight="1" x14ac:dyDescent="0.2">
      <c r="A450" s="33">
        <v>32</v>
      </c>
      <c r="B450" s="33">
        <v>3</v>
      </c>
      <c r="C450" s="33">
        <v>5</v>
      </c>
      <c r="D450" s="51">
        <v>1</v>
      </c>
      <c r="H450" s="40"/>
      <c r="I450" s="40"/>
    </row>
    <row r="451" spans="1:16" ht="14.25" customHeight="1" x14ac:dyDescent="0.2">
      <c r="A451" s="33">
        <v>33</v>
      </c>
      <c r="B451" s="33">
        <v>5</v>
      </c>
      <c r="C451" s="33">
        <v>5</v>
      </c>
      <c r="D451" s="51">
        <v>1</v>
      </c>
      <c r="H451" s="40"/>
      <c r="I451" s="40"/>
    </row>
    <row r="452" spans="1:16" ht="14.25" customHeight="1" x14ac:dyDescent="0.2">
      <c r="A452" s="33">
        <v>34</v>
      </c>
      <c r="B452" s="33">
        <v>5</v>
      </c>
      <c r="C452" s="33">
        <v>7</v>
      </c>
      <c r="D452" s="51">
        <v>1</v>
      </c>
      <c r="H452" s="40"/>
      <c r="I452" s="40"/>
    </row>
    <row r="453" spans="1:16" ht="14.25" customHeight="1" x14ac:dyDescent="0.2">
      <c r="A453" s="33">
        <v>35</v>
      </c>
      <c r="B453" s="33">
        <v>4</v>
      </c>
      <c r="C453" s="33">
        <v>4</v>
      </c>
      <c r="D453" s="51">
        <v>1</v>
      </c>
      <c r="H453" s="40"/>
      <c r="I453" s="40"/>
    </row>
    <row r="454" spans="1:16" ht="14.25" customHeight="1" x14ac:dyDescent="0.2">
      <c r="A454" s="33">
        <v>36</v>
      </c>
      <c r="B454" s="33">
        <v>4</v>
      </c>
      <c r="C454" s="33">
        <v>6</v>
      </c>
      <c r="D454" s="51">
        <v>1</v>
      </c>
    </row>
    <row r="455" spans="1:16" ht="14.25" customHeight="1" x14ac:dyDescent="0.2">
      <c r="A455" s="33">
        <v>37</v>
      </c>
      <c r="B455" s="33">
        <v>7</v>
      </c>
      <c r="C455" s="33">
        <v>7</v>
      </c>
      <c r="D455" s="51">
        <v>0</v>
      </c>
    </row>
    <row r="456" spans="1:16" ht="14.25" customHeight="1" x14ac:dyDescent="0.2">
      <c r="A456" s="33">
        <v>38</v>
      </c>
      <c r="B456" s="33">
        <v>4</v>
      </c>
      <c r="C456" s="33">
        <v>4</v>
      </c>
      <c r="D456" s="51">
        <v>1</v>
      </c>
      <c r="H456" s="49"/>
      <c r="I456" s="49"/>
      <c r="J456" s="49"/>
      <c r="K456" s="49"/>
      <c r="L456" s="49"/>
      <c r="M456" s="49"/>
    </row>
    <row r="457" spans="1:16" ht="14.25" customHeight="1" x14ac:dyDescent="0.2">
      <c r="A457" s="33">
        <v>39</v>
      </c>
      <c r="B457" s="33">
        <v>4</v>
      </c>
      <c r="C457" s="33">
        <v>4</v>
      </c>
      <c r="D457" s="51">
        <v>0</v>
      </c>
      <c r="H457" s="40"/>
      <c r="I457" s="40"/>
      <c r="J457" s="40"/>
      <c r="K457" s="40"/>
      <c r="L457" s="40"/>
      <c r="M457" s="40"/>
    </row>
    <row r="458" spans="1:16" ht="14.25" customHeight="1" x14ac:dyDescent="0.2">
      <c r="A458" s="33">
        <v>40</v>
      </c>
      <c r="B458" s="33">
        <v>6</v>
      </c>
      <c r="C458" s="33">
        <v>7</v>
      </c>
      <c r="D458" s="51">
        <v>1</v>
      </c>
      <c r="H458" s="40"/>
      <c r="I458" s="40"/>
      <c r="J458" s="40"/>
      <c r="K458" s="40"/>
      <c r="L458" s="40"/>
      <c r="M458" s="40"/>
    </row>
    <row r="459" spans="1:16" ht="14.25" customHeight="1" x14ac:dyDescent="0.2">
      <c r="A459" s="33">
        <v>41</v>
      </c>
      <c r="B459" s="33">
        <v>6</v>
      </c>
      <c r="C459" s="33">
        <v>7</v>
      </c>
      <c r="D459" s="51">
        <v>1</v>
      </c>
      <c r="H459" s="40"/>
      <c r="I459" s="40"/>
      <c r="J459" s="40"/>
      <c r="K459" s="40"/>
      <c r="L459" s="40"/>
      <c r="M459" s="40"/>
    </row>
    <row r="460" spans="1:16" ht="14.25" customHeight="1" x14ac:dyDescent="0.2">
      <c r="A460" s="33">
        <v>42</v>
      </c>
      <c r="B460" s="33">
        <v>6</v>
      </c>
      <c r="C460" s="33">
        <v>7</v>
      </c>
      <c r="D460" s="51">
        <v>1</v>
      </c>
    </row>
    <row r="461" spans="1:16" ht="14.25" customHeight="1" x14ac:dyDescent="0.2">
      <c r="A461" s="33">
        <v>43</v>
      </c>
      <c r="B461" s="33">
        <v>5</v>
      </c>
      <c r="C461" s="33">
        <v>5</v>
      </c>
      <c r="D461" s="51">
        <v>1</v>
      </c>
      <c r="H461" s="49"/>
      <c r="I461" s="49"/>
      <c r="J461" s="49"/>
      <c r="K461" s="49"/>
      <c r="L461" s="49"/>
      <c r="M461" s="49"/>
      <c r="N461" s="49"/>
      <c r="O461" s="49"/>
      <c r="P461" s="49"/>
    </row>
    <row r="462" spans="1:16" ht="14.25" customHeight="1" x14ac:dyDescent="0.2">
      <c r="A462" s="33">
        <v>44</v>
      </c>
      <c r="B462" s="33">
        <v>5</v>
      </c>
      <c r="C462" s="33">
        <v>6</v>
      </c>
      <c r="D462" s="51">
        <v>1</v>
      </c>
      <c r="H462" s="40"/>
      <c r="I462" s="40"/>
      <c r="J462" s="40"/>
      <c r="K462" s="40"/>
      <c r="L462" s="40"/>
      <c r="M462" s="40"/>
      <c r="N462" s="40"/>
      <c r="O462" s="40"/>
      <c r="P462" s="40"/>
    </row>
    <row r="463" spans="1:16" ht="14.25" customHeight="1" x14ac:dyDescent="0.2">
      <c r="A463" s="33">
        <v>45</v>
      </c>
      <c r="B463" s="33">
        <v>5</v>
      </c>
      <c r="C463" s="33">
        <v>4</v>
      </c>
      <c r="D463" s="51">
        <v>1</v>
      </c>
      <c r="H463" s="40"/>
      <c r="I463" s="40"/>
      <c r="J463" s="40"/>
      <c r="K463" s="40"/>
      <c r="L463" s="40"/>
      <c r="M463" s="40"/>
      <c r="N463" s="40"/>
      <c r="O463" s="40"/>
      <c r="P463" s="40"/>
    </row>
    <row r="464" spans="1:16" ht="14.25" customHeight="1" x14ac:dyDescent="0.2">
      <c r="A464" s="33">
        <v>46</v>
      </c>
      <c r="B464" s="33">
        <v>7</v>
      </c>
      <c r="C464" s="33">
        <v>7</v>
      </c>
      <c r="D464" s="51">
        <v>0</v>
      </c>
    </row>
    <row r="465" spans="1:4" ht="14.25" customHeight="1" x14ac:dyDescent="0.2">
      <c r="A465" s="33">
        <v>47</v>
      </c>
      <c r="B465" s="33">
        <v>5</v>
      </c>
      <c r="C465" s="33">
        <v>5</v>
      </c>
      <c r="D465" s="51">
        <v>0</v>
      </c>
    </row>
    <row r="466" spans="1:4" ht="14.25" customHeight="1" x14ac:dyDescent="0.2">
      <c r="A466" s="33">
        <v>48</v>
      </c>
      <c r="B466" s="33">
        <v>5</v>
      </c>
      <c r="C466" s="33">
        <v>3</v>
      </c>
      <c r="D466" s="51">
        <v>1</v>
      </c>
    </row>
    <row r="467" spans="1:4" ht="14.25" customHeight="1" x14ac:dyDescent="0.2">
      <c r="A467" s="33">
        <v>49</v>
      </c>
      <c r="B467" s="33">
        <v>5</v>
      </c>
      <c r="C467" s="33">
        <v>5</v>
      </c>
      <c r="D467" s="51">
        <v>0</v>
      </c>
    </row>
    <row r="468" spans="1:4" ht="14.25" customHeight="1" x14ac:dyDescent="0.2">
      <c r="A468" s="33">
        <v>50</v>
      </c>
      <c r="B468" s="33">
        <v>5</v>
      </c>
      <c r="C468" s="33">
        <v>5</v>
      </c>
      <c r="D468" s="51">
        <v>0</v>
      </c>
    </row>
    <row r="469" spans="1:4" ht="14.25" customHeight="1" x14ac:dyDescent="0.2">
      <c r="A469" s="33">
        <v>51</v>
      </c>
      <c r="B469" s="33">
        <v>7</v>
      </c>
      <c r="C469" s="33">
        <v>7</v>
      </c>
      <c r="D469" s="51">
        <v>0</v>
      </c>
    </row>
    <row r="470" spans="1:4" ht="14.25" customHeight="1" x14ac:dyDescent="0.2">
      <c r="A470" s="33">
        <v>52</v>
      </c>
      <c r="B470" s="33">
        <v>6</v>
      </c>
      <c r="C470" s="33">
        <v>6</v>
      </c>
      <c r="D470" s="51">
        <v>1</v>
      </c>
    </row>
    <row r="471" spans="1:4" ht="14.25" customHeight="1" x14ac:dyDescent="0.2">
      <c r="A471" s="33">
        <v>53</v>
      </c>
      <c r="B471" s="33">
        <v>2</v>
      </c>
      <c r="C471" s="33">
        <v>2</v>
      </c>
      <c r="D471" s="51">
        <v>0</v>
      </c>
    </row>
    <row r="472" spans="1:4" ht="14.25" customHeight="1" x14ac:dyDescent="0.2">
      <c r="A472" s="33">
        <v>54</v>
      </c>
      <c r="B472" s="33">
        <v>6</v>
      </c>
      <c r="C472" s="33">
        <v>5</v>
      </c>
      <c r="D472" s="51">
        <v>1</v>
      </c>
    </row>
    <row r="473" spans="1:4" ht="14.25" customHeight="1" x14ac:dyDescent="0.2">
      <c r="A473" s="33">
        <v>55</v>
      </c>
      <c r="B473" s="33">
        <v>6</v>
      </c>
      <c r="C473" s="33">
        <v>6</v>
      </c>
      <c r="D473" s="51">
        <v>1</v>
      </c>
    </row>
    <row r="474" spans="1:4" ht="14.25" customHeight="1" x14ac:dyDescent="0.2">
      <c r="A474" s="33">
        <v>56</v>
      </c>
      <c r="B474" s="33">
        <v>4</v>
      </c>
      <c r="C474" s="33">
        <v>5</v>
      </c>
      <c r="D474" s="51">
        <v>1</v>
      </c>
    </row>
    <row r="475" spans="1:4" ht="14.25" customHeight="1" x14ac:dyDescent="0.2">
      <c r="A475" s="33">
        <v>57</v>
      </c>
      <c r="B475" s="33">
        <v>4</v>
      </c>
      <c r="C475" s="33">
        <v>5</v>
      </c>
      <c r="D475" s="51">
        <v>0</v>
      </c>
    </row>
    <row r="476" spans="1:4" ht="14.25" customHeight="1" x14ac:dyDescent="0.2">
      <c r="A476" s="33">
        <v>58</v>
      </c>
      <c r="B476" s="33">
        <v>7</v>
      </c>
      <c r="C476" s="33">
        <v>7</v>
      </c>
      <c r="D476" s="51">
        <v>0</v>
      </c>
    </row>
    <row r="477" spans="1:4" ht="14.25" customHeight="1" x14ac:dyDescent="0.2">
      <c r="A477" s="33">
        <v>59</v>
      </c>
      <c r="B477" s="33">
        <v>3</v>
      </c>
      <c r="C477" s="33">
        <v>3</v>
      </c>
      <c r="D477" s="51">
        <v>0</v>
      </c>
    </row>
    <row r="478" spans="1:4" ht="14.25" customHeight="1" x14ac:dyDescent="0.2">
      <c r="A478" s="33">
        <v>60</v>
      </c>
      <c r="B478" s="33">
        <v>6</v>
      </c>
      <c r="C478" s="33">
        <v>6</v>
      </c>
      <c r="D478" s="51">
        <v>0</v>
      </c>
    </row>
    <row r="479" spans="1:4" ht="14.25" customHeight="1" x14ac:dyDescent="0.2">
      <c r="A479" s="33">
        <v>61</v>
      </c>
      <c r="B479" s="33">
        <v>4</v>
      </c>
      <c r="C479" s="33">
        <v>3</v>
      </c>
      <c r="D479" s="51">
        <v>1</v>
      </c>
    </row>
    <row r="480" spans="1:4" ht="14.25" customHeight="1" x14ac:dyDescent="0.2">
      <c r="A480" s="33">
        <v>62</v>
      </c>
      <c r="B480" s="33">
        <v>3</v>
      </c>
      <c r="C480" s="33">
        <v>3</v>
      </c>
      <c r="D480" s="51">
        <v>1</v>
      </c>
    </row>
    <row r="481" spans="1:4" ht="14.25" customHeight="1" x14ac:dyDescent="0.2">
      <c r="A481" s="33">
        <v>63</v>
      </c>
      <c r="B481" s="33">
        <v>3</v>
      </c>
      <c r="C481" s="33">
        <v>1</v>
      </c>
      <c r="D481" s="51">
        <v>1</v>
      </c>
    </row>
    <row r="482" spans="1:4" ht="14.25" customHeight="1" x14ac:dyDescent="0.2">
      <c r="A482" s="33">
        <v>64</v>
      </c>
      <c r="B482" s="33">
        <v>6</v>
      </c>
      <c r="C482" s="33">
        <v>5</v>
      </c>
      <c r="D482" s="51">
        <v>0</v>
      </c>
    </row>
    <row r="483" spans="1:4" ht="14.25" customHeight="1" x14ac:dyDescent="0.2">
      <c r="A483" s="33">
        <v>65</v>
      </c>
      <c r="B483" s="33">
        <v>7</v>
      </c>
      <c r="C483" s="33">
        <v>7</v>
      </c>
      <c r="D483" s="51">
        <v>1</v>
      </c>
    </row>
    <row r="484" spans="1:4" ht="14.25" customHeight="1" x14ac:dyDescent="0.2">
      <c r="A484" s="33">
        <v>66</v>
      </c>
      <c r="B484" s="33">
        <v>6</v>
      </c>
      <c r="C484" s="33">
        <v>6</v>
      </c>
      <c r="D484" s="51">
        <v>1</v>
      </c>
    </row>
    <row r="485" spans="1:4" ht="14.25" customHeight="1" x14ac:dyDescent="0.2">
      <c r="A485" s="33">
        <v>67</v>
      </c>
      <c r="B485" s="33">
        <v>4</v>
      </c>
      <c r="C485" s="33">
        <v>5</v>
      </c>
      <c r="D485" s="51">
        <v>0</v>
      </c>
    </row>
    <row r="486" spans="1:4" ht="14.25" customHeight="1" x14ac:dyDescent="0.2">
      <c r="A486" s="33">
        <v>68</v>
      </c>
      <c r="B486" s="33">
        <v>4</v>
      </c>
      <c r="C486" s="33">
        <v>4</v>
      </c>
      <c r="D486" s="51">
        <v>1</v>
      </c>
    </row>
    <row r="487" spans="1:4" ht="14.25" customHeight="1" x14ac:dyDescent="0.2">
      <c r="A487" s="33">
        <v>69</v>
      </c>
      <c r="B487" s="33">
        <v>6</v>
      </c>
      <c r="C487" s="33">
        <v>7</v>
      </c>
      <c r="D487" s="51">
        <v>1</v>
      </c>
    </row>
    <row r="488" spans="1:4" ht="14.25" customHeight="1" x14ac:dyDescent="0.2">
      <c r="A488" s="33">
        <v>70</v>
      </c>
      <c r="B488" s="33">
        <v>7</v>
      </c>
      <c r="C488" s="33">
        <v>6</v>
      </c>
      <c r="D488" s="51">
        <v>0</v>
      </c>
    </row>
    <row r="489" spans="1:4" ht="14.25" customHeight="1" x14ac:dyDescent="0.2">
      <c r="A489" s="33">
        <v>71</v>
      </c>
      <c r="B489" s="33">
        <v>4</v>
      </c>
      <c r="C489" s="33">
        <v>3</v>
      </c>
      <c r="D489" s="51">
        <v>1</v>
      </c>
    </row>
    <row r="490" spans="1:4" ht="14.25" customHeight="1" x14ac:dyDescent="0.2">
      <c r="A490" s="33">
        <v>72</v>
      </c>
      <c r="B490" s="33">
        <v>1</v>
      </c>
      <c r="C490" s="33">
        <v>3</v>
      </c>
      <c r="D490" s="51">
        <v>1</v>
      </c>
    </row>
    <row r="491" spans="1:4" ht="14.25" customHeight="1" x14ac:dyDescent="0.2">
      <c r="A491" s="33">
        <v>73</v>
      </c>
      <c r="B491" s="33">
        <v>6</v>
      </c>
      <c r="C491" s="33">
        <v>5</v>
      </c>
      <c r="D491" s="51">
        <v>1</v>
      </c>
    </row>
    <row r="492" spans="1:4" ht="14.25" customHeight="1" x14ac:dyDescent="0.2">
      <c r="A492" s="33">
        <v>74</v>
      </c>
      <c r="B492" s="33">
        <v>5</v>
      </c>
      <c r="C492" s="33">
        <v>7</v>
      </c>
      <c r="D492" s="51">
        <v>0</v>
      </c>
    </row>
    <row r="493" spans="1:4" ht="14.25" customHeight="1" x14ac:dyDescent="0.2">
      <c r="A493" s="33">
        <v>75</v>
      </c>
      <c r="B493" s="33">
        <v>5</v>
      </c>
      <c r="C493" s="33">
        <v>4</v>
      </c>
      <c r="D493" s="51">
        <v>1</v>
      </c>
    </row>
    <row r="494" spans="1:4" ht="14.25" customHeight="1" x14ac:dyDescent="0.2">
      <c r="A494" s="33">
        <v>76</v>
      </c>
      <c r="B494" s="33">
        <v>6</v>
      </c>
      <c r="C494" s="33">
        <v>5</v>
      </c>
      <c r="D494" s="51">
        <v>1</v>
      </c>
    </row>
    <row r="495" spans="1:4" ht="14.25" customHeight="1" x14ac:dyDescent="0.2">
      <c r="A495" s="33">
        <v>77</v>
      </c>
      <c r="B495" s="33">
        <v>5</v>
      </c>
      <c r="C495" s="33">
        <v>6</v>
      </c>
      <c r="D495" s="51">
        <v>0</v>
      </c>
    </row>
    <row r="496" spans="1:4" ht="14.25" customHeight="1" x14ac:dyDescent="0.2">
      <c r="A496" s="33">
        <v>78</v>
      </c>
      <c r="B496" s="33">
        <v>3</v>
      </c>
      <c r="C496" s="33">
        <v>4</v>
      </c>
      <c r="D496" s="51">
        <v>1</v>
      </c>
    </row>
    <row r="497" spans="1:4" ht="14.25" customHeight="1" x14ac:dyDescent="0.2">
      <c r="A497" s="33">
        <v>79</v>
      </c>
      <c r="B497" s="33">
        <v>5</v>
      </c>
      <c r="C497" s="33">
        <v>6</v>
      </c>
      <c r="D497" s="51">
        <v>1</v>
      </c>
    </row>
    <row r="498" spans="1:4" ht="14.25" customHeight="1" x14ac:dyDescent="0.2">
      <c r="A498" s="33">
        <v>80</v>
      </c>
      <c r="B498" s="33">
        <v>7</v>
      </c>
      <c r="C498" s="33">
        <v>6</v>
      </c>
      <c r="D498" s="51">
        <v>0</v>
      </c>
    </row>
    <row r="499" spans="1:4" ht="14.25" customHeight="1" x14ac:dyDescent="0.2">
      <c r="A499" s="33">
        <v>81</v>
      </c>
      <c r="B499" s="33">
        <v>5</v>
      </c>
      <c r="C499" s="33">
        <v>5</v>
      </c>
      <c r="D499" s="51">
        <v>1</v>
      </c>
    </row>
    <row r="500" spans="1:4" ht="14.25" customHeight="1" x14ac:dyDescent="0.2">
      <c r="A500" s="33">
        <v>82</v>
      </c>
      <c r="B500" s="33">
        <v>7</v>
      </c>
      <c r="C500" s="33">
        <v>6</v>
      </c>
      <c r="D500" s="51">
        <v>0</v>
      </c>
    </row>
    <row r="501" spans="1:4" ht="14.25" customHeight="1" x14ac:dyDescent="0.2">
      <c r="A501" s="33">
        <v>83</v>
      </c>
      <c r="B501" s="33">
        <v>7</v>
      </c>
      <c r="C501" s="33">
        <v>7</v>
      </c>
      <c r="D501" s="51">
        <v>0</v>
      </c>
    </row>
    <row r="502" spans="1:4" ht="14.25" customHeight="1" x14ac:dyDescent="0.2">
      <c r="A502" s="33">
        <v>84</v>
      </c>
      <c r="B502" s="33">
        <v>5</v>
      </c>
      <c r="C502" s="33">
        <v>5</v>
      </c>
      <c r="D502" s="51">
        <v>1</v>
      </c>
    </row>
    <row r="503" spans="1:4" ht="14.25" customHeight="1" x14ac:dyDescent="0.2">
      <c r="A503" s="33">
        <v>85</v>
      </c>
      <c r="B503" s="33">
        <v>5</v>
      </c>
      <c r="C503" s="33">
        <v>5</v>
      </c>
      <c r="D503" s="51">
        <v>1</v>
      </c>
    </row>
    <row r="504" spans="1:4" ht="14.25" customHeight="1" x14ac:dyDescent="0.2">
      <c r="A504" s="33">
        <v>86</v>
      </c>
      <c r="B504" s="33">
        <v>5</v>
      </c>
      <c r="C504" s="33">
        <v>5</v>
      </c>
      <c r="D504" s="51">
        <v>1</v>
      </c>
    </row>
    <row r="505" spans="1:4" ht="14.25" customHeight="1" x14ac:dyDescent="0.2">
      <c r="A505" s="33">
        <v>87</v>
      </c>
      <c r="B505" s="33">
        <v>7</v>
      </c>
      <c r="C505" s="33">
        <v>6</v>
      </c>
      <c r="D505" s="51">
        <v>0</v>
      </c>
    </row>
    <row r="506" spans="1:4" ht="14.25" customHeight="1" x14ac:dyDescent="0.2">
      <c r="A506" s="33">
        <v>88</v>
      </c>
      <c r="B506" s="33">
        <v>5</v>
      </c>
      <c r="C506" s="33">
        <v>6</v>
      </c>
      <c r="D506" s="51">
        <v>1</v>
      </c>
    </row>
    <row r="507" spans="1:4" ht="14.25" customHeight="1" x14ac:dyDescent="0.2">
      <c r="A507" s="33">
        <v>89</v>
      </c>
      <c r="B507" s="33">
        <v>2</v>
      </c>
      <c r="C507" s="33">
        <v>2</v>
      </c>
      <c r="D507" s="51">
        <v>1</v>
      </c>
    </row>
    <row r="508" spans="1:4" ht="14.25" customHeight="1" x14ac:dyDescent="0.2">
      <c r="A508" s="33">
        <v>90</v>
      </c>
      <c r="B508" s="33">
        <v>6</v>
      </c>
      <c r="C508" s="33">
        <v>6</v>
      </c>
      <c r="D508" s="51">
        <v>1</v>
      </c>
    </row>
    <row r="509" spans="1:4" ht="14.25" customHeight="1" x14ac:dyDescent="0.2">
      <c r="A509" s="33">
        <v>91</v>
      </c>
      <c r="B509" s="33">
        <v>3</v>
      </c>
      <c r="C509" s="33">
        <v>2</v>
      </c>
      <c r="D509" s="51">
        <v>1</v>
      </c>
    </row>
    <row r="510" spans="1:4" ht="14.25" customHeight="1" x14ac:dyDescent="0.2">
      <c r="A510" s="33">
        <v>92</v>
      </c>
      <c r="B510" s="33">
        <v>3</v>
      </c>
      <c r="C510" s="33">
        <v>3</v>
      </c>
      <c r="D510" s="51">
        <v>0</v>
      </c>
    </row>
    <row r="511" spans="1:4" ht="14.25" customHeight="1" x14ac:dyDescent="0.2">
      <c r="A511" s="33">
        <v>93</v>
      </c>
      <c r="B511" s="33">
        <v>6</v>
      </c>
      <c r="C511" s="33">
        <v>6</v>
      </c>
      <c r="D511" s="51">
        <v>1</v>
      </c>
    </row>
    <row r="512" spans="1:4" ht="14.25" customHeight="1" x14ac:dyDescent="0.2">
      <c r="A512" s="33">
        <v>94</v>
      </c>
      <c r="B512" s="33">
        <v>6</v>
      </c>
      <c r="C512" s="33">
        <v>6</v>
      </c>
      <c r="D512" s="51">
        <v>1</v>
      </c>
    </row>
    <row r="513" spans="1:4" ht="14.25" customHeight="1" x14ac:dyDescent="0.2">
      <c r="A513" s="33">
        <v>95</v>
      </c>
      <c r="B513" s="33">
        <v>6</v>
      </c>
      <c r="C513" s="33">
        <v>7</v>
      </c>
      <c r="D513" s="51">
        <v>1</v>
      </c>
    </row>
    <row r="514" spans="1:4" ht="14.25" customHeight="1" x14ac:dyDescent="0.2">
      <c r="A514" s="33">
        <v>96</v>
      </c>
      <c r="B514" s="33">
        <v>5</v>
      </c>
      <c r="C514" s="33">
        <v>5</v>
      </c>
      <c r="D514" s="51">
        <v>1</v>
      </c>
    </row>
    <row r="515" spans="1:4" ht="14.25" customHeight="1" x14ac:dyDescent="0.2">
      <c r="A515" s="33">
        <v>97</v>
      </c>
      <c r="B515" s="33">
        <v>6</v>
      </c>
      <c r="C515" s="33">
        <v>6</v>
      </c>
      <c r="D515" s="51">
        <v>0</v>
      </c>
    </row>
    <row r="516" spans="1:4" ht="14.25" customHeight="1" x14ac:dyDescent="0.2">
      <c r="A516" s="33">
        <v>98</v>
      </c>
      <c r="B516" s="33">
        <v>4</v>
      </c>
      <c r="C516" s="33">
        <v>4</v>
      </c>
      <c r="D516" s="51">
        <v>1</v>
      </c>
    </row>
    <row r="517" spans="1:4" ht="14.25" customHeight="1" x14ac:dyDescent="0.2">
      <c r="A517" s="33">
        <v>99</v>
      </c>
      <c r="B517" s="33">
        <v>2</v>
      </c>
      <c r="C517" s="33">
        <v>2</v>
      </c>
      <c r="D517" s="51">
        <v>1</v>
      </c>
    </row>
    <row r="518" spans="1:4" ht="14.25" customHeight="1" x14ac:dyDescent="0.2">
      <c r="A518" s="33">
        <v>100</v>
      </c>
      <c r="B518" s="33">
        <v>5</v>
      </c>
      <c r="C518" s="33">
        <v>4</v>
      </c>
      <c r="D518" s="51">
        <v>1</v>
      </c>
    </row>
    <row r="519" spans="1:4" ht="14.25" customHeight="1" x14ac:dyDescent="0.2">
      <c r="A519" s="33">
        <v>101</v>
      </c>
      <c r="B519" s="33">
        <v>3</v>
      </c>
      <c r="C519" s="33">
        <v>4</v>
      </c>
      <c r="D519" s="51">
        <v>0</v>
      </c>
    </row>
    <row r="520" spans="1:4" ht="14.25" customHeight="1" x14ac:dyDescent="0.2">
      <c r="A520" s="33">
        <v>102</v>
      </c>
      <c r="B520" s="33">
        <v>6</v>
      </c>
      <c r="C520" s="33">
        <v>7</v>
      </c>
      <c r="D520" s="51">
        <v>0</v>
      </c>
    </row>
    <row r="521" spans="1:4" ht="14.25" customHeight="1" x14ac:dyDescent="0.2">
      <c r="A521" s="33">
        <v>103</v>
      </c>
      <c r="B521" s="33">
        <v>4</v>
      </c>
      <c r="C521" s="33">
        <v>2</v>
      </c>
      <c r="D521" s="51">
        <v>0</v>
      </c>
    </row>
    <row r="522" spans="1:4" ht="14.25" customHeight="1" x14ac:dyDescent="0.2">
      <c r="A522" s="33">
        <v>104</v>
      </c>
      <c r="B522" s="33">
        <v>5</v>
      </c>
      <c r="C522" s="33">
        <v>4</v>
      </c>
      <c r="D522" s="51">
        <v>0</v>
      </c>
    </row>
    <row r="523" spans="1:4" ht="14.25" customHeight="1" x14ac:dyDescent="0.2">
      <c r="A523" s="33">
        <v>105</v>
      </c>
      <c r="B523" s="33">
        <v>5</v>
      </c>
      <c r="C523" s="33">
        <v>5</v>
      </c>
      <c r="D523" s="51">
        <v>0</v>
      </c>
    </row>
    <row r="524" spans="1:4" ht="14.25" customHeight="1" x14ac:dyDescent="0.2">
      <c r="A524" s="33">
        <v>106</v>
      </c>
      <c r="B524" s="33">
        <v>5</v>
      </c>
      <c r="C524" s="33">
        <v>6</v>
      </c>
      <c r="D524" s="51">
        <v>0</v>
      </c>
    </row>
    <row r="525" spans="1:4" ht="14.25" customHeight="1" x14ac:dyDescent="0.2">
      <c r="A525" s="33">
        <v>107</v>
      </c>
      <c r="B525" s="33">
        <v>4</v>
      </c>
      <c r="C525" s="33">
        <v>2</v>
      </c>
      <c r="D525" s="51">
        <v>0</v>
      </c>
    </row>
    <row r="526" spans="1:4" ht="14.25" customHeight="1" x14ac:dyDescent="0.2">
      <c r="A526" s="33">
        <v>108</v>
      </c>
      <c r="B526" s="33">
        <v>5</v>
      </c>
      <c r="C526" s="33">
        <v>6</v>
      </c>
      <c r="D526" s="51">
        <v>0</v>
      </c>
    </row>
    <row r="527" spans="1:4" ht="14.25" customHeight="1" x14ac:dyDescent="0.2">
      <c r="A527" s="33">
        <v>109</v>
      </c>
      <c r="B527" s="33">
        <v>5</v>
      </c>
      <c r="C527" s="33">
        <v>4</v>
      </c>
      <c r="D527" s="51">
        <v>0</v>
      </c>
    </row>
    <row r="528" spans="1:4" ht="14.25" customHeight="1" x14ac:dyDescent="0.2">
      <c r="A528" s="33">
        <v>110</v>
      </c>
      <c r="B528" s="33">
        <v>5</v>
      </c>
      <c r="C528" s="33">
        <v>7</v>
      </c>
      <c r="D528" s="51">
        <v>0</v>
      </c>
    </row>
    <row r="529" spans="1:4" ht="14.25" customHeight="1" x14ac:dyDescent="0.2">
      <c r="A529" s="33">
        <v>111</v>
      </c>
      <c r="B529" s="33">
        <v>5</v>
      </c>
      <c r="C529" s="33">
        <v>5</v>
      </c>
      <c r="D529" s="51">
        <v>1</v>
      </c>
    </row>
    <row r="530" spans="1:4" ht="14.25" customHeight="1" x14ac:dyDescent="0.2">
      <c r="A530" s="33">
        <v>112</v>
      </c>
      <c r="B530" s="33">
        <v>6</v>
      </c>
      <c r="C530" s="33">
        <v>6</v>
      </c>
      <c r="D530" s="51">
        <v>0</v>
      </c>
    </row>
    <row r="531" spans="1:4" ht="14.25" customHeight="1" x14ac:dyDescent="0.2">
      <c r="A531" s="33">
        <v>113</v>
      </c>
      <c r="B531" s="33">
        <v>3</v>
      </c>
      <c r="C531" s="33">
        <v>4</v>
      </c>
      <c r="D531" s="51">
        <v>1</v>
      </c>
    </row>
    <row r="532" spans="1:4" ht="14.25" customHeight="1" x14ac:dyDescent="0.2">
      <c r="A532" s="33">
        <v>114</v>
      </c>
      <c r="B532" s="33">
        <v>4</v>
      </c>
      <c r="C532" s="33">
        <v>5</v>
      </c>
      <c r="D532" s="51">
        <v>1</v>
      </c>
    </row>
    <row r="533" spans="1:4" ht="14.25" customHeight="1" x14ac:dyDescent="0.2">
      <c r="A533" s="33">
        <v>115</v>
      </c>
      <c r="B533" s="33">
        <v>6</v>
      </c>
      <c r="C533" s="33">
        <v>6</v>
      </c>
      <c r="D533" s="51">
        <v>0</v>
      </c>
    </row>
    <row r="534" spans="1:4" ht="14.25" customHeight="1" x14ac:dyDescent="0.2">
      <c r="A534" s="33">
        <v>116</v>
      </c>
      <c r="B534" s="33">
        <v>4</v>
      </c>
      <c r="C534" s="33">
        <v>4</v>
      </c>
      <c r="D534" s="51">
        <v>0</v>
      </c>
    </row>
    <row r="535" spans="1:4" ht="14.25" customHeight="1" x14ac:dyDescent="0.2">
      <c r="A535" s="33">
        <v>117</v>
      </c>
      <c r="B535" s="33">
        <v>6</v>
      </c>
      <c r="C535" s="33">
        <v>7</v>
      </c>
      <c r="D535" s="51">
        <v>1</v>
      </c>
    </row>
    <row r="536" spans="1:4" ht="14.25" customHeight="1" x14ac:dyDescent="0.2">
      <c r="A536" s="33">
        <v>118</v>
      </c>
      <c r="B536" s="33">
        <v>2</v>
      </c>
      <c r="C536" s="33">
        <v>3</v>
      </c>
      <c r="D536" s="51">
        <v>1</v>
      </c>
    </row>
    <row r="537" spans="1:4" ht="14.25" customHeight="1" x14ac:dyDescent="0.2">
      <c r="A537" s="33">
        <v>119</v>
      </c>
      <c r="B537" s="33">
        <v>5</v>
      </c>
      <c r="C537" s="33">
        <v>4</v>
      </c>
      <c r="D537" s="51">
        <v>0</v>
      </c>
    </row>
    <row r="538" spans="1:4" ht="14.25" customHeight="1" x14ac:dyDescent="0.2">
      <c r="A538" s="33">
        <v>120</v>
      </c>
      <c r="B538" s="33">
        <v>2</v>
      </c>
      <c r="C538" s="33">
        <v>3</v>
      </c>
      <c r="D538" s="51">
        <v>0</v>
      </c>
    </row>
    <row r="539" spans="1:4" ht="14.25" customHeight="1" x14ac:dyDescent="0.2">
      <c r="A539" s="33">
        <v>121</v>
      </c>
      <c r="B539" s="33">
        <v>4</v>
      </c>
      <c r="C539" s="33">
        <v>6</v>
      </c>
      <c r="D539" s="51">
        <v>0</v>
      </c>
    </row>
    <row r="540" spans="1:4" ht="14.25" customHeight="1" x14ac:dyDescent="0.2">
      <c r="A540" s="33">
        <v>122</v>
      </c>
      <c r="B540" s="33">
        <v>4</v>
      </c>
      <c r="C540" s="33">
        <v>5</v>
      </c>
      <c r="D540" s="51">
        <v>0</v>
      </c>
    </row>
    <row r="541" spans="1:4" ht="14.25" customHeight="1" x14ac:dyDescent="0.2">
      <c r="A541" s="33">
        <v>123</v>
      </c>
      <c r="B541" s="33">
        <v>5</v>
      </c>
      <c r="C541" s="33">
        <v>3</v>
      </c>
      <c r="D541" s="51">
        <v>0</v>
      </c>
    </row>
    <row r="542" spans="1:4" ht="14.25" customHeight="1" x14ac:dyDescent="0.2">
      <c r="A542" s="33">
        <v>124</v>
      </c>
      <c r="B542" s="33">
        <v>4</v>
      </c>
      <c r="C542" s="33">
        <v>6</v>
      </c>
      <c r="D542" s="51">
        <v>1</v>
      </c>
    </row>
    <row r="543" spans="1:4" ht="14.25" customHeight="1" x14ac:dyDescent="0.2">
      <c r="A543" s="33">
        <v>125</v>
      </c>
      <c r="B543" s="33">
        <v>6</v>
      </c>
      <c r="C543" s="33">
        <v>5</v>
      </c>
      <c r="D543" s="51">
        <v>0</v>
      </c>
    </row>
    <row r="544" spans="1:4" ht="14.25" customHeight="1" x14ac:dyDescent="0.2">
      <c r="A544" s="33">
        <v>126</v>
      </c>
      <c r="B544" s="33">
        <v>6</v>
      </c>
      <c r="C544" s="33">
        <v>7</v>
      </c>
      <c r="D544" s="51">
        <v>1</v>
      </c>
    </row>
    <row r="545" spans="1:4" ht="14.25" customHeight="1" x14ac:dyDescent="0.2">
      <c r="A545" s="33">
        <v>127</v>
      </c>
      <c r="B545" s="33">
        <v>7</v>
      </c>
      <c r="C545" s="33">
        <v>6</v>
      </c>
      <c r="D545" s="51">
        <v>1</v>
      </c>
    </row>
    <row r="546" spans="1:4" ht="14.25" customHeight="1" x14ac:dyDescent="0.2">
      <c r="A546" s="33">
        <v>128</v>
      </c>
      <c r="B546" s="33">
        <v>3</v>
      </c>
      <c r="C546" s="33">
        <v>3</v>
      </c>
      <c r="D546" s="51">
        <v>1</v>
      </c>
    </row>
    <row r="547" spans="1:4" ht="14.25" customHeight="1" x14ac:dyDescent="0.2">
      <c r="A547" s="33">
        <v>129</v>
      </c>
      <c r="B547" s="33">
        <v>3</v>
      </c>
      <c r="C547" s="33">
        <v>4</v>
      </c>
      <c r="D547" s="51">
        <v>0</v>
      </c>
    </row>
    <row r="548" spans="1:4" ht="14.25" customHeight="1" x14ac:dyDescent="0.2">
      <c r="A548" s="33">
        <v>130</v>
      </c>
      <c r="B548" s="33">
        <v>3</v>
      </c>
      <c r="C548" s="33">
        <v>3</v>
      </c>
      <c r="D548" s="51">
        <v>1</v>
      </c>
    </row>
    <row r="549" spans="1:4" ht="14.25" customHeight="1" x14ac:dyDescent="0.2">
      <c r="A549" s="33">
        <v>131</v>
      </c>
      <c r="B549" s="33">
        <v>7</v>
      </c>
      <c r="C549" s="33">
        <v>7</v>
      </c>
      <c r="D549" s="51">
        <v>1</v>
      </c>
    </row>
    <row r="550" spans="1:4" ht="14.25" customHeight="1" x14ac:dyDescent="0.2">
      <c r="A550" s="33">
        <v>132</v>
      </c>
      <c r="B550" s="33">
        <v>5</v>
      </c>
      <c r="C550" s="33">
        <v>4</v>
      </c>
      <c r="D550" s="51">
        <v>0</v>
      </c>
    </row>
    <row r="551" spans="1:4" ht="14.25" customHeight="1" x14ac:dyDescent="0.2">
      <c r="A551" s="33">
        <v>133</v>
      </c>
      <c r="B551" s="33">
        <v>4</v>
      </c>
      <c r="C551" s="33">
        <v>3</v>
      </c>
      <c r="D551" s="51">
        <v>1</v>
      </c>
    </row>
    <row r="552" spans="1:4" ht="14.25" customHeight="1" x14ac:dyDescent="0.2">
      <c r="A552" s="33">
        <v>134</v>
      </c>
      <c r="B552" s="33">
        <v>6</v>
      </c>
      <c r="C552" s="33">
        <v>6</v>
      </c>
      <c r="D552" s="51">
        <v>1</v>
      </c>
    </row>
    <row r="553" spans="1:4" ht="14.25" customHeight="1" x14ac:dyDescent="0.2">
      <c r="A553" s="33">
        <v>135</v>
      </c>
      <c r="B553" s="33">
        <v>3</v>
      </c>
      <c r="C553" s="33">
        <v>4</v>
      </c>
      <c r="D553" s="51">
        <v>0</v>
      </c>
    </row>
    <row r="554" spans="1:4" ht="14.25" customHeight="1" x14ac:dyDescent="0.2">
      <c r="A554" s="33">
        <v>136</v>
      </c>
      <c r="B554" s="33">
        <v>4</v>
      </c>
      <c r="C554" s="33">
        <v>4</v>
      </c>
      <c r="D554" s="51">
        <v>1</v>
      </c>
    </row>
    <row r="555" spans="1:4" ht="14.25" customHeight="1" x14ac:dyDescent="0.2">
      <c r="A555" s="33">
        <v>137</v>
      </c>
      <c r="B555" s="33">
        <v>4</v>
      </c>
      <c r="C555" s="33">
        <v>3</v>
      </c>
      <c r="D555" s="51">
        <v>1</v>
      </c>
    </row>
    <row r="556" spans="1:4" ht="14.25" customHeight="1" x14ac:dyDescent="0.2">
      <c r="A556" s="33">
        <v>138</v>
      </c>
      <c r="B556" s="33">
        <v>7</v>
      </c>
      <c r="C556" s="33">
        <v>7</v>
      </c>
      <c r="D556" s="51">
        <v>0</v>
      </c>
    </row>
    <row r="557" spans="1:4" ht="14.25" customHeight="1" x14ac:dyDescent="0.2">
      <c r="A557" s="33">
        <v>139</v>
      </c>
      <c r="B557" s="33">
        <v>3</v>
      </c>
      <c r="C557" s="33">
        <v>5</v>
      </c>
      <c r="D557" s="51">
        <v>0</v>
      </c>
    </row>
    <row r="558" spans="1:4" ht="14.25" customHeight="1" x14ac:dyDescent="0.2">
      <c r="A558" s="33">
        <v>140</v>
      </c>
      <c r="B558" s="33">
        <v>7</v>
      </c>
      <c r="C558" s="33">
        <v>7</v>
      </c>
      <c r="D558" s="51">
        <v>0</v>
      </c>
    </row>
    <row r="559" spans="1:4" ht="14.25" customHeight="1" x14ac:dyDescent="0.2">
      <c r="A559" s="33">
        <v>141</v>
      </c>
      <c r="B559" s="33">
        <v>5</v>
      </c>
      <c r="C559" s="33">
        <v>5</v>
      </c>
      <c r="D559" s="51">
        <v>0</v>
      </c>
    </row>
    <row r="560" spans="1:4" ht="14.25" customHeight="1" x14ac:dyDescent="0.2">
      <c r="A560" s="33">
        <v>142</v>
      </c>
      <c r="B560" s="33">
        <v>3</v>
      </c>
      <c r="C560" s="33">
        <v>2</v>
      </c>
      <c r="D560" s="51">
        <v>0</v>
      </c>
    </row>
    <row r="561" spans="1:4" ht="14.25" customHeight="1" x14ac:dyDescent="0.2">
      <c r="A561" s="33">
        <v>143</v>
      </c>
      <c r="B561" s="33">
        <v>1</v>
      </c>
      <c r="C561" s="33">
        <v>2</v>
      </c>
      <c r="D561" s="51">
        <v>0</v>
      </c>
    </row>
    <row r="562" spans="1:4" ht="14.25" customHeight="1" x14ac:dyDescent="0.2">
      <c r="A562" s="33">
        <v>144</v>
      </c>
      <c r="B562" s="33">
        <v>3</v>
      </c>
      <c r="C562" s="33">
        <v>4</v>
      </c>
      <c r="D562" s="51">
        <v>1</v>
      </c>
    </row>
    <row r="563" spans="1:4" ht="14.25" customHeight="1" x14ac:dyDescent="0.2">
      <c r="A563" s="33">
        <v>145</v>
      </c>
      <c r="B563" s="33">
        <v>1</v>
      </c>
      <c r="C563" s="33">
        <v>4</v>
      </c>
      <c r="D563" s="51">
        <v>1</v>
      </c>
    </row>
    <row r="564" spans="1:4" ht="14.25" customHeight="1" x14ac:dyDescent="0.2">
      <c r="A564" s="33">
        <v>146</v>
      </c>
      <c r="B564" s="33">
        <v>7</v>
      </c>
      <c r="C564" s="33">
        <v>7</v>
      </c>
      <c r="D564" s="51">
        <v>0</v>
      </c>
    </row>
    <row r="565" spans="1:4" ht="14.25" customHeight="1" x14ac:dyDescent="0.2">
      <c r="A565" s="33">
        <v>147</v>
      </c>
      <c r="B565" s="33">
        <v>7</v>
      </c>
      <c r="C565" s="33">
        <v>6</v>
      </c>
      <c r="D565" s="51">
        <v>1</v>
      </c>
    </row>
    <row r="566" spans="1:4" ht="14.25" customHeight="1" x14ac:dyDescent="0.2">
      <c r="A566" s="33">
        <v>148</v>
      </c>
      <c r="B566" s="33">
        <v>5</v>
      </c>
      <c r="C566" s="33">
        <v>6</v>
      </c>
      <c r="D566" s="51">
        <v>1</v>
      </c>
    </row>
    <row r="567" spans="1:4" ht="14.25" customHeight="1" x14ac:dyDescent="0.2">
      <c r="A567" s="33">
        <v>149</v>
      </c>
      <c r="B567" s="33">
        <v>4</v>
      </c>
      <c r="C567" s="33">
        <v>5</v>
      </c>
      <c r="D567" s="51">
        <v>0</v>
      </c>
    </row>
    <row r="568" spans="1:4" ht="14.25" customHeight="1" x14ac:dyDescent="0.2">
      <c r="A568" s="33">
        <v>150</v>
      </c>
      <c r="B568" s="33">
        <v>7</v>
      </c>
      <c r="C568" s="33">
        <v>6</v>
      </c>
      <c r="D568" s="51">
        <v>1</v>
      </c>
    </row>
    <row r="569" spans="1:4" ht="14.25" customHeight="1" x14ac:dyDescent="0.2">
      <c r="A569" s="33">
        <v>151</v>
      </c>
      <c r="B569" s="33">
        <v>7</v>
      </c>
      <c r="C569" s="33">
        <v>7</v>
      </c>
      <c r="D569" s="51">
        <v>1</v>
      </c>
    </row>
    <row r="570" spans="1:4" ht="14.25" customHeight="1" x14ac:dyDescent="0.2">
      <c r="A570" s="33">
        <v>152</v>
      </c>
      <c r="B570" s="33">
        <v>1</v>
      </c>
      <c r="C570" s="33">
        <v>3</v>
      </c>
      <c r="D570" s="51">
        <v>1</v>
      </c>
    </row>
    <row r="571" spans="1:4" ht="14.25" customHeight="1" x14ac:dyDescent="0.2">
      <c r="A571" s="33">
        <v>153</v>
      </c>
      <c r="B571" s="33">
        <v>6</v>
      </c>
      <c r="C571" s="33">
        <v>7</v>
      </c>
      <c r="D571" s="51">
        <v>1</v>
      </c>
    </row>
    <row r="572" spans="1:4" ht="14.25" customHeight="1" x14ac:dyDescent="0.2">
      <c r="A572" s="33">
        <v>154</v>
      </c>
      <c r="B572" s="33">
        <v>6</v>
      </c>
      <c r="C572" s="33">
        <v>6</v>
      </c>
      <c r="D572" s="51">
        <v>0</v>
      </c>
    </row>
    <row r="573" spans="1:4" ht="14.25" customHeight="1" x14ac:dyDescent="0.2">
      <c r="A573" s="33">
        <v>155</v>
      </c>
      <c r="B573" s="33">
        <v>5</v>
      </c>
      <c r="C573" s="33">
        <v>5</v>
      </c>
      <c r="D573" s="51">
        <v>1</v>
      </c>
    </row>
    <row r="574" spans="1:4" ht="14.25" customHeight="1" x14ac:dyDescent="0.2">
      <c r="A574" s="33">
        <v>156</v>
      </c>
      <c r="B574" s="33">
        <v>5</v>
      </c>
      <c r="C574" s="33">
        <v>7</v>
      </c>
      <c r="D574" s="51">
        <v>1</v>
      </c>
    </row>
    <row r="575" spans="1:4" ht="14.25" customHeight="1" x14ac:dyDescent="0.2">
      <c r="A575" s="33">
        <v>157</v>
      </c>
      <c r="B575" s="33">
        <v>6</v>
      </c>
      <c r="C575" s="33">
        <v>6</v>
      </c>
      <c r="D575" s="51">
        <v>1</v>
      </c>
    </row>
    <row r="576" spans="1:4" ht="14.25" customHeight="1" x14ac:dyDescent="0.2">
      <c r="A576" s="33">
        <v>158</v>
      </c>
      <c r="B576" s="33">
        <v>1</v>
      </c>
      <c r="C576" s="33">
        <v>1</v>
      </c>
      <c r="D576" s="51">
        <v>0</v>
      </c>
    </row>
    <row r="577" spans="1:4" ht="14.25" customHeight="1" x14ac:dyDescent="0.2">
      <c r="A577" s="33">
        <v>159</v>
      </c>
      <c r="B577" s="33">
        <v>6</v>
      </c>
      <c r="C577" s="33">
        <v>5</v>
      </c>
      <c r="D577" s="51">
        <v>1</v>
      </c>
    </row>
    <row r="578" spans="1:4" ht="14.25" customHeight="1" x14ac:dyDescent="0.2">
      <c r="A578" s="33">
        <v>160</v>
      </c>
      <c r="B578" s="33">
        <v>5</v>
      </c>
      <c r="C578" s="33">
        <v>5</v>
      </c>
      <c r="D578" s="51">
        <v>0</v>
      </c>
    </row>
    <row r="579" spans="1:4" ht="14.25" customHeight="1" x14ac:dyDescent="0.2">
      <c r="A579" s="33">
        <v>161</v>
      </c>
      <c r="B579" s="33">
        <v>5</v>
      </c>
      <c r="C579" s="33">
        <v>5</v>
      </c>
      <c r="D579" s="51">
        <v>0</v>
      </c>
    </row>
    <row r="580" spans="1:4" ht="14.25" customHeight="1" x14ac:dyDescent="0.2">
      <c r="A580" s="33">
        <v>162</v>
      </c>
      <c r="B580" s="33">
        <v>7</v>
      </c>
      <c r="C580" s="33">
        <v>7</v>
      </c>
      <c r="D580" s="51">
        <v>1</v>
      </c>
    </row>
    <row r="581" spans="1:4" ht="14.25" customHeight="1" x14ac:dyDescent="0.2">
      <c r="A581" s="33">
        <v>163</v>
      </c>
      <c r="B581" s="33">
        <v>2</v>
      </c>
      <c r="C581" s="33">
        <v>3</v>
      </c>
      <c r="D581" s="51">
        <v>1</v>
      </c>
    </row>
    <row r="582" spans="1:4" ht="14.25" customHeight="1" x14ac:dyDescent="0.2">
      <c r="A582" s="33">
        <v>164</v>
      </c>
      <c r="B582" s="33">
        <v>2</v>
      </c>
      <c r="C582" s="33">
        <v>3</v>
      </c>
      <c r="D582" s="51">
        <v>1</v>
      </c>
    </row>
    <row r="583" spans="1:4" ht="14.25" customHeight="1" x14ac:dyDescent="0.2">
      <c r="A583" s="33">
        <v>165</v>
      </c>
      <c r="B583" s="33">
        <v>4</v>
      </c>
      <c r="C583" s="33">
        <v>5</v>
      </c>
      <c r="D583" s="51">
        <v>0</v>
      </c>
    </row>
    <row r="584" spans="1:4" ht="14.25" customHeight="1" x14ac:dyDescent="0.2">
      <c r="A584" s="33">
        <v>166</v>
      </c>
      <c r="B584" s="33">
        <v>7</v>
      </c>
      <c r="C584" s="33">
        <v>6</v>
      </c>
      <c r="D584" s="51">
        <v>1</v>
      </c>
    </row>
    <row r="585" spans="1:4" ht="14.25" customHeight="1" x14ac:dyDescent="0.2">
      <c r="A585" s="33">
        <v>167</v>
      </c>
      <c r="B585" s="33">
        <v>3</v>
      </c>
      <c r="C585" s="33">
        <v>4</v>
      </c>
      <c r="D585" s="51">
        <v>1</v>
      </c>
    </row>
    <row r="586" spans="1:4" ht="14.25" customHeight="1" x14ac:dyDescent="0.2">
      <c r="A586" s="33">
        <v>168</v>
      </c>
      <c r="B586" s="33">
        <v>5</v>
      </c>
      <c r="C586" s="33">
        <v>6</v>
      </c>
      <c r="D586" s="51">
        <v>0</v>
      </c>
    </row>
    <row r="587" spans="1:4" ht="14.25" customHeight="1" x14ac:dyDescent="0.2">
      <c r="A587" s="33">
        <v>169</v>
      </c>
      <c r="B587" s="33">
        <v>4</v>
      </c>
      <c r="C587" s="33">
        <v>3</v>
      </c>
      <c r="D587" s="51">
        <v>1</v>
      </c>
    </row>
    <row r="588" spans="1:4" ht="14.25" customHeight="1" x14ac:dyDescent="0.2">
      <c r="A588" s="33">
        <v>170</v>
      </c>
      <c r="B588" s="33">
        <v>4</v>
      </c>
      <c r="C588" s="33">
        <v>6</v>
      </c>
      <c r="D588" s="51">
        <v>1</v>
      </c>
    </row>
    <row r="589" spans="1:4" ht="14.25" customHeight="1" x14ac:dyDescent="0.2">
      <c r="A589" s="33">
        <v>171</v>
      </c>
      <c r="B589" s="33">
        <v>7</v>
      </c>
      <c r="C589" s="33">
        <v>7</v>
      </c>
      <c r="D589" s="51">
        <v>1</v>
      </c>
    </row>
    <row r="590" spans="1:4" ht="14.25" customHeight="1" x14ac:dyDescent="0.2">
      <c r="A590" s="33">
        <v>172</v>
      </c>
      <c r="B590" s="33">
        <v>6</v>
      </c>
      <c r="C590" s="33">
        <v>7</v>
      </c>
      <c r="D590" s="51">
        <v>1</v>
      </c>
    </row>
    <row r="591" spans="1:4" ht="14.25" customHeight="1" x14ac:dyDescent="0.2">
      <c r="A591" s="33">
        <v>173</v>
      </c>
      <c r="B591" s="33">
        <v>3</v>
      </c>
      <c r="C591" s="33">
        <v>3</v>
      </c>
      <c r="D591" s="51">
        <v>0</v>
      </c>
    </row>
    <row r="592" spans="1:4" ht="14.25" customHeight="1" x14ac:dyDescent="0.2">
      <c r="A592" s="33">
        <v>174</v>
      </c>
      <c r="B592" s="33">
        <v>2</v>
      </c>
      <c r="C592" s="33">
        <v>2</v>
      </c>
      <c r="D592" s="51">
        <v>1</v>
      </c>
    </row>
    <row r="593" spans="1:4" ht="14.25" customHeight="1" x14ac:dyDescent="0.2">
      <c r="A593" s="33">
        <v>175</v>
      </c>
      <c r="B593" s="33">
        <v>7</v>
      </c>
      <c r="C593" s="33">
        <v>6</v>
      </c>
      <c r="D593" s="51">
        <v>0</v>
      </c>
    </row>
    <row r="594" spans="1:4" ht="14.25" customHeight="1" x14ac:dyDescent="0.2">
      <c r="A594" s="33">
        <v>176</v>
      </c>
      <c r="B594" s="33">
        <v>6</v>
      </c>
      <c r="C594" s="33">
        <v>7</v>
      </c>
      <c r="D594" s="51">
        <v>1</v>
      </c>
    </row>
    <row r="595" spans="1:4" ht="14.25" customHeight="1" x14ac:dyDescent="0.2">
      <c r="A595" s="33">
        <v>177</v>
      </c>
      <c r="B595" s="33">
        <v>4</v>
      </c>
      <c r="C595" s="33">
        <v>6</v>
      </c>
      <c r="D595" s="51">
        <v>1</v>
      </c>
    </row>
    <row r="596" spans="1:4" ht="14.25" customHeight="1" x14ac:dyDescent="0.2">
      <c r="A596" s="33">
        <v>178</v>
      </c>
      <c r="B596" s="33">
        <v>7</v>
      </c>
      <c r="C596" s="33">
        <v>7</v>
      </c>
      <c r="D596" s="51">
        <v>0</v>
      </c>
    </row>
    <row r="597" spans="1:4" ht="14.25" customHeight="1" x14ac:dyDescent="0.2">
      <c r="A597" s="33">
        <v>179</v>
      </c>
      <c r="B597" s="33">
        <v>3</v>
      </c>
      <c r="C597" s="33">
        <v>3</v>
      </c>
      <c r="D597" s="51">
        <v>0</v>
      </c>
    </row>
    <row r="598" spans="1:4" ht="14.25" customHeight="1" x14ac:dyDescent="0.2">
      <c r="A598" s="33">
        <v>180</v>
      </c>
      <c r="B598" s="33">
        <v>4</v>
      </c>
      <c r="C598" s="33">
        <v>4</v>
      </c>
      <c r="D598" s="51">
        <v>0</v>
      </c>
    </row>
    <row r="599" spans="1:4" ht="14.25" customHeight="1" x14ac:dyDescent="0.2">
      <c r="A599" s="33">
        <v>181</v>
      </c>
      <c r="B599" s="33">
        <v>4</v>
      </c>
      <c r="C599" s="33">
        <v>4</v>
      </c>
      <c r="D599" s="51">
        <v>0</v>
      </c>
    </row>
    <row r="600" spans="1:4" ht="14.25" customHeight="1" x14ac:dyDescent="0.2">
      <c r="A600" s="33">
        <v>182</v>
      </c>
      <c r="B600" s="33">
        <v>4</v>
      </c>
      <c r="C600" s="33">
        <v>5</v>
      </c>
      <c r="D600" s="51">
        <v>1</v>
      </c>
    </row>
    <row r="601" spans="1:4" ht="14.25" customHeight="1" x14ac:dyDescent="0.2">
      <c r="A601" s="33">
        <v>183</v>
      </c>
      <c r="B601" s="33">
        <v>6</v>
      </c>
      <c r="C601" s="33">
        <v>6</v>
      </c>
      <c r="D601" s="51">
        <v>0</v>
      </c>
    </row>
    <row r="602" spans="1:4" ht="14.25" customHeight="1" x14ac:dyDescent="0.2">
      <c r="A602" s="33">
        <v>184</v>
      </c>
      <c r="B602" s="33">
        <v>5</v>
      </c>
      <c r="C602" s="33">
        <v>4</v>
      </c>
      <c r="D602" s="51">
        <v>1</v>
      </c>
    </row>
    <row r="603" spans="1:4" ht="14.25" customHeight="1" x14ac:dyDescent="0.2">
      <c r="A603" s="33">
        <v>185</v>
      </c>
      <c r="B603" s="33">
        <v>6</v>
      </c>
      <c r="C603" s="33">
        <v>7</v>
      </c>
      <c r="D603" s="51">
        <v>1</v>
      </c>
    </row>
    <row r="604" spans="1:4" ht="14.25" customHeight="1" x14ac:dyDescent="0.2">
      <c r="A604" s="33">
        <v>186</v>
      </c>
      <c r="B604" s="33">
        <v>7</v>
      </c>
      <c r="C604" s="33">
        <v>7</v>
      </c>
      <c r="D604" s="51">
        <v>1</v>
      </c>
    </row>
    <row r="605" spans="1:4" ht="14.25" customHeight="1" x14ac:dyDescent="0.2">
      <c r="A605" s="33">
        <v>187</v>
      </c>
      <c r="B605" s="33">
        <v>2</v>
      </c>
      <c r="C605" s="33">
        <v>3</v>
      </c>
      <c r="D605" s="51">
        <v>0</v>
      </c>
    </row>
    <row r="606" spans="1:4" ht="14.25" customHeight="1" x14ac:dyDescent="0.2">
      <c r="A606" s="33">
        <v>188</v>
      </c>
      <c r="B606" s="33">
        <v>5</v>
      </c>
      <c r="C606" s="33">
        <v>6</v>
      </c>
      <c r="D606" s="51">
        <v>0</v>
      </c>
    </row>
    <row r="607" spans="1:4" ht="14.25" customHeight="1" x14ac:dyDescent="0.2">
      <c r="A607" s="33">
        <v>189</v>
      </c>
      <c r="B607" s="33">
        <v>1</v>
      </c>
      <c r="C607" s="33">
        <v>4</v>
      </c>
      <c r="D607" s="51">
        <v>0</v>
      </c>
    </row>
    <row r="608" spans="1:4" ht="14.25" customHeight="1" x14ac:dyDescent="0.2">
      <c r="A608" s="33">
        <v>190</v>
      </c>
      <c r="B608" s="33">
        <v>1</v>
      </c>
      <c r="C608" s="33">
        <v>1</v>
      </c>
      <c r="D608" s="51">
        <v>1</v>
      </c>
    </row>
    <row r="609" spans="1:4" ht="14.25" customHeight="1" x14ac:dyDescent="0.2">
      <c r="A609" s="33">
        <v>191</v>
      </c>
      <c r="B609" s="33">
        <v>3</v>
      </c>
      <c r="C609" s="33">
        <v>4</v>
      </c>
      <c r="D609" s="51">
        <v>1</v>
      </c>
    </row>
    <row r="610" spans="1:4" ht="14.25" customHeight="1" x14ac:dyDescent="0.2">
      <c r="A610" s="33">
        <v>192</v>
      </c>
      <c r="B610" s="33">
        <v>5</v>
      </c>
      <c r="C610" s="33">
        <v>6</v>
      </c>
      <c r="D610" s="51">
        <v>1</v>
      </c>
    </row>
    <row r="611" spans="1:4" ht="14.25" customHeight="1" x14ac:dyDescent="0.2">
      <c r="A611" s="33">
        <v>193</v>
      </c>
      <c r="B611" s="33">
        <v>6</v>
      </c>
      <c r="C611" s="33">
        <v>6</v>
      </c>
      <c r="D611" s="51">
        <v>1</v>
      </c>
    </row>
    <row r="612" spans="1:4" ht="14.25" customHeight="1" x14ac:dyDescent="0.2">
      <c r="A612" s="33">
        <v>194</v>
      </c>
      <c r="B612" s="33">
        <v>5</v>
      </c>
      <c r="C612" s="33">
        <v>5</v>
      </c>
      <c r="D612" s="51">
        <v>1</v>
      </c>
    </row>
    <row r="613" spans="1:4" ht="14.25" customHeight="1" x14ac:dyDescent="0.2">
      <c r="A613" s="33">
        <v>195</v>
      </c>
      <c r="B613" s="33">
        <v>6</v>
      </c>
      <c r="C613" s="33">
        <v>7</v>
      </c>
      <c r="D613" s="51">
        <v>0</v>
      </c>
    </row>
    <row r="614" spans="1:4" ht="14.25" customHeight="1" x14ac:dyDescent="0.2">
      <c r="A614" s="33">
        <v>196</v>
      </c>
      <c r="B614" s="33">
        <v>6</v>
      </c>
      <c r="C614" s="33">
        <v>6</v>
      </c>
      <c r="D614" s="51">
        <v>0</v>
      </c>
    </row>
    <row r="615" spans="1:4" ht="14.25" customHeight="1" x14ac:dyDescent="0.2">
      <c r="A615" s="33">
        <v>197</v>
      </c>
      <c r="B615" s="33">
        <v>3</v>
      </c>
      <c r="C615" s="33">
        <v>3</v>
      </c>
      <c r="D615" s="51">
        <v>1</v>
      </c>
    </row>
    <row r="616" spans="1:4" ht="14.25" customHeight="1" x14ac:dyDescent="0.2">
      <c r="A616" s="33">
        <v>198</v>
      </c>
      <c r="B616" s="33">
        <v>1</v>
      </c>
      <c r="C616" s="33">
        <v>2</v>
      </c>
      <c r="D616" s="51">
        <v>0</v>
      </c>
    </row>
    <row r="617" spans="1:4" ht="14.25" customHeight="1" x14ac:dyDescent="0.2">
      <c r="A617" s="33">
        <v>199</v>
      </c>
      <c r="B617" s="33">
        <v>4</v>
      </c>
      <c r="C617" s="33">
        <v>3</v>
      </c>
      <c r="D617" s="51">
        <v>0</v>
      </c>
    </row>
    <row r="618" spans="1:4" ht="14.25" customHeight="1" x14ac:dyDescent="0.2">
      <c r="A618" s="33">
        <v>200</v>
      </c>
      <c r="B618" s="33">
        <v>3</v>
      </c>
      <c r="C618" s="33">
        <v>4</v>
      </c>
      <c r="D618" s="51">
        <v>0</v>
      </c>
    </row>
    <row r="619" spans="1:4" ht="14.25" customHeight="1" x14ac:dyDescent="0.2">
      <c r="A619" s="33">
        <v>201</v>
      </c>
      <c r="B619" s="33">
        <v>5</v>
      </c>
      <c r="C619" s="33">
        <v>5</v>
      </c>
      <c r="D619" s="51">
        <v>1</v>
      </c>
    </row>
    <row r="620" spans="1:4" ht="14.25" customHeight="1" x14ac:dyDescent="0.2">
      <c r="A620" s="33">
        <v>202</v>
      </c>
      <c r="B620" s="33">
        <v>4</v>
      </c>
      <c r="C620" s="33">
        <v>5</v>
      </c>
      <c r="D620" s="51">
        <v>1</v>
      </c>
    </row>
    <row r="621" spans="1:4" ht="14.25" customHeight="1" x14ac:dyDescent="0.2">
      <c r="A621" s="33">
        <v>203</v>
      </c>
      <c r="B621" s="33">
        <v>6</v>
      </c>
      <c r="C621" s="33">
        <v>7</v>
      </c>
      <c r="D621" s="51">
        <v>1</v>
      </c>
    </row>
    <row r="622" spans="1:4" ht="14.25" customHeight="1" x14ac:dyDescent="0.2">
      <c r="A622" s="33">
        <v>204</v>
      </c>
      <c r="B622" s="33">
        <v>3</v>
      </c>
      <c r="C622" s="33">
        <v>5</v>
      </c>
      <c r="D622" s="51">
        <v>0</v>
      </c>
    </row>
    <row r="623" spans="1:4" ht="14.25" customHeight="1" x14ac:dyDescent="0.2">
      <c r="A623" s="33">
        <v>205</v>
      </c>
      <c r="B623" s="33">
        <v>3</v>
      </c>
      <c r="C623" s="33">
        <v>3</v>
      </c>
      <c r="D623" s="51">
        <v>1</v>
      </c>
    </row>
    <row r="624" spans="1:4" ht="14.25" customHeight="1" x14ac:dyDescent="0.2">
      <c r="A624" s="33">
        <v>206</v>
      </c>
      <c r="B624" s="33">
        <v>5</v>
      </c>
      <c r="C624" s="33">
        <v>6</v>
      </c>
      <c r="D624" s="51">
        <v>1</v>
      </c>
    </row>
    <row r="625" spans="1:4" ht="14.25" customHeight="1" x14ac:dyDescent="0.2">
      <c r="A625" s="33">
        <v>207</v>
      </c>
      <c r="B625" s="33">
        <v>3</v>
      </c>
      <c r="C625" s="33">
        <v>5</v>
      </c>
      <c r="D625" s="51">
        <v>0</v>
      </c>
    </row>
    <row r="626" spans="1:4" ht="14.25" customHeight="1" x14ac:dyDescent="0.2">
      <c r="A626" s="33">
        <v>208</v>
      </c>
      <c r="B626" s="33">
        <v>6</v>
      </c>
      <c r="C626" s="33">
        <v>6</v>
      </c>
      <c r="D626" s="51">
        <v>0</v>
      </c>
    </row>
    <row r="627" spans="1:4" ht="14.25" customHeight="1" x14ac:dyDescent="0.2">
      <c r="A627" s="33">
        <v>209</v>
      </c>
      <c r="B627" s="33">
        <v>5</v>
      </c>
      <c r="C627" s="33">
        <v>5</v>
      </c>
      <c r="D627" s="51">
        <v>0</v>
      </c>
    </row>
    <row r="628" spans="1:4" ht="14.25" customHeight="1" x14ac:dyDescent="0.2">
      <c r="A628" s="33">
        <v>210</v>
      </c>
      <c r="B628" s="33">
        <v>3</v>
      </c>
      <c r="C628" s="33">
        <v>3</v>
      </c>
      <c r="D628" s="51">
        <v>1</v>
      </c>
    </row>
    <row r="629" spans="1:4" ht="14.25" customHeight="1" x14ac:dyDescent="0.2">
      <c r="A629" s="33">
        <v>211</v>
      </c>
      <c r="B629" s="33">
        <v>3</v>
      </c>
      <c r="C629" s="33">
        <v>5</v>
      </c>
      <c r="D629" s="51">
        <v>1</v>
      </c>
    </row>
    <row r="630" spans="1:4" ht="14.25" customHeight="1" x14ac:dyDescent="0.2">
      <c r="A630" s="33">
        <v>212</v>
      </c>
      <c r="B630" s="33">
        <v>4</v>
      </c>
      <c r="C630" s="33">
        <v>6</v>
      </c>
      <c r="D630" s="51">
        <v>1</v>
      </c>
    </row>
    <row r="631" spans="1:4" ht="14.25" customHeight="1" x14ac:dyDescent="0.2">
      <c r="A631" s="33">
        <v>213</v>
      </c>
      <c r="B631" s="33">
        <v>3</v>
      </c>
      <c r="C631" s="33">
        <v>4</v>
      </c>
      <c r="D631" s="51">
        <v>0</v>
      </c>
    </row>
    <row r="632" spans="1:4" ht="14.25" customHeight="1" x14ac:dyDescent="0.2">
      <c r="A632" s="33">
        <v>214</v>
      </c>
      <c r="B632" s="33">
        <v>6</v>
      </c>
      <c r="C632" s="33">
        <v>7</v>
      </c>
      <c r="D632" s="51">
        <v>1</v>
      </c>
    </row>
    <row r="633" spans="1:4" ht="14.25" customHeight="1" x14ac:dyDescent="0.2">
      <c r="A633" s="33">
        <v>215</v>
      </c>
      <c r="B633" s="33">
        <v>4</v>
      </c>
      <c r="C633" s="33">
        <v>4</v>
      </c>
      <c r="D633" s="51">
        <v>1</v>
      </c>
    </row>
    <row r="634" spans="1:4" ht="14.25" customHeight="1" x14ac:dyDescent="0.2">
      <c r="A634" s="33">
        <v>216</v>
      </c>
      <c r="B634" s="33">
        <v>7</v>
      </c>
      <c r="C634" s="33">
        <v>6</v>
      </c>
      <c r="D634" s="51">
        <v>0</v>
      </c>
    </row>
    <row r="635" spans="1:4" ht="14.25" customHeight="1" x14ac:dyDescent="0.2">
      <c r="A635" s="33">
        <v>217</v>
      </c>
      <c r="B635" s="33">
        <v>6</v>
      </c>
      <c r="C635" s="33">
        <v>7</v>
      </c>
      <c r="D635" s="51">
        <v>0</v>
      </c>
    </row>
    <row r="636" spans="1:4" ht="14.25" customHeight="1" x14ac:dyDescent="0.2">
      <c r="A636" s="33">
        <v>218</v>
      </c>
      <c r="B636" s="33">
        <v>7</v>
      </c>
      <c r="C636" s="33">
        <v>6</v>
      </c>
      <c r="D636" s="51">
        <v>1</v>
      </c>
    </row>
    <row r="637" spans="1:4" ht="14.25" customHeight="1" x14ac:dyDescent="0.2">
      <c r="A637" s="33">
        <v>219</v>
      </c>
      <c r="B637" s="33">
        <v>3</v>
      </c>
      <c r="C637" s="33">
        <v>3</v>
      </c>
      <c r="D637" s="51">
        <v>0</v>
      </c>
    </row>
    <row r="638" spans="1:4" ht="14.25" customHeight="1" x14ac:dyDescent="0.2">
      <c r="A638" s="33">
        <v>220</v>
      </c>
      <c r="B638" s="33">
        <v>3</v>
      </c>
      <c r="C638" s="33">
        <v>2</v>
      </c>
      <c r="D638" s="51">
        <v>1</v>
      </c>
    </row>
    <row r="639" spans="1:4" ht="14.25" customHeight="1" x14ac:dyDescent="0.2">
      <c r="A639" s="33">
        <v>221</v>
      </c>
      <c r="B639" s="33">
        <v>3</v>
      </c>
      <c r="C639" s="33">
        <v>5</v>
      </c>
      <c r="D639" s="51">
        <v>0</v>
      </c>
    </row>
    <row r="640" spans="1:4" ht="14.25" customHeight="1" x14ac:dyDescent="0.2">
      <c r="A640" s="33">
        <v>222</v>
      </c>
      <c r="B640" s="33">
        <v>7</v>
      </c>
      <c r="C640" s="33">
        <v>7</v>
      </c>
      <c r="D640" s="51">
        <v>0</v>
      </c>
    </row>
    <row r="641" spans="1:4" ht="14.25" customHeight="1" x14ac:dyDescent="0.2">
      <c r="A641" s="33">
        <v>223</v>
      </c>
      <c r="B641" s="33">
        <v>7</v>
      </c>
      <c r="C641" s="33">
        <v>7</v>
      </c>
      <c r="D641" s="51">
        <v>1</v>
      </c>
    </row>
    <row r="642" spans="1:4" ht="14.25" customHeight="1" x14ac:dyDescent="0.2">
      <c r="A642" s="33">
        <v>224</v>
      </c>
      <c r="B642" s="33">
        <v>7</v>
      </c>
      <c r="C642" s="33">
        <v>6</v>
      </c>
      <c r="D642" s="51">
        <v>1</v>
      </c>
    </row>
    <row r="643" spans="1:4" ht="14.25" customHeight="1" x14ac:dyDescent="0.2">
      <c r="A643" s="33">
        <v>225</v>
      </c>
      <c r="B643" s="33">
        <v>2</v>
      </c>
      <c r="C643" s="33">
        <v>1</v>
      </c>
      <c r="D643" s="51">
        <v>0</v>
      </c>
    </row>
    <row r="644" spans="1:4" ht="14.25" customHeight="1" x14ac:dyDescent="0.2">
      <c r="A644" s="33">
        <v>226</v>
      </c>
      <c r="B644" s="33">
        <v>4</v>
      </c>
      <c r="C644" s="33">
        <v>4</v>
      </c>
      <c r="D644" s="51">
        <v>0</v>
      </c>
    </row>
    <row r="645" spans="1:4" ht="14.25" customHeight="1" x14ac:dyDescent="0.2">
      <c r="A645" s="33">
        <v>227</v>
      </c>
      <c r="B645" s="33">
        <v>3</v>
      </c>
      <c r="C645" s="33">
        <v>5</v>
      </c>
      <c r="D645" s="51">
        <v>1</v>
      </c>
    </row>
    <row r="646" spans="1:4" ht="14.25" customHeight="1" x14ac:dyDescent="0.2">
      <c r="A646" s="33">
        <v>228</v>
      </c>
      <c r="B646" s="33">
        <v>3</v>
      </c>
      <c r="C646" s="33">
        <v>3</v>
      </c>
      <c r="D646" s="51">
        <v>1</v>
      </c>
    </row>
    <row r="647" spans="1:4" ht="14.25" customHeight="1" x14ac:dyDescent="0.2">
      <c r="A647" s="33">
        <v>229</v>
      </c>
      <c r="B647" s="33">
        <v>5</v>
      </c>
      <c r="C647" s="33">
        <v>4</v>
      </c>
      <c r="D647" s="51">
        <v>1</v>
      </c>
    </row>
    <row r="648" spans="1:4" ht="14.25" customHeight="1" x14ac:dyDescent="0.2">
      <c r="A648" s="33">
        <v>230</v>
      </c>
      <c r="B648" s="33">
        <v>5</v>
      </c>
      <c r="C648" s="33">
        <v>4</v>
      </c>
      <c r="D648" s="51">
        <v>0</v>
      </c>
    </row>
    <row r="649" spans="1:4" ht="14.25" customHeight="1" x14ac:dyDescent="0.2">
      <c r="A649" s="33">
        <v>231</v>
      </c>
      <c r="B649" s="33">
        <v>5</v>
      </c>
      <c r="C649" s="33">
        <v>5</v>
      </c>
      <c r="D649" s="51">
        <v>1</v>
      </c>
    </row>
    <row r="650" spans="1:4" ht="14.25" customHeight="1" x14ac:dyDescent="0.2">
      <c r="A650" s="33">
        <v>232</v>
      </c>
      <c r="B650" s="33">
        <v>3</v>
      </c>
      <c r="C650" s="33">
        <v>3</v>
      </c>
      <c r="D650" s="51">
        <v>1</v>
      </c>
    </row>
    <row r="651" spans="1:4" ht="14.25" customHeight="1" x14ac:dyDescent="0.2">
      <c r="A651" s="33">
        <v>233</v>
      </c>
      <c r="B651" s="33">
        <v>6</v>
      </c>
      <c r="C651" s="33">
        <v>7</v>
      </c>
      <c r="D651" s="51">
        <v>0</v>
      </c>
    </row>
    <row r="652" spans="1:4" ht="14.25" customHeight="1" x14ac:dyDescent="0.2">
      <c r="A652" s="33">
        <v>234</v>
      </c>
      <c r="B652" s="33">
        <v>3</v>
      </c>
      <c r="C652" s="33">
        <v>2</v>
      </c>
      <c r="D652" s="51">
        <v>1</v>
      </c>
    </row>
    <row r="653" spans="1:4" ht="14.25" customHeight="1" x14ac:dyDescent="0.2">
      <c r="A653" s="33">
        <v>235</v>
      </c>
      <c r="B653" s="33">
        <v>2</v>
      </c>
      <c r="C653" s="33">
        <v>3</v>
      </c>
      <c r="D653" s="51">
        <v>0</v>
      </c>
    </row>
    <row r="654" spans="1:4" ht="14.25" customHeight="1" x14ac:dyDescent="0.2">
      <c r="A654" s="33">
        <v>236</v>
      </c>
      <c r="B654" s="33">
        <v>5</v>
      </c>
      <c r="C654" s="33">
        <v>5</v>
      </c>
      <c r="D654" s="51">
        <v>1</v>
      </c>
    </row>
    <row r="655" spans="1:4" ht="14.25" customHeight="1" x14ac:dyDescent="0.2">
      <c r="A655" s="33">
        <v>237</v>
      </c>
      <c r="B655" s="33">
        <v>2</v>
      </c>
      <c r="C655" s="33">
        <v>3</v>
      </c>
      <c r="D655" s="51">
        <v>1</v>
      </c>
    </row>
    <row r="656" spans="1:4" ht="14.25" customHeight="1" x14ac:dyDescent="0.2">
      <c r="A656" s="33">
        <v>238</v>
      </c>
      <c r="B656" s="33">
        <v>5</v>
      </c>
      <c r="C656" s="33">
        <v>5</v>
      </c>
      <c r="D656" s="51">
        <v>0</v>
      </c>
    </row>
    <row r="657" spans="1:4" ht="14.25" customHeight="1" x14ac:dyDescent="0.2">
      <c r="A657" s="33">
        <v>239</v>
      </c>
      <c r="B657" s="33">
        <v>3</v>
      </c>
      <c r="C657" s="33">
        <v>5</v>
      </c>
      <c r="D657" s="51">
        <v>0</v>
      </c>
    </row>
    <row r="658" spans="1:4" ht="14.25" customHeight="1" x14ac:dyDescent="0.2">
      <c r="A658" s="33">
        <v>240</v>
      </c>
      <c r="B658" s="33">
        <v>1</v>
      </c>
      <c r="C658" s="33">
        <v>1</v>
      </c>
      <c r="D658" s="51">
        <v>0</v>
      </c>
    </row>
    <row r="659" spans="1:4" ht="14.25" customHeight="1" x14ac:dyDescent="0.2">
      <c r="A659" s="33">
        <v>241</v>
      </c>
      <c r="B659" s="33">
        <v>5</v>
      </c>
      <c r="C659" s="33">
        <v>6</v>
      </c>
      <c r="D659" s="51">
        <v>0</v>
      </c>
    </row>
    <row r="660" spans="1:4" ht="14.25" customHeight="1" x14ac:dyDescent="0.2">
      <c r="A660" s="33">
        <v>242</v>
      </c>
      <c r="B660" s="33">
        <v>4</v>
      </c>
      <c r="C660" s="33">
        <v>5</v>
      </c>
      <c r="D660" s="51">
        <v>0</v>
      </c>
    </row>
    <row r="661" spans="1:4" ht="14.25" customHeight="1" x14ac:dyDescent="0.2">
      <c r="A661" s="33">
        <v>243</v>
      </c>
      <c r="B661" s="33">
        <v>6</v>
      </c>
      <c r="C661" s="33">
        <v>6</v>
      </c>
      <c r="D661" s="51">
        <v>0</v>
      </c>
    </row>
    <row r="662" spans="1:4" ht="14.25" customHeight="1" x14ac:dyDescent="0.2">
      <c r="A662" s="33">
        <v>244</v>
      </c>
      <c r="B662" s="33">
        <v>4</v>
      </c>
      <c r="C662" s="33">
        <v>3</v>
      </c>
      <c r="D662" s="51">
        <v>0</v>
      </c>
    </row>
    <row r="663" spans="1:4" ht="14.25" customHeight="1" x14ac:dyDescent="0.2">
      <c r="A663" s="33">
        <v>245</v>
      </c>
      <c r="B663" s="33">
        <v>7</v>
      </c>
      <c r="C663" s="33">
        <v>6</v>
      </c>
      <c r="D663" s="51">
        <v>1</v>
      </c>
    </row>
    <row r="664" spans="1:4" ht="14.25" customHeight="1" x14ac:dyDescent="0.2">
      <c r="A664" s="33">
        <v>246</v>
      </c>
      <c r="B664" s="33">
        <v>6</v>
      </c>
      <c r="C664" s="33">
        <v>5</v>
      </c>
      <c r="D664" s="51">
        <v>1</v>
      </c>
    </row>
    <row r="665" spans="1:4" ht="14.25" customHeight="1" x14ac:dyDescent="0.2">
      <c r="A665" s="33">
        <v>247</v>
      </c>
      <c r="B665" s="33">
        <v>4</v>
      </c>
      <c r="C665" s="33">
        <v>3</v>
      </c>
      <c r="D665" s="51">
        <v>1</v>
      </c>
    </row>
    <row r="666" spans="1:4" ht="14.25" customHeight="1" x14ac:dyDescent="0.2">
      <c r="A666" s="33">
        <v>248</v>
      </c>
      <c r="B666" s="33">
        <v>6</v>
      </c>
      <c r="C666" s="33">
        <v>6</v>
      </c>
      <c r="D666" s="51">
        <v>1</v>
      </c>
    </row>
    <row r="667" spans="1:4" ht="14.25" customHeight="1" x14ac:dyDescent="0.2">
      <c r="A667" s="33">
        <v>249</v>
      </c>
      <c r="B667" s="33">
        <v>6</v>
      </c>
      <c r="C667" s="33">
        <v>6</v>
      </c>
      <c r="D667" s="51">
        <v>0</v>
      </c>
    </row>
    <row r="668" spans="1:4" ht="14.25" customHeight="1" x14ac:dyDescent="0.2">
      <c r="A668" s="33">
        <v>250</v>
      </c>
      <c r="B668" s="33">
        <v>5</v>
      </c>
      <c r="C668" s="33">
        <v>5</v>
      </c>
      <c r="D668" s="51">
        <v>1</v>
      </c>
    </row>
    <row r="669" spans="1:4" ht="14.25" customHeight="1" x14ac:dyDescent="0.2">
      <c r="A669" s="33">
        <v>251</v>
      </c>
      <c r="B669" s="33">
        <v>7</v>
      </c>
      <c r="C669" s="33">
        <v>7</v>
      </c>
      <c r="D669" s="51">
        <v>0</v>
      </c>
    </row>
    <row r="670" spans="1:4" ht="14.25" customHeight="1" x14ac:dyDescent="0.2">
      <c r="A670" s="33">
        <v>252</v>
      </c>
      <c r="B670" s="33">
        <v>2</v>
      </c>
      <c r="C670" s="33">
        <v>1</v>
      </c>
      <c r="D670" s="51">
        <v>1</v>
      </c>
    </row>
    <row r="671" spans="1:4" ht="14.25" customHeight="1" x14ac:dyDescent="0.2">
      <c r="A671" s="33">
        <v>253</v>
      </c>
      <c r="B671" s="33">
        <v>3</v>
      </c>
      <c r="C671" s="33">
        <v>2</v>
      </c>
      <c r="D671" s="51">
        <v>1</v>
      </c>
    </row>
    <row r="672" spans="1:4" ht="14.25" customHeight="1" x14ac:dyDescent="0.2">
      <c r="A672" s="33">
        <v>254</v>
      </c>
      <c r="B672" s="33">
        <v>6</v>
      </c>
      <c r="C672" s="33">
        <v>5</v>
      </c>
      <c r="D672" s="51">
        <v>0</v>
      </c>
    </row>
    <row r="673" spans="1:4" ht="14.25" customHeight="1" x14ac:dyDescent="0.2">
      <c r="A673" s="33">
        <v>255</v>
      </c>
      <c r="B673" s="33">
        <v>6</v>
      </c>
      <c r="C673" s="33">
        <v>5</v>
      </c>
      <c r="D673" s="51">
        <v>1</v>
      </c>
    </row>
    <row r="674" spans="1:4" ht="14.25" customHeight="1" x14ac:dyDescent="0.2">
      <c r="A674" s="33">
        <v>256</v>
      </c>
      <c r="B674" s="33">
        <v>2</v>
      </c>
      <c r="C674" s="33">
        <v>2</v>
      </c>
      <c r="D674" s="51">
        <v>1</v>
      </c>
    </row>
    <row r="675" spans="1:4" ht="14.25" customHeight="1" x14ac:dyDescent="0.2">
      <c r="A675" s="33">
        <v>257</v>
      </c>
      <c r="B675" s="33">
        <v>3</v>
      </c>
      <c r="C675" s="33">
        <v>3</v>
      </c>
      <c r="D675" s="51">
        <v>1</v>
      </c>
    </row>
    <row r="676" spans="1:4" ht="14.25" customHeight="1" x14ac:dyDescent="0.2">
      <c r="A676" s="33">
        <v>258</v>
      </c>
      <c r="B676" s="33">
        <v>6</v>
      </c>
      <c r="C676" s="33">
        <v>6</v>
      </c>
      <c r="D676" s="51">
        <v>0</v>
      </c>
    </row>
    <row r="677" spans="1:4" ht="14.25" customHeight="1" x14ac:dyDescent="0.2">
      <c r="A677" s="33">
        <v>259</v>
      </c>
      <c r="B677" s="33">
        <v>4</v>
      </c>
      <c r="C677" s="33">
        <v>3</v>
      </c>
      <c r="D677" s="51">
        <v>1</v>
      </c>
    </row>
    <row r="678" spans="1:4" ht="14.25" customHeight="1" x14ac:dyDescent="0.2">
      <c r="A678" s="33">
        <v>260</v>
      </c>
      <c r="B678" s="33">
        <v>6</v>
      </c>
      <c r="C678" s="33">
        <v>6</v>
      </c>
      <c r="D678" s="51">
        <v>1</v>
      </c>
    </row>
    <row r="679" spans="1:4" ht="14.25" customHeight="1" x14ac:dyDescent="0.2">
      <c r="A679" s="33">
        <v>261</v>
      </c>
      <c r="B679" s="33">
        <v>5</v>
      </c>
      <c r="C679" s="33">
        <v>4</v>
      </c>
      <c r="D679" s="51">
        <v>0</v>
      </c>
    </row>
    <row r="680" spans="1:4" ht="14.25" customHeight="1" x14ac:dyDescent="0.2">
      <c r="A680" s="33">
        <v>262</v>
      </c>
      <c r="B680" s="33">
        <v>7</v>
      </c>
      <c r="C680" s="33">
        <v>7</v>
      </c>
      <c r="D680" s="51">
        <v>1</v>
      </c>
    </row>
    <row r="681" spans="1:4" ht="14.25" customHeight="1" x14ac:dyDescent="0.2">
      <c r="A681" s="33">
        <v>263</v>
      </c>
      <c r="B681" s="33">
        <v>6</v>
      </c>
      <c r="C681" s="33">
        <v>6</v>
      </c>
      <c r="D681" s="51">
        <v>1</v>
      </c>
    </row>
    <row r="682" spans="1:4" ht="14.25" customHeight="1" x14ac:dyDescent="0.2">
      <c r="A682" s="33">
        <v>264</v>
      </c>
      <c r="B682" s="33">
        <v>4</v>
      </c>
      <c r="C682" s="33">
        <v>2</v>
      </c>
      <c r="D682" s="51">
        <v>1</v>
      </c>
    </row>
    <row r="683" spans="1:4" ht="14.25" customHeight="1" x14ac:dyDescent="0.2">
      <c r="A683" s="33">
        <v>265</v>
      </c>
      <c r="B683" s="33">
        <v>2</v>
      </c>
      <c r="C683" s="33">
        <v>2</v>
      </c>
      <c r="D683" s="51">
        <v>1</v>
      </c>
    </row>
    <row r="684" spans="1:4" ht="14.25" customHeight="1" x14ac:dyDescent="0.2">
      <c r="A684" s="33">
        <v>266</v>
      </c>
      <c r="B684" s="33">
        <v>7</v>
      </c>
      <c r="C684" s="33">
        <v>7</v>
      </c>
      <c r="D684" s="51">
        <v>0</v>
      </c>
    </row>
    <row r="685" spans="1:4" ht="14.25" customHeight="1" x14ac:dyDescent="0.2">
      <c r="A685" s="33">
        <v>267</v>
      </c>
      <c r="B685" s="33">
        <v>6</v>
      </c>
      <c r="C685" s="33">
        <v>7</v>
      </c>
      <c r="D685" s="51">
        <v>1</v>
      </c>
    </row>
    <row r="686" spans="1:4" ht="14.25" customHeight="1" x14ac:dyDescent="0.2">
      <c r="A686" s="33">
        <v>268</v>
      </c>
      <c r="B686" s="33">
        <v>7</v>
      </c>
      <c r="C686" s="33">
        <v>6</v>
      </c>
      <c r="D686" s="51">
        <v>1</v>
      </c>
    </row>
    <row r="687" spans="1:4" ht="14.25" customHeight="1" x14ac:dyDescent="0.2">
      <c r="A687" s="33">
        <v>269</v>
      </c>
      <c r="B687" s="33">
        <v>4</v>
      </c>
      <c r="C687" s="33">
        <v>3</v>
      </c>
      <c r="D687" s="51">
        <v>0</v>
      </c>
    </row>
    <row r="688" spans="1:4" ht="14.25" customHeight="1" x14ac:dyDescent="0.2">
      <c r="A688" s="33">
        <v>270</v>
      </c>
      <c r="B688" s="33">
        <v>2</v>
      </c>
      <c r="C688" s="33">
        <v>1</v>
      </c>
      <c r="D688" s="51">
        <v>1</v>
      </c>
    </row>
    <row r="689" spans="1:4" ht="14.25" customHeight="1" x14ac:dyDescent="0.2">
      <c r="A689" s="33">
        <v>271</v>
      </c>
      <c r="B689" s="33">
        <v>6</v>
      </c>
      <c r="C689" s="33">
        <v>7</v>
      </c>
      <c r="D689" s="51">
        <v>1</v>
      </c>
    </row>
    <row r="690" spans="1:4" ht="14.25" customHeight="1" x14ac:dyDescent="0.2">
      <c r="A690" s="33">
        <v>272</v>
      </c>
      <c r="B690" s="33">
        <v>6</v>
      </c>
      <c r="C690" s="33">
        <v>5</v>
      </c>
      <c r="D690" s="51">
        <v>1</v>
      </c>
    </row>
    <row r="691" spans="1:4" ht="14.25" customHeight="1" x14ac:dyDescent="0.2">
      <c r="A691" s="33">
        <v>273</v>
      </c>
      <c r="B691" s="33">
        <v>5</v>
      </c>
      <c r="C691" s="33">
        <v>4</v>
      </c>
      <c r="D691" s="51">
        <v>0</v>
      </c>
    </row>
    <row r="692" spans="1:4" ht="14.25" customHeight="1" x14ac:dyDescent="0.2">
      <c r="A692" s="33">
        <v>274</v>
      </c>
      <c r="B692" s="33">
        <v>6</v>
      </c>
      <c r="C692" s="33">
        <v>6</v>
      </c>
      <c r="D692" s="51">
        <v>0</v>
      </c>
    </row>
    <row r="693" spans="1:4" ht="14.25" customHeight="1" x14ac:dyDescent="0.2">
      <c r="A693" s="33">
        <v>275</v>
      </c>
      <c r="B693" s="33">
        <v>7</v>
      </c>
      <c r="C693" s="33">
        <v>7</v>
      </c>
      <c r="D693" s="51">
        <v>1</v>
      </c>
    </row>
    <row r="694" spans="1:4" ht="14.25" customHeight="1" x14ac:dyDescent="0.2">
      <c r="A694" s="33">
        <v>276</v>
      </c>
      <c r="B694" s="33">
        <v>2</v>
      </c>
      <c r="C694" s="33">
        <v>1</v>
      </c>
      <c r="D694" s="51">
        <v>0</v>
      </c>
    </row>
    <row r="695" spans="1:4" ht="14.25" customHeight="1" x14ac:dyDescent="0.2">
      <c r="A695" s="33">
        <v>277</v>
      </c>
      <c r="B695" s="33">
        <v>4</v>
      </c>
      <c r="C695" s="33">
        <v>3</v>
      </c>
      <c r="D695" s="51">
        <v>1</v>
      </c>
    </row>
    <row r="696" spans="1:4" ht="14.25" customHeight="1" x14ac:dyDescent="0.2">
      <c r="A696" s="33">
        <v>278</v>
      </c>
      <c r="B696" s="33">
        <v>6</v>
      </c>
      <c r="C696" s="33">
        <v>6</v>
      </c>
      <c r="D696" s="51">
        <v>1</v>
      </c>
    </row>
    <row r="697" spans="1:4" ht="14.25" customHeight="1" x14ac:dyDescent="0.2">
      <c r="A697" s="33">
        <v>279</v>
      </c>
      <c r="B697" s="33">
        <v>3</v>
      </c>
      <c r="C697" s="33">
        <v>2</v>
      </c>
      <c r="D697" s="51">
        <v>0</v>
      </c>
    </row>
    <row r="698" spans="1:4" ht="14.25" customHeight="1" x14ac:dyDescent="0.2">
      <c r="A698" s="33">
        <v>280</v>
      </c>
      <c r="B698" s="33">
        <v>6</v>
      </c>
      <c r="C698" s="33">
        <v>6</v>
      </c>
      <c r="D698" s="51">
        <v>0</v>
      </c>
    </row>
    <row r="699" spans="1:4" ht="14.25" customHeight="1" x14ac:dyDescent="0.2">
      <c r="A699" s="33">
        <v>281</v>
      </c>
      <c r="B699" s="33">
        <v>4</v>
      </c>
      <c r="C699" s="33">
        <v>5</v>
      </c>
      <c r="D699" s="51">
        <v>1</v>
      </c>
    </row>
    <row r="700" spans="1:4" ht="14.25" customHeight="1" x14ac:dyDescent="0.2">
      <c r="A700" s="33">
        <v>282</v>
      </c>
      <c r="B700" s="33">
        <v>3</v>
      </c>
      <c r="C700" s="33">
        <v>3</v>
      </c>
      <c r="D700" s="51">
        <v>1</v>
      </c>
    </row>
    <row r="701" spans="1:4" ht="14.25" customHeight="1" x14ac:dyDescent="0.2">
      <c r="A701" s="33">
        <v>283</v>
      </c>
      <c r="B701" s="33">
        <v>3</v>
      </c>
      <c r="C701" s="33">
        <v>4</v>
      </c>
      <c r="D701" s="51">
        <v>0</v>
      </c>
    </row>
    <row r="702" spans="1:4" ht="14.25" customHeight="1" x14ac:dyDescent="0.2">
      <c r="A702" s="33">
        <v>284</v>
      </c>
      <c r="B702" s="33">
        <v>3</v>
      </c>
      <c r="C702" s="33">
        <v>3</v>
      </c>
      <c r="D702" s="51">
        <v>1</v>
      </c>
    </row>
    <row r="703" spans="1:4" ht="14.25" customHeight="1" x14ac:dyDescent="0.2">
      <c r="A703" s="33">
        <v>285</v>
      </c>
      <c r="B703" s="33">
        <v>5</v>
      </c>
      <c r="C703" s="33">
        <v>5</v>
      </c>
      <c r="D703" s="51">
        <v>1</v>
      </c>
    </row>
    <row r="704" spans="1:4" ht="14.25" customHeight="1" x14ac:dyDescent="0.2">
      <c r="A704" s="33">
        <v>286</v>
      </c>
      <c r="B704" s="33">
        <v>4</v>
      </c>
      <c r="C704" s="33">
        <v>4</v>
      </c>
      <c r="D704" s="51">
        <v>1</v>
      </c>
    </row>
    <row r="705" spans="1:4" ht="14.25" customHeight="1" x14ac:dyDescent="0.2">
      <c r="A705" s="33">
        <v>287</v>
      </c>
      <c r="B705" s="33">
        <v>7</v>
      </c>
      <c r="C705" s="33">
        <v>7</v>
      </c>
      <c r="D705" s="51">
        <v>1</v>
      </c>
    </row>
    <row r="706" spans="1:4" ht="14.25" customHeight="1" x14ac:dyDescent="0.2">
      <c r="A706" s="33">
        <v>288</v>
      </c>
      <c r="B706" s="33">
        <v>4</v>
      </c>
      <c r="C706" s="33">
        <v>5</v>
      </c>
      <c r="D706" s="51">
        <v>1</v>
      </c>
    </row>
    <row r="707" spans="1:4" ht="14.25" customHeight="1" x14ac:dyDescent="0.2">
      <c r="A707" s="33">
        <v>289</v>
      </c>
      <c r="B707" s="33">
        <v>6</v>
      </c>
      <c r="C707" s="33">
        <v>4</v>
      </c>
      <c r="D707" s="51">
        <v>0</v>
      </c>
    </row>
    <row r="708" spans="1:4" ht="14.25" customHeight="1" x14ac:dyDescent="0.2">
      <c r="A708" s="33">
        <v>290</v>
      </c>
      <c r="B708" s="33">
        <v>2</v>
      </c>
      <c r="C708" s="33">
        <v>1</v>
      </c>
      <c r="D708" s="51">
        <v>0</v>
      </c>
    </row>
    <row r="709" spans="1:4" ht="14.25" customHeight="1" x14ac:dyDescent="0.2">
      <c r="A709" s="33">
        <v>291</v>
      </c>
      <c r="B709" s="33">
        <v>5</v>
      </c>
      <c r="C709" s="33">
        <v>4</v>
      </c>
      <c r="D709" s="51">
        <v>1</v>
      </c>
    </row>
    <row r="710" spans="1:4" ht="14.25" customHeight="1" x14ac:dyDescent="0.2">
      <c r="A710" s="33">
        <v>292</v>
      </c>
      <c r="B710" s="33">
        <v>6</v>
      </c>
      <c r="C710" s="33">
        <v>6</v>
      </c>
      <c r="D710" s="51">
        <v>1</v>
      </c>
    </row>
    <row r="711" spans="1:4" ht="14.25" customHeight="1" x14ac:dyDescent="0.2">
      <c r="A711" s="33">
        <v>293</v>
      </c>
      <c r="B711" s="33">
        <v>3</v>
      </c>
      <c r="C711" s="33">
        <v>1</v>
      </c>
      <c r="D711" s="51">
        <v>0</v>
      </c>
    </row>
    <row r="712" spans="1:4" ht="14.25" customHeight="1" x14ac:dyDescent="0.2">
      <c r="A712" s="33">
        <v>294</v>
      </c>
      <c r="B712" s="33">
        <v>5</v>
      </c>
      <c r="C712" s="33">
        <v>4</v>
      </c>
      <c r="D712" s="51">
        <v>1</v>
      </c>
    </row>
    <row r="713" spans="1:4" ht="14.25" customHeight="1" x14ac:dyDescent="0.2">
      <c r="A713" s="33">
        <v>295</v>
      </c>
      <c r="B713" s="33">
        <v>5</v>
      </c>
      <c r="C713" s="33">
        <v>5</v>
      </c>
      <c r="D713" s="51">
        <v>1</v>
      </c>
    </row>
    <row r="714" spans="1:4" ht="14.25" customHeight="1" x14ac:dyDescent="0.2">
      <c r="A714" s="33">
        <v>296</v>
      </c>
      <c r="B714" s="33">
        <v>5</v>
      </c>
      <c r="C714" s="33">
        <v>5</v>
      </c>
      <c r="D714" s="51">
        <v>0</v>
      </c>
    </row>
    <row r="715" spans="1:4" ht="14.25" customHeight="1" x14ac:dyDescent="0.2">
      <c r="A715" s="33">
        <v>297</v>
      </c>
      <c r="B715" s="33">
        <v>7</v>
      </c>
      <c r="C715" s="33">
        <v>7</v>
      </c>
      <c r="D715" s="51">
        <v>0</v>
      </c>
    </row>
    <row r="716" spans="1:4" ht="14.25" customHeight="1" x14ac:dyDescent="0.2">
      <c r="A716" s="33">
        <v>298</v>
      </c>
      <c r="B716" s="33">
        <v>5</v>
      </c>
      <c r="C716" s="33">
        <v>6</v>
      </c>
      <c r="D716" s="51">
        <v>1</v>
      </c>
    </row>
    <row r="717" spans="1:4" ht="14.25" customHeight="1" x14ac:dyDescent="0.2">
      <c r="A717" s="33">
        <v>299</v>
      </c>
      <c r="B717" s="33">
        <v>2</v>
      </c>
      <c r="C717" s="33">
        <v>1</v>
      </c>
      <c r="D717" s="51">
        <v>1</v>
      </c>
    </row>
    <row r="718" spans="1:4" ht="14.25" customHeight="1" x14ac:dyDescent="0.2">
      <c r="A718" s="33">
        <v>300</v>
      </c>
      <c r="B718" s="33">
        <v>2</v>
      </c>
      <c r="C718" s="33">
        <v>3</v>
      </c>
      <c r="D718" s="51">
        <v>0</v>
      </c>
    </row>
    <row r="719" spans="1:4" ht="14.25" customHeight="1" x14ac:dyDescent="0.2">
      <c r="A719" s="33">
        <v>301</v>
      </c>
      <c r="B719" s="33">
        <v>5</v>
      </c>
      <c r="C719" s="33">
        <v>5</v>
      </c>
      <c r="D719" s="51">
        <v>0</v>
      </c>
    </row>
    <row r="720" spans="1:4" ht="14.25" customHeight="1" x14ac:dyDescent="0.2">
      <c r="A720" s="33">
        <v>302</v>
      </c>
      <c r="B720" s="33">
        <v>3</v>
      </c>
      <c r="C720" s="33">
        <v>3</v>
      </c>
      <c r="D720" s="51">
        <v>1</v>
      </c>
    </row>
    <row r="721" spans="1:4" ht="14.25" customHeight="1" x14ac:dyDescent="0.2">
      <c r="A721" s="33">
        <v>303</v>
      </c>
      <c r="B721" s="33">
        <v>5</v>
      </c>
      <c r="C721" s="33">
        <v>6</v>
      </c>
      <c r="D721" s="51">
        <v>1</v>
      </c>
    </row>
    <row r="722" spans="1:4" ht="14.25" customHeight="1" x14ac:dyDescent="0.2">
      <c r="A722" s="33">
        <v>304</v>
      </c>
      <c r="B722" s="33">
        <v>2</v>
      </c>
      <c r="C722" s="33">
        <v>3</v>
      </c>
      <c r="D722" s="51">
        <v>0</v>
      </c>
    </row>
    <row r="723" spans="1:4" ht="14.25" customHeight="1" x14ac:dyDescent="0.2">
      <c r="A723" s="33">
        <v>305</v>
      </c>
      <c r="B723" s="33">
        <v>2</v>
      </c>
      <c r="C723" s="33">
        <v>3</v>
      </c>
      <c r="D723" s="51">
        <v>1</v>
      </c>
    </row>
    <row r="724" spans="1:4" ht="14.25" customHeight="1" x14ac:dyDescent="0.2">
      <c r="A724" s="33">
        <v>306</v>
      </c>
      <c r="B724" s="33">
        <v>6</v>
      </c>
      <c r="C724" s="33">
        <v>6</v>
      </c>
      <c r="D724" s="51">
        <v>0</v>
      </c>
    </row>
    <row r="725" spans="1:4" ht="14.25" customHeight="1" x14ac:dyDescent="0.2">
      <c r="A725" s="33">
        <v>307</v>
      </c>
      <c r="B725" s="33">
        <v>2</v>
      </c>
      <c r="C725" s="33">
        <v>3</v>
      </c>
      <c r="D725" s="51">
        <v>1</v>
      </c>
    </row>
    <row r="726" spans="1:4" ht="14.25" customHeight="1" x14ac:dyDescent="0.2">
      <c r="A726" s="33">
        <v>308</v>
      </c>
      <c r="B726" s="33">
        <v>7</v>
      </c>
      <c r="C726" s="33">
        <v>7</v>
      </c>
      <c r="D726" s="51">
        <v>0</v>
      </c>
    </row>
    <row r="727" spans="1:4" ht="14.25" customHeight="1" x14ac:dyDescent="0.2">
      <c r="A727" s="33">
        <v>309</v>
      </c>
      <c r="B727" s="33">
        <v>5</v>
      </c>
      <c r="C727" s="33">
        <v>5</v>
      </c>
      <c r="D727" s="51">
        <v>0</v>
      </c>
    </row>
    <row r="728" spans="1:4" ht="14.25" customHeight="1" x14ac:dyDescent="0.2">
      <c r="A728" s="33">
        <v>310</v>
      </c>
      <c r="B728" s="33">
        <v>7</v>
      </c>
      <c r="C728" s="33">
        <v>5</v>
      </c>
      <c r="D728" s="51">
        <v>0</v>
      </c>
    </row>
    <row r="729" spans="1:4" ht="14.25" customHeight="1" x14ac:dyDescent="0.2">
      <c r="A729" s="33">
        <v>311</v>
      </c>
      <c r="B729" s="33">
        <v>2</v>
      </c>
      <c r="C729" s="33">
        <v>1</v>
      </c>
      <c r="D729" s="51">
        <v>1</v>
      </c>
    </row>
    <row r="730" spans="1:4" ht="14.25" customHeight="1" x14ac:dyDescent="0.2">
      <c r="A730" s="33">
        <v>312</v>
      </c>
      <c r="B730" s="33">
        <v>4</v>
      </c>
      <c r="C730" s="33">
        <v>5</v>
      </c>
      <c r="D730" s="51">
        <v>1</v>
      </c>
    </row>
    <row r="731" spans="1:4" ht="14.25" customHeight="1" x14ac:dyDescent="0.2">
      <c r="A731" s="33">
        <v>313</v>
      </c>
      <c r="B731" s="33">
        <v>2</v>
      </c>
      <c r="C731" s="33">
        <v>4</v>
      </c>
      <c r="D731" s="51">
        <v>0</v>
      </c>
    </row>
    <row r="732" spans="1:4" ht="14.25" customHeight="1" x14ac:dyDescent="0.2">
      <c r="A732" s="33">
        <v>314</v>
      </c>
      <c r="B732" s="33">
        <v>4</v>
      </c>
      <c r="C732" s="33">
        <v>4</v>
      </c>
      <c r="D732" s="51">
        <v>1</v>
      </c>
    </row>
    <row r="733" spans="1:4" ht="14.25" customHeight="1" x14ac:dyDescent="0.2">
      <c r="A733" s="33">
        <v>315</v>
      </c>
      <c r="B733" s="33">
        <v>5</v>
      </c>
      <c r="C733" s="33">
        <v>7</v>
      </c>
      <c r="D733" s="51">
        <v>1</v>
      </c>
    </row>
    <row r="734" spans="1:4" ht="14.25" customHeight="1" x14ac:dyDescent="0.2">
      <c r="A734" s="33">
        <v>316</v>
      </c>
      <c r="B734" s="33">
        <v>6</v>
      </c>
      <c r="C734" s="33">
        <v>5</v>
      </c>
      <c r="D734" s="51">
        <v>1</v>
      </c>
    </row>
    <row r="735" spans="1:4" ht="14.25" customHeight="1" x14ac:dyDescent="0.2">
      <c r="A735" s="33">
        <v>317</v>
      </c>
      <c r="B735" s="33">
        <v>6</v>
      </c>
      <c r="C735" s="33">
        <v>6</v>
      </c>
      <c r="D735" s="51">
        <v>1</v>
      </c>
    </row>
    <row r="736" spans="1:4" ht="14.25" customHeight="1" x14ac:dyDescent="0.2">
      <c r="A736" s="33">
        <v>318</v>
      </c>
      <c r="B736" s="33">
        <v>5</v>
      </c>
      <c r="C736" s="33">
        <v>6</v>
      </c>
      <c r="D736" s="51">
        <v>1</v>
      </c>
    </row>
    <row r="737" spans="1:4" ht="14.25" customHeight="1" x14ac:dyDescent="0.2">
      <c r="A737" s="33">
        <v>319</v>
      </c>
      <c r="B737" s="33">
        <v>4</v>
      </c>
      <c r="C737" s="33">
        <v>6</v>
      </c>
      <c r="D737" s="51">
        <v>1</v>
      </c>
    </row>
    <row r="738" spans="1:4" ht="14.25" customHeight="1" x14ac:dyDescent="0.2">
      <c r="A738" s="33">
        <v>320</v>
      </c>
      <c r="B738" s="33">
        <v>5</v>
      </c>
      <c r="C738" s="33">
        <v>6</v>
      </c>
      <c r="D738" s="51">
        <v>1</v>
      </c>
    </row>
    <row r="739" spans="1:4" ht="14.25" customHeight="1" x14ac:dyDescent="0.2">
      <c r="A739" s="33">
        <v>321</v>
      </c>
      <c r="B739" s="33">
        <v>3</v>
      </c>
      <c r="C739" s="33">
        <v>3</v>
      </c>
      <c r="D739" s="51">
        <v>1</v>
      </c>
    </row>
    <row r="740" spans="1:4" ht="14.25" customHeight="1" x14ac:dyDescent="0.2">
      <c r="A740" s="33">
        <v>322</v>
      </c>
      <c r="B740" s="33">
        <v>6</v>
      </c>
      <c r="C740" s="33">
        <v>6</v>
      </c>
      <c r="D740" s="51">
        <v>1</v>
      </c>
    </row>
    <row r="741" spans="1:4" ht="14.25" customHeight="1" x14ac:dyDescent="0.2">
      <c r="A741" s="33">
        <v>323</v>
      </c>
      <c r="B741" s="33">
        <v>1</v>
      </c>
      <c r="C741" s="33">
        <v>3</v>
      </c>
      <c r="D741" s="51">
        <v>1</v>
      </c>
    </row>
    <row r="742" spans="1:4" ht="14.25" customHeight="1" x14ac:dyDescent="0.2">
      <c r="A742" s="33">
        <v>324</v>
      </c>
      <c r="B742" s="33">
        <v>3</v>
      </c>
      <c r="C742" s="33">
        <v>5</v>
      </c>
      <c r="D742" s="51">
        <v>1</v>
      </c>
    </row>
    <row r="743" spans="1:4" ht="14.25" customHeight="1" x14ac:dyDescent="0.2">
      <c r="A743" s="33">
        <v>325</v>
      </c>
      <c r="B743" s="33">
        <v>5</v>
      </c>
      <c r="C743" s="33">
        <v>4</v>
      </c>
      <c r="D743" s="51">
        <v>0</v>
      </c>
    </row>
    <row r="744" spans="1:4" ht="14.25" customHeight="1" x14ac:dyDescent="0.2">
      <c r="A744" s="33">
        <v>326</v>
      </c>
      <c r="B744" s="33">
        <v>2</v>
      </c>
      <c r="C744" s="33">
        <v>3</v>
      </c>
      <c r="D744" s="51">
        <v>1</v>
      </c>
    </row>
    <row r="745" spans="1:4" ht="14.25" customHeight="1" x14ac:dyDescent="0.2">
      <c r="A745" s="33">
        <v>327</v>
      </c>
      <c r="B745" s="33">
        <v>5</v>
      </c>
      <c r="C745" s="33">
        <v>6</v>
      </c>
      <c r="D745" s="51">
        <v>1</v>
      </c>
    </row>
    <row r="746" spans="1:4" ht="14.25" customHeight="1" x14ac:dyDescent="0.2">
      <c r="A746" s="33">
        <v>328</v>
      </c>
      <c r="B746" s="33">
        <v>6</v>
      </c>
      <c r="C746" s="33">
        <v>7</v>
      </c>
      <c r="D746" s="51">
        <v>1</v>
      </c>
    </row>
    <row r="747" spans="1:4" ht="14.25" customHeight="1" x14ac:dyDescent="0.2">
      <c r="A747" s="33">
        <v>329</v>
      </c>
      <c r="B747" s="33">
        <v>4</v>
      </c>
      <c r="C747" s="33">
        <v>5</v>
      </c>
      <c r="D747" s="51">
        <v>1</v>
      </c>
    </row>
    <row r="748" spans="1:4" ht="14.25" customHeight="1" x14ac:dyDescent="0.2">
      <c r="A748" s="33">
        <v>330</v>
      </c>
      <c r="B748" s="33">
        <v>6</v>
      </c>
      <c r="C748" s="33">
        <v>7</v>
      </c>
      <c r="D748" s="51">
        <v>0</v>
      </c>
    </row>
    <row r="749" spans="1:4" ht="14.25" customHeight="1" x14ac:dyDescent="0.2">
      <c r="A749" s="33">
        <v>331</v>
      </c>
      <c r="B749" s="33">
        <v>7</v>
      </c>
      <c r="C749" s="33">
        <v>6</v>
      </c>
      <c r="D749" s="51">
        <v>0</v>
      </c>
    </row>
    <row r="750" spans="1:4" ht="14.25" customHeight="1" x14ac:dyDescent="0.2">
      <c r="A750" s="33">
        <v>332</v>
      </c>
      <c r="B750" s="33">
        <v>2</v>
      </c>
      <c r="C750" s="33">
        <v>1</v>
      </c>
      <c r="D750" s="51">
        <v>0</v>
      </c>
    </row>
    <row r="751" spans="1:4" ht="14.25" customHeight="1" x14ac:dyDescent="0.2">
      <c r="A751" s="33">
        <v>333</v>
      </c>
      <c r="B751" s="33">
        <v>7</v>
      </c>
      <c r="C751" s="33">
        <v>7</v>
      </c>
      <c r="D751" s="51">
        <v>0</v>
      </c>
    </row>
    <row r="752" spans="1:4" ht="14.25" customHeight="1" x14ac:dyDescent="0.2">
      <c r="A752" s="33">
        <v>334</v>
      </c>
      <c r="B752" s="33">
        <v>7</v>
      </c>
      <c r="C752" s="33">
        <v>7</v>
      </c>
      <c r="D752" s="51">
        <v>1</v>
      </c>
    </row>
    <row r="753" spans="1:4" ht="14.25" customHeight="1" x14ac:dyDescent="0.2">
      <c r="A753" s="33">
        <v>335</v>
      </c>
      <c r="B753" s="33">
        <v>4</v>
      </c>
      <c r="C753" s="33">
        <v>4</v>
      </c>
      <c r="D753" s="51">
        <v>0</v>
      </c>
    </row>
    <row r="754" spans="1:4" ht="14.25" customHeight="1" x14ac:dyDescent="0.2">
      <c r="A754" s="33">
        <v>336</v>
      </c>
      <c r="B754" s="33">
        <v>3</v>
      </c>
      <c r="C754" s="33">
        <v>2</v>
      </c>
      <c r="D754" s="51">
        <v>0</v>
      </c>
    </row>
    <row r="755" spans="1:4" ht="14.25" customHeight="1" x14ac:dyDescent="0.2">
      <c r="A755" s="33">
        <v>337</v>
      </c>
      <c r="B755" s="33">
        <v>6</v>
      </c>
      <c r="C755" s="33">
        <v>6</v>
      </c>
      <c r="D755" s="51">
        <v>1</v>
      </c>
    </row>
    <row r="756" spans="1:4" ht="14.25" customHeight="1" x14ac:dyDescent="0.2">
      <c r="A756" s="33">
        <v>338</v>
      </c>
      <c r="B756" s="33">
        <v>3</v>
      </c>
      <c r="C756" s="33">
        <v>2</v>
      </c>
      <c r="D756" s="51">
        <v>0</v>
      </c>
    </row>
    <row r="757" spans="1:4" ht="14.25" customHeight="1" x14ac:dyDescent="0.2">
      <c r="A757" s="33">
        <v>339</v>
      </c>
      <c r="B757" s="33">
        <v>6</v>
      </c>
      <c r="C757" s="33">
        <v>7</v>
      </c>
      <c r="D757" s="51">
        <v>0</v>
      </c>
    </row>
    <row r="758" spans="1:4" ht="14.25" customHeight="1" x14ac:dyDescent="0.2">
      <c r="A758" s="33">
        <v>340</v>
      </c>
      <c r="B758" s="33">
        <v>3</v>
      </c>
      <c r="C758" s="33">
        <v>4</v>
      </c>
      <c r="D758" s="51">
        <v>0</v>
      </c>
    </row>
    <row r="759" spans="1:4" ht="14.25" customHeight="1" x14ac:dyDescent="0.2">
      <c r="A759" s="33">
        <v>341</v>
      </c>
      <c r="B759" s="33">
        <v>5</v>
      </c>
      <c r="C759" s="33">
        <v>6</v>
      </c>
      <c r="D759" s="51">
        <v>0</v>
      </c>
    </row>
    <row r="760" spans="1:4" ht="14.25" customHeight="1" x14ac:dyDescent="0.2">
      <c r="A760" s="33">
        <v>342</v>
      </c>
      <c r="B760" s="33">
        <v>5</v>
      </c>
      <c r="C760" s="33">
        <v>4</v>
      </c>
      <c r="D760" s="51">
        <v>1</v>
      </c>
    </row>
    <row r="761" spans="1:4" ht="14.25" customHeight="1" x14ac:dyDescent="0.2">
      <c r="A761" s="33">
        <v>343</v>
      </c>
      <c r="B761" s="33">
        <v>4</v>
      </c>
      <c r="C761" s="33">
        <v>4</v>
      </c>
      <c r="D761" s="51">
        <v>0</v>
      </c>
    </row>
    <row r="762" spans="1:4" ht="14.25" customHeight="1" x14ac:dyDescent="0.2">
      <c r="A762" s="33">
        <v>344</v>
      </c>
      <c r="B762" s="33">
        <v>7</v>
      </c>
      <c r="C762" s="33">
        <v>6</v>
      </c>
      <c r="D762" s="51">
        <v>1</v>
      </c>
    </row>
    <row r="763" spans="1:4" ht="14.25" customHeight="1" x14ac:dyDescent="0.2">
      <c r="A763" s="33">
        <v>345</v>
      </c>
      <c r="B763" s="33">
        <v>5</v>
      </c>
      <c r="C763" s="33">
        <v>5</v>
      </c>
      <c r="D763" s="51">
        <v>1</v>
      </c>
    </row>
    <row r="764" spans="1:4" ht="14.25" customHeight="1" x14ac:dyDescent="0.2">
      <c r="A764" s="33">
        <v>346</v>
      </c>
      <c r="B764" s="33">
        <v>4</v>
      </c>
      <c r="C764" s="33">
        <v>3</v>
      </c>
      <c r="D764" s="51">
        <v>1</v>
      </c>
    </row>
    <row r="765" spans="1:4" ht="14.25" customHeight="1" x14ac:dyDescent="0.2">
      <c r="A765" s="33">
        <v>347</v>
      </c>
      <c r="B765" s="33">
        <v>5</v>
      </c>
      <c r="C765" s="33">
        <v>5</v>
      </c>
      <c r="D765" s="51">
        <v>1</v>
      </c>
    </row>
    <row r="766" spans="1:4" ht="14.25" customHeight="1" x14ac:dyDescent="0.2">
      <c r="A766" s="33">
        <v>348</v>
      </c>
      <c r="B766" s="33">
        <v>5</v>
      </c>
      <c r="C766" s="33">
        <v>5</v>
      </c>
      <c r="D766" s="51">
        <v>1</v>
      </c>
    </row>
    <row r="767" spans="1:4" ht="14.25" customHeight="1" x14ac:dyDescent="0.2">
      <c r="A767" s="33">
        <v>349</v>
      </c>
      <c r="B767" s="33">
        <v>3</v>
      </c>
      <c r="C767" s="33">
        <v>5</v>
      </c>
      <c r="D767" s="51">
        <v>0</v>
      </c>
    </row>
    <row r="768" spans="1:4" ht="14.25" customHeight="1" x14ac:dyDescent="0.2">
      <c r="A768" s="33">
        <v>350</v>
      </c>
      <c r="B768" s="33">
        <v>5</v>
      </c>
      <c r="C768" s="33">
        <v>5</v>
      </c>
      <c r="D768" s="51">
        <v>1</v>
      </c>
    </row>
    <row r="769" spans="1:4" ht="14.25" customHeight="1" x14ac:dyDescent="0.2">
      <c r="A769" s="33">
        <v>351</v>
      </c>
      <c r="B769" s="33">
        <v>7</v>
      </c>
      <c r="C769" s="33">
        <v>6</v>
      </c>
      <c r="D769" s="51">
        <v>1</v>
      </c>
    </row>
    <row r="770" spans="1:4" ht="14.25" customHeight="1" x14ac:dyDescent="0.2">
      <c r="A770" s="33">
        <v>352</v>
      </c>
      <c r="B770" s="33">
        <v>5</v>
      </c>
      <c r="C770" s="33">
        <v>5</v>
      </c>
      <c r="D770" s="51">
        <v>0</v>
      </c>
    </row>
    <row r="771" spans="1:4" ht="14.25" customHeight="1" x14ac:dyDescent="0.2">
      <c r="A771" s="33">
        <v>353</v>
      </c>
      <c r="B771" s="33">
        <v>3</v>
      </c>
      <c r="C771" s="33">
        <v>3</v>
      </c>
      <c r="D771" s="51">
        <v>1</v>
      </c>
    </row>
    <row r="772" spans="1:4" ht="14.25" customHeight="1" x14ac:dyDescent="0.2">
      <c r="A772" s="33">
        <v>354</v>
      </c>
      <c r="B772" s="33">
        <v>6</v>
      </c>
      <c r="C772" s="33">
        <v>6</v>
      </c>
      <c r="D772" s="51">
        <v>1</v>
      </c>
    </row>
    <row r="773" spans="1:4" ht="14.25" customHeight="1" x14ac:dyDescent="0.2">
      <c r="A773" s="33">
        <v>355</v>
      </c>
      <c r="B773" s="33">
        <v>7</v>
      </c>
      <c r="C773" s="33">
        <v>7</v>
      </c>
      <c r="D773" s="51">
        <v>0</v>
      </c>
    </row>
    <row r="774" spans="1:4" ht="14.25" customHeight="1" x14ac:dyDescent="0.2">
      <c r="A774" s="33">
        <v>356</v>
      </c>
      <c r="B774" s="33">
        <v>4</v>
      </c>
      <c r="C774" s="33">
        <v>3</v>
      </c>
      <c r="D774" s="51">
        <v>1</v>
      </c>
    </row>
    <row r="775" spans="1:4" ht="14.25" customHeight="1" x14ac:dyDescent="0.2">
      <c r="A775" s="33">
        <v>357</v>
      </c>
      <c r="B775" s="33">
        <v>4</v>
      </c>
      <c r="C775" s="33">
        <v>5</v>
      </c>
      <c r="D775" s="51">
        <v>1</v>
      </c>
    </row>
    <row r="776" spans="1:4" ht="14.25" customHeight="1" x14ac:dyDescent="0.2">
      <c r="A776" s="33">
        <v>358</v>
      </c>
      <c r="B776" s="33">
        <v>5</v>
      </c>
      <c r="C776" s="33">
        <v>5</v>
      </c>
      <c r="D776" s="51">
        <v>0</v>
      </c>
    </row>
    <row r="777" spans="1:4" ht="14.25" customHeight="1" x14ac:dyDescent="0.2">
      <c r="A777" s="33">
        <v>359</v>
      </c>
      <c r="B777" s="33">
        <v>6</v>
      </c>
      <c r="C777" s="33">
        <v>7</v>
      </c>
      <c r="D777" s="51">
        <v>1</v>
      </c>
    </row>
    <row r="778" spans="1:4" ht="14.25" customHeight="1" x14ac:dyDescent="0.2">
      <c r="A778" s="33">
        <v>360</v>
      </c>
      <c r="B778" s="33">
        <v>5</v>
      </c>
      <c r="C778" s="33">
        <v>5</v>
      </c>
      <c r="D778" s="51">
        <v>1</v>
      </c>
    </row>
    <row r="779" spans="1:4" ht="14.25" customHeight="1" x14ac:dyDescent="0.2">
      <c r="A779" s="33">
        <v>361</v>
      </c>
      <c r="B779" s="33">
        <v>6</v>
      </c>
      <c r="C779" s="33">
        <v>5</v>
      </c>
      <c r="D779" s="51">
        <v>1</v>
      </c>
    </row>
    <row r="780" spans="1:4" ht="14.25" customHeight="1" x14ac:dyDescent="0.2">
      <c r="A780" s="33">
        <v>362</v>
      </c>
      <c r="B780" s="33">
        <v>6</v>
      </c>
      <c r="C780" s="33">
        <v>5</v>
      </c>
      <c r="D780" s="51">
        <v>0</v>
      </c>
    </row>
    <row r="781" spans="1:4" ht="14.25" customHeight="1" x14ac:dyDescent="0.2">
      <c r="A781" s="33">
        <v>363</v>
      </c>
      <c r="B781" s="33">
        <v>4</v>
      </c>
      <c r="C781" s="33">
        <v>5</v>
      </c>
      <c r="D781" s="51">
        <v>0</v>
      </c>
    </row>
    <row r="782" spans="1:4" ht="14.25" customHeight="1" x14ac:dyDescent="0.2">
      <c r="A782" s="33">
        <v>364</v>
      </c>
      <c r="B782" s="33">
        <v>5</v>
      </c>
      <c r="C782" s="33">
        <v>5</v>
      </c>
      <c r="D782" s="51">
        <v>1</v>
      </c>
    </row>
    <row r="783" spans="1:4" ht="14.25" customHeight="1" x14ac:dyDescent="0.2">
      <c r="A783" s="33">
        <v>365</v>
      </c>
      <c r="B783" s="33">
        <v>1</v>
      </c>
      <c r="C783" s="33">
        <v>1</v>
      </c>
      <c r="D783" s="51">
        <v>0</v>
      </c>
    </row>
    <row r="784" spans="1:4" ht="14.25" customHeight="1" x14ac:dyDescent="0.2">
      <c r="A784" s="33">
        <v>366</v>
      </c>
      <c r="B784" s="33">
        <v>6</v>
      </c>
      <c r="C784" s="33">
        <v>7</v>
      </c>
      <c r="D784" s="51">
        <v>1</v>
      </c>
    </row>
    <row r="785" spans="1:4" ht="14.25" customHeight="1" x14ac:dyDescent="0.2">
      <c r="A785" s="33">
        <v>367</v>
      </c>
      <c r="B785" s="33">
        <v>7</v>
      </c>
      <c r="C785" s="33">
        <v>7</v>
      </c>
      <c r="D785" s="51">
        <v>0</v>
      </c>
    </row>
    <row r="786" spans="1:4" ht="14.25" customHeight="1" x14ac:dyDescent="0.2">
      <c r="A786" s="33">
        <v>368</v>
      </c>
      <c r="B786" s="33">
        <v>2</v>
      </c>
      <c r="C786" s="33">
        <v>1</v>
      </c>
      <c r="D786" s="51">
        <v>0</v>
      </c>
    </row>
    <row r="787" spans="1:4" ht="14.25" customHeight="1" x14ac:dyDescent="0.2">
      <c r="A787" s="33">
        <v>369</v>
      </c>
      <c r="B787" s="33">
        <v>5</v>
      </c>
      <c r="C787" s="33">
        <v>4</v>
      </c>
      <c r="D787" s="51">
        <v>0</v>
      </c>
    </row>
    <row r="788" spans="1:4" ht="14.25" customHeight="1" x14ac:dyDescent="0.2">
      <c r="A788" s="33">
        <v>370</v>
      </c>
      <c r="B788" s="33">
        <v>6</v>
      </c>
      <c r="C788" s="33">
        <v>6</v>
      </c>
      <c r="D788" s="51">
        <v>1</v>
      </c>
    </row>
    <row r="789" spans="1:4" ht="14.25" customHeight="1" x14ac:dyDescent="0.2">
      <c r="A789" s="33">
        <v>371</v>
      </c>
      <c r="B789" s="33">
        <v>7</v>
      </c>
      <c r="C789" s="33">
        <v>7</v>
      </c>
      <c r="D789" s="51">
        <v>0</v>
      </c>
    </row>
    <row r="790" spans="1:4" ht="14.25" customHeight="1" x14ac:dyDescent="0.2">
      <c r="A790" s="33">
        <v>372</v>
      </c>
      <c r="B790" s="33">
        <v>4</v>
      </c>
      <c r="C790" s="33">
        <v>4</v>
      </c>
      <c r="D790" s="51">
        <v>1</v>
      </c>
    </row>
    <row r="791" spans="1:4" ht="14.25" customHeight="1" x14ac:dyDescent="0.2">
      <c r="A791" s="33">
        <v>373</v>
      </c>
      <c r="B791" s="33">
        <v>5</v>
      </c>
      <c r="C791" s="33">
        <v>5</v>
      </c>
      <c r="D791" s="51">
        <v>0</v>
      </c>
    </row>
    <row r="792" spans="1:4" ht="14.25" customHeight="1" x14ac:dyDescent="0.2">
      <c r="A792" s="33">
        <v>374</v>
      </c>
      <c r="B792" s="33">
        <v>3</v>
      </c>
      <c r="C792" s="33">
        <v>3</v>
      </c>
      <c r="D792" s="51">
        <v>0</v>
      </c>
    </row>
    <row r="793" spans="1:4" ht="14.25" customHeight="1" x14ac:dyDescent="0.2">
      <c r="A793" s="33">
        <v>375</v>
      </c>
      <c r="B793" s="33">
        <v>1</v>
      </c>
      <c r="C793" s="33">
        <v>1</v>
      </c>
      <c r="D793" s="51">
        <v>1</v>
      </c>
    </row>
    <row r="794" spans="1:4" ht="14.25" customHeight="1" x14ac:dyDescent="0.2">
      <c r="A794" s="33">
        <v>376</v>
      </c>
      <c r="B794" s="33">
        <v>5</v>
      </c>
      <c r="C794" s="33">
        <v>5</v>
      </c>
      <c r="D794" s="51">
        <v>1</v>
      </c>
    </row>
    <row r="795" spans="1:4" ht="14.25" customHeight="1" x14ac:dyDescent="0.2">
      <c r="A795" s="33">
        <v>377</v>
      </c>
      <c r="B795" s="33">
        <v>7</v>
      </c>
      <c r="C795" s="33">
        <v>5</v>
      </c>
      <c r="D795" s="51">
        <v>0</v>
      </c>
    </row>
    <row r="796" spans="1:4" ht="14.25" customHeight="1" x14ac:dyDescent="0.2">
      <c r="A796" s="33">
        <v>378</v>
      </c>
      <c r="B796" s="33">
        <v>5</v>
      </c>
      <c r="C796" s="33">
        <v>4</v>
      </c>
      <c r="D796" s="51">
        <v>1</v>
      </c>
    </row>
    <row r="797" spans="1:4" ht="14.25" customHeight="1" x14ac:dyDescent="0.2">
      <c r="A797" s="33">
        <v>379</v>
      </c>
      <c r="B797" s="33">
        <v>4</v>
      </c>
      <c r="C797" s="33">
        <v>3</v>
      </c>
      <c r="D797" s="51">
        <v>0</v>
      </c>
    </row>
    <row r="798" spans="1:4" ht="14.25" customHeight="1" x14ac:dyDescent="0.2">
      <c r="A798" s="33">
        <v>380</v>
      </c>
      <c r="B798" s="33">
        <v>3</v>
      </c>
      <c r="C798" s="33">
        <v>3</v>
      </c>
      <c r="D798" s="51">
        <v>0</v>
      </c>
    </row>
    <row r="799" spans="1:4" ht="14.25" customHeight="1" x14ac:dyDescent="0.2">
      <c r="A799" s="33">
        <v>381</v>
      </c>
      <c r="B799" s="33">
        <v>7</v>
      </c>
      <c r="C799" s="33">
        <v>7</v>
      </c>
      <c r="D799" s="51">
        <v>1</v>
      </c>
    </row>
    <row r="800" spans="1:4" ht="14.25" customHeight="1" x14ac:dyDescent="0.2">
      <c r="A800" s="33">
        <v>382</v>
      </c>
      <c r="B800" s="33">
        <v>7</v>
      </c>
      <c r="C800" s="33">
        <v>7</v>
      </c>
      <c r="D800" s="51">
        <v>1</v>
      </c>
    </row>
    <row r="801" spans="1:4" ht="14.25" customHeight="1" x14ac:dyDescent="0.2">
      <c r="A801" s="33">
        <v>383</v>
      </c>
      <c r="B801" s="33">
        <v>5</v>
      </c>
      <c r="C801" s="33">
        <v>5</v>
      </c>
      <c r="D801" s="51">
        <v>1</v>
      </c>
    </row>
    <row r="802" spans="1:4" ht="14.25" customHeight="1" x14ac:dyDescent="0.2">
      <c r="A802" s="33">
        <v>384</v>
      </c>
      <c r="B802" s="33">
        <v>5</v>
      </c>
      <c r="C802" s="33">
        <v>7</v>
      </c>
      <c r="D802" s="51">
        <v>0</v>
      </c>
    </row>
    <row r="803" spans="1:4" ht="14.25" customHeight="1" x14ac:dyDescent="0.2">
      <c r="A803" s="33">
        <v>385</v>
      </c>
      <c r="B803" s="33">
        <v>4</v>
      </c>
      <c r="C803" s="33">
        <v>1</v>
      </c>
      <c r="D803" s="51">
        <v>0</v>
      </c>
    </row>
    <row r="804" spans="1:4" ht="14.25" customHeight="1" x14ac:dyDescent="0.2">
      <c r="A804" s="33">
        <v>386</v>
      </c>
      <c r="B804" s="33">
        <v>2</v>
      </c>
      <c r="C804" s="33">
        <v>4</v>
      </c>
      <c r="D804" s="51">
        <v>0</v>
      </c>
    </row>
    <row r="805" spans="1:4" ht="14.25" customHeight="1" x14ac:dyDescent="0.2">
      <c r="A805" s="33">
        <v>387</v>
      </c>
      <c r="B805" s="33">
        <v>6</v>
      </c>
      <c r="C805" s="33">
        <v>6</v>
      </c>
      <c r="D805" s="51">
        <v>0</v>
      </c>
    </row>
    <row r="806" spans="1:4" ht="14.25" customHeight="1" x14ac:dyDescent="0.2">
      <c r="A806" s="33">
        <v>388</v>
      </c>
      <c r="B806" s="33">
        <v>6</v>
      </c>
      <c r="C806" s="33">
        <v>4</v>
      </c>
      <c r="D806" s="51">
        <v>1</v>
      </c>
    </row>
    <row r="807" spans="1:4" ht="14.25" customHeight="1" x14ac:dyDescent="0.2">
      <c r="A807" s="33">
        <v>389</v>
      </c>
      <c r="B807" s="33">
        <v>3</v>
      </c>
      <c r="C807" s="33">
        <v>4</v>
      </c>
      <c r="D807" s="51">
        <v>1</v>
      </c>
    </row>
    <row r="808" spans="1:4" ht="14.25" customHeight="1" x14ac:dyDescent="0.2">
      <c r="A808" s="33">
        <v>390</v>
      </c>
      <c r="B808" s="33">
        <v>7</v>
      </c>
      <c r="C808" s="33">
        <v>6</v>
      </c>
      <c r="D808" s="51">
        <v>0</v>
      </c>
    </row>
    <row r="809" spans="1:4" ht="14.25" customHeight="1" x14ac:dyDescent="0.2">
      <c r="A809" s="33">
        <v>391</v>
      </c>
      <c r="B809" s="33">
        <v>2</v>
      </c>
      <c r="C809" s="33">
        <v>3</v>
      </c>
      <c r="D809" s="51">
        <v>1</v>
      </c>
    </row>
    <row r="810" spans="1:4" ht="14.25" customHeight="1" x14ac:dyDescent="0.2">
      <c r="A810" s="33">
        <v>392</v>
      </c>
      <c r="B810" s="33">
        <v>6</v>
      </c>
      <c r="C810" s="33">
        <v>7</v>
      </c>
      <c r="D810" s="51">
        <v>0</v>
      </c>
    </row>
    <row r="811" spans="1:4" ht="14.25" customHeight="1" x14ac:dyDescent="0.2">
      <c r="A811" s="33">
        <v>393</v>
      </c>
      <c r="B811" s="33">
        <v>7</v>
      </c>
      <c r="C811" s="33">
        <v>7</v>
      </c>
      <c r="D811" s="51">
        <v>1</v>
      </c>
    </row>
    <row r="812" spans="1:4" ht="14.25" customHeight="1" x14ac:dyDescent="0.2">
      <c r="A812" s="33">
        <v>394</v>
      </c>
      <c r="B812" s="33">
        <v>6</v>
      </c>
      <c r="C812" s="33">
        <v>7</v>
      </c>
      <c r="D812" s="51">
        <v>0</v>
      </c>
    </row>
    <row r="813" spans="1:4" ht="14.25" customHeight="1" x14ac:dyDescent="0.2">
      <c r="A813" s="33">
        <v>395</v>
      </c>
      <c r="B813" s="33">
        <v>4</v>
      </c>
      <c r="C813" s="33">
        <v>3</v>
      </c>
      <c r="D813" s="51">
        <v>0</v>
      </c>
    </row>
    <row r="814" spans="1:4" ht="14.25" customHeight="1" x14ac:dyDescent="0.2">
      <c r="A814" s="33">
        <v>396</v>
      </c>
      <c r="B814" s="33">
        <v>6</v>
      </c>
      <c r="C814" s="33">
        <v>5</v>
      </c>
      <c r="D814" s="51">
        <v>1</v>
      </c>
    </row>
    <row r="815" spans="1:4" ht="14.25" customHeight="1" x14ac:dyDescent="0.2"/>
    <row r="816" spans="1:4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16:H16"/>
    <mergeCell ref="A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Page</vt:lpstr>
      <vt:lpstr>Purchase Factors</vt:lpstr>
      <vt:lpstr>Best Rest Brand Preference</vt:lpstr>
      <vt:lpstr>Best Rest Brand Attitudes</vt:lpstr>
      <vt:lpstr>Online Mattress Attitudes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Edward</dc:creator>
  <cp:lastModifiedBy>Microsoft Office User</cp:lastModifiedBy>
  <dcterms:created xsi:type="dcterms:W3CDTF">2019-04-20T14:10:51Z</dcterms:created>
  <dcterms:modified xsi:type="dcterms:W3CDTF">2022-09-25T01:15:32Z</dcterms:modified>
</cp:coreProperties>
</file>