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NonTechBookReading/NPDP/"/>
    </mc:Choice>
  </mc:AlternateContent>
  <xr:revisionPtr revIDLastSave="0" documentId="13_ncr:1_{C44343D2-B6B2-8346-AAFD-355985A2AEB7}" xr6:coauthVersionLast="40" xr6:coauthVersionMax="40" xr10:uidLastSave="{00000000-0000-0000-0000-000000000000}"/>
  <bookViews>
    <workbookView xWindow="0" yWindow="0" windowWidth="28800" windowHeight="18000" activeTab="4" xr2:uid="{162449E9-4C4A-0D47-87D6-73AF6AE8FE93}"/>
  </bookViews>
  <sheets>
    <sheet name="Home" sheetId="12" r:id="rId1"/>
    <sheet name="QA" sheetId="6" r:id="rId2"/>
    <sheet name="讨论的题目" sheetId="15" r:id="rId3"/>
    <sheet name="问题题目统计" sheetId="3" r:id="rId4"/>
    <sheet name="做题统计" sheetId="4" r:id="rId5"/>
    <sheet name="NPDP并做思维导图" sheetId="5" r:id="rId6"/>
    <sheet name="1.5 .1 波特的战略框架" sheetId="1" r:id="rId7"/>
    <sheet name="1.5.2 迈尔斯和斯诺的战略框架" sheetId="9" r:id="rId8"/>
    <sheet name="2.1 产品组合" sheetId="14" r:id="rId9"/>
    <sheet name="4.2.2 流程" sheetId="11" r:id="rId10"/>
    <sheet name="数字" sheetId="13" r:id="rId11"/>
    <sheet name="NPDP整体框架" sheetId="10" r:id="rId12"/>
  </sheets>
  <definedNames>
    <definedName name="_xlnm.Print_Area" localSheetId="2">讨论的题目!$A$1:$F$30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" i="4" s="1"/>
  <c r="I9" i="4"/>
  <c r="E10" i="4"/>
  <c r="G10" i="4" s="1"/>
  <c r="I10" i="4"/>
  <c r="E11" i="4"/>
  <c r="G11" i="4" s="1"/>
  <c r="I11" i="4"/>
  <c r="E12" i="4"/>
  <c r="G12" i="4" s="1"/>
  <c r="I12" i="4"/>
  <c r="E13" i="4"/>
  <c r="G13" i="4" s="1"/>
  <c r="I13" i="4"/>
  <c r="E14" i="4"/>
  <c r="G14" i="4" s="1"/>
  <c r="I14" i="4"/>
  <c r="E15" i="4"/>
  <c r="G15" i="4"/>
  <c r="I15" i="4"/>
  <c r="E16" i="4"/>
  <c r="G16" i="4"/>
  <c r="I16" i="4"/>
  <c r="I2" i="4"/>
  <c r="I5" i="4"/>
  <c r="E5" i="4"/>
  <c r="G5" i="4" s="1"/>
  <c r="E6" i="4"/>
  <c r="G6" i="4" s="1"/>
  <c r="I6" i="4"/>
  <c r="I7" i="4"/>
  <c r="E7" i="4"/>
  <c r="G7" i="4" s="1"/>
  <c r="I8" i="4"/>
  <c r="E8" i="4"/>
  <c r="G8" i="4" s="1"/>
  <c r="I3" i="4" l="1"/>
  <c r="I4" i="4"/>
  <c r="I17" i="4"/>
  <c r="I18" i="4"/>
  <c r="C1" i="3"/>
  <c r="D2" i="5" l="1"/>
  <c r="E2" i="5" s="1"/>
  <c r="D3" i="5"/>
  <c r="E3" i="5" s="1"/>
  <c r="D4" i="5"/>
  <c r="E4" i="5"/>
  <c r="D5" i="5"/>
  <c r="E5" i="5"/>
  <c r="D6" i="5"/>
  <c r="E6" i="5" s="1"/>
  <c r="D7" i="5"/>
  <c r="E7" i="5"/>
  <c r="D8" i="5"/>
  <c r="E8" i="5"/>
  <c r="D9" i="5"/>
  <c r="E9" i="5"/>
  <c r="D10" i="5"/>
  <c r="E10" i="5" s="1"/>
  <c r="D11" i="5"/>
  <c r="E11" i="5"/>
  <c r="D12" i="5"/>
  <c r="E12" i="5"/>
  <c r="D13" i="5"/>
  <c r="E13" i="5"/>
  <c r="D14" i="5"/>
  <c r="E14" i="5"/>
  <c r="D15" i="5"/>
  <c r="E15" i="5"/>
  <c r="D16" i="5"/>
  <c r="E16" i="5"/>
  <c r="B34" i="5"/>
  <c r="C35" i="5" s="1"/>
  <c r="C36" i="5" s="1"/>
  <c r="C34" i="5"/>
  <c r="E2" i="4"/>
  <c r="G2" i="4" s="1"/>
  <c r="E3" i="4"/>
  <c r="G3" i="4" s="1"/>
  <c r="E4" i="4"/>
  <c r="G4" i="4" s="1"/>
  <c r="E17" i="4"/>
  <c r="G17" i="4" s="1"/>
  <c r="E18" i="4"/>
  <c r="G18" i="4" s="1"/>
</calcChain>
</file>

<file path=xl/sharedStrings.xml><?xml version="1.0" encoding="utf-8"?>
<sst xmlns="http://schemas.openxmlformats.org/spreadsheetml/2006/main" count="405" uniqueCount="178">
  <si>
    <t>成本领先战略</t>
  </si>
  <si>
    <t>差异化战略</t>
  </si>
  <si>
    <t>技术的重要性</t>
  </si>
  <si>
    <t>聚焦</t>
  </si>
  <si>
    <t>细分市场战略</t>
  </si>
  <si>
    <t>营销和新市场开发</t>
  </si>
  <si>
    <t>较宽的产品基础</t>
  </si>
  <si>
    <t>价格敏感性客户</t>
  </si>
  <si>
    <t>风险</t>
  </si>
  <si>
    <t>高</t>
  </si>
  <si>
    <t>-</t>
  </si>
  <si>
    <t>高风险</t>
  </si>
  <si>
    <t>亲近客户</t>
  </si>
  <si>
    <t>低</t>
  </si>
  <si>
    <t>研究或开发</t>
  </si>
  <si>
    <t>很少或基本不关注长远的研究或开发</t>
  </si>
  <si>
    <t>NO.</t>
  </si>
  <si>
    <t>正确率</t>
  </si>
  <si>
    <t>正确个数</t>
  </si>
  <si>
    <t>模拟考试</t>
  </si>
  <si>
    <t>模拟三</t>
  </si>
  <si>
    <t>平均每
道题用时（秒）</t>
  </si>
  <si>
    <t>做题时间
（分钟）</t>
  </si>
  <si>
    <t>错误个数</t>
  </si>
  <si>
    <t>总题数</t>
  </si>
  <si>
    <t>题目</t>
  </si>
  <si>
    <t>日期</t>
  </si>
  <si>
    <t>1小时页数</t>
  </si>
  <si>
    <t>1页耗分</t>
  </si>
  <si>
    <t>总计</t>
  </si>
  <si>
    <t>页数/小数</t>
  </si>
  <si>
    <t>平均</t>
  </si>
  <si>
    <t>页数</t>
  </si>
  <si>
    <t>时间(分)</t>
  </si>
  <si>
    <t>出处</t>
  </si>
  <si>
    <t>再看一遍</t>
  </si>
  <si>
    <t>模拟题</t>
  </si>
  <si>
    <t>题号</t>
  </si>
  <si>
    <t>YES</t>
  </si>
  <si>
    <t>章节题</t>
  </si>
  <si>
    <t>章节测试题</t>
  </si>
  <si>
    <t>QA</t>
  </si>
  <si>
    <t>4/5</t>
  </si>
  <si>
    <t>“为什么存在的明确定义”是组织的身份？还是使命？</t>
  </si>
  <si>
    <t>问题</t>
  </si>
  <si>
    <t>我的答案</t>
  </si>
  <si>
    <t>回答</t>
  </si>
  <si>
    <t>使命</t>
  </si>
  <si>
    <t>产品性能和功能</t>
  </si>
  <si>
    <t>新产品性能和功能开发上</t>
  </si>
  <si>
    <t>市场</t>
  </si>
  <si>
    <t>较宽</t>
  </si>
  <si>
    <t>改进制造体系（流程）</t>
  </si>
  <si>
    <t>更高（产品类别+高利润潜力）</t>
  </si>
  <si>
    <t>较小、单一</t>
  </si>
  <si>
    <t>特殊的需求</t>
  </si>
  <si>
    <t>成本</t>
  </si>
  <si>
    <t>竞争壁垒</t>
  </si>
  <si>
    <t>很高：深入理解客户</t>
  </si>
  <si>
    <t>价格竞争激烈：唯一方法</t>
  </si>
  <si>
    <t>创新</t>
  </si>
  <si>
    <t>与领先用户群体一起工作</t>
  </si>
  <si>
    <t>策略/客户关注</t>
  </si>
  <si>
    <t>产品功能、性能和产品的品质</t>
  </si>
  <si>
    <t>客户忠诚度</t>
  </si>
  <si>
    <t>中</t>
  </si>
  <si>
    <t>最高</t>
  </si>
  <si>
    <t>研发投入</t>
  </si>
  <si>
    <t>非常强调研究和较长周期的开发</t>
  </si>
  <si>
    <t>亲近客户
充分理解它们当前以及未来的需求
预见短期或中期的趋势</t>
  </si>
  <si>
    <t>非常强调亲近客户
理解当下目标市场的需求
预测未来需求</t>
  </si>
  <si>
    <t>形象词语</t>
  </si>
  <si>
    <t>苹果、粉丝</t>
  </si>
  <si>
    <t>盲人手机、铁粉</t>
  </si>
  <si>
    <t>小米、垃圾袋（谁便宜买谁）</t>
  </si>
  <si>
    <t>比较</t>
  </si>
  <si>
    <t>探索者</t>
  </si>
  <si>
    <t>跟随者</t>
  </si>
  <si>
    <t>防御者</t>
  </si>
  <si>
    <t>回应者</t>
  </si>
  <si>
    <t>技术</t>
  </si>
  <si>
    <t xml:space="preserve">快速上市 </t>
  </si>
  <si>
    <t>适度风险</t>
  </si>
  <si>
    <t>成本较低</t>
  </si>
  <si>
    <t>成本较高</t>
  </si>
  <si>
    <t>分析和再造</t>
  </si>
  <si>
    <t>风险厌恶型
拒绝突破性的开发项目</t>
  </si>
  <si>
    <t>竞争反应</t>
  </si>
  <si>
    <t>1）核心能力，甚至于某个单一技术
2）不具有技术进取性</t>
  </si>
  <si>
    <t>类型</t>
  </si>
  <si>
    <t>新技术，突破性的变革</t>
  </si>
  <si>
    <t>快速跟随</t>
  </si>
  <si>
    <t>敢冒风险
渴求寻找新机会</t>
  </si>
  <si>
    <t>狭窄、稳定的市场和产品类别（全系列产品）
产品改进</t>
  </si>
  <si>
    <t>1）对市场变化反应不明确：没有明确的技术开发计划或市场进入计划
2）遭遇威胁时才有反应</t>
  </si>
  <si>
    <t>对竞争威胁反应灵敏</t>
  </si>
  <si>
    <t>模仿（产品更好：更大性能或功能）
1）产品和市场分析
2）逆向工程
3）设计改进</t>
  </si>
  <si>
    <t>首先上市==</t>
  </si>
  <si>
    <t>Sheet</t>
  </si>
  <si>
    <t>Link</t>
  </si>
  <si>
    <t>4.2.2 流程</t>
  </si>
  <si>
    <t>1.5.2 迈尔斯和斯诺的战略框架</t>
  </si>
  <si>
    <t>1.5 .1 波特的战略框架</t>
  </si>
  <si>
    <t>Home</t>
  </si>
  <si>
    <t>管理人员</t>
  </si>
  <si>
    <t>流程拥护人</t>
  </si>
  <si>
    <t>流程主管</t>
  </si>
  <si>
    <t>流程经理</t>
  </si>
  <si>
    <t>项目经理</t>
  </si>
  <si>
    <t>英文</t>
  </si>
  <si>
    <t>proces champion</t>
  </si>
  <si>
    <t>process manager</t>
  </si>
  <si>
    <t>process owner</t>
  </si>
  <si>
    <t>project manager</t>
  </si>
  <si>
    <t>负责</t>
  </si>
  <si>
    <t>形象描述</t>
  </si>
  <si>
    <t>负责【推动】组织内正式商业流程的日常工作，负责对流程进行【调整、创新和持续改进】</t>
  </si>
  <si>
    <t>师爷 — 出点子
政委 — 做细想工作：做的好处，不这样的坏处
结果、质量</t>
  </si>
  <si>
    <t>立法——人大
改进、维护、推动、培训、流程管理部</t>
  </si>
  <si>
    <t>确保流程中的创意和项目【按时有序地进行】的运营经理</t>
  </si>
  <si>
    <t>对流程的战略性【结果负责】，包括生产能力、输出质量、组织内的参与度</t>
  </si>
  <si>
    <t>[业务]流程主管([business] process ower)</t>
  </si>
  <si>
    <t>[业务]流程经理([business] process manager)</t>
  </si>
  <si>
    <t>认证管理主管(certifed process ower)，
由产品主管(profuct ower)和敏捷教练(scrum master)当担</t>
  </si>
  <si>
    <t>产品主管(profuct ower)</t>
  </si>
  <si>
    <t>由产品主管(profuct ower)和敏捷教练(scrum master)当担</t>
  </si>
  <si>
    <t>产品开发项目经理</t>
  </si>
  <si>
    <t>QA
按时有序地进行</t>
  </si>
  <si>
    <t>担当者（门径管理流程和瀑布流程）</t>
  </si>
  <si>
    <t>担当者（敏捷）</t>
  </si>
  <si>
    <t>【采用】组织认可的流程，负责管理特定的产品开发人员</t>
  </si>
  <si>
    <t>应用</t>
  </si>
  <si>
    <t xml:space="preserve"> +-</t>
  </si>
  <si>
    <t>描述</t>
  </si>
  <si>
    <t>5～9</t>
  </si>
  <si>
    <t>数字</t>
  </si>
  <si>
    <t>6～10</t>
  </si>
  <si>
    <t>核心或关键的团队成员个数</t>
  </si>
  <si>
    <t>敏捷团队成员个数</t>
  </si>
  <si>
    <t>项目类型</t>
  </si>
  <si>
    <t>2.1 什么是产品组合 —— 组合中的项目类型</t>
  </si>
  <si>
    <t>support projects</t>
  </si>
  <si>
    <t>支持性项目</t>
  </si>
  <si>
    <t>derivative projects</t>
  </si>
  <si>
    <t>衍生项目</t>
  </si>
  <si>
    <t>platform projects</t>
  </si>
  <si>
    <t>平台型项目</t>
  </si>
  <si>
    <t>breakthrough projects</t>
  </si>
  <si>
    <t>突破性项目</t>
  </si>
  <si>
    <t>数量</t>
  </si>
  <si>
    <t>主要</t>
  </si>
  <si>
    <t>次之</t>
  </si>
  <si>
    <t>较低</t>
  </si>
  <si>
    <t>成本优势</t>
  </si>
  <si>
    <t>提升现有产品的制造效率</t>
  </si>
  <si>
    <t>2.1 产品组合</t>
  </si>
  <si>
    <t>门径管理流程</t>
  </si>
  <si>
    <t>20世纪80年代早期，库铂、艾杰特(Cooper and Edgett)</t>
  </si>
  <si>
    <t>瀑布模型</t>
  </si>
  <si>
    <t>1970,温斯顿.罗伊斯(Winston Royce )</t>
  </si>
  <si>
    <t>头脑风暴法</t>
  </si>
  <si>
    <t>8 +-2</t>
  </si>
  <si>
    <t>7 +-2</t>
  </si>
  <si>
    <t>门径管理流程的关口个数</t>
  </si>
  <si>
    <t>n=3～7
简单、小的项目：2～3</t>
  </si>
  <si>
    <t>我问 /群问</t>
  </si>
  <si>
    <t>解答</t>
  </si>
  <si>
    <t>模拟四</t>
  </si>
  <si>
    <t>A</t>
  </si>
  <si>
    <t>Vicky选项</t>
  </si>
  <si>
    <t>最终选项</t>
  </si>
  <si>
    <t>跨越鸿沟主要是黑色两块部分：创新者、早期用户</t>
  </si>
  <si>
    <t>模拟六</t>
  </si>
  <si>
    <t xml:space="preserve">   </t>
  </si>
  <si>
    <t>模拟7</t>
  </si>
  <si>
    <t>模拟6</t>
  </si>
  <si>
    <t>模拟5</t>
  </si>
  <si>
    <t>模拟4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</si>
</sst>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\-mm\-dd;@"/>
  </numFmts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5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1"/>
    <xf numFmtId="0" fontId="6" fillId="4" borderId="0" xfId="1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0" xfId="0" applyFont="1"/>
    <xf numFmtId="0" fontId="0" fillId="3" borderId="1" xfId="0" applyFill="1" applyBorder="1"/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58512304"/>
        <c:axId val="1158451984"/>
      </c:scatterChart>
      <c:valAx>
        <c:axId val="11585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51984"/>
        <c:crosses val="autoZero"/>
        <c:crossBetween val="midCat"/>
      </c:valAx>
      <c:valAx>
        <c:axId val="1158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NPDP并做思维导图!$D$1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NPDP并做思维导图!$D$2:$D$36</c:f>
              <c:numCache>
                <c:formatCode>0</c:formatCode>
                <c:ptCount val="35"/>
                <c:pt idx="0">
                  <c:v>18.333333333333332</c:v>
                </c:pt>
                <c:pt idx="1">
                  <c:v>12.4</c:v>
                </c:pt>
                <c:pt idx="2">
                  <c:v>7</c:v>
                </c:pt>
                <c:pt idx="3">
                  <c:v>7.375</c:v>
                </c:pt>
                <c:pt idx="4">
                  <c:v>10</c:v>
                </c:pt>
                <c:pt idx="5">
                  <c:v>7</c:v>
                </c:pt>
                <c:pt idx="6">
                  <c:v>8.5</c:v>
                </c:pt>
                <c:pt idx="7">
                  <c:v>7.0714285714285712</c:v>
                </c:pt>
                <c:pt idx="8">
                  <c:v>21.666666666666668</c:v>
                </c:pt>
                <c:pt idx="9">
                  <c:v>7.0588235294117645</c:v>
                </c:pt>
                <c:pt idx="10">
                  <c:v>8.8333333333333339</c:v>
                </c:pt>
                <c:pt idx="11">
                  <c:v>17.166666666666668</c:v>
                </c:pt>
                <c:pt idx="12">
                  <c:v>14</c:v>
                </c:pt>
                <c:pt idx="13">
                  <c:v>11.75</c:v>
                </c:pt>
                <c:pt idx="14">
                  <c:v>14.25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C-3D45-9929-4B81E004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4175"/>
        <c:axId val="432215855"/>
      </c:scatterChart>
      <c:valAx>
        <c:axId val="432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5855"/>
        <c:crosses val="autoZero"/>
        <c:crossBetween val="midCat"/>
      </c:valAx>
      <c:valAx>
        <c:axId val="4322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NPDP并做思维导图!$E$1</c:f>
              <c:strCache>
                <c:ptCount val="1"/>
                <c:pt idx="0">
                  <c:v>页数/小数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NPDP并做思维导图!$E$2:$E$36</c:f>
              <c:numCache>
                <c:formatCode>0</c:formatCode>
                <c:ptCount val="35"/>
                <c:pt idx="0">
                  <c:v>3.2727272727272729</c:v>
                </c:pt>
                <c:pt idx="1">
                  <c:v>4.838709677419355</c:v>
                </c:pt>
                <c:pt idx="2">
                  <c:v>8.5714285714285712</c:v>
                </c:pt>
                <c:pt idx="3">
                  <c:v>8.1355932203389827</c:v>
                </c:pt>
                <c:pt idx="4">
                  <c:v>6</c:v>
                </c:pt>
                <c:pt idx="5">
                  <c:v>8.5714285714285712</c:v>
                </c:pt>
                <c:pt idx="6">
                  <c:v>7.0588235294117645</c:v>
                </c:pt>
                <c:pt idx="7">
                  <c:v>8.4848484848484844</c:v>
                </c:pt>
                <c:pt idx="8">
                  <c:v>2.7692307692307692</c:v>
                </c:pt>
                <c:pt idx="9">
                  <c:v>8.5</c:v>
                </c:pt>
                <c:pt idx="10">
                  <c:v>6.7924528301886786</c:v>
                </c:pt>
                <c:pt idx="11">
                  <c:v>3.4951456310679609</c:v>
                </c:pt>
                <c:pt idx="12">
                  <c:v>4.2857142857142856</c:v>
                </c:pt>
                <c:pt idx="13">
                  <c:v>5.1063829787234045</c:v>
                </c:pt>
                <c:pt idx="14">
                  <c:v>4.2105263157894735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B-9D4D-A1AA-0A38E0B1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55023"/>
        <c:axId val="819949295"/>
      </c:scatterChart>
      <c:valAx>
        <c:axId val="8516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49295"/>
        <c:crosses val="autoZero"/>
        <c:crossBetween val="midCat"/>
      </c:valAx>
      <c:valAx>
        <c:axId val="8199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8</xdr:row>
      <xdr:rowOff>50800</xdr:rowOff>
    </xdr:from>
    <xdr:to>
      <xdr:col>15</xdr:col>
      <xdr:colOff>374650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FEAA-6411-DE4D-BA5C-41F68A1FF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177800</xdr:rowOff>
    </xdr:from>
    <xdr:to>
      <xdr:col>12</xdr:col>
      <xdr:colOff>342900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A35D0-DA80-6146-9F2D-CF018949D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165100</xdr:rowOff>
    </xdr:from>
    <xdr:to>
      <xdr:col>12</xdr:col>
      <xdr:colOff>317500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CF9A6-54D5-1B4C-A4CE-E915F6E5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D1BA-69FE-A348-836E-A55C9ADB99D3}">
  <dimension ref="A1:B4"/>
  <sheetViews>
    <sheetView workbookViewId="0">
      <selection activeCell="B4" sqref="B4"/>
    </sheetView>
  </sheetViews>
  <sheetFormatPr baseColWidth="10" defaultRowHeight="16" x14ac:dyDescent="0.2"/>
  <cols>
    <col min="1" max="2" width="12.1640625" bestFit="1" customWidth="1"/>
  </cols>
  <sheetData>
    <row r="1" spans="1:2" x14ac:dyDescent="0.2">
      <c r="A1" s="16" t="s">
        <v>98</v>
      </c>
      <c r="B1" s="16" t="s">
        <v>99</v>
      </c>
    </row>
    <row r="2" spans="1:2" x14ac:dyDescent="0.2">
      <c r="A2" t="s">
        <v>100</v>
      </c>
      <c r="B2" s="41" t="s">
        <v>100</v>
      </c>
    </row>
    <row r="3" spans="1:2" x14ac:dyDescent="0.2">
      <c r="A3" t="s">
        <v>135</v>
      </c>
      <c r="B3" s="41" t="s">
        <v>135</v>
      </c>
    </row>
    <row r="4" spans="1:2" x14ac:dyDescent="0.2">
      <c r="A4" t="s">
        <v>155</v>
      </c>
      <c r="B4" s="41" t="s">
        <v>155</v>
      </c>
    </row>
  </sheetData>
  <hyperlinks>
    <hyperlink ref="B2" location="'4.2.2 流程'!A1" display="4.2.2 流程" xr:uid="{3E905AC9-3EB9-EE45-9DE0-448A75339E3C}"/>
    <hyperlink ref="B3" location="数字!A1" display="数字" xr:uid="{8303B8FD-0292-0442-907D-EFEA1B22D346}"/>
    <hyperlink ref="B4" location="'2.1 产品组合'!A1" display="2.1 产品组合" xr:uid="{827B65BB-EBCF-2D45-9493-590AA879280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ACE6-808F-E146-B7A6-E5DA7A470B88}">
  <dimension ref="A1:G16"/>
  <sheetViews>
    <sheetView workbookViewId="0">
      <selection activeCell="D11" sqref="D11"/>
    </sheetView>
  </sheetViews>
  <sheetFormatPr baseColWidth="10" defaultRowHeight="16" x14ac:dyDescent="0.2"/>
  <cols>
    <col min="2" max="2" width="11.1640625" bestFit="1" customWidth="1"/>
    <col min="3" max="3" width="15.1640625" style="44" bestFit="1" customWidth="1"/>
    <col min="4" max="4" width="83.5" bestFit="1" customWidth="1"/>
    <col min="5" max="5" width="39" bestFit="1" customWidth="1"/>
    <col min="6" max="6" width="50.5" bestFit="1" customWidth="1"/>
    <col min="7" max="7" width="52.6640625" customWidth="1"/>
  </cols>
  <sheetData>
    <row r="1" spans="1:7" x14ac:dyDescent="0.2">
      <c r="A1" s="42" t="s">
        <v>103</v>
      </c>
    </row>
    <row r="2" spans="1:7" x14ac:dyDescent="0.2">
      <c r="A2" t="s">
        <v>100</v>
      </c>
    </row>
    <row r="3" spans="1:7" s="1" customFormat="1" x14ac:dyDescent="0.2">
      <c r="B3" s="43" t="s">
        <v>104</v>
      </c>
      <c r="C3" s="43" t="s">
        <v>109</v>
      </c>
      <c r="D3" s="43" t="s">
        <v>114</v>
      </c>
      <c r="E3" s="43" t="s">
        <v>128</v>
      </c>
      <c r="F3" s="43" t="s">
        <v>129</v>
      </c>
      <c r="G3" s="43" t="s">
        <v>115</v>
      </c>
    </row>
    <row r="4" spans="1:7" s="45" customFormat="1" ht="34" x14ac:dyDescent="0.2">
      <c r="B4" s="46" t="s">
        <v>105</v>
      </c>
      <c r="C4" s="46" t="s">
        <v>110</v>
      </c>
      <c r="D4" s="46" t="s">
        <v>116</v>
      </c>
      <c r="E4" s="47" t="s">
        <v>10</v>
      </c>
      <c r="F4" s="47" t="s">
        <v>10</v>
      </c>
      <c r="G4" s="48" t="s">
        <v>118</v>
      </c>
    </row>
    <row r="5" spans="1:7" s="45" customFormat="1" ht="51" x14ac:dyDescent="0.2">
      <c r="B5" s="46" t="s">
        <v>106</v>
      </c>
      <c r="C5" s="46" t="s">
        <v>112</v>
      </c>
      <c r="D5" s="46" t="s">
        <v>120</v>
      </c>
      <c r="E5" s="48" t="s">
        <v>121</v>
      </c>
      <c r="F5" s="49" t="s">
        <v>123</v>
      </c>
      <c r="G5" s="48" t="s">
        <v>117</v>
      </c>
    </row>
    <row r="6" spans="1:7" s="45" customFormat="1" ht="34" x14ac:dyDescent="0.2">
      <c r="B6" s="46" t="s">
        <v>107</v>
      </c>
      <c r="C6" s="46" t="s">
        <v>111</v>
      </c>
      <c r="D6" s="46" t="s">
        <v>119</v>
      </c>
      <c r="E6" s="48" t="s">
        <v>122</v>
      </c>
      <c r="F6" s="46" t="s">
        <v>124</v>
      </c>
      <c r="G6" s="48" t="s">
        <v>127</v>
      </c>
    </row>
    <row r="7" spans="1:7" s="45" customFormat="1" x14ac:dyDescent="0.2">
      <c r="B7" s="46" t="s">
        <v>108</v>
      </c>
      <c r="C7" s="46" t="s">
        <v>113</v>
      </c>
      <c r="D7" s="46" t="s">
        <v>130</v>
      </c>
      <c r="E7" s="46" t="s">
        <v>126</v>
      </c>
      <c r="F7" s="46" t="s">
        <v>125</v>
      </c>
      <c r="G7" s="46" t="s">
        <v>131</v>
      </c>
    </row>
    <row r="8" spans="1:7" s="45" customFormat="1" x14ac:dyDescent="0.2"/>
    <row r="9" spans="1:7" s="45" customFormat="1" x14ac:dyDescent="0.2"/>
    <row r="10" spans="1:7" s="45" customFormat="1" x14ac:dyDescent="0.2"/>
    <row r="11" spans="1:7" s="45" customFormat="1" x14ac:dyDescent="0.2"/>
    <row r="12" spans="1:7" s="45" customFormat="1" x14ac:dyDescent="0.2"/>
    <row r="13" spans="1:7" s="45" customFormat="1" x14ac:dyDescent="0.2"/>
    <row r="14" spans="1:7" s="45" customFormat="1" x14ac:dyDescent="0.2"/>
    <row r="15" spans="1:7" s="45" customFormat="1" x14ac:dyDescent="0.2"/>
    <row r="16" spans="1:7" s="45" customFormat="1" x14ac:dyDescent="0.2"/>
  </sheetData>
  <hyperlinks>
    <hyperlink ref="A1" location="Home!B2" display="Home" xr:uid="{E0EAF9EB-380B-4F4C-AF96-686F782444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03B5-78E2-974B-9566-C7E83FEE5A3E}">
  <dimension ref="A1:E9"/>
  <sheetViews>
    <sheetView workbookViewId="0">
      <selection activeCell="C8" sqref="C8"/>
    </sheetView>
  </sheetViews>
  <sheetFormatPr baseColWidth="10" defaultRowHeight="16" x14ac:dyDescent="0.2"/>
  <cols>
    <col min="1" max="1" width="6" bestFit="1" customWidth="1"/>
    <col min="2" max="2" width="25.5" style="50" bestFit="1" customWidth="1"/>
    <col min="3" max="3" width="48.6640625" style="1" bestFit="1" customWidth="1"/>
    <col min="4" max="5" width="10.83203125" style="1"/>
  </cols>
  <sheetData>
    <row r="1" spans="1:5" x14ac:dyDescent="0.2">
      <c r="A1" s="42" t="s">
        <v>103</v>
      </c>
    </row>
    <row r="2" spans="1:5" x14ac:dyDescent="0.2">
      <c r="B2" s="17" t="s">
        <v>133</v>
      </c>
      <c r="C2" s="17" t="s">
        <v>135</v>
      </c>
      <c r="D2" s="17" t="s">
        <v>132</v>
      </c>
      <c r="E2" s="17" t="s">
        <v>32</v>
      </c>
    </row>
    <row r="3" spans="1:5" x14ac:dyDescent="0.2">
      <c r="B3" s="50" t="s">
        <v>137</v>
      </c>
      <c r="C3" s="1" t="s">
        <v>136</v>
      </c>
      <c r="D3" s="1" t="s">
        <v>161</v>
      </c>
      <c r="E3" s="1">
        <v>107</v>
      </c>
    </row>
    <row r="4" spans="1:5" x14ac:dyDescent="0.2">
      <c r="B4" s="50" t="s">
        <v>160</v>
      </c>
      <c r="C4" s="1" t="s">
        <v>136</v>
      </c>
      <c r="D4" s="1" t="s">
        <v>161</v>
      </c>
      <c r="E4" s="1">
        <v>117</v>
      </c>
    </row>
    <row r="5" spans="1:5" x14ac:dyDescent="0.2">
      <c r="B5" s="50" t="s">
        <v>138</v>
      </c>
      <c r="C5" s="1" t="s">
        <v>134</v>
      </c>
      <c r="D5" s="1" t="s">
        <v>162</v>
      </c>
      <c r="E5" s="1">
        <v>81</v>
      </c>
    </row>
    <row r="7" spans="1:5" ht="34" x14ac:dyDescent="0.2">
      <c r="B7" s="50" t="s">
        <v>163</v>
      </c>
      <c r="C7" s="54" t="s">
        <v>164</v>
      </c>
      <c r="E7" s="1">
        <v>69</v>
      </c>
    </row>
    <row r="8" spans="1:5" x14ac:dyDescent="0.2">
      <c r="B8" s="50" t="s">
        <v>156</v>
      </c>
      <c r="C8" s="1" t="s">
        <v>157</v>
      </c>
      <c r="E8" s="1">
        <v>68</v>
      </c>
    </row>
    <row r="9" spans="1:5" x14ac:dyDescent="0.2">
      <c r="B9" s="53" t="s">
        <v>158</v>
      </c>
      <c r="C9" s="1" t="s">
        <v>159</v>
      </c>
    </row>
  </sheetData>
  <hyperlinks>
    <hyperlink ref="A1" location="Home!B3" display="Home" xr:uid="{9D291495-8608-694D-AE58-E04AE95C589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0E81-72BD-BC48-B2B1-B49F62217637}">
  <dimension ref="A1"/>
  <sheetViews>
    <sheetView workbookViewId="0">
      <selection activeCell="O37" sqref="O3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A8F4-4F7C-A640-87BE-AC34F68A28C1}">
  <dimension ref="A1:D31"/>
  <sheetViews>
    <sheetView workbookViewId="0">
      <selection activeCell="B10" sqref="B10"/>
    </sheetView>
  </sheetViews>
  <sheetFormatPr baseColWidth="10" defaultRowHeight="16" x14ac:dyDescent="0.2"/>
  <cols>
    <col min="1" max="1" width="10.83203125" style="25"/>
    <col min="2" max="2" width="48" bestFit="1" customWidth="1"/>
  </cols>
  <sheetData>
    <row r="1" spans="1:4" x14ac:dyDescent="0.2">
      <c r="A1" s="25" t="s">
        <v>41</v>
      </c>
    </row>
    <row r="2" spans="1:4" x14ac:dyDescent="0.2">
      <c r="A2" s="28" t="s">
        <v>32</v>
      </c>
      <c r="B2" s="29" t="s">
        <v>44</v>
      </c>
      <c r="C2" s="29" t="s">
        <v>45</v>
      </c>
      <c r="D2" s="29" t="s">
        <v>46</v>
      </c>
    </row>
    <row r="3" spans="1:4" x14ac:dyDescent="0.2">
      <c r="A3" s="26" t="s">
        <v>42</v>
      </c>
      <c r="B3" s="27" t="s">
        <v>43</v>
      </c>
      <c r="C3" s="27" t="s">
        <v>47</v>
      </c>
      <c r="D3" s="27"/>
    </row>
    <row r="4" spans="1:4" x14ac:dyDescent="0.2">
      <c r="A4" s="26"/>
      <c r="B4" s="27"/>
      <c r="C4" s="27"/>
      <c r="D4" s="27"/>
    </row>
    <row r="5" spans="1:4" x14ac:dyDescent="0.2">
      <c r="A5" s="26"/>
      <c r="B5" s="27"/>
      <c r="C5" s="27"/>
      <c r="D5" s="27"/>
    </row>
    <row r="6" spans="1:4" x14ac:dyDescent="0.2">
      <c r="A6" s="26"/>
      <c r="B6" s="27"/>
      <c r="C6" s="27"/>
      <c r="D6" s="27"/>
    </row>
    <row r="7" spans="1:4" x14ac:dyDescent="0.2">
      <c r="A7" s="26"/>
      <c r="B7" s="27"/>
      <c r="C7" s="27"/>
      <c r="D7" s="27"/>
    </row>
    <row r="8" spans="1:4" x14ac:dyDescent="0.2">
      <c r="A8" s="26"/>
      <c r="B8" s="27"/>
      <c r="C8" s="27"/>
      <c r="D8" s="27"/>
    </row>
    <row r="9" spans="1:4" x14ac:dyDescent="0.2">
      <c r="A9" s="26"/>
      <c r="B9" s="27"/>
      <c r="C9" s="27"/>
      <c r="D9" s="27"/>
    </row>
    <row r="10" spans="1:4" x14ac:dyDescent="0.2">
      <c r="A10" s="26"/>
      <c r="B10" s="27"/>
      <c r="C10" s="27"/>
      <c r="D10" s="27"/>
    </row>
    <row r="11" spans="1:4" x14ac:dyDescent="0.2">
      <c r="A11" s="26"/>
      <c r="B11" s="27"/>
      <c r="C11" s="27"/>
      <c r="D11" s="27"/>
    </row>
    <row r="12" spans="1:4" x14ac:dyDescent="0.2">
      <c r="A12" s="26"/>
      <c r="B12" s="27"/>
      <c r="C12" s="27"/>
      <c r="D12" s="27"/>
    </row>
    <row r="13" spans="1:4" x14ac:dyDescent="0.2">
      <c r="A13" s="26"/>
      <c r="B13" s="27"/>
      <c r="C13" s="27"/>
      <c r="D13" s="27"/>
    </row>
    <row r="14" spans="1:4" x14ac:dyDescent="0.2">
      <c r="A14" s="26"/>
      <c r="B14" s="27"/>
      <c r="C14" s="27"/>
      <c r="D14" s="27"/>
    </row>
    <row r="15" spans="1:4" x14ac:dyDescent="0.2">
      <c r="A15" s="26"/>
      <c r="B15" s="27"/>
      <c r="C15" s="27"/>
      <c r="D15" s="27"/>
    </row>
    <row r="16" spans="1:4" x14ac:dyDescent="0.2">
      <c r="A16" s="26"/>
      <c r="B16" s="27"/>
      <c r="C16" s="27"/>
      <c r="D16" s="27"/>
    </row>
    <row r="17" spans="1:4" x14ac:dyDescent="0.2">
      <c r="A17" s="26"/>
      <c r="B17" s="27"/>
      <c r="C17" s="27"/>
      <c r="D17" s="27"/>
    </row>
    <row r="18" spans="1:4" x14ac:dyDescent="0.2">
      <c r="A18" s="26"/>
      <c r="B18" s="27"/>
      <c r="C18" s="27"/>
      <c r="D18" s="27"/>
    </row>
    <row r="19" spans="1:4" x14ac:dyDescent="0.2">
      <c r="A19" s="26"/>
      <c r="B19" s="27"/>
      <c r="C19" s="27"/>
      <c r="D19" s="27"/>
    </row>
    <row r="20" spans="1:4" x14ac:dyDescent="0.2">
      <c r="A20" s="26"/>
      <c r="B20" s="27"/>
      <c r="C20" s="27"/>
      <c r="D20" s="27"/>
    </row>
    <row r="21" spans="1:4" x14ac:dyDescent="0.2">
      <c r="A21" s="26"/>
      <c r="B21" s="27"/>
      <c r="C21" s="27"/>
      <c r="D21" s="27"/>
    </row>
    <row r="22" spans="1:4" x14ac:dyDescent="0.2">
      <c r="A22" s="26"/>
      <c r="B22" s="27"/>
      <c r="C22" s="27"/>
      <c r="D22" s="27"/>
    </row>
    <row r="23" spans="1:4" x14ac:dyDescent="0.2">
      <c r="A23" s="26"/>
      <c r="B23" s="27"/>
      <c r="C23" s="27"/>
      <c r="D23" s="27"/>
    </row>
    <row r="24" spans="1:4" x14ac:dyDescent="0.2">
      <c r="A24" s="26"/>
      <c r="B24" s="27"/>
      <c r="C24" s="27"/>
      <c r="D24" s="27"/>
    </row>
    <row r="25" spans="1:4" x14ac:dyDescent="0.2">
      <c r="A25" s="26"/>
      <c r="B25" s="27"/>
      <c r="C25" s="27"/>
      <c r="D25" s="27"/>
    </row>
    <row r="26" spans="1:4" x14ac:dyDescent="0.2">
      <c r="A26" s="26"/>
      <c r="B26" s="27"/>
      <c r="C26" s="27"/>
      <c r="D26" s="27"/>
    </row>
    <row r="27" spans="1:4" x14ac:dyDescent="0.2">
      <c r="A27" s="26"/>
      <c r="B27" s="27"/>
      <c r="C27" s="27"/>
      <c r="D27" s="27"/>
    </row>
    <row r="28" spans="1:4" x14ac:dyDescent="0.2">
      <c r="A28" s="26"/>
      <c r="B28" s="27"/>
      <c r="C28" s="27"/>
      <c r="D28" s="27"/>
    </row>
    <row r="29" spans="1:4" x14ac:dyDescent="0.2">
      <c r="A29" s="26"/>
      <c r="B29" s="27"/>
      <c r="C29" s="27"/>
      <c r="D29" s="27"/>
    </row>
    <row r="30" spans="1:4" x14ac:dyDescent="0.2">
      <c r="A30" s="26"/>
      <c r="B30" s="27"/>
      <c r="C30" s="27"/>
      <c r="D30" s="27"/>
    </row>
    <row r="31" spans="1:4" x14ac:dyDescent="0.2">
      <c r="A31" s="26"/>
      <c r="B31" s="27"/>
      <c r="C31" s="27"/>
      <c r="D3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9AD2-6F94-014B-9723-B01F55746E44}">
  <dimension ref="A1:F3"/>
  <sheetViews>
    <sheetView view="pageBreakPreview" zoomScaleNormal="100" zoomScaleSheetLayoutView="100" workbookViewId="0">
      <selection activeCell="F29" sqref="F29"/>
    </sheetView>
  </sheetViews>
  <sheetFormatPr baseColWidth="10" defaultRowHeight="16" x14ac:dyDescent="0.2"/>
  <cols>
    <col min="1" max="1" width="7.1640625" bestFit="1" customWidth="1"/>
    <col min="2" max="2" width="5.1640625" bestFit="1" customWidth="1"/>
    <col min="3" max="3" width="10.33203125" bestFit="1" customWidth="1"/>
    <col min="4" max="4" width="9.5" bestFit="1" customWidth="1"/>
    <col min="5" max="5" width="9.1640625" bestFit="1" customWidth="1"/>
    <col min="6" max="6" width="46.1640625" bestFit="1" customWidth="1"/>
  </cols>
  <sheetData>
    <row r="1" spans="1:6" x14ac:dyDescent="0.2">
      <c r="A1" s="17" t="s">
        <v>34</v>
      </c>
      <c r="B1" s="17" t="s">
        <v>37</v>
      </c>
      <c r="C1" s="16" t="s">
        <v>165</v>
      </c>
      <c r="D1" s="16" t="s">
        <v>169</v>
      </c>
      <c r="E1" s="16" t="s">
        <v>170</v>
      </c>
      <c r="F1" s="16" t="s">
        <v>166</v>
      </c>
    </row>
    <row r="2" spans="1:6" s="55" customFormat="1" x14ac:dyDescent="0.2">
      <c r="A2" s="55" t="s">
        <v>167</v>
      </c>
      <c r="B2" s="55">
        <v>200</v>
      </c>
      <c r="E2" s="55" t="s">
        <v>168</v>
      </c>
      <c r="F2" s="55" t="s">
        <v>171</v>
      </c>
    </row>
    <row r="3" spans="1:6" x14ac:dyDescent="0.2">
      <c r="A3" t="s">
        <v>172</v>
      </c>
      <c r="B3">
        <v>20</v>
      </c>
      <c r="E3" t="s">
        <v>173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ADAF-0E66-4C4E-A892-49DECA436266}">
  <dimension ref="A1:C99"/>
  <sheetViews>
    <sheetView workbookViewId="0">
      <pane xSplit="1" ySplit="2" topLeftCell="B5" activePane="bottomRight" state="frozen"/>
      <selection pane="topRight" activeCell="B1" sqref="B1"/>
      <selection pane="bottomLeft" activeCell="A5" sqref="A5"/>
      <selection pane="bottomRight" activeCell="H28" sqref="H28"/>
    </sheetView>
  </sheetViews>
  <sheetFormatPr baseColWidth="10" defaultRowHeight="16" x14ac:dyDescent="0.2"/>
  <cols>
    <col min="1" max="16384" width="10.83203125" style="1"/>
  </cols>
  <sheetData>
    <row r="1" spans="1:3" x14ac:dyDescent="0.2">
      <c r="C1" s="17">
        <f>COUNTA(C3:C65537)</f>
        <v>97</v>
      </c>
    </row>
    <row r="2" spans="1:3" x14ac:dyDescent="0.2">
      <c r="A2" s="22" t="s">
        <v>34</v>
      </c>
      <c r="B2" s="22" t="s">
        <v>37</v>
      </c>
      <c r="C2" s="22" t="s">
        <v>35</v>
      </c>
    </row>
    <row r="3" spans="1:3" x14ac:dyDescent="0.2">
      <c r="A3" s="1" t="s">
        <v>36</v>
      </c>
      <c r="B3" s="1">
        <v>2</v>
      </c>
      <c r="C3" s="1" t="s">
        <v>38</v>
      </c>
    </row>
    <row r="4" spans="1:3" x14ac:dyDescent="0.2">
      <c r="A4" s="1" t="s">
        <v>36</v>
      </c>
      <c r="B4" s="1">
        <v>8</v>
      </c>
      <c r="C4" s="1" t="s">
        <v>38</v>
      </c>
    </row>
    <row r="5" spans="1:3" x14ac:dyDescent="0.2">
      <c r="A5" s="1" t="s">
        <v>36</v>
      </c>
      <c r="B5" s="1">
        <v>13</v>
      </c>
      <c r="C5" s="1" t="s">
        <v>38</v>
      </c>
    </row>
    <row r="6" spans="1:3" x14ac:dyDescent="0.2">
      <c r="A6" s="1" t="s">
        <v>36</v>
      </c>
      <c r="B6" s="1">
        <v>15</v>
      </c>
      <c r="C6" s="1" t="s">
        <v>38</v>
      </c>
    </row>
    <row r="7" spans="1:3" x14ac:dyDescent="0.2">
      <c r="A7" s="1" t="s">
        <v>36</v>
      </c>
      <c r="B7" s="1">
        <v>17</v>
      </c>
      <c r="C7" s="1" t="s">
        <v>38</v>
      </c>
    </row>
    <row r="8" spans="1:3" s="21" customFormat="1" x14ac:dyDescent="0.2">
      <c r="A8" s="21" t="s">
        <v>36</v>
      </c>
      <c r="B8" s="21">
        <v>18</v>
      </c>
      <c r="C8" s="21" t="s">
        <v>38</v>
      </c>
    </row>
    <row r="9" spans="1:3" x14ac:dyDescent="0.2">
      <c r="A9" s="1" t="s">
        <v>36</v>
      </c>
      <c r="B9" s="1">
        <v>26</v>
      </c>
      <c r="C9" s="1" t="s">
        <v>38</v>
      </c>
    </row>
    <row r="10" spans="1:3" x14ac:dyDescent="0.2">
      <c r="A10" s="1" t="s">
        <v>36</v>
      </c>
      <c r="B10" s="1">
        <v>28</v>
      </c>
      <c r="C10" s="1" t="s">
        <v>38</v>
      </c>
    </row>
    <row r="11" spans="1:3" x14ac:dyDescent="0.2">
      <c r="A11" s="1" t="s">
        <v>36</v>
      </c>
      <c r="B11" s="1">
        <v>28</v>
      </c>
      <c r="C11" s="1" t="s">
        <v>38</v>
      </c>
    </row>
    <row r="12" spans="1:3" x14ac:dyDescent="0.2">
      <c r="A12" s="1" t="s">
        <v>36</v>
      </c>
      <c r="B12" s="1">
        <v>30</v>
      </c>
      <c r="C12" s="1" t="s">
        <v>38</v>
      </c>
    </row>
    <row r="13" spans="1:3" x14ac:dyDescent="0.2">
      <c r="A13" s="1" t="s">
        <v>36</v>
      </c>
      <c r="B13" s="1">
        <v>31</v>
      </c>
      <c r="C13" s="1" t="s">
        <v>38</v>
      </c>
    </row>
    <row r="14" spans="1:3" x14ac:dyDescent="0.2">
      <c r="A14" s="1" t="s">
        <v>36</v>
      </c>
      <c r="B14" s="1">
        <v>32</v>
      </c>
      <c r="C14" s="1" t="s">
        <v>38</v>
      </c>
    </row>
    <row r="15" spans="1:3" x14ac:dyDescent="0.2">
      <c r="A15" s="1" t="s">
        <v>36</v>
      </c>
      <c r="B15" s="1">
        <v>37</v>
      </c>
      <c r="C15" s="1" t="s">
        <v>38</v>
      </c>
    </row>
    <row r="16" spans="1:3" x14ac:dyDescent="0.2">
      <c r="A16" s="1" t="s">
        <v>36</v>
      </c>
      <c r="B16" s="1">
        <v>38</v>
      </c>
      <c r="C16" s="1" t="s">
        <v>38</v>
      </c>
    </row>
    <row r="17" spans="1:3" x14ac:dyDescent="0.2">
      <c r="A17" s="1" t="s">
        <v>36</v>
      </c>
      <c r="B17" s="1">
        <v>39</v>
      </c>
      <c r="C17" s="1" t="s">
        <v>38</v>
      </c>
    </row>
    <row r="18" spans="1:3" x14ac:dyDescent="0.2">
      <c r="A18" s="1" t="s">
        <v>36</v>
      </c>
      <c r="B18" s="1">
        <v>42</v>
      </c>
      <c r="C18" s="1" t="s">
        <v>38</v>
      </c>
    </row>
    <row r="19" spans="1:3" x14ac:dyDescent="0.2">
      <c r="A19" s="1" t="s">
        <v>36</v>
      </c>
      <c r="B19" s="1">
        <v>47</v>
      </c>
      <c r="C19" s="1" t="s">
        <v>38</v>
      </c>
    </row>
    <row r="20" spans="1:3" x14ac:dyDescent="0.2">
      <c r="A20" s="1" t="s">
        <v>36</v>
      </c>
      <c r="B20" s="1">
        <v>48</v>
      </c>
      <c r="C20" s="1" t="s">
        <v>38</v>
      </c>
    </row>
    <row r="21" spans="1:3" x14ac:dyDescent="0.2">
      <c r="A21" s="1" t="s">
        <v>36</v>
      </c>
      <c r="B21" s="1">
        <v>50</v>
      </c>
      <c r="C21" s="1" t="s">
        <v>38</v>
      </c>
    </row>
    <row r="22" spans="1:3" x14ac:dyDescent="0.2">
      <c r="A22" s="1" t="s">
        <v>36</v>
      </c>
      <c r="B22" s="1">
        <v>52</v>
      </c>
      <c r="C22" s="1" t="s">
        <v>38</v>
      </c>
    </row>
    <row r="23" spans="1:3" x14ac:dyDescent="0.2">
      <c r="A23" s="1" t="s">
        <v>36</v>
      </c>
      <c r="B23" s="1">
        <v>55</v>
      </c>
      <c r="C23" s="1" t="s">
        <v>38</v>
      </c>
    </row>
    <row r="24" spans="1:3" x14ac:dyDescent="0.2">
      <c r="A24" s="1" t="s">
        <v>36</v>
      </c>
      <c r="B24" s="1">
        <v>62</v>
      </c>
      <c r="C24" s="1" t="s">
        <v>38</v>
      </c>
    </row>
    <row r="25" spans="1:3" x14ac:dyDescent="0.2">
      <c r="A25" s="1" t="s">
        <v>36</v>
      </c>
      <c r="B25" s="1">
        <v>71</v>
      </c>
      <c r="C25" s="1" t="s">
        <v>38</v>
      </c>
    </row>
    <row r="26" spans="1:3" x14ac:dyDescent="0.2">
      <c r="A26" s="1" t="s">
        <v>36</v>
      </c>
      <c r="B26" s="1">
        <v>74</v>
      </c>
      <c r="C26" s="1" t="s">
        <v>38</v>
      </c>
    </row>
    <row r="27" spans="1:3" x14ac:dyDescent="0.2">
      <c r="A27" s="1" t="s">
        <v>36</v>
      </c>
      <c r="B27" s="1">
        <v>77</v>
      </c>
      <c r="C27" s="1" t="s">
        <v>38</v>
      </c>
    </row>
    <row r="28" spans="1:3" x14ac:dyDescent="0.2">
      <c r="A28" s="1" t="s">
        <v>36</v>
      </c>
      <c r="B28" s="1">
        <v>88</v>
      </c>
      <c r="C28" s="1" t="s">
        <v>38</v>
      </c>
    </row>
    <row r="29" spans="1:3" x14ac:dyDescent="0.2">
      <c r="A29" s="1" t="s">
        <v>36</v>
      </c>
      <c r="B29" s="1">
        <v>86</v>
      </c>
      <c r="C29" s="1" t="s">
        <v>38</v>
      </c>
    </row>
    <row r="30" spans="1:3" x14ac:dyDescent="0.2">
      <c r="A30" s="1" t="s">
        <v>36</v>
      </c>
      <c r="B30" s="1">
        <v>96</v>
      </c>
      <c r="C30" s="1" t="s">
        <v>38</v>
      </c>
    </row>
    <row r="31" spans="1:3" x14ac:dyDescent="0.2">
      <c r="A31" s="1" t="s">
        <v>36</v>
      </c>
      <c r="B31" s="1">
        <v>98</v>
      </c>
      <c r="C31" s="1" t="s">
        <v>38</v>
      </c>
    </row>
    <row r="32" spans="1:3" x14ac:dyDescent="0.2">
      <c r="A32" s="1" t="s">
        <v>36</v>
      </c>
      <c r="B32" s="1">
        <v>108</v>
      </c>
      <c r="C32" s="1" t="s">
        <v>38</v>
      </c>
    </row>
    <row r="33" spans="1:3" x14ac:dyDescent="0.2">
      <c r="A33" s="1" t="s">
        <v>36</v>
      </c>
      <c r="B33" s="1">
        <v>105</v>
      </c>
      <c r="C33" s="1" t="s">
        <v>38</v>
      </c>
    </row>
    <row r="34" spans="1:3" x14ac:dyDescent="0.2">
      <c r="A34" s="1" t="s">
        <v>36</v>
      </c>
      <c r="B34" s="1">
        <v>106</v>
      </c>
      <c r="C34" s="1" t="s">
        <v>38</v>
      </c>
    </row>
    <row r="35" spans="1:3" x14ac:dyDescent="0.2">
      <c r="A35" s="1" t="s">
        <v>36</v>
      </c>
      <c r="B35" s="1">
        <v>107</v>
      </c>
      <c r="C35" s="1" t="s">
        <v>38</v>
      </c>
    </row>
    <row r="36" spans="1:3" x14ac:dyDescent="0.2">
      <c r="A36" s="1" t="s">
        <v>36</v>
      </c>
      <c r="B36" s="1">
        <v>110</v>
      </c>
      <c r="C36" s="1" t="s">
        <v>38</v>
      </c>
    </row>
    <row r="37" spans="1:3" x14ac:dyDescent="0.2">
      <c r="A37" s="1" t="s">
        <v>36</v>
      </c>
      <c r="B37" s="1">
        <v>111</v>
      </c>
      <c r="C37" s="1" t="s">
        <v>38</v>
      </c>
    </row>
    <row r="38" spans="1:3" x14ac:dyDescent="0.2">
      <c r="A38" s="1" t="s">
        <v>36</v>
      </c>
      <c r="B38" s="1">
        <v>112</v>
      </c>
      <c r="C38" s="1" t="s">
        <v>38</v>
      </c>
    </row>
    <row r="39" spans="1:3" x14ac:dyDescent="0.2">
      <c r="A39" s="1" t="s">
        <v>36</v>
      </c>
      <c r="B39" s="1">
        <v>113</v>
      </c>
      <c r="C39" s="1" t="s">
        <v>38</v>
      </c>
    </row>
    <row r="40" spans="1:3" x14ac:dyDescent="0.2">
      <c r="A40" s="1" t="s">
        <v>36</v>
      </c>
      <c r="B40" s="1">
        <v>114</v>
      </c>
      <c r="C40" s="1" t="s">
        <v>38</v>
      </c>
    </row>
    <row r="41" spans="1:3" x14ac:dyDescent="0.2">
      <c r="A41" s="1" t="s">
        <v>36</v>
      </c>
      <c r="B41" s="1">
        <v>116</v>
      </c>
      <c r="C41" s="1" t="s">
        <v>38</v>
      </c>
    </row>
    <row r="42" spans="1:3" x14ac:dyDescent="0.2">
      <c r="A42" s="1" t="s">
        <v>36</v>
      </c>
      <c r="B42" s="1">
        <v>129</v>
      </c>
      <c r="C42" s="1" t="s">
        <v>38</v>
      </c>
    </row>
    <row r="43" spans="1:3" x14ac:dyDescent="0.2">
      <c r="A43" s="1" t="s">
        <v>36</v>
      </c>
      <c r="B43" s="1">
        <v>126</v>
      </c>
      <c r="C43" s="1" t="s">
        <v>38</v>
      </c>
    </row>
    <row r="44" spans="1:3" x14ac:dyDescent="0.2">
      <c r="A44" s="1" t="s">
        <v>36</v>
      </c>
      <c r="B44" s="1">
        <v>127</v>
      </c>
      <c r="C44" s="1" t="s">
        <v>38</v>
      </c>
    </row>
    <row r="45" spans="1:3" x14ac:dyDescent="0.2">
      <c r="A45" s="1" t="s">
        <v>36</v>
      </c>
      <c r="B45" s="1">
        <v>133</v>
      </c>
      <c r="C45" s="1" t="s">
        <v>38</v>
      </c>
    </row>
    <row r="46" spans="1:3" x14ac:dyDescent="0.2">
      <c r="A46" s="1" t="s">
        <v>36</v>
      </c>
      <c r="B46" s="1">
        <v>146</v>
      </c>
      <c r="C46" s="1" t="s">
        <v>38</v>
      </c>
    </row>
    <row r="47" spans="1:3" x14ac:dyDescent="0.2">
      <c r="A47" s="1" t="s">
        <v>36</v>
      </c>
      <c r="B47" s="1">
        <v>147</v>
      </c>
      <c r="C47" s="1" t="s">
        <v>38</v>
      </c>
    </row>
    <row r="48" spans="1:3" x14ac:dyDescent="0.2">
      <c r="A48" s="1" t="s">
        <v>36</v>
      </c>
      <c r="B48" s="1">
        <v>148</v>
      </c>
      <c r="C48" s="1" t="s">
        <v>38</v>
      </c>
    </row>
    <row r="49" spans="1:3" x14ac:dyDescent="0.2">
      <c r="A49" s="1" t="s">
        <v>36</v>
      </c>
      <c r="B49" s="1">
        <v>150</v>
      </c>
      <c r="C49" s="1" t="s">
        <v>38</v>
      </c>
    </row>
    <row r="50" spans="1:3" x14ac:dyDescent="0.2">
      <c r="A50" s="1" t="s">
        <v>36</v>
      </c>
      <c r="B50" s="1">
        <v>151</v>
      </c>
      <c r="C50" s="1" t="s">
        <v>38</v>
      </c>
    </row>
    <row r="51" spans="1:3" x14ac:dyDescent="0.2">
      <c r="A51" s="1" t="s">
        <v>36</v>
      </c>
      <c r="B51" s="1">
        <v>153</v>
      </c>
      <c r="C51" s="1" t="s">
        <v>38</v>
      </c>
    </row>
    <row r="52" spans="1:3" x14ac:dyDescent="0.2">
      <c r="A52" s="1" t="s">
        <v>36</v>
      </c>
      <c r="B52" s="1">
        <v>154</v>
      </c>
      <c r="C52" s="1" t="s">
        <v>38</v>
      </c>
    </row>
    <row r="53" spans="1:3" x14ac:dyDescent="0.2">
      <c r="A53" s="1" t="s">
        <v>36</v>
      </c>
      <c r="B53" s="1">
        <v>155</v>
      </c>
      <c r="C53" s="1" t="s">
        <v>38</v>
      </c>
    </row>
    <row r="54" spans="1:3" x14ac:dyDescent="0.2">
      <c r="A54" s="1" t="s">
        <v>36</v>
      </c>
      <c r="B54" s="1">
        <v>157</v>
      </c>
      <c r="C54" s="1" t="s">
        <v>38</v>
      </c>
    </row>
    <row r="55" spans="1:3" x14ac:dyDescent="0.2">
      <c r="A55" s="1" t="s">
        <v>36</v>
      </c>
      <c r="B55" s="1">
        <v>163</v>
      </c>
      <c r="C55" s="1" t="s">
        <v>38</v>
      </c>
    </row>
    <row r="56" spans="1:3" x14ac:dyDescent="0.2">
      <c r="A56" s="1" t="s">
        <v>36</v>
      </c>
      <c r="B56" s="1">
        <v>164</v>
      </c>
      <c r="C56" s="1" t="s">
        <v>38</v>
      </c>
    </row>
    <row r="57" spans="1:3" x14ac:dyDescent="0.2">
      <c r="A57" s="1" t="s">
        <v>36</v>
      </c>
      <c r="B57" s="1">
        <v>165</v>
      </c>
      <c r="C57" s="1" t="s">
        <v>38</v>
      </c>
    </row>
    <row r="58" spans="1:3" x14ac:dyDescent="0.2">
      <c r="A58" s="1" t="s">
        <v>36</v>
      </c>
      <c r="B58" s="1">
        <v>166</v>
      </c>
      <c r="C58" s="1" t="s">
        <v>38</v>
      </c>
    </row>
    <row r="59" spans="1:3" x14ac:dyDescent="0.2">
      <c r="A59" s="1" t="s">
        <v>36</v>
      </c>
      <c r="B59" s="1">
        <v>168</v>
      </c>
      <c r="C59" s="1" t="s">
        <v>38</v>
      </c>
    </row>
    <row r="60" spans="1:3" x14ac:dyDescent="0.2">
      <c r="A60" s="1" t="s">
        <v>36</v>
      </c>
      <c r="B60" s="1">
        <v>169</v>
      </c>
      <c r="C60" s="1" t="s">
        <v>38</v>
      </c>
    </row>
    <row r="61" spans="1:3" x14ac:dyDescent="0.2">
      <c r="A61" s="1" t="s">
        <v>36</v>
      </c>
      <c r="B61" s="1">
        <v>172</v>
      </c>
      <c r="C61" s="1" t="s">
        <v>38</v>
      </c>
    </row>
    <row r="62" spans="1:3" x14ac:dyDescent="0.2">
      <c r="A62" s="1" t="s">
        <v>36</v>
      </c>
      <c r="B62" s="1">
        <v>173</v>
      </c>
      <c r="C62" s="1" t="s">
        <v>38</v>
      </c>
    </row>
    <row r="63" spans="1:3" x14ac:dyDescent="0.2">
      <c r="A63" s="1" t="s">
        <v>36</v>
      </c>
      <c r="B63" s="1">
        <v>177</v>
      </c>
      <c r="C63" s="1" t="s">
        <v>38</v>
      </c>
    </row>
    <row r="64" spans="1:3" x14ac:dyDescent="0.2">
      <c r="A64" s="1" t="s">
        <v>36</v>
      </c>
      <c r="B64" s="1">
        <v>179</v>
      </c>
      <c r="C64" s="1" t="s">
        <v>38</v>
      </c>
    </row>
    <row r="65" spans="1:3" x14ac:dyDescent="0.2">
      <c r="A65" s="1" t="s">
        <v>36</v>
      </c>
      <c r="B65" s="1">
        <v>181</v>
      </c>
      <c r="C65" s="1" t="s">
        <v>38</v>
      </c>
    </row>
    <row r="66" spans="1:3" x14ac:dyDescent="0.2">
      <c r="A66" s="1" t="s">
        <v>36</v>
      </c>
      <c r="B66" s="1">
        <v>191</v>
      </c>
      <c r="C66" s="1" t="s">
        <v>38</v>
      </c>
    </row>
    <row r="67" spans="1:3" x14ac:dyDescent="0.2">
      <c r="A67" s="1" t="s">
        <v>36</v>
      </c>
      <c r="B67" s="1">
        <v>193</v>
      </c>
      <c r="C67" s="1" t="s">
        <v>38</v>
      </c>
    </row>
    <row r="68" spans="1:3" x14ac:dyDescent="0.2">
      <c r="A68" s="1" t="s">
        <v>40</v>
      </c>
      <c r="B68" s="1">
        <v>1</v>
      </c>
      <c r="C68" s="1" t="s">
        <v>38</v>
      </c>
    </row>
    <row r="69" spans="1:3" x14ac:dyDescent="0.2">
      <c r="A69" s="1" t="s">
        <v>40</v>
      </c>
      <c r="B69" s="1">
        <v>10</v>
      </c>
      <c r="C69" s="1" t="s">
        <v>38</v>
      </c>
    </row>
    <row r="70" spans="1:3" x14ac:dyDescent="0.2">
      <c r="A70" s="1" t="s">
        <v>40</v>
      </c>
      <c r="B70" s="1">
        <v>11</v>
      </c>
      <c r="C70" s="1" t="s">
        <v>38</v>
      </c>
    </row>
    <row r="71" spans="1:3" x14ac:dyDescent="0.2">
      <c r="A71" s="1" t="s">
        <v>40</v>
      </c>
      <c r="B71" s="1">
        <v>14</v>
      </c>
      <c r="C71" s="1" t="s">
        <v>38</v>
      </c>
    </row>
    <row r="72" spans="1:3" x14ac:dyDescent="0.2">
      <c r="A72" s="1" t="s">
        <v>40</v>
      </c>
      <c r="B72" s="1">
        <v>16</v>
      </c>
      <c r="C72" s="1" t="s">
        <v>38</v>
      </c>
    </row>
    <row r="73" spans="1:3" x14ac:dyDescent="0.2">
      <c r="A73" s="1" t="s">
        <v>40</v>
      </c>
      <c r="B73" s="1">
        <v>17</v>
      </c>
      <c r="C73" s="1" t="s">
        <v>38</v>
      </c>
    </row>
    <row r="74" spans="1:3" x14ac:dyDescent="0.2">
      <c r="A74" s="1" t="s">
        <v>40</v>
      </c>
      <c r="B74" s="1">
        <v>18</v>
      </c>
      <c r="C74" s="1" t="s">
        <v>38</v>
      </c>
    </row>
    <row r="75" spans="1:3" x14ac:dyDescent="0.2">
      <c r="A75" s="1" t="s">
        <v>40</v>
      </c>
      <c r="B75" s="1">
        <v>19</v>
      </c>
      <c r="C75" s="1" t="s">
        <v>38</v>
      </c>
    </row>
    <row r="76" spans="1:3" x14ac:dyDescent="0.2">
      <c r="A76" s="1" t="s">
        <v>40</v>
      </c>
      <c r="B76" s="1">
        <v>32</v>
      </c>
      <c r="C76" s="1" t="s">
        <v>38</v>
      </c>
    </row>
    <row r="77" spans="1:3" x14ac:dyDescent="0.2">
      <c r="A77" s="1" t="s">
        <v>40</v>
      </c>
      <c r="B77" s="1">
        <v>33</v>
      </c>
      <c r="C77" s="1" t="s">
        <v>38</v>
      </c>
    </row>
    <row r="78" spans="1:3" x14ac:dyDescent="0.2">
      <c r="A78" s="1" t="s">
        <v>40</v>
      </c>
      <c r="B78" s="1">
        <v>34</v>
      </c>
      <c r="C78" s="1" t="s">
        <v>38</v>
      </c>
    </row>
    <row r="79" spans="1:3" x14ac:dyDescent="0.2">
      <c r="A79" s="1" t="s">
        <v>40</v>
      </c>
      <c r="B79" s="1">
        <v>36</v>
      </c>
      <c r="C79" s="1" t="s">
        <v>38</v>
      </c>
    </row>
    <row r="80" spans="1:3" x14ac:dyDescent="0.2">
      <c r="A80" s="1" t="s">
        <v>40</v>
      </c>
      <c r="B80" s="1">
        <v>37</v>
      </c>
      <c r="C80" s="1" t="s">
        <v>38</v>
      </c>
    </row>
    <row r="81" spans="1:3" x14ac:dyDescent="0.2">
      <c r="A81" s="1" t="s">
        <v>40</v>
      </c>
      <c r="B81" s="1">
        <v>41</v>
      </c>
      <c r="C81" s="1" t="s">
        <v>38</v>
      </c>
    </row>
    <row r="82" spans="1:3" x14ac:dyDescent="0.2">
      <c r="A82" s="1" t="s">
        <v>40</v>
      </c>
      <c r="B82" s="1">
        <v>42</v>
      </c>
      <c r="C82" s="1" t="s">
        <v>38</v>
      </c>
    </row>
    <row r="83" spans="1:3" x14ac:dyDescent="0.2">
      <c r="A83" s="1" t="s">
        <v>40</v>
      </c>
      <c r="B83" s="1">
        <v>43</v>
      </c>
      <c r="C83" s="1" t="s">
        <v>38</v>
      </c>
    </row>
    <row r="84" spans="1:3" x14ac:dyDescent="0.2">
      <c r="A84" s="1" t="s">
        <v>40</v>
      </c>
      <c r="B84" s="1">
        <v>49</v>
      </c>
      <c r="C84" s="1" t="s">
        <v>38</v>
      </c>
    </row>
    <row r="85" spans="1:3" x14ac:dyDescent="0.2">
      <c r="A85" s="1" t="s">
        <v>40</v>
      </c>
      <c r="B85" s="1">
        <v>52</v>
      </c>
      <c r="C85" s="1" t="s">
        <v>38</v>
      </c>
    </row>
    <row r="86" spans="1:3" x14ac:dyDescent="0.2">
      <c r="A86" s="1" t="s">
        <v>40</v>
      </c>
      <c r="B86" s="1">
        <v>54</v>
      </c>
      <c r="C86" s="1" t="s">
        <v>38</v>
      </c>
    </row>
    <row r="87" spans="1:3" x14ac:dyDescent="0.2">
      <c r="A87" s="1" t="s">
        <v>40</v>
      </c>
      <c r="B87" s="1">
        <v>56</v>
      </c>
      <c r="C87" s="1" t="s">
        <v>38</v>
      </c>
    </row>
    <row r="88" spans="1:3" x14ac:dyDescent="0.2">
      <c r="A88" s="1" t="s">
        <v>40</v>
      </c>
      <c r="B88" s="1">
        <v>57</v>
      </c>
      <c r="C88" s="1" t="s">
        <v>38</v>
      </c>
    </row>
    <row r="89" spans="1:3" x14ac:dyDescent="0.2">
      <c r="A89" s="1" t="s">
        <v>40</v>
      </c>
      <c r="B89" s="1">
        <v>58</v>
      </c>
      <c r="C89" s="1" t="s">
        <v>38</v>
      </c>
    </row>
    <row r="90" spans="1:3" x14ac:dyDescent="0.2">
      <c r="A90" s="1" t="s">
        <v>40</v>
      </c>
      <c r="B90" s="1">
        <v>59</v>
      </c>
      <c r="C90" s="1" t="s">
        <v>38</v>
      </c>
    </row>
    <row r="91" spans="1:3" x14ac:dyDescent="0.2">
      <c r="A91" s="1" t="s">
        <v>40</v>
      </c>
      <c r="B91" s="1">
        <v>61</v>
      </c>
      <c r="C91" s="1" t="s">
        <v>38</v>
      </c>
    </row>
    <row r="92" spans="1:3" x14ac:dyDescent="0.2">
      <c r="A92" s="1" t="s">
        <v>40</v>
      </c>
      <c r="B92" s="1">
        <v>63</v>
      </c>
      <c r="C92" s="1" t="s">
        <v>38</v>
      </c>
    </row>
    <row r="93" spans="1:3" x14ac:dyDescent="0.2">
      <c r="A93" s="1" t="s">
        <v>40</v>
      </c>
      <c r="B93" s="1">
        <v>64</v>
      </c>
      <c r="C93" s="1" t="s">
        <v>38</v>
      </c>
    </row>
    <row r="94" spans="1:3" x14ac:dyDescent="0.2">
      <c r="A94" s="1" t="s">
        <v>40</v>
      </c>
      <c r="B94" s="1">
        <v>71</v>
      </c>
      <c r="C94" s="1" t="s">
        <v>38</v>
      </c>
    </row>
    <row r="95" spans="1:3" x14ac:dyDescent="0.2">
      <c r="A95" s="1" t="s">
        <v>40</v>
      </c>
      <c r="B95" s="1">
        <v>76</v>
      </c>
      <c r="C95" s="1" t="s">
        <v>38</v>
      </c>
    </row>
    <row r="96" spans="1:3" x14ac:dyDescent="0.2">
      <c r="A96" s="1" t="s">
        <v>40</v>
      </c>
      <c r="B96" s="1">
        <v>80</v>
      </c>
      <c r="C96" s="1" t="s">
        <v>38</v>
      </c>
    </row>
    <row r="97" spans="1:3" x14ac:dyDescent="0.2">
      <c r="A97" s="1" t="s">
        <v>40</v>
      </c>
      <c r="B97" s="1">
        <v>86</v>
      </c>
      <c r="C97" s="1" t="s">
        <v>38</v>
      </c>
    </row>
    <row r="98" spans="1:3" x14ac:dyDescent="0.2">
      <c r="A98" s="1" t="s">
        <v>40</v>
      </c>
      <c r="B98" s="1">
        <v>88</v>
      </c>
      <c r="C98" s="1" t="s">
        <v>38</v>
      </c>
    </row>
    <row r="99" spans="1:3" x14ac:dyDescent="0.2">
      <c r="A99" s="1" t="s">
        <v>40</v>
      </c>
      <c r="B99" s="1">
        <v>89</v>
      </c>
      <c r="C99" s="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5CDF-6F6B-C642-822F-C78516920D5B}">
  <dimension ref="A1:I18"/>
  <sheetViews>
    <sheetView tabSelected="1" workbookViewId="0">
      <selection activeCell="I25" sqref="I25"/>
    </sheetView>
  </sheetViews>
  <sheetFormatPr baseColWidth="10" defaultRowHeight="16" x14ac:dyDescent="0.2"/>
  <cols>
    <col min="1" max="1" width="10.83203125" style="1"/>
    <col min="2" max="2" width="10.83203125" style="3"/>
    <col min="3" max="6" width="10.83203125" style="1"/>
    <col min="7" max="7" width="10.83203125" style="2" customWidth="1"/>
    <col min="8" max="8" width="9.1640625" style="1" bestFit="1" customWidth="1"/>
    <col min="9" max="9" width="15.1640625" style="12" bestFit="1" customWidth="1"/>
    <col min="10" max="16384" width="10.83203125" style="1"/>
  </cols>
  <sheetData>
    <row r="1" spans="1:9" ht="34" x14ac:dyDescent="0.2">
      <c r="A1" s="9" t="s">
        <v>16</v>
      </c>
      <c r="B1" s="10" t="s">
        <v>26</v>
      </c>
      <c r="C1" s="9" t="s">
        <v>25</v>
      </c>
      <c r="D1" s="9" t="s">
        <v>24</v>
      </c>
      <c r="E1" s="9" t="s">
        <v>18</v>
      </c>
      <c r="F1" s="9" t="s">
        <v>23</v>
      </c>
      <c r="G1" s="8" t="s">
        <v>17</v>
      </c>
      <c r="H1" s="7" t="s">
        <v>22</v>
      </c>
      <c r="I1" s="23" t="s">
        <v>21</v>
      </c>
    </row>
    <row r="2" spans="1:9" x14ac:dyDescent="0.2">
      <c r="A2" s="4">
        <v>1</v>
      </c>
      <c r="B2" s="6">
        <v>43374</v>
      </c>
      <c r="C2" s="4" t="s">
        <v>20</v>
      </c>
      <c r="D2" s="4">
        <v>70</v>
      </c>
      <c r="E2" s="4">
        <f t="shared" ref="E2:E18" si="0">D2-F2</f>
        <v>40</v>
      </c>
      <c r="F2" s="4">
        <v>30</v>
      </c>
      <c r="G2" s="5">
        <f t="shared" ref="G2:G18" si="1">E2/D2</f>
        <v>0.5714285714285714</v>
      </c>
      <c r="H2" s="4"/>
      <c r="I2" s="24">
        <f>H2 * 60/D2</f>
        <v>0</v>
      </c>
    </row>
    <row r="3" spans="1:9" x14ac:dyDescent="0.2">
      <c r="A3" s="4">
        <v>2</v>
      </c>
      <c r="B3" s="6">
        <v>43407</v>
      </c>
      <c r="C3" s="4" t="s">
        <v>19</v>
      </c>
      <c r="D3" s="4">
        <v>200</v>
      </c>
      <c r="E3" s="4">
        <f t="shared" si="0"/>
        <v>155</v>
      </c>
      <c r="F3" s="4">
        <v>45</v>
      </c>
      <c r="G3" s="5">
        <f t="shared" si="1"/>
        <v>0.77500000000000002</v>
      </c>
      <c r="H3" s="4">
        <v>78</v>
      </c>
      <c r="I3" s="24">
        <f>H3 * 60/D3</f>
        <v>23.4</v>
      </c>
    </row>
    <row r="4" spans="1:9" x14ac:dyDescent="0.2">
      <c r="A4" s="4">
        <v>3</v>
      </c>
      <c r="B4" s="6">
        <v>43414</v>
      </c>
      <c r="C4" s="4" t="s">
        <v>39</v>
      </c>
      <c r="D4" s="4">
        <v>90</v>
      </c>
      <c r="E4" s="4">
        <f>D4-F4</f>
        <v>70</v>
      </c>
      <c r="F4" s="4">
        <v>20</v>
      </c>
      <c r="G4" s="5">
        <f>E4/D4</f>
        <v>0.77777777777777779</v>
      </c>
      <c r="H4" s="4">
        <v>29</v>
      </c>
      <c r="I4" s="24">
        <f t="shared" ref="I4:I18" si="2">H4 * 60/D4</f>
        <v>19.333333333333332</v>
      </c>
    </row>
    <row r="5" spans="1:9" x14ac:dyDescent="0.2">
      <c r="A5" s="4">
        <v>3</v>
      </c>
      <c r="B5" s="6">
        <v>43422</v>
      </c>
      <c r="C5" s="4" t="s">
        <v>174</v>
      </c>
      <c r="D5" s="4">
        <v>200</v>
      </c>
      <c r="E5" s="4">
        <f>D5-F5</f>
        <v>169</v>
      </c>
      <c r="F5" s="4">
        <v>31</v>
      </c>
      <c r="G5" s="5">
        <f>E5/D5</f>
        <v>0.84499999999999997</v>
      </c>
      <c r="H5" s="4">
        <v>65</v>
      </c>
      <c r="I5" s="24">
        <f t="shared" ref="I5" si="3">H5 * 60/D5</f>
        <v>19.5</v>
      </c>
    </row>
    <row r="6" spans="1:9" x14ac:dyDescent="0.2">
      <c r="A6" s="4">
        <v>4</v>
      </c>
      <c r="B6" s="6">
        <v>43424</v>
      </c>
      <c r="C6" s="4" t="s">
        <v>175</v>
      </c>
      <c r="D6" s="4">
        <v>146</v>
      </c>
      <c r="E6" s="4">
        <f>D6-F6</f>
        <v>134</v>
      </c>
      <c r="F6" s="4">
        <v>12</v>
      </c>
      <c r="G6" s="5">
        <f>E6/D6</f>
        <v>0.9178082191780822</v>
      </c>
      <c r="H6" s="4">
        <v>58</v>
      </c>
      <c r="I6" s="24">
        <f t="shared" ref="I6" si="4">H6 * 60/D6</f>
        <v>23.835616438356166</v>
      </c>
    </row>
    <row r="7" spans="1:9" x14ac:dyDescent="0.2">
      <c r="A7" s="4">
        <v>5</v>
      </c>
      <c r="B7" s="6">
        <v>43424</v>
      </c>
      <c r="C7" s="4" t="s">
        <v>176</v>
      </c>
      <c r="D7" s="4">
        <v>200</v>
      </c>
      <c r="E7" s="4">
        <f>D7-F7</f>
        <v>179</v>
      </c>
      <c r="F7" s="4">
        <v>21</v>
      </c>
      <c r="G7" s="5">
        <f>E7/D7</f>
        <v>0.89500000000000002</v>
      </c>
      <c r="H7" s="4">
        <v>87</v>
      </c>
      <c r="I7" s="24">
        <f t="shared" ref="I7" si="5">H7 * 60/D7</f>
        <v>26.1</v>
      </c>
    </row>
    <row r="8" spans="1:9" x14ac:dyDescent="0.2">
      <c r="A8" s="4">
        <v>6</v>
      </c>
      <c r="B8" s="6">
        <v>43426</v>
      </c>
      <c r="C8" s="4" t="s">
        <v>177</v>
      </c>
      <c r="D8" s="4">
        <v>200</v>
      </c>
      <c r="E8" s="4">
        <f t="shared" ref="E8" si="6">D8-F8</f>
        <v>168</v>
      </c>
      <c r="F8" s="4">
        <v>32</v>
      </c>
      <c r="G8" s="5">
        <f t="shared" ref="G8" si="7">E8/D8</f>
        <v>0.84</v>
      </c>
      <c r="H8" s="4">
        <v>60</v>
      </c>
      <c r="I8" s="24">
        <f>H8 * 60/D8</f>
        <v>18</v>
      </c>
    </row>
    <row r="9" spans="1:9" x14ac:dyDescent="0.2">
      <c r="A9" s="4">
        <v>7</v>
      </c>
      <c r="B9" s="6"/>
      <c r="C9" s="4"/>
      <c r="D9" s="4"/>
      <c r="E9" s="4">
        <f t="shared" si="0"/>
        <v>0</v>
      </c>
      <c r="F9" s="4"/>
      <c r="G9" s="5" t="e">
        <f t="shared" si="1"/>
        <v>#DIV/0!</v>
      </c>
      <c r="H9" s="4"/>
      <c r="I9" s="24" t="e">
        <f t="shared" si="2"/>
        <v>#DIV/0!</v>
      </c>
    </row>
    <row r="10" spans="1:9" x14ac:dyDescent="0.2">
      <c r="A10" s="4">
        <v>8</v>
      </c>
      <c r="B10" s="6"/>
      <c r="C10" s="4"/>
      <c r="D10" s="4"/>
      <c r="E10" s="4">
        <f t="shared" si="0"/>
        <v>0</v>
      </c>
      <c r="F10" s="4"/>
      <c r="G10" s="5" t="e">
        <f t="shared" si="1"/>
        <v>#DIV/0!</v>
      </c>
      <c r="H10" s="4"/>
      <c r="I10" s="24" t="e">
        <f t="shared" si="2"/>
        <v>#DIV/0!</v>
      </c>
    </row>
    <row r="11" spans="1:9" x14ac:dyDescent="0.2">
      <c r="A11" s="4">
        <v>9</v>
      </c>
      <c r="B11" s="6"/>
      <c r="C11" s="4"/>
      <c r="D11" s="4"/>
      <c r="E11" s="4">
        <f t="shared" si="0"/>
        <v>0</v>
      </c>
      <c r="F11" s="4"/>
      <c r="G11" s="5" t="e">
        <f t="shared" si="1"/>
        <v>#DIV/0!</v>
      </c>
      <c r="H11" s="4"/>
      <c r="I11" s="24" t="e">
        <f t="shared" si="2"/>
        <v>#DIV/0!</v>
      </c>
    </row>
    <row r="12" spans="1:9" x14ac:dyDescent="0.2">
      <c r="A12" s="4">
        <v>10</v>
      </c>
      <c r="B12" s="6"/>
      <c r="C12" s="4"/>
      <c r="D12" s="4"/>
      <c r="E12" s="4">
        <f t="shared" si="0"/>
        <v>0</v>
      </c>
      <c r="F12" s="4"/>
      <c r="G12" s="5" t="e">
        <f t="shared" si="1"/>
        <v>#DIV/0!</v>
      </c>
      <c r="H12" s="4"/>
      <c r="I12" s="24" t="e">
        <f t="shared" si="2"/>
        <v>#DIV/0!</v>
      </c>
    </row>
    <row r="13" spans="1:9" x14ac:dyDescent="0.2">
      <c r="A13" s="4">
        <v>11</v>
      </c>
      <c r="B13" s="6"/>
      <c r="C13" s="4"/>
      <c r="D13" s="4"/>
      <c r="E13" s="4">
        <f t="shared" si="0"/>
        <v>0</v>
      </c>
      <c r="F13" s="4"/>
      <c r="G13" s="5" t="e">
        <f t="shared" si="1"/>
        <v>#DIV/0!</v>
      </c>
      <c r="H13" s="4"/>
      <c r="I13" s="24" t="e">
        <f t="shared" si="2"/>
        <v>#DIV/0!</v>
      </c>
    </row>
    <row r="14" spans="1:9" x14ac:dyDescent="0.2">
      <c r="A14" s="4">
        <v>12</v>
      </c>
      <c r="B14" s="6"/>
      <c r="C14" s="4"/>
      <c r="D14" s="4"/>
      <c r="E14" s="4">
        <f t="shared" si="0"/>
        <v>0</v>
      </c>
      <c r="F14" s="4"/>
      <c r="G14" s="5" t="e">
        <f t="shared" si="1"/>
        <v>#DIV/0!</v>
      </c>
      <c r="H14" s="4"/>
      <c r="I14" s="24" t="e">
        <f t="shared" si="2"/>
        <v>#DIV/0!</v>
      </c>
    </row>
    <row r="15" spans="1:9" x14ac:dyDescent="0.2">
      <c r="A15" s="4">
        <v>13</v>
      </c>
      <c r="B15" s="6"/>
      <c r="C15" s="4"/>
      <c r="D15" s="4"/>
      <c r="E15" s="4">
        <f t="shared" si="0"/>
        <v>0</v>
      </c>
      <c r="F15" s="4"/>
      <c r="G15" s="5" t="e">
        <f t="shared" si="1"/>
        <v>#DIV/0!</v>
      </c>
      <c r="H15" s="4"/>
      <c r="I15" s="24" t="e">
        <f t="shared" si="2"/>
        <v>#DIV/0!</v>
      </c>
    </row>
    <row r="16" spans="1:9" x14ac:dyDescent="0.2">
      <c r="A16" s="4">
        <v>14</v>
      </c>
      <c r="B16" s="6"/>
      <c r="C16" s="4"/>
      <c r="D16" s="4"/>
      <c r="E16" s="4">
        <f t="shared" si="0"/>
        <v>0</v>
      </c>
      <c r="F16" s="4"/>
      <c r="G16" s="5" t="e">
        <f t="shared" si="1"/>
        <v>#DIV/0!</v>
      </c>
      <c r="H16" s="4"/>
      <c r="I16" s="24" t="e">
        <f t="shared" si="2"/>
        <v>#DIV/0!</v>
      </c>
    </row>
    <row r="17" spans="1:9" x14ac:dyDescent="0.2">
      <c r="A17" s="4"/>
      <c r="B17" s="6"/>
      <c r="C17" s="4"/>
      <c r="D17" s="4"/>
      <c r="E17" s="4">
        <f t="shared" si="0"/>
        <v>0</v>
      </c>
      <c r="F17" s="4"/>
      <c r="G17" s="5" t="e">
        <f t="shared" si="1"/>
        <v>#DIV/0!</v>
      </c>
      <c r="H17" s="4"/>
      <c r="I17" s="24" t="e">
        <f t="shared" si="2"/>
        <v>#DIV/0!</v>
      </c>
    </row>
    <row r="18" spans="1:9" x14ac:dyDescent="0.2">
      <c r="A18" s="4"/>
      <c r="B18" s="6"/>
      <c r="C18" s="4"/>
      <c r="D18" s="4"/>
      <c r="E18" s="4">
        <f t="shared" si="0"/>
        <v>0</v>
      </c>
      <c r="F18" s="4"/>
      <c r="G18" s="5" t="e">
        <f t="shared" si="1"/>
        <v>#DIV/0!</v>
      </c>
      <c r="H18" s="4"/>
      <c r="I18" s="24" t="e">
        <f t="shared" si="2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604F-CF74-D046-9412-0FC5154C403A}">
  <dimension ref="A1:E36"/>
  <sheetViews>
    <sheetView workbookViewId="0">
      <selection activeCell="F34" sqref="F34"/>
    </sheetView>
  </sheetViews>
  <sheetFormatPr baseColWidth="10" defaultColWidth="11.1640625" defaultRowHeight="16" x14ac:dyDescent="0.2"/>
  <cols>
    <col min="1" max="1" width="10.6640625" style="13" customWidth="1"/>
    <col min="2" max="2" width="8.5" bestFit="1" customWidth="1"/>
    <col min="3" max="3" width="5.1640625" style="1" bestFit="1" customWidth="1"/>
    <col min="4" max="4" width="11.1640625" style="12"/>
    <col min="5" max="5" width="11.1640625" style="11"/>
  </cols>
  <sheetData>
    <row r="1" spans="1:5" x14ac:dyDescent="0.2">
      <c r="A1" s="20" t="s">
        <v>26</v>
      </c>
      <c r="B1" s="9" t="s">
        <v>33</v>
      </c>
      <c r="C1" s="9" t="s">
        <v>32</v>
      </c>
      <c r="D1" s="19" t="s">
        <v>31</v>
      </c>
      <c r="E1" s="19" t="s">
        <v>30</v>
      </c>
    </row>
    <row r="2" spans="1:5" x14ac:dyDescent="0.2">
      <c r="A2" s="18">
        <v>43405</v>
      </c>
      <c r="B2" s="4">
        <v>55</v>
      </c>
      <c r="C2" s="4">
        <v>3</v>
      </c>
      <c r="D2" s="12">
        <f t="shared" ref="D2:D16" si="0">B2/C2</f>
        <v>18.333333333333332</v>
      </c>
      <c r="E2" s="11">
        <f t="shared" ref="E2:E16" si="1">60/D2</f>
        <v>3.2727272727272729</v>
      </c>
    </row>
    <row r="3" spans="1:5" x14ac:dyDescent="0.2">
      <c r="A3" s="18">
        <v>43405</v>
      </c>
      <c r="B3" s="4">
        <v>62</v>
      </c>
      <c r="C3" s="4">
        <v>5</v>
      </c>
      <c r="D3" s="12">
        <f t="shared" si="0"/>
        <v>12.4</v>
      </c>
      <c r="E3" s="11">
        <f t="shared" si="1"/>
        <v>4.838709677419355</v>
      </c>
    </row>
    <row r="4" spans="1:5" x14ac:dyDescent="0.2">
      <c r="A4" s="18">
        <v>43405</v>
      </c>
      <c r="B4" s="4">
        <v>70</v>
      </c>
      <c r="C4" s="4">
        <v>10</v>
      </c>
      <c r="D4" s="12">
        <f t="shared" si="0"/>
        <v>7</v>
      </c>
      <c r="E4" s="11">
        <f t="shared" si="1"/>
        <v>8.5714285714285712</v>
      </c>
    </row>
    <row r="5" spans="1:5" x14ac:dyDescent="0.2">
      <c r="A5" s="18">
        <v>43405</v>
      </c>
      <c r="B5" s="4">
        <v>59</v>
      </c>
      <c r="C5" s="4">
        <v>8</v>
      </c>
      <c r="D5" s="12">
        <f t="shared" si="0"/>
        <v>7.375</v>
      </c>
      <c r="E5" s="11">
        <f t="shared" si="1"/>
        <v>8.1355932203389827</v>
      </c>
    </row>
    <row r="6" spans="1:5" x14ac:dyDescent="0.2">
      <c r="A6" s="18">
        <v>43405</v>
      </c>
      <c r="B6" s="4">
        <v>70</v>
      </c>
      <c r="C6" s="4">
        <v>7</v>
      </c>
      <c r="D6" s="12">
        <f t="shared" si="0"/>
        <v>10</v>
      </c>
      <c r="E6" s="11">
        <f t="shared" si="1"/>
        <v>6</v>
      </c>
    </row>
    <row r="7" spans="1:5" x14ac:dyDescent="0.2">
      <c r="A7" s="18">
        <v>43405</v>
      </c>
      <c r="B7" s="4">
        <v>70</v>
      </c>
      <c r="C7" s="4">
        <v>10</v>
      </c>
      <c r="D7" s="12">
        <f t="shared" si="0"/>
        <v>7</v>
      </c>
      <c r="E7" s="11">
        <f t="shared" si="1"/>
        <v>8.5714285714285712</v>
      </c>
    </row>
    <row r="8" spans="1:5" x14ac:dyDescent="0.2">
      <c r="A8" s="18">
        <v>43406</v>
      </c>
      <c r="B8" s="4">
        <v>51</v>
      </c>
      <c r="C8" s="4">
        <v>6</v>
      </c>
      <c r="D8" s="12">
        <f t="shared" si="0"/>
        <v>8.5</v>
      </c>
      <c r="E8" s="11">
        <f t="shared" si="1"/>
        <v>7.0588235294117645</v>
      </c>
    </row>
    <row r="9" spans="1:5" x14ac:dyDescent="0.2">
      <c r="A9" s="18">
        <v>43406</v>
      </c>
      <c r="B9" s="4">
        <v>99</v>
      </c>
      <c r="C9" s="4">
        <v>14</v>
      </c>
      <c r="D9" s="12">
        <f t="shared" si="0"/>
        <v>7.0714285714285712</v>
      </c>
      <c r="E9" s="11">
        <f t="shared" si="1"/>
        <v>8.4848484848484844</v>
      </c>
    </row>
    <row r="10" spans="1:5" x14ac:dyDescent="0.2">
      <c r="A10" s="18">
        <v>43406</v>
      </c>
      <c r="B10" s="4">
        <v>65</v>
      </c>
      <c r="C10" s="4">
        <v>3</v>
      </c>
      <c r="D10" s="12">
        <f t="shared" si="0"/>
        <v>21.666666666666668</v>
      </c>
      <c r="E10" s="11">
        <f t="shared" si="1"/>
        <v>2.7692307692307692</v>
      </c>
    </row>
    <row r="11" spans="1:5" x14ac:dyDescent="0.2">
      <c r="A11" s="18">
        <v>43406</v>
      </c>
      <c r="B11" s="4">
        <v>120</v>
      </c>
      <c r="C11" s="4">
        <v>17</v>
      </c>
      <c r="D11" s="12">
        <f t="shared" si="0"/>
        <v>7.0588235294117645</v>
      </c>
      <c r="E11" s="11">
        <f t="shared" si="1"/>
        <v>8.5</v>
      </c>
    </row>
    <row r="12" spans="1:5" x14ac:dyDescent="0.2">
      <c r="A12" s="18">
        <v>43408</v>
      </c>
      <c r="B12" s="4">
        <v>53</v>
      </c>
      <c r="C12" s="4">
        <v>6</v>
      </c>
      <c r="D12" s="12">
        <f t="shared" si="0"/>
        <v>8.8333333333333339</v>
      </c>
      <c r="E12" s="11">
        <f t="shared" si="1"/>
        <v>6.7924528301886786</v>
      </c>
    </row>
    <row r="13" spans="1:5" x14ac:dyDescent="0.2">
      <c r="A13" s="18">
        <v>43408</v>
      </c>
      <c r="B13" s="4">
        <v>103</v>
      </c>
      <c r="C13" s="4">
        <v>6</v>
      </c>
      <c r="D13" s="12">
        <f t="shared" si="0"/>
        <v>17.166666666666668</v>
      </c>
      <c r="E13" s="11">
        <f t="shared" si="1"/>
        <v>3.4951456310679609</v>
      </c>
    </row>
    <row r="14" spans="1:5" x14ac:dyDescent="0.2">
      <c r="A14" s="18">
        <v>43408</v>
      </c>
      <c r="B14" s="4">
        <v>56</v>
      </c>
      <c r="C14" s="4">
        <v>4</v>
      </c>
      <c r="D14" s="12">
        <f t="shared" si="0"/>
        <v>14</v>
      </c>
      <c r="E14" s="11">
        <f t="shared" si="1"/>
        <v>4.2857142857142856</v>
      </c>
    </row>
    <row r="15" spans="1:5" x14ac:dyDescent="0.2">
      <c r="A15" s="18">
        <v>43408</v>
      </c>
      <c r="B15" s="4">
        <v>47</v>
      </c>
      <c r="C15" s="4">
        <v>4</v>
      </c>
      <c r="D15" s="12">
        <f t="shared" si="0"/>
        <v>11.75</v>
      </c>
      <c r="E15" s="11">
        <f t="shared" si="1"/>
        <v>5.1063829787234045</v>
      </c>
    </row>
    <row r="16" spans="1:5" x14ac:dyDescent="0.2">
      <c r="A16" s="18">
        <v>43409</v>
      </c>
      <c r="B16" s="4">
        <v>57</v>
      </c>
      <c r="C16" s="4">
        <v>4</v>
      </c>
      <c r="D16" s="12">
        <f t="shared" si="0"/>
        <v>14.25</v>
      </c>
      <c r="E16" s="11">
        <f t="shared" si="1"/>
        <v>4.2105263157894735</v>
      </c>
    </row>
    <row r="17" spans="1:3" x14ac:dyDescent="0.2">
      <c r="A17" s="18"/>
      <c r="B17" s="4"/>
      <c r="C17" s="4"/>
    </row>
    <row r="18" spans="1:3" x14ac:dyDescent="0.2">
      <c r="A18" s="18"/>
      <c r="B18" s="4"/>
      <c r="C18" s="4"/>
    </row>
    <row r="19" spans="1:3" x14ac:dyDescent="0.2">
      <c r="A19" s="18"/>
      <c r="B19" s="4"/>
      <c r="C19" s="4"/>
    </row>
    <row r="20" spans="1:3" x14ac:dyDescent="0.2">
      <c r="A20" s="18"/>
      <c r="B20" s="4"/>
      <c r="C20" s="4"/>
    </row>
    <row r="21" spans="1:3" x14ac:dyDescent="0.2">
      <c r="A21" s="18"/>
      <c r="B21" s="4"/>
      <c r="C21" s="4"/>
    </row>
    <row r="22" spans="1:3" x14ac:dyDescent="0.2">
      <c r="A22" s="18"/>
      <c r="B22" s="4"/>
      <c r="C22" s="4"/>
    </row>
    <row r="23" spans="1:3" x14ac:dyDescent="0.2">
      <c r="A23" s="18"/>
      <c r="B23" s="4"/>
      <c r="C23" s="4"/>
    </row>
    <row r="24" spans="1:3" x14ac:dyDescent="0.2">
      <c r="A24" s="18"/>
      <c r="B24" s="4"/>
      <c r="C24" s="4"/>
    </row>
    <row r="25" spans="1:3" x14ac:dyDescent="0.2">
      <c r="A25" s="18"/>
      <c r="B25" s="4"/>
      <c r="C25" s="4"/>
    </row>
    <row r="26" spans="1:3" x14ac:dyDescent="0.2">
      <c r="A26" s="18"/>
      <c r="B26" s="4"/>
      <c r="C26" s="4"/>
    </row>
    <row r="27" spans="1:3" x14ac:dyDescent="0.2">
      <c r="A27" s="18"/>
      <c r="B27" s="4"/>
      <c r="C27" s="4"/>
    </row>
    <row r="28" spans="1:3" x14ac:dyDescent="0.2">
      <c r="A28" s="18"/>
      <c r="B28" s="4"/>
      <c r="C28" s="4"/>
    </row>
    <row r="29" spans="1:3" x14ac:dyDescent="0.2">
      <c r="A29" s="18"/>
      <c r="B29" s="4"/>
      <c r="C29" s="4"/>
    </row>
    <row r="30" spans="1:3" x14ac:dyDescent="0.2">
      <c r="A30" s="18"/>
      <c r="B30" s="4"/>
      <c r="C30" s="4"/>
    </row>
    <row r="31" spans="1:3" x14ac:dyDescent="0.2">
      <c r="A31" s="18"/>
      <c r="B31" s="4"/>
      <c r="C31" s="4"/>
    </row>
    <row r="32" spans="1:3" x14ac:dyDescent="0.2">
      <c r="A32" s="18"/>
      <c r="B32" s="4"/>
      <c r="C32" s="4"/>
    </row>
    <row r="33" spans="1:3" x14ac:dyDescent="0.2">
      <c r="A33" s="18"/>
      <c r="B33" s="4"/>
      <c r="C33" s="4"/>
    </row>
    <row r="34" spans="1:3" x14ac:dyDescent="0.2">
      <c r="A34" s="15" t="s">
        <v>29</v>
      </c>
      <c r="B34" s="16">
        <f>SUM(B2:B33)</f>
        <v>1037</v>
      </c>
      <c r="C34" s="17">
        <f>SUM(C2:C33)</f>
        <v>107</v>
      </c>
    </row>
    <row r="35" spans="1:3" x14ac:dyDescent="0.2">
      <c r="A35" s="16" t="s">
        <v>28</v>
      </c>
      <c r="B35" s="14"/>
      <c r="C35" s="11">
        <f>B34/C34</f>
        <v>9.6915887850467293</v>
      </c>
    </row>
    <row r="36" spans="1:3" x14ac:dyDescent="0.2">
      <c r="A36" s="15" t="s">
        <v>27</v>
      </c>
      <c r="B36" s="14"/>
      <c r="C36" s="11">
        <f>60/C35</f>
        <v>6.1909353905496625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592F-A4E9-164C-8F26-732705EE2D44}">
  <dimension ref="A1:D13"/>
  <sheetViews>
    <sheetView workbookViewId="0">
      <selection activeCell="A2" sqref="A2"/>
    </sheetView>
  </sheetViews>
  <sheetFormatPr baseColWidth="10" defaultColWidth="32" defaultRowHeight="16" x14ac:dyDescent="0.2"/>
  <cols>
    <col min="1" max="1" width="19.83203125" style="1" bestFit="1" customWidth="1"/>
    <col min="2" max="2" width="33.83203125" style="31" bestFit="1" customWidth="1"/>
    <col min="3" max="3" width="31.83203125" style="31" bestFit="1" customWidth="1"/>
    <col min="4" max="16384" width="32" style="31"/>
  </cols>
  <sheetData>
    <row r="1" spans="1:4" x14ac:dyDescent="0.2">
      <c r="A1" s="1" t="s">
        <v>102</v>
      </c>
    </row>
    <row r="2" spans="1:4" x14ac:dyDescent="0.2">
      <c r="A2" s="30" t="s">
        <v>75</v>
      </c>
      <c r="B2" s="32" t="s">
        <v>0</v>
      </c>
      <c r="C2" s="32" t="s">
        <v>1</v>
      </c>
      <c r="D2" s="32" t="s">
        <v>4</v>
      </c>
    </row>
    <row r="3" spans="1:4" x14ac:dyDescent="0.2">
      <c r="A3" s="4" t="s">
        <v>62</v>
      </c>
      <c r="B3" s="33" t="s">
        <v>56</v>
      </c>
      <c r="C3" s="33" t="s">
        <v>63</v>
      </c>
      <c r="D3" s="33" t="s">
        <v>55</v>
      </c>
    </row>
    <row r="4" spans="1:4" x14ac:dyDescent="0.2">
      <c r="A4" s="4" t="s">
        <v>64</v>
      </c>
      <c r="B4" s="33" t="s">
        <v>13</v>
      </c>
      <c r="C4" s="33" t="s">
        <v>65</v>
      </c>
      <c r="D4" s="33" t="s">
        <v>66</v>
      </c>
    </row>
    <row r="5" spans="1:4" x14ac:dyDescent="0.2">
      <c r="A5" s="4" t="s">
        <v>50</v>
      </c>
      <c r="B5" s="33" t="s">
        <v>51</v>
      </c>
      <c r="C5" s="33" t="s">
        <v>51</v>
      </c>
      <c r="D5" s="33" t="s">
        <v>54</v>
      </c>
    </row>
    <row r="6" spans="1:4" ht="19" customHeight="1" x14ac:dyDescent="0.2">
      <c r="A6" s="4" t="s">
        <v>3</v>
      </c>
      <c r="B6" s="33" t="s">
        <v>7</v>
      </c>
      <c r="C6" s="33" t="s">
        <v>6</v>
      </c>
      <c r="D6" s="33" t="s">
        <v>5</v>
      </c>
    </row>
    <row r="7" spans="1:4" x14ac:dyDescent="0.2">
      <c r="A7" s="4" t="s">
        <v>8</v>
      </c>
      <c r="B7" s="34" t="s">
        <v>10</v>
      </c>
      <c r="C7" s="34" t="s">
        <v>10</v>
      </c>
      <c r="D7" s="33" t="s">
        <v>11</v>
      </c>
    </row>
    <row r="8" spans="1:4" ht="51" x14ac:dyDescent="0.2">
      <c r="A8" s="4" t="s">
        <v>12</v>
      </c>
      <c r="B8" s="34" t="s">
        <v>10</v>
      </c>
      <c r="C8" s="35" t="s">
        <v>69</v>
      </c>
      <c r="D8" s="35" t="s">
        <v>70</v>
      </c>
    </row>
    <row r="9" spans="1:4" x14ac:dyDescent="0.2">
      <c r="A9" s="4" t="s">
        <v>67</v>
      </c>
      <c r="B9" s="33" t="s">
        <v>13</v>
      </c>
      <c r="C9" s="33" t="s">
        <v>9</v>
      </c>
      <c r="D9" s="33" t="s">
        <v>53</v>
      </c>
    </row>
    <row r="10" spans="1:4" x14ac:dyDescent="0.2">
      <c r="A10" s="4" t="s">
        <v>2</v>
      </c>
      <c r="B10" s="33" t="s">
        <v>52</v>
      </c>
      <c r="C10" s="33" t="s">
        <v>48</v>
      </c>
      <c r="D10" s="33" t="s">
        <v>49</v>
      </c>
    </row>
    <row r="11" spans="1:4" ht="17" x14ac:dyDescent="0.2">
      <c r="A11" s="4" t="s">
        <v>14</v>
      </c>
      <c r="B11" s="33" t="s">
        <v>15</v>
      </c>
      <c r="C11" s="35" t="s">
        <v>68</v>
      </c>
      <c r="D11" s="33" t="s">
        <v>61</v>
      </c>
    </row>
    <row r="12" spans="1:4" x14ac:dyDescent="0.2">
      <c r="A12" s="4" t="s">
        <v>57</v>
      </c>
      <c r="B12" s="33" t="s">
        <v>59</v>
      </c>
      <c r="C12" s="33" t="s">
        <v>60</v>
      </c>
      <c r="D12" s="33" t="s">
        <v>58</v>
      </c>
    </row>
    <row r="13" spans="1:4" x14ac:dyDescent="0.2">
      <c r="A13" s="4" t="s">
        <v>71</v>
      </c>
      <c r="B13" s="33" t="s">
        <v>74</v>
      </c>
      <c r="C13" s="33" t="s">
        <v>72</v>
      </c>
      <c r="D13" s="33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2CD0-49DC-884A-B87F-FE06B3756E7C}">
  <dimension ref="A1:F6"/>
  <sheetViews>
    <sheetView workbookViewId="0">
      <selection activeCell="A2" sqref="A2"/>
    </sheetView>
  </sheetViews>
  <sheetFormatPr baseColWidth="10" defaultRowHeight="16" x14ac:dyDescent="0.2"/>
  <cols>
    <col min="1" max="1" width="10.83203125" style="1"/>
    <col min="2" max="2" width="25.5" bestFit="1" customWidth="1"/>
    <col min="3" max="3" width="32.83203125" bestFit="1" customWidth="1"/>
    <col min="5" max="5" width="40" bestFit="1" customWidth="1"/>
    <col min="6" max="6" width="71.6640625" customWidth="1"/>
  </cols>
  <sheetData>
    <row r="1" spans="1:6" x14ac:dyDescent="0.2">
      <c r="A1" s="31" t="s">
        <v>101</v>
      </c>
    </row>
    <row r="2" spans="1:6" s="39" customFormat="1" ht="21" x14ac:dyDescent="0.2">
      <c r="A2" s="38" t="s">
        <v>89</v>
      </c>
      <c r="B2" s="38" t="s">
        <v>8</v>
      </c>
      <c r="C2" s="38" t="s">
        <v>80</v>
      </c>
      <c r="D2" s="38" t="s">
        <v>56</v>
      </c>
      <c r="E2" s="38" t="s">
        <v>3</v>
      </c>
      <c r="F2" s="38" t="s">
        <v>87</v>
      </c>
    </row>
    <row r="3" spans="1:6" ht="34" x14ac:dyDescent="0.2">
      <c r="A3" s="40" t="s">
        <v>76</v>
      </c>
      <c r="B3" s="36" t="s">
        <v>92</v>
      </c>
      <c r="C3" s="36" t="s">
        <v>90</v>
      </c>
      <c r="D3" s="37" t="s">
        <v>84</v>
      </c>
      <c r="E3" s="37" t="s">
        <v>81</v>
      </c>
      <c r="F3" s="27" t="s">
        <v>97</v>
      </c>
    </row>
    <row r="4" spans="1:6" ht="68" x14ac:dyDescent="0.2">
      <c r="A4" s="40" t="s">
        <v>77</v>
      </c>
      <c r="B4" s="27" t="s">
        <v>82</v>
      </c>
      <c r="C4" s="37" t="s">
        <v>85</v>
      </c>
      <c r="D4" s="37" t="s">
        <v>83</v>
      </c>
      <c r="E4" s="36" t="s">
        <v>96</v>
      </c>
      <c r="F4" s="27" t="s">
        <v>91</v>
      </c>
    </row>
    <row r="5" spans="1:6" ht="51" x14ac:dyDescent="0.2">
      <c r="A5" s="40" t="s">
        <v>78</v>
      </c>
      <c r="B5" s="36" t="s">
        <v>86</v>
      </c>
      <c r="C5" s="36" t="s">
        <v>88</v>
      </c>
      <c r="D5" s="27" t="s">
        <v>10</v>
      </c>
      <c r="E5" s="36" t="s">
        <v>93</v>
      </c>
      <c r="F5" s="27" t="s">
        <v>95</v>
      </c>
    </row>
    <row r="6" spans="1:6" ht="34" x14ac:dyDescent="0.2">
      <c r="A6" s="40" t="s">
        <v>79</v>
      </c>
      <c r="B6" s="27" t="s">
        <v>10</v>
      </c>
      <c r="C6" s="27" t="s">
        <v>10</v>
      </c>
      <c r="D6" s="27" t="s">
        <v>10</v>
      </c>
      <c r="E6" s="27" t="s">
        <v>10</v>
      </c>
      <c r="F6" s="36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8242-AD0D-794A-BDB3-091C64D11F7C}">
  <dimension ref="A1:F7"/>
  <sheetViews>
    <sheetView workbookViewId="0">
      <selection activeCell="D13" sqref="D13"/>
    </sheetView>
  </sheetViews>
  <sheetFormatPr baseColWidth="10" defaultRowHeight="16" x14ac:dyDescent="0.2"/>
  <cols>
    <col min="2" max="2" width="31" bestFit="1" customWidth="1"/>
    <col min="3" max="3" width="19.1640625" bestFit="1" customWidth="1"/>
    <col min="6" max="6" width="23.5" bestFit="1" customWidth="1"/>
  </cols>
  <sheetData>
    <row r="1" spans="1:6" x14ac:dyDescent="0.2">
      <c r="A1" s="42" t="s">
        <v>103</v>
      </c>
    </row>
    <row r="2" spans="1:6" x14ac:dyDescent="0.2">
      <c r="A2" t="s">
        <v>140</v>
      </c>
    </row>
    <row r="3" spans="1:6" x14ac:dyDescent="0.2">
      <c r="B3" s="52" t="s">
        <v>139</v>
      </c>
      <c r="C3" s="52" t="s">
        <v>109</v>
      </c>
      <c r="D3" s="52" t="s">
        <v>149</v>
      </c>
      <c r="E3" s="52" t="s">
        <v>8</v>
      </c>
      <c r="F3" s="52" t="s">
        <v>56</v>
      </c>
    </row>
    <row r="4" spans="1:6" x14ac:dyDescent="0.2">
      <c r="B4" s="27" t="s">
        <v>148</v>
      </c>
      <c r="C4" s="27" t="s">
        <v>147</v>
      </c>
      <c r="D4" s="27" t="s">
        <v>150</v>
      </c>
      <c r="E4" s="27" t="s">
        <v>66</v>
      </c>
      <c r="F4" s="27" t="s">
        <v>10</v>
      </c>
    </row>
    <row r="5" spans="1:6" x14ac:dyDescent="0.2">
      <c r="B5" s="27" t="s">
        <v>146</v>
      </c>
      <c r="C5" s="27" t="s">
        <v>145</v>
      </c>
      <c r="D5" s="27" t="s">
        <v>150</v>
      </c>
      <c r="E5" s="27" t="s">
        <v>151</v>
      </c>
      <c r="F5" s="27" t="s">
        <v>10</v>
      </c>
    </row>
    <row r="6" spans="1:6" x14ac:dyDescent="0.2">
      <c r="B6" s="27" t="s">
        <v>144</v>
      </c>
      <c r="C6" s="27" t="s">
        <v>143</v>
      </c>
      <c r="D6" s="27"/>
      <c r="E6" s="27" t="s">
        <v>152</v>
      </c>
      <c r="F6" s="51" t="s">
        <v>153</v>
      </c>
    </row>
    <row r="7" spans="1:6" x14ac:dyDescent="0.2">
      <c r="B7" s="37" t="s">
        <v>142</v>
      </c>
      <c r="C7" s="27" t="s">
        <v>141</v>
      </c>
      <c r="D7" s="27"/>
      <c r="E7" s="27" t="s">
        <v>152</v>
      </c>
      <c r="F7" s="27" t="s">
        <v>154</v>
      </c>
    </row>
  </sheetData>
  <hyperlinks>
    <hyperlink ref="A1" location="Home!B4" display="Home" xr:uid="{084360F1-ABFF-FA46-9F6E-6C0C026009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Home</vt:lpstr>
      <vt:lpstr>QA</vt:lpstr>
      <vt:lpstr>讨论的题目</vt:lpstr>
      <vt:lpstr>问题题目统计</vt:lpstr>
      <vt:lpstr>做题统计</vt:lpstr>
      <vt:lpstr>NPDP并做思维导图</vt:lpstr>
      <vt:lpstr>1.5 .1 波特的战略框架</vt:lpstr>
      <vt:lpstr>1.5.2 迈尔斯和斯诺的战略框架</vt:lpstr>
      <vt:lpstr>2.1 产品组合</vt:lpstr>
      <vt:lpstr>4.2.2 流程</vt:lpstr>
      <vt:lpstr>数字</vt:lpstr>
      <vt:lpstr>NPDP整体框架</vt:lpstr>
      <vt:lpstr>讨论的题目!Print_Area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2018-10-30T11:55:45Z</dcterms:created>
  <dcterms:modified xsi:type="dcterms:W3CDTF">2018-11-22T13:07:43Z</dcterms:modified>
</cp:coreProperties>
</file>