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ools/excel/"/>
    </mc:Choice>
  </mc:AlternateContent>
  <xr:revisionPtr revIDLastSave="0" documentId="13_ncr:1_{084150DB-30E1-0248-862E-C694746C4AB1}" xr6:coauthVersionLast="47" xr6:coauthVersionMax="47" xr10:uidLastSave="{00000000-0000-0000-0000-000000000000}"/>
  <bookViews>
    <workbookView xWindow="-38400" yWindow="-5020" windowWidth="38400" windowHeight="24000" activeTab="6" xr2:uid="{00000000-000D-0000-FFFF-FFFF00000000}"/>
  </bookViews>
  <sheets>
    <sheet name="公式_运算符" sheetId="5" r:id="rId1"/>
    <sheet name="公式_单元格引用" sheetId="6" r:id="rId2"/>
    <sheet name="Score" sheetId="1" r:id="rId3"/>
    <sheet name="链接公式_Sheet_Score" sheetId="2" r:id="rId4"/>
    <sheet name="链接公式_OtherWorkBoot_Sheet1" sheetId="3" r:id="rId5"/>
    <sheet name="数组公式" sheetId="4" r:id="rId6"/>
    <sheet name="名称" sheetId="7" r:id="rId7"/>
  </sheets>
  <externalReferences>
    <externalReference r:id="rId8"/>
  </externalReferences>
  <definedNames>
    <definedName name="存款">名称!$B$2,名称!$B$4,名称!$B$5,名称!$B$9,名称!$B$10</definedName>
    <definedName name="提成率">2%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6" l="1"/>
  <c r="C13" i="7" a="1"/>
  <c r="C13" i="7" s="1"/>
  <c r="C12" i="7"/>
  <c r="D76" i="4" a="1"/>
  <c r="D76" i="4" s="1"/>
  <c r="C76" i="4" a="1"/>
  <c r="C76" i="4" s="1"/>
  <c r="E73" i="4"/>
  <c r="E72" i="4"/>
  <c r="E71" i="4"/>
  <c r="E65" i="4"/>
  <c r="D63" i="4" a="1"/>
  <c r="F63" i="4" s="1"/>
  <c r="D63" i="4"/>
  <c r="C64" i="4"/>
  <c r="C63" i="4" a="1"/>
  <c r="C65" i="4" s="1"/>
  <c r="D51" i="4"/>
  <c r="F50" i="4"/>
  <c r="D50" i="4" a="1"/>
  <c r="F51" i="4" s="1"/>
  <c r="D42" i="4"/>
  <c r="F40" i="4"/>
  <c r="D39" i="4" a="1"/>
  <c r="G42" i="4" s="1"/>
  <c r="D39" i="4"/>
  <c r="I36" i="4"/>
  <c r="I35" i="4"/>
  <c r="I34" i="4"/>
  <c r="H34" i="4" a="1"/>
  <c r="H35" i="4" s="1"/>
  <c r="H34" i="4"/>
  <c r="G36" i="4"/>
  <c r="G34" i="4" a="1"/>
  <c r="G35" i="4" s="1"/>
  <c r="E29" i="4"/>
  <c r="I29" i="4" s="1"/>
  <c r="E28" i="4"/>
  <c r="I28" i="4" s="1"/>
  <c r="I27" i="4"/>
  <c r="G27" i="4" a="1"/>
  <c r="G29" i="4" s="1"/>
  <c r="G27" i="4"/>
  <c r="E27" i="4"/>
  <c r="J16" i="4"/>
  <c r="I16" i="4"/>
  <c r="I15" i="4"/>
  <c r="H15" i="4"/>
  <c r="G15" i="4" a="1"/>
  <c r="G16" i="4" s="1"/>
  <c r="G15" i="4"/>
  <c r="I11" i="4"/>
  <c r="I9" i="4" a="1"/>
  <c r="I9" i="4" s="1"/>
  <c r="G9" i="4" a="1"/>
  <c r="G9" i="4" s="1"/>
  <c r="J6" i="4"/>
  <c r="I6" i="4"/>
  <c r="H6" i="4" a="1"/>
  <c r="H6" i="4"/>
  <c r="H4" i="4" a="1"/>
  <c r="J4" i="4" s="1"/>
  <c r="B9" i="3"/>
  <c r="B1" i="3" a="1"/>
  <c r="B3" i="3" s="1"/>
  <c r="B1" i="3"/>
  <c r="B17" i="2"/>
  <c r="B16" i="2"/>
  <c r="B15" i="2"/>
  <c r="B14" i="2"/>
  <c r="B6" i="2"/>
  <c r="B5" i="2"/>
  <c r="B3" i="2"/>
  <c r="B2" i="2"/>
  <c r="B1" i="2" a="1"/>
  <c r="B8" i="2" s="1"/>
  <c r="F19" i="6"/>
  <c r="C19" i="6"/>
  <c r="G18" i="6"/>
  <c r="F18" i="6"/>
  <c r="D18" i="6"/>
  <c r="C18" i="6"/>
  <c r="F15" i="6"/>
  <c r="C15" i="6"/>
  <c r="G14" i="6"/>
  <c r="F14" i="6"/>
  <c r="D14" i="6"/>
  <c r="C14" i="6"/>
  <c r="C10" i="6"/>
  <c r="C5" i="6"/>
  <c r="C4" i="6"/>
  <c r="D4" i="6" s="1"/>
  <c r="C28" i="5"/>
  <c r="B25" i="5"/>
  <c r="B22" i="5"/>
  <c r="B21" i="5"/>
  <c r="B20" i="5"/>
  <c r="B17" i="5"/>
  <c r="B16" i="5"/>
  <c r="B15" i="5"/>
  <c r="B14" i="5"/>
  <c r="B11" i="5"/>
  <c r="B10" i="5"/>
  <c r="B9" i="5"/>
  <c r="B8" i="5"/>
  <c r="B7" i="5"/>
  <c r="B6" i="5"/>
  <c r="B3" i="5"/>
  <c r="B4" i="3" l="1"/>
  <c r="I10" i="4"/>
  <c r="H16" i="4"/>
  <c r="H36" i="4"/>
  <c r="G39" i="4"/>
  <c r="E41" i="4"/>
  <c r="H42" i="4"/>
  <c r="C63" i="4"/>
  <c r="D64" i="4"/>
  <c r="B5" i="3"/>
  <c r="H27" i="4" a="1"/>
  <c r="G34" i="4"/>
  <c r="H39" i="4"/>
  <c r="F41" i="4"/>
  <c r="D50" i="4"/>
  <c r="E64" i="4"/>
  <c r="G10" i="4"/>
  <c r="G40" i="4"/>
  <c r="E42" i="4"/>
  <c r="F65" i="4"/>
  <c r="D40" i="4"/>
  <c r="G41" i="4"/>
  <c r="F64" i="4"/>
  <c r="I4" i="4"/>
  <c r="B4" i="2"/>
  <c r="H4" i="4"/>
  <c r="E40" i="4"/>
  <c r="H41" i="4"/>
  <c r="E50" i="4"/>
  <c r="D65" i="4"/>
  <c r="B7" i="2"/>
  <c r="B2" i="3"/>
  <c r="J15" i="4"/>
  <c r="G28" i="4"/>
  <c r="E39" i="4"/>
  <c r="H40" i="4"/>
  <c r="F42" i="4"/>
  <c r="E51" i="4"/>
  <c r="E63" i="4"/>
  <c r="B1" i="2"/>
  <c r="F39" i="4"/>
  <c r="D41" i="4"/>
  <c r="H29" i="4" l="1"/>
  <c r="H28" i="4"/>
  <c r="H27" i="4"/>
</calcChain>
</file>

<file path=xl/sharedStrings.xml><?xml version="1.0" encoding="utf-8"?>
<sst xmlns="http://schemas.openxmlformats.org/spreadsheetml/2006/main" count="106" uniqueCount="83">
  <si>
    <t>一、运算符</t>
  </si>
  <si>
    <t>1 算术运算符</t>
  </si>
  <si>
    <t>结果</t>
  </si>
  <si>
    <t>2 比较运算符</t>
  </si>
  <si>
    <t xml:space="preserve">         </t>
  </si>
  <si>
    <t>A</t>
  </si>
  <si>
    <t>B</t>
  </si>
  <si>
    <t>This is game</t>
  </si>
  <si>
    <t>Very much</t>
  </si>
  <si>
    <t>中国</t>
  </si>
  <si>
    <t>加油</t>
  </si>
  <si>
    <t>3 文本连接运算符</t>
  </si>
  <si>
    <t>4 引用运算符</t>
  </si>
  <si>
    <t>：（冒号）</t>
  </si>
  <si>
    <t>,（逗号）</t>
  </si>
  <si>
    <t>空格</t>
  </si>
  <si>
    <t>5 括号运算符</t>
  </si>
  <si>
    <t>二、公式中的错误</t>
  </si>
  <si>
    <t>公式计算结果</t>
  </si>
  <si>
    <t>拖拽复制后的公式计算结果</t>
  </si>
  <si>
    <t>相对引用</t>
  </si>
  <si>
    <t xml:space="preserve"> </t>
  </si>
  <si>
    <t>绝对引用</t>
  </si>
  <si>
    <t>混合引用</t>
  </si>
  <si>
    <t>B$14 - 绝对行相对列</t>
  </si>
  <si>
    <t>$B18 - 绝对列相对行</t>
  </si>
  <si>
    <t>引用外部数据</t>
  </si>
  <si>
    <t>平均值</t>
  </si>
  <si>
    <t>最大值</t>
  </si>
  <si>
    <t>最小值</t>
  </si>
  <si>
    <t>Count</t>
  </si>
  <si>
    <t>一、一维数组</t>
  </si>
  <si>
    <t>演示</t>
  </si>
  <si>
    <t>一维横向数组</t>
  </si>
  <si>
    <t>一维横向常量数组</t>
  </si>
  <si>
    <t>一维纵向数组</t>
  </si>
  <si>
    <t>a</t>
  </si>
  <si>
    <t>一维纵向常量数组</t>
  </si>
  <si>
    <t>C</t>
  </si>
  <si>
    <t>D</t>
  </si>
  <si>
    <t>一、二维数组</t>
  </si>
  <si>
    <t>二维常量数组</t>
  </si>
  <si>
    <t>三、数组公式的计算</t>
  </si>
  <si>
    <t>1 多单元格联合数组公式</t>
  </si>
  <si>
    <t>总体加分</t>
  </si>
  <si>
    <t>考勤</t>
  </si>
  <si>
    <t>成绩</t>
  </si>
  <si>
    <t>累计-单元格区域数组</t>
  </si>
  <si>
    <t>累计 - 数组公式</t>
  </si>
  <si>
    <t>累计-拖动效果</t>
  </si>
  <si>
    <t>Example 1： 数组与单一数据的运算</t>
  </si>
  <si>
    <t>Example 2 ： 一维横向数组与一维纵向数组之间的计算</t>
  </si>
  <si>
    <t>单价</t>
  </si>
  <si>
    <t>销售量</t>
  </si>
  <si>
    <t>销售额-单元格区域数组</t>
  </si>
  <si>
    <t>销售额-数组公式</t>
  </si>
  <si>
    <t>销售额-拖动效果</t>
  </si>
  <si>
    <t>Example 3：一维横向数组与一维纵向数组的计算</t>
  </si>
  <si>
    <t>Example 4：
行数（或列数）相同的单列（或单行）数组与多行多列数组的计算</t>
  </si>
  <si>
    <t>产品A</t>
  </si>
  <si>
    <t>产品B</t>
  </si>
  <si>
    <t>产品C</t>
  </si>
  <si>
    <t>生产完成统计</t>
  </si>
  <si>
    <t>Example 5：行列数相同的二维数组间的运算</t>
  </si>
  <si>
    <t>第一次月考成绩</t>
  </si>
  <si>
    <t>第二次月考成绩</t>
  </si>
  <si>
    <t>语文</t>
  </si>
  <si>
    <t>数学</t>
  </si>
  <si>
    <t>英文</t>
  </si>
  <si>
    <t>张三</t>
  </si>
  <si>
    <t>里斯</t>
  </si>
  <si>
    <t>王武</t>
  </si>
  <si>
    <t>二次月考成绩平均分</t>
  </si>
  <si>
    <t>2 单个单元格数组的公式</t>
  </si>
  <si>
    <t>利润率</t>
  </si>
  <si>
    <t>销售额</t>
  </si>
  <si>
    <t>销售利润合计</t>
  </si>
  <si>
    <t>金额</t>
  </si>
  <si>
    <t>类型</t>
  </si>
  <si>
    <t>存款</t>
  </si>
  <si>
    <t>取款</t>
  </si>
  <si>
    <t>存款总金额</t>
  </si>
  <si>
    <t>存款提成金额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</si>
</sst>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2"/>
      <color theme="1"/>
      <name val="Microsoft YaHei"/>
      <charset val="134"/>
    </font>
    <font>
      <i/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12"/>
      <color theme="1"/>
      <name val="等线"/>
      <family val="4"/>
      <charset val="134"/>
      <scheme val="minor"/>
    </font>
    <font>
      <sz val="9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2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1">
      <alignment vertical="center"/>
    </xf>
    <xf numFmtId="0" fontId="4" fillId="4" borderId="0" xfId="1" applyFill="1">
      <alignment vertical="center"/>
    </xf>
    <xf numFmtId="0" fontId="4" fillId="5" borderId="0" xfId="1" applyFill="1">
      <alignment vertical="center"/>
    </xf>
    <xf numFmtId="0" fontId="4" fillId="0" borderId="0" xfId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4" fillId="5" borderId="0" xfId="1" applyFill="1" applyAlignment="1">
      <alignment horizontal="center" vertical="center"/>
    </xf>
    <xf numFmtId="0" fontId="4" fillId="3" borderId="0" xfId="1" applyFill="1">
      <alignment vertical="center"/>
    </xf>
    <xf numFmtId="0" fontId="2" fillId="6" borderId="0" xfId="2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3">
    <cellStyle name="20% - 着色 6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xample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10</v>
          </cell>
        </row>
        <row r="2">
          <cell r="A2">
            <v>20</v>
          </cell>
        </row>
        <row r="3">
          <cell r="A3">
            <v>30</v>
          </cell>
        </row>
        <row r="4">
          <cell r="A4">
            <v>40</v>
          </cell>
        </row>
        <row r="5">
          <cell r="A5">
            <v>50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1:C10" totalsRowShown="0">
  <autoFilter ref="B1:C10" xr:uid="{00000000-0009-0000-0100-000001000000}"/>
  <tableColumns count="2">
    <tableColumn id="1" xr3:uid="{00000000-0010-0000-0000-000001000000}" name="金额"/>
    <tableColumn id="2" xr3:uid="{00000000-0010-0000-0000-000002000000}" name="类型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30" sqref="G30"/>
    </sheetView>
  </sheetViews>
  <sheetFormatPr baseColWidth="10" defaultColWidth="10.7109375" defaultRowHeight="16"/>
  <cols>
    <col min="1" max="1" width="15.5703125" style="19" customWidth="1"/>
    <col min="2" max="4" width="10.7109375" style="22"/>
    <col min="5" max="16384" width="10.7109375" style="19"/>
  </cols>
  <sheetData>
    <row r="1" spans="1:4">
      <c r="A1" s="25" t="s">
        <v>0</v>
      </c>
    </row>
    <row r="2" spans="1:4" ht="18">
      <c r="A2" s="19" t="s">
        <v>1</v>
      </c>
      <c r="B2" s="26" t="s">
        <v>2</v>
      </c>
    </row>
    <row r="3" spans="1:4">
      <c r="B3" s="22">
        <f>C3^D3</f>
        <v>8</v>
      </c>
      <c r="C3" s="22">
        <v>2</v>
      </c>
      <c r="D3" s="22">
        <v>3</v>
      </c>
    </row>
    <row r="5" spans="1:4">
      <c r="A5" s="19" t="s">
        <v>3</v>
      </c>
    </row>
    <row r="6" spans="1:4">
      <c r="A6" s="19" t="s">
        <v>4</v>
      </c>
      <c r="B6" s="22" t="b">
        <f>C6&gt;D6</f>
        <v>0</v>
      </c>
      <c r="C6" s="22">
        <v>3</v>
      </c>
      <c r="D6" s="22">
        <v>5</v>
      </c>
    </row>
    <row r="7" spans="1:4">
      <c r="B7" s="22" t="b">
        <f>C7&gt;D7</f>
        <v>0</v>
      </c>
      <c r="C7" s="22" t="s">
        <v>5</v>
      </c>
      <c r="D7" s="22" t="s">
        <v>6</v>
      </c>
    </row>
    <row r="8" spans="1:4">
      <c r="B8" s="22" t="b">
        <f>C8&gt;D8</f>
        <v>0</v>
      </c>
      <c r="C8" s="22" t="s">
        <v>7</v>
      </c>
      <c r="D8" s="22" t="s">
        <v>8</v>
      </c>
    </row>
    <row r="9" spans="1:4">
      <c r="B9" s="22" t="b">
        <f>(5=0)</f>
        <v>0</v>
      </c>
    </row>
    <row r="10" spans="1:4">
      <c r="B10" s="22" t="b">
        <f>(5=5)</f>
        <v>1</v>
      </c>
    </row>
    <row r="11" spans="1:4">
      <c r="B11" s="22" t="b">
        <f>C11&gt;D11</f>
        <v>1</v>
      </c>
      <c r="C11" s="22" t="s">
        <v>9</v>
      </c>
      <c r="D11" s="22" t="s">
        <v>10</v>
      </c>
    </row>
    <row r="12" spans="1:4" ht="15" customHeight="1"/>
    <row r="13" spans="1:4">
      <c r="A13" s="19" t="s">
        <v>11</v>
      </c>
    </row>
    <row r="14" spans="1:4">
      <c r="B14" s="22" t="str">
        <f>"北京"&amp;"水立方"</f>
        <v>北京水立方</v>
      </c>
    </row>
    <row r="15" spans="1:4">
      <c r="B15" s="22" t="str">
        <f>"北京"&amp;2022</f>
        <v>北京2022</v>
      </c>
    </row>
    <row r="16" spans="1:4">
      <c r="B16" s="22" t="str">
        <f>C16&amp;D16</f>
        <v>56</v>
      </c>
      <c r="C16" s="22">
        <v>5</v>
      </c>
      <c r="D16" s="22">
        <v>6</v>
      </c>
    </row>
    <row r="17" spans="1:7">
      <c r="B17" s="22" t="str">
        <f>56&amp;C17</f>
        <v>56中国</v>
      </c>
      <c r="C17" s="22" t="s">
        <v>9</v>
      </c>
    </row>
    <row r="19" spans="1:7">
      <c r="A19" s="19" t="s">
        <v>12</v>
      </c>
    </row>
    <row r="20" spans="1:7">
      <c r="A20" s="19" t="s">
        <v>13</v>
      </c>
      <c r="B20" s="22">
        <f>SUM(C20:F20)</f>
        <v>10</v>
      </c>
      <c r="C20" s="22">
        <v>1</v>
      </c>
      <c r="D20" s="22">
        <v>3</v>
      </c>
      <c r="E20" s="19">
        <v>4</v>
      </c>
      <c r="F20" s="22">
        <v>2</v>
      </c>
      <c r="G20" s="22"/>
    </row>
    <row r="21" spans="1:7">
      <c r="A21" s="19" t="s">
        <v>14</v>
      </c>
      <c r="B21" s="22">
        <f>SUM(C20,D20:F20)</f>
        <v>10</v>
      </c>
      <c r="F21" s="22"/>
    </row>
    <row r="22" spans="1:7">
      <c r="A22" s="19" t="s">
        <v>15</v>
      </c>
      <c r="B22" s="22">
        <f>SUM(C20:D20 D20:F20)</f>
        <v>3</v>
      </c>
    </row>
    <row r="24" spans="1:7">
      <c r="A24" s="19" t="s">
        <v>16</v>
      </c>
    </row>
    <row r="25" spans="1:7">
      <c r="B25" s="22">
        <f>(10+4)/2</f>
        <v>7</v>
      </c>
    </row>
    <row r="27" spans="1:7">
      <c r="A27" s="25" t="s">
        <v>17</v>
      </c>
    </row>
    <row r="28" spans="1:7">
      <c r="A28" s="19">
        <v>15</v>
      </c>
      <c r="B28" s="19">
        <v>0</v>
      </c>
      <c r="C28" s="19" t="e">
        <f>A28/B28</f>
        <v>#DIV/0!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G14" sqref="G14"/>
    </sheetView>
  </sheetViews>
  <sheetFormatPr baseColWidth="10" defaultColWidth="10.7109375" defaultRowHeight="16"/>
  <cols>
    <col min="1" max="16384" width="10.7109375" style="19"/>
  </cols>
  <sheetData>
    <row r="1" spans="1:7">
      <c r="C1" s="20"/>
      <c r="D1" s="19" t="s">
        <v>18</v>
      </c>
    </row>
    <row r="2" spans="1:7">
      <c r="C2" s="21"/>
      <c r="D2" s="19" t="s">
        <v>19</v>
      </c>
    </row>
    <row r="3" spans="1:7">
      <c r="A3" s="19" t="s">
        <v>20</v>
      </c>
    </row>
    <row r="4" spans="1:7">
      <c r="A4" s="22">
        <v>1</v>
      </c>
      <c r="B4" s="22">
        <v>2</v>
      </c>
      <c r="C4" s="23">
        <f>A4+B4</f>
        <v>3</v>
      </c>
      <c r="D4" s="24">
        <f>B4+C4</f>
        <v>5</v>
      </c>
    </row>
    <row r="5" spans="1:7">
      <c r="A5" s="22">
        <v>5</v>
      </c>
      <c r="B5" s="22">
        <v>6</v>
      </c>
      <c r="C5" s="24">
        <f>A5+B5</f>
        <v>11</v>
      </c>
    </row>
    <row r="7" spans="1:7">
      <c r="D7" s="19" t="s">
        <v>21</v>
      </c>
    </row>
    <row r="8" spans="1:7">
      <c r="A8" s="19" t="s">
        <v>22</v>
      </c>
    </row>
    <row r="9" spans="1:7">
      <c r="A9" s="22">
        <v>1</v>
      </c>
      <c r="B9" s="22">
        <v>3</v>
      </c>
      <c r="C9" s="23">
        <f>$A$9+$B$9</f>
        <v>4</v>
      </c>
    </row>
    <row r="10" spans="1:7">
      <c r="A10" s="22">
        <v>5</v>
      </c>
      <c r="B10" s="22">
        <v>6</v>
      </c>
      <c r="C10" s="24">
        <f>$A$9+$B$9</f>
        <v>4</v>
      </c>
    </row>
    <row r="13" spans="1:7">
      <c r="A13" s="19" t="s">
        <v>23</v>
      </c>
      <c r="C13" s="19" t="s">
        <v>24</v>
      </c>
    </row>
    <row r="14" spans="1:7">
      <c r="A14" s="22">
        <v>1</v>
      </c>
      <c r="B14" s="22">
        <v>3</v>
      </c>
      <c r="C14" s="20">
        <f>A14+B$14</f>
        <v>4</v>
      </c>
      <c r="D14" s="21">
        <f>B14+C$14</f>
        <v>7</v>
      </c>
      <c r="F14" s="20">
        <f>A$14</f>
        <v>1</v>
      </c>
      <c r="G14" s="21">
        <f>B$14</f>
        <v>3</v>
      </c>
    </row>
    <row r="15" spans="1:7">
      <c r="A15" s="22">
        <v>5</v>
      </c>
      <c r="B15" s="22">
        <v>6</v>
      </c>
      <c r="C15" s="21">
        <f>A15+B$14</f>
        <v>8</v>
      </c>
      <c r="F15" s="21">
        <f>A$14</f>
        <v>1</v>
      </c>
    </row>
    <row r="17" spans="1:7">
      <c r="C17" s="19" t="s">
        <v>25</v>
      </c>
    </row>
    <row r="18" spans="1:7">
      <c r="A18" s="22">
        <v>1</v>
      </c>
      <c r="B18" s="22">
        <v>3</v>
      </c>
      <c r="C18" s="20">
        <f>A18+$B18</f>
        <v>4</v>
      </c>
      <c r="D18" s="21">
        <f>B18+$B18</f>
        <v>6</v>
      </c>
      <c r="F18" s="20">
        <f>$A18</f>
        <v>1</v>
      </c>
      <c r="G18" s="21">
        <f>$A18</f>
        <v>1</v>
      </c>
    </row>
    <row r="19" spans="1:7">
      <c r="A19" s="22">
        <v>5</v>
      </c>
      <c r="B19" s="22">
        <v>6</v>
      </c>
      <c r="C19" s="21">
        <f>A19+$B19</f>
        <v>11</v>
      </c>
      <c r="F19" s="21">
        <f>$A19</f>
        <v>5</v>
      </c>
    </row>
  </sheetData>
  <phoneticPr fontId="5" type="noConversion"/>
  <pageMargins left="0.7" right="0.7" top="0.75" bottom="0.75" header="0.3" footer="0.3"/>
  <cellWatches>
    <cellWatch r="C9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G32" sqref="G32"/>
    </sheetView>
  </sheetViews>
  <sheetFormatPr baseColWidth="10" defaultColWidth="11" defaultRowHeight="18"/>
  <sheetData>
    <row r="1" spans="1:1">
      <c r="A1" s="10">
        <v>85</v>
      </c>
    </row>
    <row r="2" spans="1:1">
      <c r="A2">
        <v>96</v>
      </c>
    </row>
    <row r="3" spans="1:1">
      <c r="A3">
        <v>59</v>
      </c>
    </row>
    <row r="4" spans="1:1">
      <c r="A4">
        <v>80</v>
      </c>
    </row>
    <row r="5" spans="1:1">
      <c r="A5">
        <v>100</v>
      </c>
    </row>
    <row r="6" spans="1:1">
      <c r="A6">
        <v>80</v>
      </c>
    </row>
    <row r="7" spans="1:1">
      <c r="A7">
        <v>98</v>
      </c>
    </row>
    <row r="8" spans="1:1">
      <c r="A8">
        <v>50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F20" sqref="F20"/>
    </sheetView>
  </sheetViews>
  <sheetFormatPr baseColWidth="10" defaultColWidth="11" defaultRowHeight="18"/>
  <sheetData>
    <row r="1" spans="1:2">
      <c r="A1" s="2" t="s">
        <v>26</v>
      </c>
      <c r="B1">
        <f t="array" ref="B1:B8">Score!A1:A8</f>
        <v>85</v>
      </c>
    </row>
    <row r="2" spans="1:2">
      <c r="B2">
        <v>96</v>
      </c>
    </row>
    <row r="3" spans="1:2">
      <c r="B3">
        <v>59</v>
      </c>
    </row>
    <row r="4" spans="1:2">
      <c r="B4">
        <v>80</v>
      </c>
    </row>
    <row r="5" spans="1:2">
      <c r="B5">
        <v>100</v>
      </c>
    </row>
    <row r="6" spans="1:2">
      <c r="B6">
        <v>80</v>
      </c>
    </row>
    <row r="7" spans="1:2">
      <c r="B7">
        <v>98</v>
      </c>
    </row>
    <row r="8" spans="1:2">
      <c r="B8">
        <v>50</v>
      </c>
    </row>
    <row r="14" spans="1:2">
      <c r="A14" s="2" t="s">
        <v>27</v>
      </c>
      <c r="B14">
        <f>AVERAGE(Score!A1:A8)</f>
        <v>81</v>
      </c>
    </row>
    <row r="15" spans="1:2">
      <c r="A15" s="2" t="s">
        <v>28</v>
      </c>
      <c r="B15" s="10">
        <f>MAX(Score!A1:A8)</f>
        <v>100</v>
      </c>
    </row>
    <row r="16" spans="1:2">
      <c r="A16" s="2" t="s">
        <v>29</v>
      </c>
      <c r="B16">
        <f>MIN(Score!A1:A8)</f>
        <v>50</v>
      </c>
    </row>
    <row r="17" spans="1:2">
      <c r="A17" s="2" t="s">
        <v>30</v>
      </c>
      <c r="B17" s="10">
        <f>COUNT(Score!A1:A8)</f>
        <v>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10" sqref="B10"/>
    </sheetView>
  </sheetViews>
  <sheetFormatPr baseColWidth="10" defaultColWidth="11" defaultRowHeight="18"/>
  <sheetData>
    <row r="1" spans="1:2">
      <c r="A1" s="10" t="s">
        <v>26</v>
      </c>
      <c r="B1" s="10">
        <f t="array" ref="B1:B5">[1]Sheet1!$A$1:$A$5</f>
        <v>10</v>
      </c>
    </row>
    <row r="2" spans="1:2">
      <c r="B2">
        <v>20</v>
      </c>
    </row>
    <row r="3" spans="1:2">
      <c r="B3">
        <v>30</v>
      </c>
    </row>
    <row r="4" spans="1:2">
      <c r="B4">
        <v>40</v>
      </c>
    </row>
    <row r="5" spans="1:2">
      <c r="B5">
        <v>50</v>
      </c>
    </row>
    <row r="6" spans="1:2">
      <c r="A6" s="10"/>
    </row>
    <row r="9" spans="1:2">
      <c r="A9" s="10" t="s">
        <v>30</v>
      </c>
      <c r="B9" s="10">
        <f>COUNT([1]Sheet1!$A$1:$A$5)</f>
        <v>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6"/>
  <sheetViews>
    <sheetView topLeftCell="A5" workbookViewId="0">
      <selection activeCell="D39" sqref="D39"/>
    </sheetView>
  </sheetViews>
  <sheetFormatPr baseColWidth="10" defaultColWidth="11" defaultRowHeight="18"/>
  <cols>
    <col min="1" max="1" width="44" customWidth="1"/>
    <col min="2" max="2" width="12.42578125" customWidth="1"/>
    <col min="3" max="5" width="10.7109375" style="4"/>
    <col min="6" max="6" width="18.42578125" style="4" customWidth="1"/>
    <col min="7" max="7" width="20.28515625" style="4" customWidth="1"/>
    <col min="8" max="8" width="14.5703125" style="4" customWidth="1"/>
    <col min="9" max="9" width="15.7109375" style="4" customWidth="1"/>
    <col min="10" max="11" width="10.7109375" style="4"/>
  </cols>
  <sheetData>
    <row r="1" spans="1:10">
      <c r="A1" s="5" t="s">
        <v>31</v>
      </c>
      <c r="G1" s="12"/>
      <c r="H1" s="6" t="s">
        <v>32</v>
      </c>
    </row>
    <row r="3" spans="1:10">
      <c r="C3" s="6" t="s">
        <v>33</v>
      </c>
    </row>
    <row r="4" spans="1:10">
      <c r="C4" s="7">
        <v>1</v>
      </c>
      <c r="D4" s="8">
        <v>3</v>
      </c>
      <c r="E4" s="7">
        <v>40</v>
      </c>
      <c r="G4" s="15" t="s">
        <v>34</v>
      </c>
      <c r="H4" s="4" t="str">
        <f t="array" ref="H4:J4">{"1","34","50"}</f>
        <v>1</v>
      </c>
      <c r="I4" s="4" t="str">
        <v>34</v>
      </c>
      <c r="J4" s="4" t="str">
        <v>50</v>
      </c>
    </row>
    <row r="6" spans="1:10">
      <c r="C6" s="6" t="s">
        <v>35</v>
      </c>
      <c r="G6" s="15" t="s">
        <v>34</v>
      </c>
      <c r="H6" s="4">
        <f t="array" ref="H6:J6">{1,5,6}</f>
        <v>1</v>
      </c>
      <c r="I6" s="4">
        <v>5</v>
      </c>
      <c r="J6" s="4">
        <v>6</v>
      </c>
    </row>
    <row r="7" spans="1:10">
      <c r="C7" s="8" t="s">
        <v>5</v>
      </c>
    </row>
    <row r="8" spans="1:10">
      <c r="C8" s="8" t="s">
        <v>36</v>
      </c>
      <c r="G8" s="15" t="s">
        <v>37</v>
      </c>
      <c r="I8" s="15" t="s">
        <v>37</v>
      </c>
    </row>
    <row r="9" spans="1:10">
      <c r="C9" s="8" t="s">
        <v>38</v>
      </c>
      <c r="G9" s="18" t="str">
        <f t="array" ref="G9:G10">{"ABC";"BD"}</f>
        <v>ABC</v>
      </c>
      <c r="I9" s="4">
        <f t="array" ref="I9:I11">{1;"China";10}</f>
        <v>1</v>
      </c>
    </row>
    <row r="10" spans="1:10">
      <c r="C10" s="8" t="s">
        <v>39</v>
      </c>
      <c r="G10" s="18" t="str">
        <v>BD</v>
      </c>
      <c r="I10" s="4" t="str">
        <v>China</v>
      </c>
    </row>
    <row r="11" spans="1:10">
      <c r="I11" s="4">
        <v>10</v>
      </c>
    </row>
    <row r="13" spans="1:10">
      <c r="A13" s="5" t="s">
        <v>40</v>
      </c>
    </row>
    <row r="14" spans="1:10">
      <c r="G14" s="15" t="s">
        <v>41</v>
      </c>
    </row>
    <row r="15" spans="1:10">
      <c r="C15" s="7">
        <v>1</v>
      </c>
      <c r="D15" s="7">
        <v>6</v>
      </c>
      <c r="E15" s="7">
        <v>10</v>
      </c>
      <c r="G15" s="4">
        <f t="array" ref="G15:J16">{1,"ABC",3,"2021-8-15";50,"China",TRUE,#N/A}</f>
        <v>1</v>
      </c>
      <c r="H15" s="4" t="str">
        <v>ABC</v>
      </c>
      <c r="I15" s="4">
        <v>3</v>
      </c>
      <c r="J15" s="4" t="str">
        <v>2021-8-15</v>
      </c>
    </row>
    <row r="16" spans="1:10">
      <c r="C16" s="7">
        <v>2</v>
      </c>
      <c r="D16" s="7">
        <v>8</v>
      </c>
      <c r="E16" s="7">
        <v>9</v>
      </c>
      <c r="G16" s="4">
        <v>50</v>
      </c>
      <c r="H16" s="4" t="str">
        <v>China</v>
      </c>
      <c r="I16" s="4" t="b">
        <v>1</v>
      </c>
      <c r="J16" s="4" t="e">
        <v>#N/A</v>
      </c>
    </row>
    <row r="17" spans="1:9">
      <c r="C17" s="7">
        <v>4</v>
      </c>
      <c r="D17" s="7">
        <v>10</v>
      </c>
      <c r="E17" s="7">
        <v>5</v>
      </c>
    </row>
    <row r="18" spans="1:9">
      <c r="C18" s="7">
        <v>5</v>
      </c>
      <c r="D18" s="7">
        <v>0</v>
      </c>
      <c r="E18" s="7">
        <v>15</v>
      </c>
    </row>
    <row r="24" spans="1:9">
      <c r="A24" s="5" t="s">
        <v>42</v>
      </c>
    </row>
    <row r="25" spans="1:9">
      <c r="A25" s="5" t="s">
        <v>43</v>
      </c>
      <c r="C25" s="9" t="s">
        <v>44</v>
      </c>
      <c r="D25" s="4">
        <v>5</v>
      </c>
      <c r="G25" s="6"/>
    </row>
    <row r="26" spans="1:9">
      <c r="C26" s="6" t="s">
        <v>45</v>
      </c>
      <c r="D26" s="6" t="s">
        <v>46</v>
      </c>
      <c r="E26" s="6" t="s">
        <v>27</v>
      </c>
      <c r="G26" s="15" t="s">
        <v>47</v>
      </c>
      <c r="H26" s="15" t="s">
        <v>48</v>
      </c>
      <c r="I26" s="15" t="s">
        <v>49</v>
      </c>
    </row>
    <row r="27" spans="1:9">
      <c r="A27" s="10" t="s">
        <v>50</v>
      </c>
      <c r="C27" s="4">
        <v>98</v>
      </c>
      <c r="D27" s="4">
        <v>70</v>
      </c>
      <c r="E27" s="6">
        <f>AVERAGE(C27:D27)</f>
        <v>84</v>
      </c>
      <c r="G27" s="4">
        <f t="array" ref="G27:G29">E27:E29+D25</f>
        <v>89</v>
      </c>
      <c r="H27" s="4">
        <f t="array" ref="H27:H29">E27:E29+D25</f>
        <v>89</v>
      </c>
      <c r="I27" s="4">
        <f>E27+$D$25</f>
        <v>89</v>
      </c>
    </row>
    <row r="28" spans="1:9">
      <c r="C28" s="4">
        <v>99</v>
      </c>
      <c r="D28" s="4">
        <v>75</v>
      </c>
      <c r="E28" s="6">
        <f t="shared" ref="E28:E29" si="0">AVERAGE(C28:D28)</f>
        <v>87</v>
      </c>
      <c r="G28" s="4">
        <v>92</v>
      </c>
      <c r="H28" s="4">
        <v>92</v>
      </c>
      <c r="I28" s="4">
        <f>E28+$D$25</f>
        <v>92</v>
      </c>
    </row>
    <row r="29" spans="1:9">
      <c r="C29" s="4">
        <v>85</v>
      </c>
      <c r="D29" s="4">
        <v>99</v>
      </c>
      <c r="E29" s="6">
        <f t="shared" si="0"/>
        <v>92</v>
      </c>
      <c r="G29" s="4">
        <v>97</v>
      </c>
      <c r="H29" s="4">
        <v>97</v>
      </c>
      <c r="I29" s="4">
        <f>E29+$D$25</f>
        <v>97</v>
      </c>
    </row>
    <row r="33" spans="1:9">
      <c r="A33" s="10" t="s">
        <v>51</v>
      </c>
      <c r="C33" s="6" t="s">
        <v>52</v>
      </c>
      <c r="D33" s="6" t="s">
        <v>53</v>
      </c>
      <c r="G33" s="15" t="s">
        <v>54</v>
      </c>
      <c r="H33" s="15" t="s">
        <v>55</v>
      </c>
      <c r="I33" s="15" t="s">
        <v>56</v>
      </c>
    </row>
    <row r="34" spans="1:9">
      <c r="C34" s="4">
        <v>10</v>
      </c>
      <c r="D34" s="4">
        <v>2</v>
      </c>
      <c r="G34" s="6">
        <f t="array" ref="G34:G36">C34:C36*D34:D36</f>
        <v>20</v>
      </c>
      <c r="H34" s="4">
        <f t="array" ref="H34:H36">C34:C36*D34:D36</f>
        <v>20</v>
      </c>
      <c r="I34" s="4">
        <f>C34*D34</f>
        <v>20</v>
      </c>
    </row>
    <row r="35" spans="1:9">
      <c r="C35" s="4">
        <v>20</v>
      </c>
      <c r="D35" s="4">
        <v>3</v>
      </c>
      <c r="G35" s="4">
        <v>60</v>
      </c>
      <c r="H35" s="4">
        <v>60</v>
      </c>
      <c r="I35" s="4">
        <f t="shared" ref="I35:I36" si="1">C35*D35</f>
        <v>60</v>
      </c>
    </row>
    <row r="36" spans="1:9">
      <c r="C36" s="4">
        <v>30</v>
      </c>
      <c r="D36" s="4">
        <v>1</v>
      </c>
      <c r="G36" s="4">
        <v>30</v>
      </c>
      <c r="H36" s="4">
        <v>30</v>
      </c>
      <c r="I36" s="4">
        <f t="shared" si="1"/>
        <v>30</v>
      </c>
    </row>
    <row r="38" spans="1:9">
      <c r="D38" s="4">
        <v>1024</v>
      </c>
      <c r="E38" s="4">
        <v>1011</v>
      </c>
      <c r="F38" s="4">
        <v>1005</v>
      </c>
      <c r="G38" s="4">
        <v>1008</v>
      </c>
      <c r="H38" s="4">
        <v>1033</v>
      </c>
    </row>
    <row r="39" spans="1:9">
      <c r="A39" s="10" t="s">
        <v>57</v>
      </c>
      <c r="C39" s="11">
        <v>0.99</v>
      </c>
      <c r="D39" s="12">
        <f t="array" ref="D39:H42">D38:H38*C39:C42</f>
        <v>1013.76</v>
      </c>
      <c r="E39" s="12">
        <v>1000.89</v>
      </c>
      <c r="F39" s="12">
        <v>994.95</v>
      </c>
      <c r="G39" s="12">
        <v>997.92</v>
      </c>
      <c r="H39" s="12">
        <v>1022.67</v>
      </c>
    </row>
    <row r="40" spans="1:9">
      <c r="C40" s="13">
        <v>0.98</v>
      </c>
      <c r="D40" s="12">
        <v>1003.52</v>
      </c>
      <c r="E40" s="12">
        <v>990.78</v>
      </c>
      <c r="F40" s="12">
        <v>984.9</v>
      </c>
      <c r="G40" s="12">
        <v>987.84</v>
      </c>
      <c r="H40" s="12">
        <v>1012.34</v>
      </c>
    </row>
    <row r="41" spans="1:9">
      <c r="C41" s="11">
        <v>0.97</v>
      </c>
      <c r="D41" s="12">
        <v>993.28</v>
      </c>
      <c r="E41" s="12">
        <v>980.67</v>
      </c>
      <c r="F41" s="12">
        <v>974.85</v>
      </c>
      <c r="G41" s="12">
        <v>977.76</v>
      </c>
      <c r="H41" s="12">
        <v>1002.01</v>
      </c>
    </row>
    <row r="42" spans="1:9">
      <c r="C42" s="13">
        <v>0.96</v>
      </c>
      <c r="D42" s="12">
        <v>983.04</v>
      </c>
      <c r="E42" s="12">
        <v>970.56</v>
      </c>
      <c r="F42" s="12">
        <v>964.8</v>
      </c>
      <c r="G42" s="12">
        <v>967.68</v>
      </c>
      <c r="H42" s="12">
        <v>991.68</v>
      </c>
    </row>
    <row r="45" spans="1:9" ht="57">
      <c r="A45" s="14" t="s">
        <v>58</v>
      </c>
      <c r="D45" s="6" t="s">
        <v>59</v>
      </c>
      <c r="E45" s="6" t="s">
        <v>60</v>
      </c>
      <c r="F45" s="6" t="s">
        <v>61</v>
      </c>
    </row>
    <row r="46" spans="1:9">
      <c r="C46" s="4">
        <v>1000</v>
      </c>
      <c r="D46" s="4">
        <v>1024</v>
      </c>
      <c r="E46" s="4">
        <v>1011</v>
      </c>
      <c r="F46" s="4">
        <v>1005</v>
      </c>
    </row>
    <row r="47" spans="1:9">
      <c r="C47" s="4">
        <v>500</v>
      </c>
      <c r="D47" s="4">
        <v>480</v>
      </c>
      <c r="E47" s="4">
        <v>510</v>
      </c>
      <c r="F47" s="4">
        <v>552</v>
      </c>
    </row>
    <row r="49" spans="1:11">
      <c r="D49" s="27" t="s">
        <v>62</v>
      </c>
      <c r="E49" s="27"/>
      <c r="F49" s="27"/>
    </row>
    <row r="50" spans="1:11">
      <c r="D50" s="16">
        <f t="array" ref="D50:F51">D46:F47/C46:C47</f>
        <v>1.024</v>
      </c>
      <c r="E50" s="16">
        <v>1.0109999999999999</v>
      </c>
      <c r="F50" s="16">
        <v>1.0049999999999999</v>
      </c>
    </row>
    <row r="51" spans="1:11">
      <c r="D51" s="16">
        <v>0.96</v>
      </c>
      <c r="E51" s="16">
        <v>1.02</v>
      </c>
      <c r="F51" s="16">
        <v>1.1040000000000001</v>
      </c>
    </row>
    <row r="55" spans="1:11" ht="19">
      <c r="A55" s="14" t="s">
        <v>63</v>
      </c>
      <c r="D55" s="6" t="s">
        <v>64</v>
      </c>
      <c r="H55" s="6" t="s">
        <v>65</v>
      </c>
    </row>
    <row r="56" spans="1:11">
      <c r="D56" s="6" t="s">
        <v>66</v>
      </c>
      <c r="E56" s="6" t="s">
        <v>67</v>
      </c>
      <c r="F56" s="6" t="s">
        <v>68</v>
      </c>
      <c r="I56" s="6" t="s">
        <v>66</v>
      </c>
      <c r="J56" s="6" t="s">
        <v>67</v>
      </c>
      <c r="K56" s="6" t="s">
        <v>68</v>
      </c>
    </row>
    <row r="57" spans="1:11">
      <c r="C57" s="6" t="s">
        <v>69</v>
      </c>
      <c r="D57" s="4">
        <v>99</v>
      </c>
      <c r="E57" s="4">
        <v>103.2</v>
      </c>
      <c r="F57" s="4">
        <v>98</v>
      </c>
      <c r="H57" s="6" t="s">
        <v>69</v>
      </c>
      <c r="I57" s="4">
        <v>98</v>
      </c>
      <c r="J57" s="4">
        <v>99</v>
      </c>
      <c r="K57" s="4">
        <v>100</v>
      </c>
    </row>
    <row r="58" spans="1:11">
      <c r="C58" s="6" t="s">
        <v>70</v>
      </c>
      <c r="D58" s="4">
        <v>103.5</v>
      </c>
      <c r="E58" s="4">
        <v>97.4</v>
      </c>
      <c r="F58" s="4">
        <v>102.4</v>
      </c>
      <c r="H58" s="6" t="s">
        <v>70</v>
      </c>
      <c r="I58" s="4">
        <v>98</v>
      </c>
      <c r="J58" s="4">
        <v>85</v>
      </c>
      <c r="K58" s="4">
        <v>105</v>
      </c>
    </row>
    <row r="59" spans="1:11">
      <c r="C59" s="6" t="s">
        <v>71</v>
      </c>
      <c r="D59" s="4">
        <v>120</v>
      </c>
      <c r="E59" s="4">
        <v>99</v>
      </c>
      <c r="F59" s="4">
        <v>96</v>
      </c>
      <c r="H59" s="6" t="s">
        <v>71</v>
      </c>
      <c r="I59" s="4">
        <v>97</v>
      </c>
      <c r="J59" s="4">
        <v>125</v>
      </c>
      <c r="K59" s="4">
        <v>98</v>
      </c>
    </row>
    <row r="62" spans="1:11">
      <c r="C62" s="12"/>
      <c r="D62" s="15" t="s">
        <v>72</v>
      </c>
      <c r="E62" s="12"/>
      <c r="F62" s="12"/>
    </row>
    <row r="63" spans="1:11">
      <c r="C63" s="4" t="str">
        <f t="array" ref="C63:C65">C57:C59</f>
        <v>张三</v>
      </c>
      <c r="D63" s="17">
        <f t="array" ref="D63:F65">(D57:F59+I57:K59)/2</f>
        <v>98.5</v>
      </c>
      <c r="E63" s="17">
        <v>101.1</v>
      </c>
      <c r="F63" s="17">
        <v>99</v>
      </c>
    </row>
    <row r="64" spans="1:11">
      <c r="C64" s="4" t="str">
        <v>里斯</v>
      </c>
      <c r="D64" s="17">
        <v>100.75</v>
      </c>
      <c r="E64" s="17">
        <v>91.2</v>
      </c>
      <c r="F64" s="17">
        <v>103.7</v>
      </c>
    </row>
    <row r="65" spans="1:6">
      <c r="C65" s="4" t="str">
        <v>王武</v>
      </c>
      <c r="D65" s="17">
        <v>108.5</v>
      </c>
      <c r="E65" s="17">
        <v>112</v>
      </c>
      <c r="F65" s="17">
        <v>97</v>
      </c>
    </row>
    <row r="66" spans="1:6">
      <c r="D66" s="17"/>
      <c r="E66" s="17"/>
      <c r="F66" s="17"/>
    </row>
    <row r="67" spans="1:6">
      <c r="D67" s="17"/>
      <c r="E67" s="17"/>
      <c r="F67" s="17"/>
    </row>
    <row r="69" spans="1:6">
      <c r="A69" s="5" t="s">
        <v>73</v>
      </c>
      <c r="D69" s="6" t="s">
        <v>74</v>
      </c>
      <c r="E69" s="4">
        <v>0.2</v>
      </c>
    </row>
    <row r="70" spans="1:6">
      <c r="C70" s="6" t="s">
        <v>52</v>
      </c>
      <c r="D70" s="6" t="s">
        <v>53</v>
      </c>
      <c r="E70" s="6" t="s">
        <v>75</v>
      </c>
    </row>
    <row r="71" spans="1:6">
      <c r="C71" s="4">
        <v>10</v>
      </c>
      <c r="D71" s="4">
        <v>2</v>
      </c>
      <c r="E71" s="4">
        <f>C71*D71</f>
        <v>20</v>
      </c>
    </row>
    <row r="72" spans="1:6">
      <c r="C72" s="4">
        <v>20</v>
      </c>
      <c r="D72" s="4">
        <v>3</v>
      </c>
      <c r="E72" s="4">
        <f t="shared" ref="E72:E73" si="2">C72*D72</f>
        <v>60</v>
      </c>
    </row>
    <row r="73" spans="1:6">
      <c r="C73" s="4">
        <v>30</v>
      </c>
      <c r="D73" s="4">
        <v>1</v>
      </c>
      <c r="E73" s="4">
        <f t="shared" si="2"/>
        <v>30</v>
      </c>
    </row>
    <row r="75" spans="1:6">
      <c r="C75" s="6" t="s">
        <v>76</v>
      </c>
      <c r="D75" s="6" t="s">
        <v>76</v>
      </c>
    </row>
    <row r="76" spans="1:6">
      <c r="C76" s="12">
        <f t="array" ref="C76">SUM(C71:C73*D71:D73)*E69</f>
        <v>22</v>
      </c>
      <c r="D76" s="12">
        <f t="array" ref="D76">SUMPRODUCT(C71:C73*D71:D73)*E69</f>
        <v>22</v>
      </c>
    </row>
  </sheetData>
  <mergeCells count="1">
    <mergeCell ref="D49:F49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13"/>
  <sheetViews>
    <sheetView showFormulas="1" tabSelected="1" workbookViewId="0">
      <selection activeCell="H30" sqref="H30"/>
    </sheetView>
  </sheetViews>
  <sheetFormatPr baseColWidth="10" defaultColWidth="11" defaultRowHeight="18"/>
  <sheetData>
    <row r="1" spans="2:3">
      <c r="B1" t="s">
        <v>77</v>
      </c>
      <c r="C1" t="s">
        <v>78</v>
      </c>
    </row>
    <row r="2" spans="2:3">
      <c r="B2" s="1">
        <v>100</v>
      </c>
      <c r="C2" s="1" t="s">
        <v>79</v>
      </c>
    </row>
    <row r="3" spans="2:3">
      <c r="B3">
        <v>200</v>
      </c>
      <c r="C3" t="s">
        <v>80</v>
      </c>
    </row>
    <row r="4" spans="2:3">
      <c r="B4" s="1">
        <v>152</v>
      </c>
      <c r="C4" s="1" t="s">
        <v>79</v>
      </c>
    </row>
    <row r="5" spans="2:3">
      <c r="B5" s="1">
        <v>20</v>
      </c>
      <c r="C5" s="1" t="s">
        <v>79</v>
      </c>
    </row>
    <row r="6" spans="2:3">
      <c r="B6">
        <v>150</v>
      </c>
      <c r="C6" t="s">
        <v>80</v>
      </c>
    </row>
    <row r="7" spans="2:3">
      <c r="B7">
        <v>100</v>
      </c>
      <c r="C7" t="s">
        <v>80</v>
      </c>
    </row>
    <row r="8" spans="2:3">
      <c r="B8">
        <v>180</v>
      </c>
      <c r="C8" t="s">
        <v>80</v>
      </c>
    </row>
    <row r="9" spans="2:3">
      <c r="B9" s="1">
        <v>50</v>
      </c>
      <c r="C9" s="1" t="s">
        <v>79</v>
      </c>
    </row>
    <row r="10" spans="2:3">
      <c r="B10" s="1">
        <v>200</v>
      </c>
      <c r="C10" s="1" t="s">
        <v>79</v>
      </c>
    </row>
    <row r="12" spans="2:3">
      <c r="B12" s="2" t="s">
        <v>81</v>
      </c>
      <c r="C12" s="3">
        <f>SUM(存款)</f>
        <v>522</v>
      </c>
    </row>
    <row r="13" spans="2:3">
      <c r="B13" s="2" t="s">
        <v>82</v>
      </c>
      <c r="C13" s="3">
        <f t="array" ref="C13">C12*提成率</f>
        <v>10.44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公式_运算符</vt:lpstr>
      <vt:lpstr>公式_单元格引用</vt:lpstr>
      <vt:lpstr>Score</vt:lpstr>
      <vt:lpstr>链接公式_Sheet_Score</vt:lpstr>
      <vt:lpstr>链接公式_OtherWorkBoot_Sheet1</vt:lpstr>
      <vt:lpstr>数组公式</vt:lpstr>
      <vt:lpstr>名称</vt:lpstr>
      <vt:lpstr>存款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2022-03-17T22:06:00Z</dcterms:created>
  <dcterms:modified xsi:type="dcterms:W3CDTF">2022-03-18T13:24:03Z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A0B5ADE76AA2171CBAD03262E568C06C</vt:lpwstr>
  </property>
  <property fmtid="{D5CDD505-2E9C-101B-9397-08002B2CF9AE}" pid="3" name="KSOProductBuildVer">
    <vt:lpwstr>2052-4.1.1.6613</vt:lpwstr>
  </property>
</Properties>
</file>