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 1" sheetId="1" r:id="rId4"/>
    <sheet state="visible" name="Help" sheetId="2" r:id="rId5"/>
    <sheet state="visible" name="Sheet1" sheetId="3" r:id="rId6"/>
  </sheets>
  <definedNames>
    <definedName localSheetId="0" name="prevWBS">'Group 1'!$A$1048576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7">
      <text>
        <t xml:space="preserve">Work Breakdown Structure
Level 1: 1, 2, 3, ...
Level 2: 1.1, 1.2, 1.3, ...
Level 3: 1.1.1, 1.1.2, 1.1.3, …
 - The WBS uses a formula to control the numbering, but the formulas are different for different levels. Copy and Paste the cells in the WBS column from the examples at the bottom of the worksheet.</t>
      </text>
    </comment>
    <comment authorId="0" ref="B7">
      <text>
        <t xml:space="preserve">Task Description
Enter the name of each task and sub-task. Use indents for sub-tasks.</t>
      </text>
    </comment>
    <comment authorId="0" ref="C7">
      <text>
        <t xml:space="preserve">Task Lead
Enter the name of the Task Lead in this column.</t>
      </text>
    </comment>
    <comment authorId="0" ref="D7">
      <text>
        <t xml:space="preserve">Predecessor Tasks:
You can use this column to enter the WBS of a predecessor for reference. The PRO version uses formulas to automatically calculate the Start Date based on the Predecessor.</t>
      </text>
    </comment>
    <comment authorId="0" ref="E7">
      <text>
        <t xml:space="preserve">Task Start Date
You can manually enter the Start Date for each task or use a formula to create a dependency on a Predecessor. For example, you could enter =enddate+1 to set the Start date to the next calendar day, or =WORKDAY(enddate,1) to set the Start date to the next work day (excluding weekends), where enddate is the cell reference for the End date of the Predecessor task.</t>
      </text>
    </comment>
    <comment authorId="0" ref="F7">
      <text>
        <t xml:space="preserve">End Date:
The End Date is calculated based on the Start Date and the Calendar Days columns.</t>
      </text>
    </comment>
    <comment authorId="0" ref="G7">
      <text>
        <t xml:space="preserve">Duration (Calendar Days)
The duration is the number of calendar days for the given task. The duration is calculated as the End Date minus the Start Date plus 1 day, so that a task starting and ending on the same day has a duration of 1 day.
Note: The conditional formatting used to create the gantt chart references this column.</t>
      </text>
    </comment>
    <comment authorId="0" ref="H7">
      <text>
        <t xml:space="preserve">Percent Complete
Update the status of this task by entering the percent complete (between 0% and 100%).</t>
      </text>
    </comment>
    <comment authorId="0" ref="I7">
      <text>
        <t xml:space="preserve">Work Days
Counts the number of work days, excluding the weekends (Saturday and Sunday). In the PRO version, you can customize the work week and list specific non-working days like holidays. In the PRO version, the default input is the Work Days instead of the Calendar Days.</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6">
      <text>
        <t xml:space="preserve">This is an example comment.</t>
      </text>
    </comment>
  </commentList>
</comments>
</file>

<file path=xl/sharedStrings.xml><?xml version="1.0" encoding="utf-8"?>
<sst xmlns="http://schemas.openxmlformats.org/spreadsheetml/2006/main" count="166" uniqueCount="138">
  <si>
    <t>[Group 1] Project Plan  - Gantt Chart</t>
  </si>
  <si>
    <t>Project Name : [HoopSight AI ]</t>
  </si>
  <si>
    <t>[ Machine Learning predictions on the outcome of NBA games]</t>
  </si>
  <si>
    <t>Group Members: John, Michael, Mary</t>
  </si>
  <si>
    <t xml:space="preserve">Project Start Date </t>
  </si>
  <si>
    <t xml:space="preserve">Display Week </t>
  </si>
  <si>
    <t xml:space="preserve">Project Lead </t>
  </si>
  <si>
    <t>Michael Wong</t>
  </si>
  <si>
    <t>WBS</t>
  </si>
  <si>
    <t>TASK</t>
  </si>
  <si>
    <t>LEAD</t>
  </si>
  <si>
    <t>PREDECESSOR</t>
  </si>
  <si>
    <t>START</t>
  </si>
  <si>
    <t>END</t>
  </si>
  <si>
    <t>DAYS</t>
  </si>
  <si>
    <t>% DONE</t>
  </si>
  <si>
    <t>WORK DAYS</t>
  </si>
  <si>
    <t>bb</t>
  </si>
  <si>
    <t>Project Planning</t>
  </si>
  <si>
    <t>Class Project Spreadsheet</t>
  </si>
  <si>
    <t>John</t>
  </si>
  <si>
    <t>Project Proposal</t>
  </si>
  <si>
    <t>John, Mary</t>
  </si>
  <si>
    <t>Group Meeting/Role Delegation</t>
  </si>
  <si>
    <t>Meeting Scheduling</t>
  </si>
  <si>
    <t>Meeting + Discussion</t>
  </si>
  <si>
    <t>Project Gantt Chart Development</t>
  </si>
  <si>
    <t>John, Michael, Mary</t>
  </si>
  <si>
    <t>1.3.2</t>
  </si>
  <si>
    <t>Data Gathering</t>
  </si>
  <si>
    <t>Choose which metrics to use for assessing team performance</t>
  </si>
  <si>
    <t>Data Scraping/Collection</t>
  </si>
  <si>
    <t>Data Cleansing</t>
  </si>
  <si>
    <t>Data Visualization</t>
  </si>
  <si>
    <t>Micael</t>
  </si>
  <si>
    <t>Feature Analysis, Selection, and Java Implementation</t>
  </si>
  <si>
    <t xml:space="preserve">Use feature analysis metrics to determine the best metrics to use in the model. </t>
  </si>
  <si>
    <t>Implement the features with Java code</t>
  </si>
  <si>
    <t>Add documentation about the Java files</t>
  </si>
  <si>
    <t>Machine Learning Model Development</t>
  </si>
  <si>
    <t>Format the data for the model</t>
  </si>
  <si>
    <t>Test out different machine learning models</t>
  </si>
  <si>
    <t>Evaluate the model performance</t>
  </si>
  <si>
    <t>SVIC Submission</t>
  </si>
  <si>
    <t>Host the model for frontend integration</t>
  </si>
  <si>
    <t>Code Review</t>
  </si>
  <si>
    <t>Frontend Model Integration</t>
  </si>
  <si>
    <t>UI / UX Brain Storm</t>
  </si>
  <si>
    <t>5.1.1</t>
  </si>
  <si>
    <t>Website Layout Brainstorm</t>
  </si>
  <si>
    <t>Server Hosting</t>
  </si>
  <si>
    <t>Website Development</t>
  </si>
  <si>
    <t>Backend Connection</t>
  </si>
  <si>
    <t>Presentation Preparation</t>
  </si>
  <si>
    <t>SVIC Presentation</t>
  </si>
  <si>
    <t>TEMPLATE ROWS</t>
  </si>
  <si>
    <t>See the Help worksheet to learn how to use these rows. You can hide these rows before printing.</t>
  </si>
  <si>
    <t>[ Level 1 Task or Phase ]</t>
  </si>
  <si>
    <t xml:space="preserve"> . [ Level 2 Task ]</t>
  </si>
  <si>
    <t xml:space="preserve"> . . [ Level 3 Task ]</t>
  </si>
  <si>
    <t xml:space="preserve"> . . . [ Level 4 Task ]</t>
  </si>
  <si>
    <t>Help</t>
  </si>
  <si>
    <t>https://www.vertex42.com/ExcelTemplates/excel-gantt-chart.html</t>
  </si>
  <si>
    <t>About This Template</t>
  </si>
  <si>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</si>
  <si>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Be sure to read the Getting Started Tips below. Watching the video demos for Gantt Chart Template Pro may also help you see how to use the spreadsheet.</t>
  </si>
  <si>
    <t>Watch Demo Videos of the Pro Version on Vertex42.com</t>
  </si>
  <si>
    <t>Please read the license agreement in the TermsOfUse worksheet to learn how you may or may not use and share this spreadsheet.</t>
  </si>
  <si>
    <t>Getting Started Tips</t>
  </si>
  <si>
    <t>• [Bracketed Text] is meant to be edited, like the project title and task descriptions.</t>
  </si>
  <si>
    <t>• Some of the labels include cell comments to provide extra information.</t>
  </si>
  <si>
    <t>Label</t>
  </si>
  <si>
    <t>• To adjust the range of dates shown in the Gantt chart, change the Display Week number.</t>
  </si>
  <si>
    <t>• The Project Start Date is used to define the first week shown in the gantt chart.</t>
  </si>
  <si>
    <t>• Insert new tasks using one of the methods listed below.</t>
  </si>
  <si>
    <t>• Define the task start date and duration (days) by editing the light green cells.</t>
  </si>
  <si>
    <t>Input Cell</t>
  </si>
  <si>
    <t>• If you see "#####" in a cell, widen the column to display the cell contents.</t>
  </si>
  <si>
    <r>
      <rPr>
        <rFont val="Arial"/>
        <color rgb="FFFF0000"/>
        <sz val="11.0"/>
      </rPr>
      <t xml:space="preserve">• </t>
    </r>
    <r>
      <rPr>
        <rFont val="Arial"/>
        <b/>
        <color rgb="FFFF0000"/>
        <sz val="11.0"/>
      </rPr>
      <t>Backup</t>
    </r>
    <r>
      <rPr>
        <rFont val="Arial"/>
        <color rgb="FFFF0000"/>
        <sz val="11.0"/>
      </rPr>
      <t xml:space="preserve"> your file regularly to avoid losing data! Excel files get corrupted occasionally.</t>
    </r>
  </si>
  <si>
    <t>Inserting New Tasks (Rows)</t>
  </si>
  <si>
    <r>
      <rPr>
        <rFont val="Arial"/>
        <color theme="1"/>
        <sz val="11.0"/>
      </rPr>
      <t xml:space="preserve">When inserting and deleting tasks, you need to insert and delete </t>
    </r>
    <r>
      <rPr>
        <rFont val="Arial"/>
        <b/>
        <color theme="1"/>
        <sz val="11.0"/>
      </rPr>
      <t>entire rows</t>
    </r>
    <r>
      <rPr>
        <rFont val="Arial"/>
        <color theme="1"/>
        <sz val="11.0"/>
      </rPr>
      <t>. Some columns contain formulas (such as the End Date and the Work Days columns), so these formulas need to copied to the newly inserted rows.</t>
    </r>
  </si>
  <si>
    <t>METHOD 1 (recommended)</t>
  </si>
  <si>
    <t>• Insert a new blank row by right-clicking on the row number and selecting Insert.</t>
  </si>
  <si>
    <t>• With the new blank row selected, press Ctrl+d to copy the formulas and formatting down from the row above OR use the row drag handle to copy the formulas and formatting down.</t>
  </si>
  <si>
    <t>METHOD 2</t>
  </si>
  <si>
    <t>• Copy a row from the set of template rows at the bottom of the worksheet.</t>
  </si>
  <si>
    <t>• Right-click on the row where you want to insert the new task and select Insert Copied Cells.</t>
  </si>
  <si>
    <t>Method 2 will work, but Excel will split/fracture/duplicate conditional formatting rules rather than merging the rules. This can cause inefficiencies in very large and heavily modified files.</t>
  </si>
  <si>
    <t>Help improve Excel by voting on a suggestion to fix this problem.</t>
  </si>
  <si>
    <t>Using the Template Rows and Choosing a WBS Level</t>
  </si>
  <si>
    <t>The set of template rows at the bottom of the Gantt Chart worksheet provide examples of different ways to format and define tasks for different WBS levels.</t>
  </si>
  <si>
    <t>Each different WBS level uses a different formula in the WBS column.</t>
  </si>
  <si>
    <t>You can either copy/paste/insert these template rows via Method 2 as explained above, OR you can just copy/paste the desired WBS cell when you want to change the WBS level.</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</si>
  <si>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</si>
  <si>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</si>
  <si>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t>Creating Task Dependencies</t>
  </si>
  <si>
    <t>You can enter the Start date manually, or define task dependencies using a formula. Below are some common options for defining the Start date:</t>
  </si>
  <si>
    <t>A.</t>
  </si>
  <si>
    <t>Enter the date manually (e.g. 1/3/2015)</t>
  </si>
  <si>
    <t>B.</t>
  </si>
  <si>
    <t>Reference the Project Start Date (e.g. =$E$4 )</t>
  </si>
  <si>
    <t>C.</t>
  </si>
  <si>
    <t>Set the Start date to the next Work Day after another task's End date.</t>
  </si>
  <si>
    <r>
      <rPr>
        <rFont val="Arial"/>
        <color theme="1"/>
        <sz val="11.0"/>
      </rPr>
      <t>• Use the formula =WORKDAY(</t>
    </r>
    <r>
      <rPr>
        <rFont val="Arial"/>
        <i/>
        <color theme="1"/>
        <sz val="11.0"/>
      </rPr>
      <t>enddate</t>
    </r>
    <r>
      <rPr>
        <rFont val="Arial"/>
        <color theme="1"/>
        <sz val="11.0"/>
      </rPr>
      <t xml:space="preserve">,1) where </t>
    </r>
    <r>
      <rPr>
        <rFont val="Arial"/>
        <i/>
        <color theme="1"/>
        <sz val="11.0"/>
      </rPr>
      <t>enddate</t>
    </r>
    <r>
      <rPr>
        <rFont val="Arial"/>
        <color theme="1"/>
        <sz val="11.0"/>
      </rPr>
      <t xml:space="preserve"> is the reference to the End date of a predecessor task.</t>
    </r>
  </si>
  <si>
    <r>
      <rPr>
        <rFont val="Arial"/>
        <color theme="1"/>
        <sz val="11.0"/>
      </rPr>
      <t>• For multiple predecessors, the formula would be =MAX(WORKDAY(</t>
    </r>
    <r>
      <rPr>
        <rFont val="Arial"/>
        <i/>
        <color theme="1"/>
        <sz val="11.0"/>
      </rPr>
      <t>enddate1</t>
    </r>
    <r>
      <rPr>
        <rFont val="Arial"/>
        <color theme="1"/>
        <sz val="11.0"/>
      </rPr>
      <t>,1),WORKDAY(</t>
    </r>
    <r>
      <rPr>
        <rFont val="Arial"/>
        <i/>
        <color theme="1"/>
        <sz val="11.0"/>
      </rPr>
      <t>enddate2</t>
    </r>
    <r>
      <rPr>
        <rFont val="Arial"/>
        <color theme="1"/>
        <sz val="11.0"/>
      </rPr>
      <t>,1))</t>
    </r>
  </si>
  <si>
    <t>D.</t>
  </si>
  <si>
    <t>Set the Start date to the next Calendar Day after another task's End date.</t>
  </si>
  <si>
    <r>
      <rPr>
        <rFont val="Arial"/>
        <color theme="1"/>
        <sz val="11.0"/>
      </rPr>
      <t>• This formula is very simple: =</t>
    </r>
    <r>
      <rPr>
        <rFont val="Arial"/>
        <i/>
        <color theme="1"/>
        <sz val="11.0"/>
      </rPr>
      <t>enddate</t>
    </r>
    <r>
      <rPr>
        <rFont val="Arial"/>
        <color theme="1"/>
        <sz val="11.0"/>
      </rPr>
      <t>+1</t>
    </r>
  </si>
  <si>
    <r>
      <rPr>
        <rFont val="Arial"/>
        <color theme="1"/>
        <sz val="11.0"/>
      </rPr>
      <t>• For multiple predecessors, the formula would be =MAX(</t>
    </r>
    <r>
      <rPr>
        <rFont val="Arial"/>
        <i/>
        <color theme="1"/>
        <sz val="11.0"/>
      </rPr>
      <t>enddate1</t>
    </r>
    <r>
      <rPr>
        <rFont val="Arial"/>
        <color theme="1"/>
        <sz val="11.0"/>
      </rPr>
      <t>,</t>
    </r>
    <r>
      <rPr>
        <rFont val="Arial"/>
        <i/>
        <color theme="1"/>
        <sz val="11.0"/>
      </rPr>
      <t>enddate2</t>
    </r>
    <r>
      <rPr>
        <rFont val="Arial"/>
        <color theme="1"/>
        <sz val="11.0"/>
      </rPr>
      <t>,</t>
    </r>
    <r>
      <rPr>
        <rFont val="Arial"/>
        <i/>
        <color theme="1"/>
        <sz val="11.0"/>
      </rPr>
      <t>enddate3</t>
    </r>
    <r>
      <rPr>
        <rFont val="Arial"/>
        <color theme="1"/>
        <sz val="11.0"/>
      </rPr>
      <t>)+1</t>
    </r>
  </si>
  <si>
    <t>E.</t>
  </si>
  <si>
    <t>Set the Start date to a number of days before or after another date.</t>
  </si>
  <si>
    <r>
      <rPr>
        <rFont val="Arial"/>
        <color theme="1"/>
        <sz val="11.0"/>
      </rPr>
      <t>• This formula is just like the one in C or D, except that in place of the "1" you enter the number of days, such as =WORKDAY(</t>
    </r>
    <r>
      <rPr>
        <rFont val="Arial"/>
        <i/>
        <color theme="1"/>
        <sz val="11.0"/>
      </rPr>
      <t>enddate</t>
    </r>
    <r>
      <rPr>
        <rFont val="Arial"/>
        <color theme="1"/>
        <sz val="11.0"/>
      </rPr>
      <t>,5) or =WORKDAY(</t>
    </r>
    <r>
      <rPr>
        <rFont val="Arial"/>
        <i/>
        <color theme="1"/>
        <sz val="11.0"/>
      </rPr>
      <t>startdate</t>
    </r>
    <r>
      <rPr>
        <rFont val="Arial"/>
        <color theme="1"/>
        <sz val="11.0"/>
      </rPr>
      <t>,-5)</t>
    </r>
  </si>
  <si>
    <t>F.</t>
  </si>
  <si>
    <t>Use a lookup formula and the Predecessor column to define the start date.</t>
  </si>
  <si>
    <t>[The formulas for using this method are built into Gantt Chart Template Pro]</t>
  </si>
  <si>
    <t>Changing the Color of the Bars in the Gantt Chart</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</si>
  <si>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</si>
  <si>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t>FAQs</t>
  </si>
  <si>
    <t>Q:</t>
  </si>
  <si>
    <r>
      <rPr>
        <rFont val="Arial"/>
        <color rgb="FF366092"/>
        <sz val="11.0"/>
      </rPr>
      <t xml:space="preserve">How do I enter the </t>
    </r>
    <r>
      <rPr>
        <rFont val="Arial"/>
        <b/>
        <color rgb="FF366092"/>
        <sz val="11.0"/>
      </rPr>
      <t>Work Days</t>
    </r>
    <r>
      <rPr>
        <rFont val="Arial"/>
        <color rgb="FF366092"/>
        <sz val="11.0"/>
      </rPr>
      <t xml:space="preserve"> instead of </t>
    </r>
    <r>
      <rPr>
        <rFont val="Arial"/>
        <b/>
        <color rgb="FF366092"/>
        <sz val="11.0"/>
      </rPr>
      <t>Calendar Days</t>
    </r>
    <r>
      <rPr>
        <rFont val="Arial"/>
        <color rgb="FF366092"/>
        <sz val="11.0"/>
      </rPr>
      <t>?</t>
    </r>
  </si>
  <si>
    <t>Entering work days instead of calendar days is a feature of the Pro version. There is nothing in the free version preventing you from entering your own formulas, though.</t>
  </si>
  <si>
    <r>
      <rPr>
        <rFont val="Arial"/>
        <color rgb="FF366092"/>
        <sz val="11.0"/>
      </rPr>
      <t xml:space="preserve">How do I calculate Calendar Days after entering the </t>
    </r>
    <r>
      <rPr>
        <rFont val="Arial"/>
        <b/>
        <color rgb="FF366092"/>
        <sz val="11.0"/>
      </rPr>
      <t>Start and End Dates</t>
    </r>
    <r>
      <rPr>
        <rFont val="Arial"/>
        <color rgb="FF366092"/>
        <sz val="11.0"/>
      </rPr>
      <t>?</t>
    </r>
  </si>
  <si>
    <r>
      <rPr>
        <rFont val="Arial"/>
        <color theme="1"/>
        <sz val="11.0"/>
      </rPr>
      <t>You can calculate the duration in calendar days (including both start and end dates) using the formula =</t>
    </r>
    <r>
      <rPr>
        <rFont val="Arial"/>
        <i/>
        <color theme="1"/>
        <sz val="11.0"/>
      </rPr>
      <t>enddate</t>
    </r>
    <r>
      <rPr>
        <rFont val="Arial"/>
        <color theme="1"/>
        <sz val="11.0"/>
      </rPr>
      <t>-</t>
    </r>
    <r>
      <rPr>
        <rFont val="Arial"/>
        <i/>
        <color theme="1"/>
        <sz val="11.0"/>
      </rPr>
      <t>startdate</t>
    </r>
    <r>
      <rPr>
        <rFont val="Arial"/>
        <color theme="1"/>
        <sz val="11.0"/>
      </rPr>
      <t>+1</t>
    </r>
  </si>
  <si>
    <r>
      <rPr>
        <rFont val="Arial"/>
        <color rgb="FF366092"/>
        <sz val="11.0"/>
      </rPr>
      <t xml:space="preserve">How do I change the </t>
    </r>
    <r>
      <rPr>
        <rFont val="Arial"/>
        <b/>
        <color rgb="FF366092"/>
        <sz val="11.0"/>
      </rPr>
      <t>Print Settings</t>
    </r>
    <r>
      <rPr>
        <rFont val="Arial"/>
        <color rgb="FF366092"/>
        <sz val="11.0"/>
      </rPr>
      <t>? (Excel 2010, 2013)</t>
    </r>
  </si>
  <si>
    <t>Select the entire range of cells you want to print and go to File &gt; Print Area &gt; Set Print Area. Then go to File &gt; Page Setup or File &gt; Print Preview and adjust the Scaling, Margins, and Page Orientation as desired.</t>
  </si>
  <si>
    <r>
      <rPr>
        <rFont val="Arial"/>
        <color rgb="FF366092"/>
        <sz val="11.0"/>
      </rPr>
      <t xml:space="preserve">How do I increase the </t>
    </r>
    <r>
      <rPr>
        <rFont val="Arial"/>
        <b/>
        <color rgb="FF366092"/>
        <sz val="11.0"/>
      </rPr>
      <t>range of dates</t>
    </r>
    <r>
      <rPr>
        <rFont val="Arial"/>
        <color rgb="FF366092"/>
        <sz val="11.0"/>
      </rPr>
      <t xml:space="preserve"> displayed in the Gantt chart?</t>
    </r>
  </si>
  <si>
    <t>You will need to add columns to the right of the Gantt Chart via copy/paste. Copy and paste the columns in groups of 7. Afterwards, you will also probably need to update the print area.</t>
  </si>
  <si>
    <r>
      <rPr>
        <rFont val="Arial"/>
        <color rgb="FF366092"/>
        <sz val="11.0"/>
      </rPr>
      <t xml:space="preserve">How do I create a summary row that shows the </t>
    </r>
    <r>
      <rPr>
        <rFont val="Arial"/>
        <b/>
        <color rgb="FF366092"/>
        <sz val="11.0"/>
      </rPr>
      <t>MIN</t>
    </r>
    <r>
      <rPr>
        <rFont val="Arial"/>
        <color rgb="FF366092"/>
        <sz val="11.0"/>
      </rPr>
      <t xml:space="preserve"> and </t>
    </r>
    <r>
      <rPr>
        <rFont val="Arial"/>
        <b/>
        <color rgb="FF366092"/>
        <sz val="11.0"/>
      </rPr>
      <t>MAX</t>
    </r>
    <r>
      <rPr>
        <rFont val="Arial"/>
        <color rgb="FF366092"/>
        <sz val="11.0"/>
      </rPr>
      <t xml:space="preserve"> dates for all sub-tasks?</t>
    </r>
  </si>
  <si>
    <r>
      <rPr>
        <rFont val="Arial"/>
        <color rgb="FF000000"/>
        <sz val="11.0"/>
      </rPr>
      <t>In the Start column, use the formula =MIN(</t>
    </r>
    <r>
      <rPr>
        <rFont val="Arial"/>
        <i/>
        <color rgb="FF000000"/>
        <sz val="11.0"/>
      </rPr>
      <t>range_of_start_dates</t>
    </r>
    <r>
      <rPr>
        <rFont val="Arial"/>
        <color rgb="FF000000"/>
        <sz val="11.0"/>
      </rPr>
      <t>)</t>
    </r>
  </si>
  <si>
    <r>
      <rPr>
        <rFont val="Arial"/>
        <color rgb="FF000000"/>
        <sz val="11.0"/>
      </rPr>
      <t>In the End column, use the formula =MAX(</t>
    </r>
    <r>
      <rPr>
        <rFont val="Arial"/>
        <i/>
        <color rgb="FF000000"/>
        <sz val="11.0"/>
      </rPr>
      <t>range_of_end_dates</t>
    </r>
    <r>
      <rPr>
        <rFont val="Arial"/>
        <color rgb="FF000000"/>
        <sz val="11.0"/>
      </rPr>
      <t>)</t>
    </r>
  </si>
  <si>
    <r>
      <rPr>
        <rFont val="Arial"/>
        <color rgb="FF000000"/>
        <sz val="11.0"/>
      </rPr>
      <t>In the Days column, use the formula =</t>
    </r>
    <r>
      <rPr>
        <rFont val="Arial"/>
        <i/>
        <color rgb="FF000000"/>
        <sz val="11.0"/>
      </rPr>
      <t>end_date</t>
    </r>
    <r>
      <rPr>
        <rFont val="Arial"/>
        <color rgb="FF000000"/>
        <sz val="11.0"/>
      </rPr>
      <t>-</t>
    </r>
    <r>
      <rPr>
        <rFont val="Arial"/>
        <i/>
        <color rgb="FF000000"/>
        <sz val="11.0"/>
      </rPr>
      <t>start_date</t>
    </r>
    <r>
      <rPr>
        <rFont val="Arial"/>
        <color rgb="FF000000"/>
        <sz val="11.0"/>
      </rPr>
      <t>+1</t>
    </r>
  </si>
  <si>
    <r>
      <rPr>
        <rFont val="Arial"/>
        <color rgb="FF366092"/>
        <sz val="11.0"/>
      </rPr>
      <t xml:space="preserve">How do I calculate the </t>
    </r>
    <r>
      <rPr>
        <rFont val="Arial"/>
        <b/>
        <color rgb="FF366092"/>
        <sz val="11.0"/>
      </rPr>
      <t>%Complete</t>
    </r>
    <r>
      <rPr>
        <rFont val="Arial"/>
        <color rgb="FF366092"/>
        <sz val="11.0"/>
      </rPr>
      <t xml:space="preserve"> for an entire category of tasks?</t>
    </r>
  </si>
  <si>
    <t>The %Complete for a group of tasks can be calculated from its sub tasks using the formula below, where "workdays" is a reference to the range of work day values and "complete" is a reference to the %complete for each of the subtasks.</t>
  </si>
  <si>
    <r>
      <rPr>
        <rFont val="Arial"/>
        <color theme="1"/>
        <sz val="11.0"/>
      </rPr>
      <t>=SUMPRODUCT(</t>
    </r>
    <r>
      <rPr>
        <rFont val="Arial"/>
        <i/>
        <color theme="1"/>
        <sz val="11.0"/>
      </rPr>
      <t>workdays</t>
    </r>
    <r>
      <rPr>
        <rFont val="Arial"/>
        <color theme="1"/>
        <sz val="11.0"/>
      </rPr>
      <t>,</t>
    </r>
    <r>
      <rPr>
        <rFont val="Arial"/>
        <i/>
        <color theme="1"/>
        <sz val="11.0"/>
      </rPr>
      <t>complete</t>
    </r>
    <r>
      <rPr>
        <rFont val="Arial"/>
        <color theme="1"/>
        <sz val="11.0"/>
      </rPr>
      <t>)/SUM(</t>
    </r>
    <r>
      <rPr>
        <rFont val="Arial"/>
        <i/>
        <color theme="1"/>
        <sz val="11.0"/>
      </rPr>
      <t>workdays</t>
    </r>
    <r>
      <rPr>
        <rFont val="Arial"/>
        <color theme="1"/>
        <sz val="11.0"/>
      </rPr>
      <t>)</t>
    </r>
  </si>
  <si>
    <t>Example: Let's say you have 3 sub tasks that are 10 days, 12 days, and 14 days long, respectively. If the first subtask is 50% complete and the others are 25% complete, you could calculate the overall percent complete for the group as: =(10*50%+12*25%+14*25%)/(10+12+14).</t>
  </si>
  <si>
    <r>
      <rPr>
        <rFont val="Arial"/>
        <color rgb="FF366092"/>
        <sz val="11.0"/>
      </rPr>
      <t xml:space="preserve">I've </t>
    </r>
    <r>
      <rPr>
        <rFont val="Arial"/>
        <b/>
        <color rgb="FF366092"/>
        <sz val="11.0"/>
      </rPr>
      <t>messed up</t>
    </r>
    <r>
      <rPr>
        <rFont val="Arial"/>
        <color rgb="FF366092"/>
        <sz val="11.0"/>
      </rPr>
      <t xml:space="preserve"> the chart area somehow. How do I fix it?</t>
    </r>
  </si>
  <si>
    <t>Find a row that works, then copy the cells that make up the gantt chart area from that row into the row that is messed up.</t>
  </si>
  <si>
    <t>© 2006-2018 Vertex42 LLC</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</si>
</sst>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dddd\)"/>
    <numFmt numFmtId="165" formatCode="d\ mmm\ yyyy"/>
    <numFmt numFmtId="166" formatCode="d"/>
    <numFmt numFmtId="167" formatCode="ddd\ m/dd/yy"/>
  </numFmts>
  <fonts count="36">
    <font>
      <sz val="10.0"/>
      <color rgb="FF000000"/>
      <name val="Arial"/>
      <scheme val="minor"/>
    </font>
    <font>
      <sz val="16.0"/>
      <color rgb="FF366092"/>
      <name val="Arial"/>
    </font>
    <font>
      <sz val="14.0"/>
      <color rgb="FF003366"/>
      <name val="Arial"/>
    </font>
    <font>
      <sz val="10.0"/>
      <color theme="1"/>
      <name val="Arial"/>
    </font>
    <font>
      <i/>
      <sz val="8.0"/>
      <color rgb="FF595959"/>
      <name val="Arial"/>
    </font>
    <font>
      <sz val="11.0"/>
      <color theme="1"/>
      <name val="Arial"/>
    </font>
    <font>
      <sz val="9.0"/>
      <color theme="1"/>
      <name val="Arial"/>
    </font>
    <font>
      <u/>
      <sz val="8.0"/>
      <color rgb="FF0000FF"/>
      <name val="Arial"/>
    </font>
    <font>
      <sz val="7.0"/>
      <color rgb="FFC0C0C0"/>
      <name val="Arial"/>
    </font>
    <font>
      <sz val="8.0"/>
      <color rgb="FF000000"/>
      <name val="Arial"/>
    </font>
    <font>
      <u/>
      <sz val="10.0"/>
      <color rgb="FF0000FF"/>
      <name val="Arial"/>
    </font>
    <font/>
    <font>
      <sz val="8.0"/>
      <color theme="1"/>
      <name val="Arial"/>
    </font>
    <font>
      <b/>
      <sz val="9.0"/>
      <color theme="1"/>
      <name val="Arial"/>
    </font>
    <font>
      <b/>
      <sz val="8.0"/>
      <color theme="1"/>
      <name val="Arial"/>
    </font>
    <font>
      <b/>
      <sz val="11.0"/>
      <color theme="1"/>
      <name val="Arial"/>
    </font>
    <font>
      <sz val="14.0"/>
      <color theme="1"/>
      <name val="Arial"/>
    </font>
    <font>
      <sz val="9.0"/>
      <color rgb="FF000000"/>
      <name val="Arial"/>
    </font>
    <font>
      <sz val="14.0"/>
      <color rgb="FF000000"/>
      <name val="Arial"/>
    </font>
    <font>
      <b/>
      <sz val="9.0"/>
      <color rgb="FF000000"/>
      <name val="Arial"/>
    </font>
    <font>
      <i/>
      <sz val="9.0"/>
      <color theme="1"/>
      <name val="Arial"/>
    </font>
    <font>
      <b/>
      <sz val="10.0"/>
      <color rgb="FF000000"/>
      <name val="Arial"/>
    </font>
    <font>
      <sz val="10.0"/>
      <color rgb="FF000000"/>
      <name val="Arial"/>
    </font>
    <font>
      <b/>
      <sz val="11.0"/>
      <color rgb="FF000000"/>
      <name val="Arial"/>
    </font>
    <font>
      <u/>
      <sz val="10.0"/>
      <color rgb="FF0000FF"/>
      <name val="Arial"/>
    </font>
    <font>
      <sz val="18.0"/>
      <color rgb="FF366092"/>
      <name val="Arial"/>
    </font>
    <font>
      <sz val="18.0"/>
      <color rgb="FF3B8741"/>
      <name val="Arial"/>
    </font>
    <font>
      <sz val="14.0"/>
      <color rgb="FF366092"/>
      <name val="Arial"/>
    </font>
    <font>
      <b/>
      <sz val="12.0"/>
      <color rgb="FF366092"/>
      <name val="Arial"/>
    </font>
    <font>
      <u/>
      <sz val="11.0"/>
      <color rgb="FF0000FF"/>
      <name val="Arial"/>
    </font>
    <font>
      <sz val="11.0"/>
      <color rgb="FFFF0000"/>
      <name val="Arial"/>
    </font>
    <font>
      <b/>
      <sz val="10.0"/>
      <color theme="1"/>
      <name val="Arial"/>
    </font>
    <font>
      <b/>
      <sz val="11.0"/>
      <color rgb="FF366092"/>
      <name val="Arial"/>
    </font>
    <font>
      <u/>
      <sz val="11.0"/>
      <color rgb="FF0000FF"/>
      <name val="Arial"/>
    </font>
    <font>
      <sz val="11.0"/>
      <color rgb="FF000000"/>
      <name val="Arial"/>
    </font>
    <font>
      <sz val="11.0"/>
      <color rgb="FF366092"/>
      <name val="Arial"/>
    </font>
  </fonts>
  <fills count="7">
    <fill>
      <patternFill patternType="none"/>
    </fill>
    <fill>
      <patternFill patternType="lightGray"/>
    </fill>
    <fill>
      <patternFill patternType="solid">
        <fgColor rgb="FFFFFFFF"/>
        <bgColor rgb="FFFFFFFF"/>
      </patternFill>
    </fill>
    <fill>
      <patternFill patternType="solid">
        <fgColor rgb="FFD8D8D8"/>
        <bgColor rgb="FFD8D8D8"/>
      </patternFill>
    </fill>
    <fill>
      <patternFill patternType="solid">
        <fgColor rgb="FFD3EBD4"/>
        <bgColor rgb="FFD3EBD4"/>
      </patternFill>
    </fill>
    <fill>
      <patternFill patternType="solid">
        <fgColor rgb="FF7F7F7F"/>
        <bgColor rgb="FF7F7F7F"/>
      </patternFill>
    </fill>
    <fill>
      <patternFill patternType="solid">
        <fgColor rgb="FFEAEAEA"/>
        <bgColor rgb="FFEAEAEA"/>
      </patternFill>
    </fill>
  </fills>
  <borders count="20">
    <border/>
    <border>
      <left/>
      <right/>
      <top/>
      <bottom/>
    </border>
    <border>
      <bottom style="thin">
        <color rgb="FFBFBFBF"/>
      </bottom>
    </border>
    <border>
      <left style="medium">
        <color rgb="FFBFBFBF"/>
      </left>
    </border>
    <border>
      <right style="medium">
        <color rgb="FFBFBFBF"/>
      </right>
    </border>
    <border>
      <top style="thin">
        <color rgb="FFBFBFBF"/>
      </top>
      <bottom style="thin">
        <color rgb="FFBFBFBF"/>
      </bottom>
    </border>
    <border>
      <left style="medium">
        <color rgb="FFBFBFBF"/>
      </left>
      <right style="thin">
        <color rgb="FFBFBFBF"/>
      </right>
    </border>
    <border>
      <left style="thin">
        <color rgb="FFBFBFBF"/>
      </left>
      <right style="thin">
        <color rgb="FFBFBFBF"/>
      </right>
    </border>
    <border>
      <left style="thin">
        <color rgb="FFBFBFBF"/>
      </left>
      <right style="medium">
        <color rgb="FFBFBFBF"/>
      </right>
    </border>
    <border>
      <bottom style="medium">
        <color rgb="FFA5A5A5"/>
      </bottom>
    </border>
    <border>
      <left style="medium">
        <color rgb="FFBFBFBF"/>
      </left>
      <right style="thin">
        <color rgb="FFBFBFBF"/>
      </right>
      <bottom style="medium">
        <color rgb="FFA5A5A5"/>
      </bottom>
    </border>
    <border>
      <left style="thin">
        <color rgb="FFBFBFBF"/>
      </left>
      <right style="thin">
        <color rgb="FFBFBFBF"/>
      </right>
      <bottom style="medium">
        <color rgb="FFA5A5A5"/>
      </bottom>
    </border>
    <border>
      <left style="thin">
        <color rgb="FFBFBFBF"/>
      </left>
      <right style="medium">
        <color rgb="FFBFBFBF"/>
      </right>
      <bottom style="medium">
        <color rgb="FFA5A5A5"/>
      </bottom>
    </border>
    <border>
      <left/>
      <right/>
      <top/>
      <bottom style="thin">
        <color rgb="FFEAEAEA"/>
      </bottom>
    </border>
    <border>
      <top style="thin">
        <color rgb="FFEAEAEA"/>
      </top>
      <bottom style="thin">
        <color rgb="FFEAEAEA"/>
      </bottom>
    </border>
    <border>
      <top style="thin">
        <color rgb="FFEFEFEF"/>
      </top>
      <bottom style="thin">
        <color rgb="FFEFEFEF"/>
      </bottom>
    </border>
    <border>
      <left/>
      <right/>
      <top style="thin">
        <color rgb="FFEFEFEF"/>
      </top>
      <bottom style="thin">
        <color rgb="FFEFEFEF"/>
      </bottom>
    </border>
    <border>
      <left/>
      <right/>
      <top style="thin">
        <color rgb="FFEAEAEA"/>
      </top>
      <bottom style="thin">
        <color rgb="FFEAEAEA"/>
      </bottom>
    </border>
    <border>
      <bottom style="thin">
        <color rgb="FFEAEAEA"/>
      </bottom>
    </border>
    <border>
      <left/>
      <right/>
      <top/>
      <bottom style="thin">
        <color rgb="FFEFEFEF"/>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horizontal="right" vertical="center"/>
    </xf>
    <xf borderId="0" fillId="0" fontId="4" numFmtId="0" xfId="0" applyAlignment="1" applyFont="1">
      <alignment horizontal="left" vertical="center"/>
    </xf>
    <xf borderId="0" fillId="0" fontId="5" numFmtId="0" xfId="0" applyAlignment="1" applyFont="1">
      <alignment vertical="center"/>
    </xf>
    <xf borderId="0" fillId="0" fontId="6" numFmtId="0" xfId="0" applyFont="1"/>
    <xf borderId="1" fillId="2" fontId="7" numFmtId="0" xfId="0" applyAlignment="1" applyBorder="1" applyFill="1" applyFont="1">
      <alignment horizontal="right"/>
    </xf>
    <xf borderId="0" fillId="0" fontId="8" numFmtId="0" xfId="0" applyFont="1"/>
    <xf borderId="1" fillId="2" fontId="3" numFmtId="0" xfId="0" applyBorder="1" applyFont="1"/>
    <xf borderId="0" fillId="0" fontId="9" numFmtId="0" xfId="0" applyAlignment="1" applyFont="1">
      <alignment horizontal="center" shrinkToFit="0" vertical="center" wrapText="1"/>
    </xf>
    <xf borderId="0" fillId="0" fontId="10" numFmtId="0" xfId="0" applyAlignment="1" applyFont="1">
      <alignment horizontal="left"/>
    </xf>
    <xf borderId="0" fillId="0" fontId="3" numFmtId="0" xfId="0" applyFont="1"/>
    <xf borderId="2" fillId="0" fontId="3" numFmtId="164" xfId="0" applyAlignment="1" applyBorder="1" applyFont="1" applyNumberFormat="1">
      <alignment horizontal="center" shrinkToFit="1" vertical="center" wrapText="0"/>
    </xf>
    <xf borderId="2" fillId="0" fontId="11" numFmtId="0" xfId="0" applyBorder="1" applyFont="1"/>
    <xf borderId="2" fillId="0" fontId="3" numFmtId="0" xfId="0" applyAlignment="1" applyBorder="1" applyFont="1">
      <alignment horizontal="center" vertical="center"/>
    </xf>
    <xf borderId="3" fillId="0" fontId="5" numFmtId="0" xfId="0" applyAlignment="1" applyBorder="1" applyFont="1">
      <alignment horizontal="center" vertical="center"/>
    </xf>
    <xf borderId="4" fillId="0" fontId="11" numFmtId="0" xfId="0" applyBorder="1" applyFont="1"/>
    <xf borderId="5" fillId="0" fontId="3" numFmtId="164" xfId="0" applyAlignment="1" applyBorder="1" applyFont="1" applyNumberFormat="1">
      <alignment horizontal="center" shrinkToFit="1" vertical="center" wrapText="0"/>
    </xf>
    <xf borderId="5" fillId="0" fontId="11" numFmtId="0" xfId="0" applyBorder="1" applyFont="1"/>
    <xf borderId="3" fillId="0" fontId="3" numFmtId="165" xfId="0" applyAlignment="1" applyBorder="1" applyFont="1" applyNumberFormat="1">
      <alignment horizontal="center" vertical="center"/>
    </xf>
    <xf borderId="6" fillId="0" fontId="12" numFmtId="166" xfId="0" applyAlignment="1" applyBorder="1" applyFont="1" applyNumberFormat="1">
      <alignment horizontal="center" shrinkToFit="1" vertical="center" wrapText="0"/>
    </xf>
    <xf borderId="7" fillId="0" fontId="12" numFmtId="166" xfId="0" applyAlignment="1" applyBorder="1" applyFont="1" applyNumberFormat="1">
      <alignment horizontal="center" shrinkToFit="1" vertical="center" wrapText="0"/>
    </xf>
    <xf borderId="8" fillId="0" fontId="12" numFmtId="166" xfId="0" applyAlignment="1" applyBorder="1" applyFont="1" applyNumberFormat="1">
      <alignment horizontal="center" shrinkToFit="1" vertical="center" wrapText="0"/>
    </xf>
    <xf borderId="9" fillId="0" fontId="13" numFmtId="0" xfId="0" applyAlignment="1" applyBorder="1" applyFont="1">
      <alignment horizontal="left" vertical="center"/>
    </xf>
    <xf borderId="9" fillId="0" fontId="13" numFmtId="0" xfId="0" applyAlignment="1" applyBorder="1" applyFont="1">
      <alignment horizontal="center" shrinkToFit="0" vertical="center" wrapText="1"/>
    </xf>
    <xf borderId="9" fillId="0" fontId="14" numFmtId="0" xfId="0" applyAlignment="1" applyBorder="1" applyFont="1">
      <alignment horizontal="center" shrinkToFit="0" vertical="center" wrapText="1"/>
    </xf>
    <xf borderId="9" fillId="0" fontId="13" numFmtId="0" xfId="0" applyAlignment="1" applyBorder="1" applyFont="1">
      <alignment horizontal="center" vertical="center"/>
    </xf>
    <xf borderId="10" fillId="0" fontId="6" numFmtId="0" xfId="0" applyAlignment="1" applyBorder="1" applyFont="1">
      <alignment horizontal="center" shrinkToFit="1" vertical="center" wrapText="0"/>
    </xf>
    <xf borderId="11" fillId="0" fontId="6" numFmtId="0" xfId="0" applyAlignment="1" applyBorder="1" applyFont="1">
      <alignment horizontal="center" shrinkToFit="1" vertical="center" wrapText="0"/>
    </xf>
    <xf borderId="12" fillId="0" fontId="6" numFmtId="0" xfId="0" applyAlignment="1" applyBorder="1" applyFont="1">
      <alignment horizontal="center" shrinkToFit="1" vertical="center" wrapText="0"/>
    </xf>
    <xf borderId="13" fillId="3" fontId="15" numFmtId="0" xfId="0" applyAlignment="1" applyBorder="1" applyFill="1" applyFont="1">
      <alignment horizontal="left" vertical="center"/>
    </xf>
    <xf borderId="13" fillId="3" fontId="15" numFmtId="0" xfId="0" applyAlignment="1" applyBorder="1" applyFont="1">
      <alignment vertical="center"/>
    </xf>
    <xf borderId="13" fillId="3" fontId="6" numFmtId="0" xfId="0" applyAlignment="1" applyBorder="1" applyFont="1">
      <alignment vertical="center"/>
    </xf>
    <xf borderId="13" fillId="3" fontId="6" numFmtId="0" xfId="0" applyAlignment="1" applyBorder="1" applyFont="1">
      <alignment horizontal="center" vertical="center"/>
    </xf>
    <xf borderId="13" fillId="3" fontId="6" numFmtId="167" xfId="0" applyAlignment="1" applyBorder="1" applyFont="1" applyNumberFormat="1">
      <alignment horizontal="right" vertical="center"/>
    </xf>
    <xf borderId="13" fillId="3" fontId="6" numFmtId="167" xfId="0" applyAlignment="1" applyBorder="1" applyFont="1" applyNumberFormat="1">
      <alignment horizontal="center" vertical="center"/>
    </xf>
    <xf borderId="13" fillId="3" fontId="6" numFmtId="1" xfId="0" applyAlignment="1" applyBorder="1" applyFont="1" applyNumberFormat="1">
      <alignment horizontal="center" vertical="center"/>
    </xf>
    <xf borderId="13" fillId="3" fontId="6" numFmtId="9" xfId="0" applyAlignment="1" applyBorder="1" applyFont="1" applyNumberFormat="1">
      <alignment horizontal="center" vertical="center"/>
    </xf>
    <xf borderId="13" fillId="3" fontId="16" numFmtId="1" xfId="0" applyAlignment="1" applyBorder="1" applyFont="1" applyNumberFormat="1">
      <alignment horizontal="center" vertical="center"/>
    </xf>
    <xf borderId="13" fillId="3" fontId="6" numFmtId="0" xfId="0" applyAlignment="1" applyBorder="1" applyFont="1">
      <alignment horizontal="left" vertical="center"/>
    </xf>
    <xf borderId="14" fillId="0" fontId="6" numFmtId="0" xfId="0" applyAlignment="1" applyBorder="1" applyFont="1">
      <alignment horizontal="left" vertical="center"/>
    </xf>
    <xf borderId="14" fillId="0" fontId="6" numFmtId="0" xfId="0" applyAlignment="1" applyBorder="1" applyFont="1">
      <alignment shrinkToFit="0" vertical="center" wrapText="1"/>
    </xf>
    <xf borderId="14" fillId="0" fontId="6" numFmtId="0" xfId="0" applyAlignment="1" applyBorder="1" applyFont="1">
      <alignment horizontal="left" readingOrder="1"/>
    </xf>
    <xf borderId="15" fillId="0" fontId="17" numFmtId="0" xfId="0" applyAlignment="1" applyBorder="1" applyFont="1">
      <alignment horizontal="center" vertical="center"/>
    </xf>
    <xf borderId="16" fillId="4" fontId="17" numFmtId="167" xfId="0" applyAlignment="1" applyBorder="1" applyFill="1" applyFont="1" applyNumberFormat="1">
      <alignment horizontal="center" vertical="center"/>
    </xf>
    <xf borderId="15" fillId="0" fontId="17" numFmtId="167" xfId="0" applyAlignment="1" applyBorder="1" applyFont="1" applyNumberFormat="1">
      <alignment horizontal="center" vertical="center"/>
    </xf>
    <xf borderId="16" fillId="4" fontId="17" numFmtId="1" xfId="0" applyAlignment="1" applyBorder="1" applyFont="1" applyNumberFormat="1">
      <alignment horizontal="center" vertical="center"/>
    </xf>
    <xf borderId="16" fillId="4" fontId="17" numFmtId="9" xfId="0" applyAlignment="1" applyBorder="1" applyFont="1" applyNumberFormat="1">
      <alignment horizontal="center" vertical="center"/>
    </xf>
    <xf borderId="15" fillId="0" fontId="17" numFmtId="1" xfId="0" applyAlignment="1" applyBorder="1" applyFont="1" applyNumberFormat="1">
      <alignment horizontal="center" vertical="center"/>
    </xf>
    <xf borderId="15" fillId="0" fontId="18" numFmtId="1" xfId="0" applyAlignment="1" applyBorder="1" applyFont="1" applyNumberFormat="1">
      <alignment horizontal="center" vertical="center"/>
    </xf>
    <xf borderId="17" fillId="5" fontId="6" numFmtId="0" xfId="0" applyAlignment="1" applyBorder="1" applyFill="1" applyFont="1">
      <alignment vertical="center"/>
    </xf>
    <xf borderId="17" fillId="5" fontId="6" numFmtId="0" xfId="0" applyAlignment="1" applyBorder="1" applyFont="1">
      <alignment horizontal="left" vertical="center"/>
    </xf>
    <xf borderId="18" fillId="0" fontId="6" numFmtId="0" xfId="0" applyAlignment="1" applyBorder="1" applyFont="1">
      <alignment horizontal="left" readingOrder="1"/>
    </xf>
    <xf borderId="14" fillId="0" fontId="6" numFmtId="0" xfId="0" applyAlignment="1" applyBorder="1" applyFont="1">
      <alignment horizontal="left" shrinkToFit="0" vertical="center" wrapText="1"/>
    </xf>
    <xf borderId="17" fillId="5" fontId="6" numFmtId="9" xfId="0" applyAlignment="1" applyBorder="1" applyFont="1" applyNumberFormat="1">
      <alignment horizontal="left" vertical="center"/>
    </xf>
    <xf borderId="13" fillId="3" fontId="3" numFmtId="0" xfId="0" applyAlignment="1" applyBorder="1" applyFont="1">
      <alignment horizontal="left" readingOrder="1"/>
    </xf>
    <xf borderId="17" fillId="3" fontId="15" numFmtId="0" xfId="0" applyAlignment="1" applyBorder="1" applyFont="1">
      <alignment horizontal="left" vertical="center"/>
    </xf>
    <xf borderId="17" fillId="3" fontId="15" numFmtId="0" xfId="0" applyAlignment="1" applyBorder="1" applyFont="1">
      <alignment shrinkToFit="0" vertical="center" wrapText="1"/>
    </xf>
    <xf borderId="17" fillId="3" fontId="6" numFmtId="0" xfId="0" applyAlignment="1" applyBorder="1" applyFont="1">
      <alignment horizontal="center" vertical="center"/>
    </xf>
    <xf borderId="17" fillId="3" fontId="6" numFmtId="167" xfId="0" applyAlignment="1" applyBorder="1" applyFont="1" applyNumberFormat="1">
      <alignment horizontal="center" vertical="center"/>
    </xf>
    <xf borderId="17" fillId="3" fontId="6" numFmtId="1" xfId="0" applyAlignment="1" applyBorder="1" applyFont="1" applyNumberFormat="1">
      <alignment horizontal="center" vertical="center"/>
    </xf>
    <xf borderId="17" fillId="3" fontId="6" numFmtId="9" xfId="0" applyAlignment="1" applyBorder="1" applyFont="1" applyNumberFormat="1">
      <alignment horizontal="center" vertical="center"/>
    </xf>
    <xf borderId="17" fillId="3" fontId="16" numFmtId="1" xfId="0" applyAlignment="1" applyBorder="1" applyFont="1" applyNumberFormat="1">
      <alignment horizontal="center" vertical="center"/>
    </xf>
    <xf borderId="17" fillId="3" fontId="6" numFmtId="0" xfId="0" applyAlignment="1" applyBorder="1" applyFont="1">
      <alignment horizontal="left" vertical="center"/>
    </xf>
    <xf borderId="17" fillId="3" fontId="15" numFmtId="0" xfId="0" applyAlignment="1" applyBorder="1" applyFont="1">
      <alignment vertical="center"/>
    </xf>
    <xf borderId="14" fillId="0" fontId="13" numFmtId="0" xfId="0" applyAlignment="1" applyBorder="1" applyFont="1">
      <alignment shrinkToFit="0" vertical="center" wrapText="1"/>
    </xf>
    <xf borderId="14" fillId="0" fontId="19" numFmtId="0" xfId="0" applyAlignment="1" applyBorder="1" applyFont="1">
      <alignment shrinkToFit="0" vertical="center" wrapText="1"/>
    </xf>
    <xf borderId="0" fillId="0" fontId="17" numFmtId="0" xfId="0" applyAlignment="1" applyFont="1">
      <alignment horizontal="center" vertical="center"/>
    </xf>
    <xf borderId="1" fillId="4" fontId="17" numFmtId="167" xfId="0" applyAlignment="1" applyBorder="1" applyFont="1" applyNumberFormat="1">
      <alignment horizontal="center" vertical="center"/>
    </xf>
    <xf borderId="0" fillId="0" fontId="17" numFmtId="167" xfId="0" applyAlignment="1" applyFont="1" applyNumberFormat="1">
      <alignment horizontal="center" vertical="center"/>
    </xf>
    <xf borderId="1" fillId="4" fontId="17" numFmtId="1" xfId="0" applyAlignment="1" applyBorder="1" applyFont="1" applyNumberFormat="1">
      <alignment horizontal="center" vertical="center"/>
    </xf>
    <xf borderId="1" fillId="4" fontId="17" numFmtId="9" xfId="0" applyAlignment="1" applyBorder="1" applyFont="1" applyNumberFormat="1">
      <alignment horizontal="center" vertical="center"/>
    </xf>
    <xf borderId="0" fillId="0" fontId="17" numFmtId="1" xfId="0" applyAlignment="1" applyFont="1" applyNumberFormat="1">
      <alignment horizontal="center" vertical="center"/>
    </xf>
    <xf borderId="0" fillId="0" fontId="18" numFmtId="1" xfId="0" applyAlignment="1" applyFont="1" applyNumberFormat="1">
      <alignment horizontal="center" vertical="center"/>
    </xf>
    <xf borderId="14" fillId="0" fontId="13" numFmtId="0" xfId="0" applyAlignment="1" applyBorder="1" applyFont="1">
      <alignment horizontal="left" vertical="center"/>
    </xf>
    <xf borderId="14" fillId="0" fontId="13" numFmtId="0" xfId="0" applyAlignment="1" applyBorder="1" applyFont="1">
      <alignment vertical="center"/>
    </xf>
    <xf borderId="14" fillId="0" fontId="6" numFmtId="0" xfId="0" applyAlignment="1" applyBorder="1" applyFont="1">
      <alignment horizontal="center" vertical="center"/>
    </xf>
    <xf borderId="14" fillId="0" fontId="6" numFmtId="14" xfId="0" applyAlignment="1" applyBorder="1" applyFont="1" applyNumberFormat="1">
      <alignment horizontal="center" vertical="center"/>
    </xf>
    <xf borderId="14" fillId="0" fontId="6" numFmtId="9" xfId="0" applyAlignment="1" applyBorder="1" applyFont="1" applyNumberFormat="1">
      <alignment horizontal="center" vertical="center"/>
    </xf>
    <xf borderId="14" fillId="0" fontId="6" numFmtId="1" xfId="0" applyAlignment="1" applyBorder="1" applyFont="1" applyNumberFormat="1">
      <alignment horizontal="center" vertical="center"/>
    </xf>
    <xf borderId="14" fillId="0" fontId="16" numFmtId="1" xfId="0" applyAlignment="1" applyBorder="1" applyFont="1" applyNumberFormat="1">
      <alignment horizontal="center" vertical="center"/>
    </xf>
    <xf borderId="14" fillId="0" fontId="20" numFmtId="0" xfId="0" applyAlignment="1" applyBorder="1" applyFont="1">
      <alignment vertical="center"/>
    </xf>
    <xf borderId="14" fillId="0" fontId="20" numFmtId="0" xfId="0" applyAlignment="1" applyBorder="1" applyFont="1">
      <alignment horizontal="center" vertical="center"/>
    </xf>
    <xf borderId="1" fillId="3" fontId="21" numFmtId="0" xfId="0" applyAlignment="1" applyBorder="1" applyFont="1">
      <alignment vertical="center"/>
    </xf>
    <xf borderId="1" fillId="3" fontId="3" numFmtId="0" xfId="0" applyAlignment="1" applyBorder="1" applyFont="1">
      <alignment vertical="center"/>
    </xf>
    <xf borderId="1" fillId="3" fontId="22" numFmtId="0" xfId="0" applyAlignment="1" applyBorder="1" applyFont="1">
      <alignment vertical="center"/>
    </xf>
    <xf borderId="1" fillId="3" fontId="22" numFmtId="0" xfId="0" applyAlignment="1" applyBorder="1" applyFont="1">
      <alignment horizontal="center" vertical="center"/>
    </xf>
    <xf borderId="1" fillId="3" fontId="12" numFmtId="0" xfId="0" applyAlignment="1" applyBorder="1" applyFont="1">
      <alignment vertical="center"/>
    </xf>
    <xf borderId="1" fillId="3" fontId="16" numFmtId="0" xfId="0" applyAlignment="1" applyBorder="1" applyFont="1">
      <alignment vertical="center"/>
    </xf>
    <xf borderId="1" fillId="3" fontId="17" numFmtId="0" xfId="0" applyAlignment="1" applyBorder="1" applyFont="1">
      <alignment vertical="center"/>
    </xf>
    <xf borderId="1" fillId="3" fontId="6" numFmtId="0" xfId="0" applyAlignment="1" applyBorder="1" applyFont="1">
      <alignment vertical="center"/>
    </xf>
    <xf borderId="1" fillId="3" fontId="6" numFmtId="0" xfId="0" applyAlignment="1" applyBorder="1" applyFont="1">
      <alignment horizontal="center" vertical="center"/>
    </xf>
    <xf borderId="14" fillId="0" fontId="15" numFmtId="0" xfId="0" applyAlignment="1" applyBorder="1" applyFont="1">
      <alignment horizontal="left" vertical="center"/>
    </xf>
    <xf borderId="19" fillId="2" fontId="23" numFmtId="0" xfId="0" applyAlignment="1" applyBorder="1" applyFont="1">
      <alignment vertical="center"/>
    </xf>
    <xf borderId="19" fillId="2" fontId="17" numFmtId="0" xfId="0" applyAlignment="1" applyBorder="1" applyFont="1">
      <alignment vertical="center"/>
    </xf>
    <xf borderId="15" fillId="0" fontId="17" numFmtId="0" xfId="0" applyAlignment="1" applyBorder="1" applyFont="1">
      <alignment vertical="center"/>
    </xf>
    <xf borderId="15" fillId="0" fontId="17" numFmtId="0" xfId="0" applyAlignment="1" applyBorder="1" applyFont="1">
      <alignment horizontal="left" vertical="center"/>
    </xf>
    <xf borderId="0" fillId="0" fontId="24" numFmtId="0" xfId="0" applyFont="1"/>
    <xf borderId="0" fillId="0" fontId="25" numFmtId="0" xfId="0" applyAlignment="1" applyFont="1">
      <alignment horizontal="left" vertical="center"/>
    </xf>
    <xf borderId="0" fillId="0" fontId="26" numFmtId="0" xfId="0" applyAlignment="1" applyFont="1">
      <alignment horizontal="left" vertical="center"/>
    </xf>
    <xf borderId="0" fillId="0" fontId="12" numFmtId="0" xfId="0" applyAlignment="1" applyFont="1">
      <alignment horizontal="right"/>
    </xf>
    <xf borderId="0" fillId="0" fontId="27" numFmtId="0" xfId="0" applyFont="1"/>
    <xf borderId="0" fillId="0" fontId="28" numFmtId="0" xfId="0" applyFont="1"/>
    <xf borderId="0" fillId="0" fontId="5" numFmtId="0" xfId="0" applyAlignment="1" applyFont="1">
      <alignment horizontal="left" shrinkToFit="0" wrapText="1"/>
    </xf>
    <xf borderId="0" fillId="0" fontId="29" numFmtId="0" xfId="0" applyFont="1"/>
    <xf borderId="0" fillId="0" fontId="5" numFmtId="0" xfId="0" applyAlignment="1" applyFont="1">
      <alignment shrinkToFit="0" wrapText="1"/>
    </xf>
    <xf borderId="0" fillId="0" fontId="27" numFmtId="0" xfId="0" applyAlignment="1" applyFont="1">
      <alignment horizontal="left"/>
    </xf>
    <xf borderId="0" fillId="0" fontId="16" numFmtId="0" xfId="0" applyAlignment="1" applyFont="1">
      <alignment vertical="center"/>
    </xf>
    <xf borderId="0" fillId="0" fontId="5" numFmtId="0" xfId="0" applyAlignment="1" applyFont="1">
      <alignment shrinkToFit="0" vertical="center" wrapText="1"/>
    </xf>
    <xf borderId="0" fillId="0" fontId="3" numFmtId="0" xfId="0" applyAlignment="1" applyFont="1">
      <alignment vertical="center"/>
    </xf>
    <xf borderId="1" fillId="6" fontId="3" numFmtId="0" xfId="0" applyAlignment="1" applyBorder="1" applyFill="1" applyFont="1">
      <alignment horizontal="center" vertical="center"/>
    </xf>
    <xf borderId="0" fillId="0" fontId="16" numFmtId="0" xfId="0" applyFont="1"/>
    <xf borderId="1" fillId="4" fontId="3" numFmtId="0" xfId="0" applyAlignment="1" applyBorder="1" applyFont="1">
      <alignment horizontal="center" vertical="center"/>
    </xf>
    <xf borderId="0" fillId="0" fontId="30" numFmtId="0" xfId="0" applyAlignment="1" applyFont="1">
      <alignment shrinkToFit="0" vertical="center" wrapText="1"/>
    </xf>
    <xf borderId="0" fillId="0" fontId="31" numFmtId="0" xfId="0" applyFont="1"/>
    <xf borderId="0" fillId="0" fontId="32" numFmtId="0" xfId="0" applyFont="1"/>
    <xf borderId="0" fillId="0" fontId="33" numFmtId="0" xfId="0" applyAlignment="1" applyFont="1">
      <alignment vertical="center"/>
    </xf>
    <xf borderId="0" fillId="0" fontId="12" numFmtId="0" xfId="0" applyAlignment="1" applyFont="1">
      <alignment shrinkToFit="0" wrapText="1"/>
    </xf>
    <xf borderId="0" fillId="0" fontId="34" numFmtId="0" xfId="0" applyAlignment="1" applyFont="1">
      <alignment horizontal="right"/>
    </xf>
    <xf borderId="0" fillId="0" fontId="5" numFmtId="0" xfId="0" applyFont="1"/>
    <xf borderId="0" fillId="0" fontId="3" numFmtId="0" xfId="0" applyAlignment="1" applyFont="1">
      <alignment horizontal="left" shrinkToFit="0" wrapText="1"/>
    </xf>
    <xf borderId="0" fillId="0" fontId="32" numFmtId="0" xfId="0" applyAlignment="1" applyFont="1">
      <alignment horizontal="right"/>
    </xf>
    <xf borderId="0" fillId="0" fontId="35" numFmtId="0" xfId="0" applyAlignment="1" applyFont="1">
      <alignment shrinkToFit="0" vertical="center" wrapText="1"/>
    </xf>
    <xf borderId="0" fillId="0" fontId="5" numFmtId="0" xfId="0" applyAlignment="1" applyFont="1">
      <alignment horizontal="left" shrinkToFit="0" vertical="center" wrapText="1"/>
    </xf>
    <xf borderId="0" fillId="0" fontId="5" numFmtId="0" xfId="0" applyAlignment="1" applyFont="1">
      <alignment horizontal="left"/>
    </xf>
    <xf borderId="0" fillId="0" fontId="35" numFmtId="0" xfId="0" applyFont="1"/>
    <xf borderId="0" fillId="0" fontId="34" numFmtId="0" xfId="0" applyAlignment="1" applyFont="1">
      <alignment horizontal="left" shrinkToFit="0" wrapText="1"/>
    </xf>
    <xf borderId="0" fillId="0" fontId="15" numFmtId="0" xfId="0" applyAlignment="1" applyFont="1">
      <alignment horizontal="left"/>
    </xf>
    <xf quotePrefix="1" borderId="0" fillId="0" fontId="5" numFmtId="0" xfId="0" applyAlignment="1" applyFont="1">
      <alignment shrinkToFit="0" wrapText="1"/>
    </xf>
    <xf borderId="0" fillId="0" fontId="12" numFmtId="0" xfId="0" applyAlignment="1" applyFont="1">
      <alignment horizontal="left" vertical="center"/>
    </xf>
  </cellXfs>
  <cellStyles count="1">
    <cellStyle xfId="0" name="Normal" builtinId="0"/>
  </cellStyles>
  <dxfs count="4">
    <dxf>
      <font>
        <color theme="0"/>
      </font>
      <fill>
        <patternFill patternType="solid">
          <fgColor theme="5"/>
          <bgColor theme="5"/>
        </patternFill>
      </fill>
      <border/>
    </dxf>
    <dxf>
      <font/>
      <fill>
        <patternFill patternType="none"/>
      </fill>
      <border>
        <left style="thin">
          <color rgb="FFC00000"/>
        </left>
        <right style="thin">
          <color rgb="FFC00000"/>
        </right>
      </border>
    </dxf>
    <dxf>
      <font/>
      <fill>
        <patternFill patternType="solid">
          <fgColor rgb="FF7F7F7F"/>
          <bgColor rgb="FF7F7F7F"/>
        </patternFill>
      </fill>
      <border/>
    </dxf>
    <dxf>
      <font/>
      <fill>
        <patternFill patternType="solid">
          <fgColor rgb="FF0070C0"/>
          <bgColor rgb="FF0070C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vertex42.com/ExcelTemplates/excel-gantt-chart.html" TargetMode="External"/><Relationship Id="rId3" Type="http://schemas.openxmlformats.org/officeDocument/2006/relationships/hyperlink" Target="https://www.vertex42.com/Links/go.php?urlid=GanttChartPro" TargetMode="External"/><Relationship Id="rId4" Type="http://schemas.openxmlformats.org/officeDocument/2006/relationships/hyperlink" Target="https://excel.uservoice.com/forums/304921-excel-for-windows-desktop-application/suggestions/19676413-make-paste-and-merge-conditional-formatting-the" TargetMode="External"/><Relationship Id="rId5" Type="http://schemas.openxmlformats.org/officeDocument/2006/relationships/drawing" Target="../drawings/drawing2.xml"/><Relationship Id="rId6"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2.63" defaultRowHeight="15.0"/>
  <cols>
    <col customWidth="1" min="1" max="1" width="6.88"/>
    <col customWidth="1" min="2" max="2" width="19.0"/>
    <col customWidth="1" min="3" max="3" width="13.5"/>
    <col customWidth="1" min="4" max="4" width="7.63"/>
    <col customWidth="1" min="5" max="6" width="12.0"/>
    <col customWidth="1" min="7" max="7" width="6.0"/>
    <col customWidth="1" min="8" max="8" width="6.63"/>
    <col customWidth="1" min="9" max="9" width="6.5"/>
    <col customWidth="1" min="10" max="10" width="1.88"/>
    <col customWidth="1" min="11" max="66" width="2.5"/>
  </cols>
  <sheetData>
    <row r="1" ht="30.0" customHeight="1">
      <c r="A1" s="1" t="s">
        <v>0</v>
      </c>
      <c r="B1" s="2"/>
      <c r="C1" s="2"/>
      <c r="D1" s="2"/>
      <c r="E1" s="2"/>
      <c r="F1" s="1" t="s">
        <v>1</v>
      </c>
      <c r="I1" s="3"/>
      <c r="K1" s="4"/>
    </row>
    <row r="2" ht="18.0" customHeight="1">
      <c r="A2" s="5" t="s">
        <v>2</v>
      </c>
      <c r="B2" s="6"/>
      <c r="C2" s="6"/>
      <c r="D2" s="7"/>
      <c r="E2" s="8"/>
      <c r="F2" s="8"/>
      <c r="H2" s="9"/>
    </row>
    <row r="3" ht="36.75" customHeight="1">
      <c r="A3" s="10" t="s">
        <v>3</v>
      </c>
      <c r="H3" s="9"/>
      <c r="K3" s="11"/>
      <c r="L3" s="11"/>
      <c r="M3" s="11"/>
      <c r="N3" s="11"/>
      <c r="O3" s="11"/>
      <c r="P3" s="11"/>
      <c r="Q3" s="11"/>
      <c r="R3" s="11"/>
      <c r="S3" s="11"/>
      <c r="T3" s="11"/>
      <c r="U3" s="11"/>
      <c r="V3" s="11"/>
      <c r="W3" s="11"/>
      <c r="X3" s="11"/>
      <c r="Y3" s="11"/>
      <c r="Z3" s="11"/>
      <c r="AA3" s="11"/>
    </row>
    <row r="4" ht="17.25" customHeight="1">
      <c r="A4" s="12"/>
      <c r="B4" s="3" t="s">
        <v>4</v>
      </c>
      <c r="C4" s="13">
        <v>45945.0</v>
      </c>
      <c r="D4" s="14"/>
      <c r="E4" s="14"/>
      <c r="F4" s="12"/>
      <c r="G4" s="3" t="s">
        <v>5</v>
      </c>
      <c r="H4" s="15">
        <v>1.0</v>
      </c>
      <c r="I4" s="12"/>
      <c r="J4" s="12"/>
      <c r="K4" s="16" t="str">
        <f>"Week "&amp;(K6-($C$4-WEEKDAY($C$4,1)+2))/7+1</f>
        <v>Week 1</v>
      </c>
      <c r="Q4" s="17"/>
      <c r="R4" s="16" t="str">
        <f>"Week "&amp;(R6-($C$4-WEEKDAY($C$4,1)+2))/7+1</f>
        <v>Week 2</v>
      </c>
      <c r="X4" s="17"/>
      <c r="Y4" s="16" t="str">
        <f>"Week "&amp;(Y6-($C$4-WEEKDAY($C$4,1)+2))/7+1</f>
        <v>Week 3</v>
      </c>
      <c r="AE4" s="17"/>
      <c r="AF4" s="16" t="str">
        <f>"Week "&amp;(AF6-($C$4-WEEKDAY($C$4,1)+2))/7+1</f>
        <v>Week 4</v>
      </c>
      <c r="AL4" s="17"/>
      <c r="AM4" s="16" t="str">
        <f>"Week "&amp;(AM6-($C$4-WEEKDAY($C$4,1)+2))/7+1</f>
        <v>Week 5</v>
      </c>
      <c r="AS4" s="17"/>
      <c r="AT4" s="16" t="str">
        <f>"Week "&amp;(AT6-($C$4-WEEKDAY($C$4,1)+2))/7+1</f>
        <v>Week 6</v>
      </c>
      <c r="AZ4" s="17"/>
      <c r="BA4" s="16" t="str">
        <f>"Week "&amp;(BA6-($C$4-WEEKDAY($C$4,1)+2))/7+1</f>
        <v>Week 7</v>
      </c>
      <c r="BG4" s="17"/>
      <c r="BH4" s="16" t="str">
        <f>"Week "&amp;(BH6-($C$4-WEEKDAY($C$4,1)+2))/7+1</f>
        <v>Week 8</v>
      </c>
      <c r="BN4" s="17"/>
    </row>
    <row r="5" ht="17.25" customHeight="1">
      <c r="A5" s="12"/>
      <c r="B5" s="3" t="s">
        <v>6</v>
      </c>
      <c r="C5" s="18" t="s">
        <v>7</v>
      </c>
      <c r="D5" s="19"/>
      <c r="E5" s="19"/>
      <c r="F5" s="12"/>
      <c r="G5" s="12"/>
      <c r="H5" s="12"/>
      <c r="I5" s="12"/>
      <c r="J5" s="12"/>
      <c r="K5" s="20">
        <f>K6</f>
        <v>45943</v>
      </c>
      <c r="Q5" s="17"/>
      <c r="R5" s="20">
        <f>R6</f>
        <v>45950</v>
      </c>
      <c r="X5" s="17"/>
      <c r="Y5" s="20">
        <f>Y6</f>
        <v>45957</v>
      </c>
      <c r="AE5" s="17"/>
      <c r="AF5" s="20">
        <f>AF6</f>
        <v>45964</v>
      </c>
      <c r="AL5" s="17"/>
      <c r="AM5" s="20">
        <f>AM6</f>
        <v>45971</v>
      </c>
      <c r="AS5" s="17"/>
      <c r="AT5" s="20">
        <f>AT6</f>
        <v>45978</v>
      </c>
      <c r="AZ5" s="17"/>
      <c r="BA5" s="20">
        <f>BA6</f>
        <v>45985</v>
      </c>
      <c r="BG5" s="17"/>
      <c r="BH5" s="20">
        <f>BH6</f>
        <v>45992</v>
      </c>
      <c r="BN5" s="17"/>
    </row>
    <row r="6" ht="12.75" customHeight="1">
      <c r="A6" s="12"/>
      <c r="B6" s="12"/>
      <c r="C6" s="12"/>
      <c r="D6" s="12"/>
      <c r="E6" s="12"/>
      <c r="F6" s="12"/>
      <c r="G6" s="12"/>
      <c r="H6" s="12"/>
      <c r="I6" s="12"/>
      <c r="J6" s="12"/>
      <c r="K6" s="21">
        <f>C4-WEEKDAY(C4,1)+2+7*(H4-1)</f>
        <v>45943</v>
      </c>
      <c r="L6" s="22">
        <f t="shared" ref="L6:BN6" si="1">K6+1</f>
        <v>45944</v>
      </c>
      <c r="M6" s="22">
        <f t="shared" si="1"/>
        <v>45945</v>
      </c>
      <c r="N6" s="22">
        <f t="shared" si="1"/>
        <v>45946</v>
      </c>
      <c r="O6" s="22">
        <f t="shared" si="1"/>
        <v>45947</v>
      </c>
      <c r="P6" s="22">
        <f t="shared" si="1"/>
        <v>45948</v>
      </c>
      <c r="Q6" s="23">
        <f t="shared" si="1"/>
        <v>45949</v>
      </c>
      <c r="R6" s="21">
        <f t="shared" si="1"/>
        <v>45950</v>
      </c>
      <c r="S6" s="22">
        <f t="shared" si="1"/>
        <v>45951</v>
      </c>
      <c r="T6" s="22">
        <f t="shared" si="1"/>
        <v>45952</v>
      </c>
      <c r="U6" s="22">
        <f t="shared" si="1"/>
        <v>45953</v>
      </c>
      <c r="V6" s="22">
        <f t="shared" si="1"/>
        <v>45954</v>
      </c>
      <c r="W6" s="22">
        <f t="shared" si="1"/>
        <v>45955</v>
      </c>
      <c r="X6" s="23">
        <f t="shared" si="1"/>
        <v>45956</v>
      </c>
      <c r="Y6" s="21">
        <f t="shared" si="1"/>
        <v>45957</v>
      </c>
      <c r="Z6" s="22">
        <f t="shared" si="1"/>
        <v>45958</v>
      </c>
      <c r="AA6" s="22">
        <f t="shared" si="1"/>
        <v>45959</v>
      </c>
      <c r="AB6" s="22">
        <f t="shared" si="1"/>
        <v>45960</v>
      </c>
      <c r="AC6" s="22">
        <f t="shared" si="1"/>
        <v>45961</v>
      </c>
      <c r="AD6" s="22">
        <f t="shared" si="1"/>
        <v>45962</v>
      </c>
      <c r="AE6" s="23">
        <f t="shared" si="1"/>
        <v>45963</v>
      </c>
      <c r="AF6" s="21">
        <f t="shared" si="1"/>
        <v>45964</v>
      </c>
      <c r="AG6" s="22">
        <f t="shared" si="1"/>
        <v>45965</v>
      </c>
      <c r="AH6" s="22">
        <f t="shared" si="1"/>
        <v>45966</v>
      </c>
      <c r="AI6" s="22">
        <f t="shared" si="1"/>
        <v>45967</v>
      </c>
      <c r="AJ6" s="22">
        <f t="shared" si="1"/>
        <v>45968</v>
      </c>
      <c r="AK6" s="22">
        <f t="shared" si="1"/>
        <v>45969</v>
      </c>
      <c r="AL6" s="23">
        <f t="shared" si="1"/>
        <v>45970</v>
      </c>
      <c r="AM6" s="21">
        <f t="shared" si="1"/>
        <v>45971</v>
      </c>
      <c r="AN6" s="22">
        <f t="shared" si="1"/>
        <v>45972</v>
      </c>
      <c r="AO6" s="22">
        <f t="shared" si="1"/>
        <v>45973</v>
      </c>
      <c r="AP6" s="22">
        <f t="shared" si="1"/>
        <v>45974</v>
      </c>
      <c r="AQ6" s="22">
        <f t="shared" si="1"/>
        <v>45975</v>
      </c>
      <c r="AR6" s="22">
        <f t="shared" si="1"/>
        <v>45976</v>
      </c>
      <c r="AS6" s="23">
        <f t="shared" si="1"/>
        <v>45977</v>
      </c>
      <c r="AT6" s="21">
        <f t="shared" si="1"/>
        <v>45978</v>
      </c>
      <c r="AU6" s="22">
        <f t="shared" si="1"/>
        <v>45979</v>
      </c>
      <c r="AV6" s="22">
        <f t="shared" si="1"/>
        <v>45980</v>
      </c>
      <c r="AW6" s="22">
        <f t="shared" si="1"/>
        <v>45981</v>
      </c>
      <c r="AX6" s="22">
        <f t="shared" si="1"/>
        <v>45982</v>
      </c>
      <c r="AY6" s="22">
        <f t="shared" si="1"/>
        <v>45983</v>
      </c>
      <c r="AZ6" s="23">
        <f t="shared" si="1"/>
        <v>45984</v>
      </c>
      <c r="BA6" s="21">
        <f t="shared" si="1"/>
        <v>45985</v>
      </c>
      <c r="BB6" s="22">
        <f t="shared" si="1"/>
        <v>45986</v>
      </c>
      <c r="BC6" s="22">
        <f t="shared" si="1"/>
        <v>45987</v>
      </c>
      <c r="BD6" s="22">
        <f t="shared" si="1"/>
        <v>45988</v>
      </c>
      <c r="BE6" s="22">
        <f t="shared" si="1"/>
        <v>45989</v>
      </c>
      <c r="BF6" s="22">
        <f t="shared" si="1"/>
        <v>45990</v>
      </c>
      <c r="BG6" s="23">
        <f t="shared" si="1"/>
        <v>45991</v>
      </c>
      <c r="BH6" s="21">
        <f t="shared" si="1"/>
        <v>45992</v>
      </c>
      <c r="BI6" s="22">
        <f t="shared" si="1"/>
        <v>45993</v>
      </c>
      <c r="BJ6" s="22">
        <f t="shared" si="1"/>
        <v>45994</v>
      </c>
      <c r="BK6" s="22">
        <f t="shared" si="1"/>
        <v>45995</v>
      </c>
      <c r="BL6" s="22">
        <f t="shared" si="1"/>
        <v>45996</v>
      </c>
      <c r="BM6" s="22">
        <f t="shared" si="1"/>
        <v>45997</v>
      </c>
      <c r="BN6" s="23">
        <f t="shared" si="1"/>
        <v>45998</v>
      </c>
    </row>
    <row r="7" ht="12.75" customHeight="1">
      <c r="A7" s="24" t="s">
        <v>8</v>
      </c>
      <c r="B7" s="24" t="s">
        <v>9</v>
      </c>
      <c r="C7" s="25" t="s">
        <v>10</v>
      </c>
      <c r="D7" s="26" t="s">
        <v>11</v>
      </c>
      <c r="E7" s="27" t="s">
        <v>12</v>
      </c>
      <c r="F7" s="27" t="s">
        <v>13</v>
      </c>
      <c r="G7" s="25" t="s">
        <v>14</v>
      </c>
      <c r="H7" s="25" t="s">
        <v>15</v>
      </c>
      <c r="I7" s="25" t="s">
        <v>16</v>
      </c>
      <c r="J7" s="25"/>
      <c r="K7" s="28" t="str">
        <f t="shared" ref="K7:AC7" si="2">CHOOSE(WEEKDAY(K6,1),"S","M","T","W","T","F","S")</f>
        <v>M</v>
      </c>
      <c r="L7" s="29" t="str">
        <f t="shared" si="2"/>
        <v>T</v>
      </c>
      <c r="M7" s="29" t="str">
        <f t="shared" si="2"/>
        <v>W</v>
      </c>
      <c r="N7" s="29" t="str">
        <f t="shared" si="2"/>
        <v>T</v>
      </c>
      <c r="O7" s="29" t="str">
        <f t="shared" si="2"/>
        <v>F</v>
      </c>
      <c r="P7" s="29" t="str">
        <f t="shared" si="2"/>
        <v>S</v>
      </c>
      <c r="Q7" s="30" t="str">
        <f t="shared" si="2"/>
        <v>S</v>
      </c>
      <c r="R7" s="28" t="str">
        <f t="shared" si="2"/>
        <v>M</v>
      </c>
      <c r="S7" s="29" t="str">
        <f t="shared" si="2"/>
        <v>T</v>
      </c>
      <c r="T7" s="29" t="str">
        <f t="shared" si="2"/>
        <v>W</v>
      </c>
      <c r="U7" s="29" t="str">
        <f t="shared" si="2"/>
        <v>T</v>
      </c>
      <c r="V7" s="29" t="str">
        <f t="shared" si="2"/>
        <v>F</v>
      </c>
      <c r="W7" s="29" t="str">
        <f t="shared" si="2"/>
        <v>S</v>
      </c>
      <c r="X7" s="30" t="str">
        <f t="shared" si="2"/>
        <v>S</v>
      </c>
      <c r="Y7" s="28" t="str">
        <f t="shared" si="2"/>
        <v>M</v>
      </c>
      <c r="Z7" s="29" t="str">
        <f t="shared" si="2"/>
        <v>T</v>
      </c>
      <c r="AA7" s="29" t="str">
        <f t="shared" si="2"/>
        <v>W</v>
      </c>
      <c r="AB7" s="29" t="str">
        <f t="shared" si="2"/>
        <v>T</v>
      </c>
      <c r="AC7" s="29" t="str">
        <f t="shared" si="2"/>
        <v>F</v>
      </c>
      <c r="AD7" s="29" t="s">
        <v>17</v>
      </c>
      <c r="AE7" s="30" t="str">
        <f t="shared" ref="AE7:BN7" si="3">CHOOSE(WEEKDAY(AE6,1),"S","M","T","W","T","F","S")</f>
        <v>S</v>
      </c>
      <c r="AF7" s="28" t="str">
        <f t="shared" si="3"/>
        <v>M</v>
      </c>
      <c r="AG7" s="29" t="str">
        <f t="shared" si="3"/>
        <v>T</v>
      </c>
      <c r="AH7" s="29" t="str">
        <f t="shared" si="3"/>
        <v>W</v>
      </c>
      <c r="AI7" s="29" t="str">
        <f t="shared" si="3"/>
        <v>T</v>
      </c>
      <c r="AJ7" s="29" t="str">
        <f t="shared" si="3"/>
        <v>F</v>
      </c>
      <c r="AK7" s="29" t="str">
        <f t="shared" si="3"/>
        <v>S</v>
      </c>
      <c r="AL7" s="30" t="str">
        <f t="shared" si="3"/>
        <v>S</v>
      </c>
      <c r="AM7" s="28" t="str">
        <f t="shared" si="3"/>
        <v>M</v>
      </c>
      <c r="AN7" s="29" t="str">
        <f t="shared" si="3"/>
        <v>T</v>
      </c>
      <c r="AO7" s="29" t="str">
        <f t="shared" si="3"/>
        <v>W</v>
      </c>
      <c r="AP7" s="29" t="str">
        <f t="shared" si="3"/>
        <v>T</v>
      </c>
      <c r="AQ7" s="29" t="str">
        <f t="shared" si="3"/>
        <v>F</v>
      </c>
      <c r="AR7" s="29" t="str">
        <f t="shared" si="3"/>
        <v>S</v>
      </c>
      <c r="AS7" s="30" t="str">
        <f t="shared" si="3"/>
        <v>S</v>
      </c>
      <c r="AT7" s="28" t="str">
        <f t="shared" si="3"/>
        <v>M</v>
      </c>
      <c r="AU7" s="29" t="str">
        <f t="shared" si="3"/>
        <v>T</v>
      </c>
      <c r="AV7" s="29" t="str">
        <f t="shared" si="3"/>
        <v>W</v>
      </c>
      <c r="AW7" s="29" t="str">
        <f t="shared" si="3"/>
        <v>T</v>
      </c>
      <c r="AX7" s="29" t="str">
        <f t="shared" si="3"/>
        <v>F</v>
      </c>
      <c r="AY7" s="29" t="str">
        <f t="shared" si="3"/>
        <v>S</v>
      </c>
      <c r="AZ7" s="30" t="str">
        <f t="shared" si="3"/>
        <v>S</v>
      </c>
      <c r="BA7" s="28" t="str">
        <f t="shared" si="3"/>
        <v>M</v>
      </c>
      <c r="BB7" s="29" t="str">
        <f t="shared" si="3"/>
        <v>T</v>
      </c>
      <c r="BC7" s="29" t="str">
        <f t="shared" si="3"/>
        <v>W</v>
      </c>
      <c r="BD7" s="29" t="str">
        <f t="shared" si="3"/>
        <v>T</v>
      </c>
      <c r="BE7" s="29" t="str">
        <f t="shared" si="3"/>
        <v>F</v>
      </c>
      <c r="BF7" s="29" t="str">
        <f t="shared" si="3"/>
        <v>S</v>
      </c>
      <c r="BG7" s="30" t="str">
        <f t="shared" si="3"/>
        <v>S</v>
      </c>
      <c r="BH7" s="28" t="str">
        <f t="shared" si="3"/>
        <v>M</v>
      </c>
      <c r="BI7" s="29" t="str">
        <f t="shared" si="3"/>
        <v>T</v>
      </c>
      <c r="BJ7" s="29" t="str">
        <f t="shared" si="3"/>
        <v>W</v>
      </c>
      <c r="BK7" s="29" t="str">
        <f t="shared" si="3"/>
        <v>T</v>
      </c>
      <c r="BL7" s="29" t="str">
        <f t="shared" si="3"/>
        <v>F</v>
      </c>
      <c r="BM7" s="29" t="str">
        <f t="shared" si="3"/>
        <v>S</v>
      </c>
      <c r="BN7" s="30" t="str">
        <f t="shared" si="3"/>
        <v>S</v>
      </c>
    </row>
    <row r="8" ht="12.75" customHeight="1">
      <c r="A8" s="31" t="str">
        <f>IF(ISERROR(VALUE(SUBSTITUTE('Group 1'!prevWBS,".",""))),"1",IF(ISERROR(FIND("`",SUBSTITUTE('Group 1'!prevWBS,".","`",1))),TEXT(VALUE('Group 1'!prevWBS)+1,"#"),TEXT(VALUE(LEFT('Group 1'!prevWBS,FIND("`",SUBSTITUTE('Group 1'!prevWBS,".","`",1))-1))+1,"#")))</f>
        <v>1</v>
      </c>
      <c r="B8" s="32" t="s">
        <v>18</v>
      </c>
      <c r="C8" s="33"/>
      <c r="D8" s="34"/>
      <c r="E8" s="35"/>
      <c r="F8" s="36" t="str">
        <f t="shared" ref="F8:F17" si="4">IF(ISBLANK(E8)," - ",IF(G8=0,E8,E8+G8-1))</f>
        <v> - </v>
      </c>
      <c r="G8" s="37"/>
      <c r="H8" s="38"/>
      <c r="I8" s="37" t="str">
        <f t="shared" ref="I8:I17" si="5">IF(OR(F8=0,E8=0)," - ",NETWORKDAYS(E8,F8))</f>
        <v> - </v>
      </c>
      <c r="J8" s="39"/>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row>
    <row r="9" ht="12.75" customHeight="1">
      <c r="A9"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9" s="42" t="s">
        <v>19</v>
      </c>
      <c r="C9" s="43" t="s">
        <v>20</v>
      </c>
      <c r="D9" s="44"/>
      <c r="E9" s="45">
        <v>45580.0</v>
      </c>
      <c r="F9" s="46">
        <f t="shared" si="4"/>
        <v>45581</v>
      </c>
      <c r="G9" s="47">
        <v>2.0</v>
      </c>
      <c r="H9" s="48">
        <v>1.0</v>
      </c>
      <c r="I9" s="49">
        <f t="shared" si="5"/>
        <v>2</v>
      </c>
      <c r="J9" s="50"/>
      <c r="K9" s="41"/>
      <c r="L9" s="41"/>
      <c r="M9" s="51"/>
      <c r="N9" s="52"/>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c r="BN9" s="41"/>
    </row>
    <row r="10" ht="12.75" customHeight="1">
      <c r="A10"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10" s="42" t="s">
        <v>21</v>
      </c>
      <c r="C10" s="53" t="s">
        <v>22</v>
      </c>
      <c r="D10" s="44"/>
      <c r="E10" s="45">
        <v>45561.0</v>
      </c>
      <c r="F10" s="46">
        <f t="shared" si="4"/>
        <v>45562</v>
      </c>
      <c r="G10" s="47">
        <v>2.0</v>
      </c>
      <c r="H10" s="48">
        <v>1.0</v>
      </c>
      <c r="I10" s="49">
        <f t="shared" si="5"/>
        <v>2</v>
      </c>
      <c r="J10" s="50"/>
      <c r="K10" s="52"/>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row>
    <row r="11" ht="12.75" customHeight="1">
      <c r="A11"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11" s="42" t="s">
        <v>23</v>
      </c>
      <c r="C11" s="53" t="s">
        <v>20</v>
      </c>
      <c r="D11" s="44">
        <v>1.3</v>
      </c>
      <c r="E11" s="45">
        <v>45569.0</v>
      </c>
      <c r="F11" s="46">
        <f t="shared" si="4"/>
        <v>45572</v>
      </c>
      <c r="G11" s="47">
        <v>4.0</v>
      </c>
      <c r="H11" s="48">
        <v>1.0</v>
      </c>
      <c r="I11" s="49">
        <f t="shared" si="5"/>
        <v>2</v>
      </c>
      <c r="J11" s="50"/>
      <c r="K11" s="52"/>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row>
    <row r="12" ht="12.75" customHeight="1">
      <c r="A12" s="41" t="str">
        <f>IF(ISERROR(VALUE(SUBSTITUTE('Group 1'!prevWBS,".",""))),"0.0.1",IF(ISERROR(FIND("`",SUBSTITUTE('Group 1'!prevWBS,".","`",2))),'Group 1'!prevWBS&amp;".1",LEFT('Group 1'!prevWBS,FIND("`",SUBSTITUTE('Group 1'!prevWBS,".","`",2)))&amp;IF(ISERROR(FIND("`",SUBSTITUTE('Group 1'!prevWBS,".","`",3))),VALUE(RIGHT('Group 1'!prevWBS,LEN('Group 1'!prevWBS)-FIND("`",SUBSTITUTE('Group 1'!prevWBS,".","`",2))))+1,VALUE(MID('Group 1'!prevWBS,FIND("`",SUBSTITUTE('Group 1'!prevWBS,".","`",2))+1,(FIND("`",SUBSTITUTE('Group 1'!prevWBS,".","`",3))-FIND("`",SUBSTITUTE('Group 1'!prevWBS,".","`",2))-1)))+1)))</f>
        <v>.1</v>
      </c>
      <c r="B12" s="54" t="s">
        <v>24</v>
      </c>
      <c r="C12" s="43" t="s">
        <v>20</v>
      </c>
      <c r="D12" s="44"/>
      <c r="E12" s="45">
        <v>45569.0</v>
      </c>
      <c r="F12" s="46">
        <f t="shared" si="4"/>
        <v>45569</v>
      </c>
      <c r="G12" s="47">
        <v>1.0</v>
      </c>
      <c r="H12" s="48">
        <v>1.0</v>
      </c>
      <c r="I12" s="49">
        <f t="shared" si="5"/>
        <v>1</v>
      </c>
      <c r="J12" s="50"/>
      <c r="K12" s="52"/>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row>
    <row r="13" ht="12.75" customHeight="1">
      <c r="A13" s="41" t="str">
        <f>IF(ISERROR(VALUE(SUBSTITUTE('Group 1'!prevWBS,".",""))),"0.0.1",IF(ISERROR(FIND("`",SUBSTITUTE('Group 1'!prevWBS,".","`",2))),'Group 1'!prevWBS&amp;".1",LEFT('Group 1'!prevWBS,FIND("`",SUBSTITUTE('Group 1'!prevWBS,".","`",2)))&amp;IF(ISERROR(FIND("`",SUBSTITUTE('Group 1'!prevWBS,".","`",3))),VALUE(RIGHT('Group 1'!prevWBS,LEN('Group 1'!prevWBS)-FIND("`",SUBSTITUTE('Group 1'!prevWBS,".","`",2))))+1,VALUE(MID('Group 1'!prevWBS,FIND("`",SUBSTITUTE('Group 1'!prevWBS,".","`",2))+1,(FIND("`",SUBSTITUTE('Group 1'!prevWBS,".","`",3))-FIND("`",SUBSTITUTE('Group 1'!prevWBS,".","`",2))-1)))+1)))</f>
        <v>.1</v>
      </c>
      <c r="B13" s="54" t="s">
        <v>25</v>
      </c>
      <c r="C13" s="43" t="s">
        <v>20</v>
      </c>
      <c r="D13" s="44"/>
      <c r="E13" s="45">
        <v>45572.0</v>
      </c>
      <c r="F13" s="46">
        <f t="shared" si="4"/>
        <v>45572</v>
      </c>
      <c r="G13" s="47">
        <v>1.0</v>
      </c>
      <c r="H13" s="48">
        <v>1.0</v>
      </c>
      <c r="I13" s="49">
        <f t="shared" si="5"/>
        <v>1</v>
      </c>
      <c r="J13" s="50"/>
      <c r="K13" s="52"/>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row>
    <row r="14" ht="12.75" customHeight="1">
      <c r="A14"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14" s="42" t="s">
        <v>26</v>
      </c>
      <c r="C14" s="53" t="s">
        <v>27</v>
      </c>
      <c r="D14" s="44" t="s">
        <v>28</v>
      </c>
      <c r="E14" s="45">
        <v>45580.0</v>
      </c>
      <c r="F14" s="46">
        <f t="shared" si="4"/>
        <v>45581</v>
      </c>
      <c r="G14" s="47">
        <v>2.0</v>
      </c>
      <c r="H14" s="48">
        <v>1.0</v>
      </c>
      <c r="I14" s="49">
        <f t="shared" si="5"/>
        <v>2</v>
      </c>
      <c r="J14" s="50"/>
      <c r="K14" s="41"/>
      <c r="L14" s="41"/>
      <c r="M14" s="55"/>
      <c r="N14" s="52"/>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41"/>
      <c r="BI14" s="41"/>
      <c r="BJ14" s="41"/>
      <c r="BK14" s="41"/>
      <c r="BL14" s="41"/>
      <c r="BM14" s="41"/>
      <c r="BN14" s="41"/>
    </row>
    <row r="15" ht="12.75" customHeight="1">
      <c r="A15" s="31" t="str">
        <f>IF(ISERROR(VALUE(SUBSTITUTE('Group 1'!prevWBS,".",""))),"1",IF(ISERROR(FIND("`",SUBSTITUTE('Group 1'!prevWBS,".","`",1))),TEXT(VALUE('Group 1'!prevWBS)+1,"#"),TEXT(VALUE(LEFT('Group 1'!prevWBS,FIND("`",SUBSTITUTE('Group 1'!prevWBS,".","`",1))-1))+1,"#")))</f>
        <v>1</v>
      </c>
      <c r="B15" s="32" t="s">
        <v>29</v>
      </c>
      <c r="C15" s="56"/>
      <c r="D15" s="34"/>
      <c r="E15" s="35"/>
      <c r="F15" s="36" t="str">
        <f t="shared" si="4"/>
        <v> - </v>
      </c>
      <c r="G15" s="37"/>
      <c r="H15" s="38"/>
      <c r="I15" s="37" t="str">
        <f t="shared" si="5"/>
        <v> - </v>
      </c>
      <c r="J15" s="39"/>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row>
    <row r="16" ht="12.75" customHeight="1">
      <c r="A16"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16" s="42" t="s">
        <v>30</v>
      </c>
      <c r="C16" s="53" t="s">
        <v>20</v>
      </c>
      <c r="D16" s="44"/>
      <c r="E16" s="45">
        <v>45566.0</v>
      </c>
      <c r="F16" s="46">
        <f t="shared" si="4"/>
        <v>45580</v>
      </c>
      <c r="G16" s="47">
        <v>15.0</v>
      </c>
      <c r="H16" s="48">
        <v>1.0</v>
      </c>
      <c r="I16" s="49">
        <f t="shared" si="5"/>
        <v>11</v>
      </c>
      <c r="J16" s="50"/>
      <c r="K16" s="52"/>
      <c r="L16" s="52"/>
      <c r="M16" s="52"/>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41"/>
      <c r="BI16" s="41"/>
      <c r="BJ16" s="41"/>
      <c r="BK16" s="41"/>
      <c r="BL16" s="41"/>
      <c r="BM16" s="41"/>
      <c r="BN16" s="41"/>
    </row>
    <row r="17" ht="12.75" customHeight="1">
      <c r="A17"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17" s="42" t="s">
        <v>31</v>
      </c>
      <c r="C17" s="53" t="s">
        <v>22</v>
      </c>
      <c r="D17" s="44">
        <v>2.1</v>
      </c>
      <c r="E17" s="45">
        <v>45567.0</v>
      </c>
      <c r="F17" s="46">
        <f t="shared" si="4"/>
        <v>45578</v>
      </c>
      <c r="G17" s="47">
        <v>12.0</v>
      </c>
      <c r="H17" s="48">
        <v>1.0</v>
      </c>
      <c r="I17" s="49">
        <f t="shared" si="5"/>
        <v>8</v>
      </c>
      <c r="J17" s="50"/>
      <c r="K17" s="52"/>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1"/>
      <c r="BM17" s="41"/>
      <c r="BN17" s="41"/>
    </row>
    <row r="18" ht="12.75" customHeight="1">
      <c r="A18"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18" s="42" t="s">
        <v>32</v>
      </c>
      <c r="C18" s="53" t="s">
        <v>27</v>
      </c>
      <c r="D18" s="44">
        <v>2.2</v>
      </c>
      <c r="E18" s="45">
        <v>45575.0</v>
      </c>
      <c r="F18" s="46">
        <v>45583.0</v>
      </c>
      <c r="G18" s="47">
        <v>8.0</v>
      </c>
      <c r="H18" s="48">
        <v>1.0</v>
      </c>
      <c r="I18" s="49">
        <f>IF(OR(F17=0,E17=0)," - ",NETWORKDAYS(E17,F17))</f>
        <v>8</v>
      </c>
      <c r="J18" s="50"/>
      <c r="K18" s="52"/>
      <c r="L18" s="52"/>
      <c r="M18" s="52"/>
      <c r="N18" s="52"/>
      <c r="O18" s="52"/>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41"/>
    </row>
    <row r="19" ht="12.75" customHeight="1">
      <c r="A19"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19" s="42" t="s">
        <v>33</v>
      </c>
      <c r="C19" s="53" t="s">
        <v>34</v>
      </c>
      <c r="D19" s="44">
        <v>2.3</v>
      </c>
      <c r="E19" s="45">
        <v>45583.0</v>
      </c>
      <c r="F19" s="46">
        <f t="shared" ref="F19:F21" si="6">IF(ISBLANK(E19)," - ",IF(G19=0,E19,E19+G19-1))</f>
        <v>45587</v>
      </c>
      <c r="G19" s="47">
        <v>5.0</v>
      </c>
      <c r="H19" s="48">
        <v>1.0</v>
      </c>
      <c r="I19" s="49">
        <f t="shared" ref="I19:I29" si="7">IF(OR(F19=0,E19=0)," - ",NETWORKDAYS(E19,F19))</f>
        <v>3</v>
      </c>
      <c r="J19" s="50"/>
      <c r="K19" s="41"/>
      <c r="L19" s="41"/>
      <c r="M19" s="41"/>
      <c r="N19" s="41"/>
      <c r="O19" s="52"/>
      <c r="P19" s="52"/>
      <c r="Q19" s="52"/>
      <c r="R19" s="52"/>
      <c r="S19" s="52"/>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row>
    <row r="20" ht="12.75" customHeight="1">
      <c r="A20" s="57" t="str">
        <f>IF(ISERROR(VALUE(SUBSTITUTE('Group 1'!prevWBS,".",""))),"1",IF(ISERROR(FIND("`",SUBSTITUTE('Group 1'!prevWBS,".","`",1))),TEXT(VALUE('Group 1'!prevWBS)+1,"#"),TEXT(VALUE(LEFT('Group 1'!prevWBS,FIND("`",SUBSTITUTE('Group 1'!prevWBS,".","`",1))-1))+1,"#")))</f>
        <v>1</v>
      </c>
      <c r="B20" s="58" t="s">
        <v>35</v>
      </c>
      <c r="C20" s="56"/>
      <c r="D20" s="59"/>
      <c r="E20" s="60"/>
      <c r="F20" s="60" t="str">
        <f t="shared" si="6"/>
        <v> - </v>
      </c>
      <c r="G20" s="61"/>
      <c r="H20" s="62"/>
      <c r="I20" s="61" t="str">
        <f t="shared" si="7"/>
        <v> - </v>
      </c>
      <c r="J20" s="63"/>
      <c r="K20" s="64"/>
      <c r="L20" s="64"/>
      <c r="M20" s="64"/>
      <c r="N20" s="64"/>
      <c r="O20" s="64"/>
      <c r="P20" s="64"/>
      <c r="Q20" s="64"/>
      <c r="R20" s="64"/>
      <c r="S20" s="64"/>
      <c r="T20" s="64"/>
      <c r="U20" s="64"/>
      <c r="V20" s="64"/>
      <c r="W20" s="64"/>
      <c r="X20" s="64"/>
      <c r="Y20" s="64"/>
      <c r="Z20" s="64"/>
      <c r="AA20" s="64"/>
      <c r="AB20" s="64"/>
      <c r="AC20" s="64"/>
      <c r="AD20" s="64"/>
      <c r="AE20" s="64"/>
      <c r="AF20" s="64"/>
      <c r="AG20" s="64"/>
      <c r="AH20" s="64"/>
      <c r="AI20" s="64"/>
      <c r="AJ20" s="64"/>
      <c r="AK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4"/>
      <c r="BI20" s="64"/>
      <c r="BJ20" s="64"/>
      <c r="BK20" s="64"/>
      <c r="BL20" s="64"/>
      <c r="BM20" s="64"/>
      <c r="BN20" s="64"/>
    </row>
    <row r="21" ht="12.75" customHeight="1">
      <c r="A21"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21" s="42" t="s">
        <v>36</v>
      </c>
      <c r="C21" s="53" t="s">
        <v>22</v>
      </c>
      <c r="D21" s="44">
        <v>2.3</v>
      </c>
      <c r="E21" s="45">
        <v>45584.0</v>
      </c>
      <c r="F21" s="46">
        <f t="shared" si="6"/>
        <v>45587</v>
      </c>
      <c r="G21" s="47">
        <v>4.0</v>
      </c>
      <c r="H21" s="48">
        <v>1.0</v>
      </c>
      <c r="I21" s="49">
        <f t="shared" si="7"/>
        <v>2</v>
      </c>
      <c r="J21" s="50"/>
      <c r="K21" s="41"/>
      <c r="L21" s="41"/>
      <c r="M21" s="41"/>
      <c r="N21" s="41"/>
      <c r="O21" s="41"/>
      <c r="P21" s="41"/>
      <c r="Q21" s="52"/>
      <c r="R21" s="52"/>
      <c r="S21" s="52"/>
      <c r="T21" s="52"/>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41"/>
    </row>
    <row r="22" ht="12.75" customHeight="1">
      <c r="A22"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22" s="42" t="s">
        <v>37</v>
      </c>
      <c r="C22" s="53" t="s">
        <v>27</v>
      </c>
      <c r="D22" s="44">
        <v>3.1</v>
      </c>
      <c r="E22" s="45">
        <v>45587.0</v>
      </c>
      <c r="F22" s="46">
        <f t="array" ref="F22">IF(ISBLANK(F24E22)," - ",IF(G22=0,E22,E22+G22-1))</f>
        <v>45591</v>
      </c>
      <c r="G22" s="47">
        <v>5.0</v>
      </c>
      <c r="H22" s="48">
        <v>1.0</v>
      </c>
      <c r="I22" s="49">
        <f t="shared" si="7"/>
        <v>4</v>
      </c>
      <c r="J22" s="50"/>
      <c r="K22" s="41"/>
      <c r="L22" s="41"/>
      <c r="M22" s="41"/>
      <c r="N22" s="41"/>
      <c r="O22" s="41"/>
      <c r="P22" s="41"/>
      <c r="Q22" s="41"/>
      <c r="R22" s="41"/>
      <c r="S22" s="41"/>
      <c r="T22" s="52"/>
      <c r="U22" s="52"/>
      <c r="V22" s="52"/>
      <c r="W22" s="52"/>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41"/>
    </row>
    <row r="23" ht="12.75" customHeight="1">
      <c r="A23"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23" s="42" t="s">
        <v>38</v>
      </c>
      <c r="C23" s="53" t="s">
        <v>34</v>
      </c>
      <c r="D23" s="44">
        <v>3.2</v>
      </c>
      <c r="E23" s="45">
        <v>45590.0</v>
      </c>
      <c r="F23" s="46">
        <f t="shared" ref="F23:F29" si="8">IF(ISBLANK(E23)," - ",IF(G23=0,E23,E23+G23-1))</f>
        <v>45596</v>
      </c>
      <c r="G23" s="47">
        <v>7.0</v>
      </c>
      <c r="H23" s="48">
        <v>1.0</v>
      </c>
      <c r="I23" s="49">
        <f t="shared" si="7"/>
        <v>5</v>
      </c>
      <c r="J23" s="50"/>
      <c r="K23" s="41"/>
      <c r="L23" s="41"/>
      <c r="M23" s="41"/>
      <c r="N23" s="41"/>
      <c r="O23" s="41"/>
      <c r="P23" s="41"/>
      <c r="Q23" s="41"/>
      <c r="R23" s="41"/>
      <c r="S23" s="41"/>
      <c r="T23" s="41"/>
      <c r="U23" s="41"/>
      <c r="V23" s="41"/>
      <c r="W23" s="52"/>
      <c r="X23" s="52"/>
      <c r="Y23" s="52"/>
      <c r="Z23" s="52"/>
      <c r="AA23" s="52"/>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row>
    <row r="24" ht="12.75" customHeight="1">
      <c r="A24" s="57" t="str">
        <f>IF(ISERROR(VALUE(SUBSTITUTE('Group 1'!prevWBS,".",""))),"1",IF(ISERROR(FIND("`",SUBSTITUTE('Group 1'!prevWBS,".","`",1))),TEXT(VALUE('Group 1'!prevWBS)+1,"#"),TEXT(VALUE(LEFT('Group 1'!prevWBS,FIND("`",SUBSTITUTE('Group 1'!prevWBS,".","`",1))-1))+1,"#")))</f>
        <v>1</v>
      </c>
      <c r="B24" s="65" t="s">
        <v>39</v>
      </c>
      <c r="C24" s="56"/>
      <c r="D24" s="59"/>
      <c r="E24" s="60"/>
      <c r="F24" s="60" t="str">
        <f t="shared" si="8"/>
        <v> - </v>
      </c>
      <c r="G24" s="61"/>
      <c r="H24" s="62"/>
      <c r="I24" s="61" t="str">
        <f t="shared" si="7"/>
        <v> - </v>
      </c>
      <c r="J24" s="63"/>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row>
    <row r="25" ht="12.75" customHeight="1">
      <c r="A25"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25" s="42" t="s">
        <v>40</v>
      </c>
      <c r="C25" s="53" t="s">
        <v>20</v>
      </c>
      <c r="D25" s="44">
        <v>3.2</v>
      </c>
      <c r="E25" s="45">
        <v>45595.0</v>
      </c>
      <c r="F25" s="46">
        <f t="shared" si="8"/>
        <v>45598</v>
      </c>
      <c r="G25" s="47">
        <v>4.0</v>
      </c>
      <c r="H25" s="48">
        <v>1.0</v>
      </c>
      <c r="I25" s="49">
        <f t="shared" si="7"/>
        <v>3</v>
      </c>
      <c r="J25" s="50"/>
      <c r="K25" s="41"/>
      <c r="L25" s="41"/>
      <c r="M25" s="41"/>
      <c r="N25" s="41"/>
      <c r="O25" s="41"/>
      <c r="P25" s="41"/>
      <c r="Q25" s="41"/>
      <c r="R25" s="41"/>
      <c r="S25" s="41"/>
      <c r="T25" s="41"/>
      <c r="U25" s="41"/>
      <c r="V25" s="41"/>
      <c r="W25" s="41"/>
      <c r="X25" s="41"/>
      <c r="Y25" s="41"/>
      <c r="Z25" s="41"/>
      <c r="AA25" s="41"/>
      <c r="AB25" s="52"/>
      <c r="AC25" s="52"/>
      <c r="AD25" s="52"/>
      <c r="AE25" s="52"/>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row>
    <row r="26" ht="33.75" customHeight="1">
      <c r="A26"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26" s="42" t="s">
        <v>41</v>
      </c>
      <c r="C26" s="53" t="s">
        <v>22</v>
      </c>
      <c r="D26" s="44">
        <v>4.1</v>
      </c>
      <c r="E26" s="45">
        <v>45599.0</v>
      </c>
      <c r="F26" s="46">
        <f t="shared" si="8"/>
        <v>45601</v>
      </c>
      <c r="G26" s="47">
        <v>3.0</v>
      </c>
      <c r="H26" s="48">
        <v>1.0</v>
      </c>
      <c r="I26" s="49">
        <f t="shared" si="7"/>
        <v>2</v>
      </c>
      <c r="J26" s="50"/>
      <c r="K26" s="41"/>
      <c r="L26" s="41"/>
      <c r="M26" s="41"/>
      <c r="N26" s="41"/>
      <c r="O26" s="41"/>
      <c r="P26" s="41"/>
      <c r="Q26" s="41"/>
      <c r="R26" s="41"/>
      <c r="S26" s="41"/>
      <c r="T26" s="41"/>
      <c r="U26" s="41"/>
      <c r="V26" s="41"/>
      <c r="W26" s="41"/>
      <c r="X26" s="41"/>
      <c r="Y26" s="41"/>
      <c r="Z26" s="41"/>
      <c r="AA26" s="41"/>
      <c r="AB26" s="41"/>
      <c r="AC26" s="41"/>
      <c r="AD26" s="41"/>
      <c r="AE26" s="41"/>
      <c r="AF26" s="52"/>
      <c r="AG26" s="52"/>
      <c r="AH26" s="52"/>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row>
    <row r="27" ht="12.75" customHeight="1">
      <c r="A27"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27" s="42" t="s">
        <v>42</v>
      </c>
      <c r="C27" s="53" t="s">
        <v>27</v>
      </c>
      <c r="D27" s="44">
        <v>4.2</v>
      </c>
      <c r="E27" s="45">
        <v>45602.0</v>
      </c>
      <c r="F27" s="46">
        <f t="shared" si="8"/>
        <v>45603</v>
      </c>
      <c r="G27" s="47">
        <v>2.0</v>
      </c>
      <c r="H27" s="48">
        <v>1.0</v>
      </c>
      <c r="I27" s="49">
        <f t="shared" si="7"/>
        <v>2</v>
      </c>
      <c r="J27" s="50"/>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52"/>
      <c r="AJ27" s="52"/>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row>
    <row r="28" ht="12.75" customHeight="1">
      <c r="A28"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28" s="66" t="s">
        <v>43</v>
      </c>
      <c r="C28" s="53" t="s">
        <v>34</v>
      </c>
      <c r="D28" s="44"/>
      <c r="E28" s="45">
        <v>45603.0</v>
      </c>
      <c r="F28" s="46">
        <f t="shared" si="8"/>
        <v>45603</v>
      </c>
      <c r="G28" s="47">
        <v>1.0</v>
      </c>
      <c r="H28" s="48">
        <v>1.0</v>
      </c>
      <c r="I28" s="49">
        <f t="shared" si="7"/>
        <v>1</v>
      </c>
      <c r="J28" s="50"/>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52"/>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1"/>
      <c r="BI28" s="41"/>
      <c r="BJ28" s="41"/>
      <c r="BK28" s="41"/>
      <c r="BL28" s="41"/>
      <c r="BM28" s="41"/>
      <c r="BN28" s="41"/>
    </row>
    <row r="29" ht="12.75" customHeight="1">
      <c r="A29"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29" s="42" t="s">
        <v>44</v>
      </c>
      <c r="C29" s="53" t="s">
        <v>22</v>
      </c>
      <c r="D29" s="44">
        <v>4.3</v>
      </c>
      <c r="E29" s="45">
        <v>45604.0</v>
      </c>
      <c r="F29" s="46">
        <f t="shared" si="8"/>
        <v>45608</v>
      </c>
      <c r="G29" s="47">
        <v>5.0</v>
      </c>
      <c r="H29" s="48">
        <v>1.0</v>
      </c>
      <c r="I29" s="49">
        <f t="shared" si="7"/>
        <v>3</v>
      </c>
      <c r="J29" s="50"/>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52"/>
      <c r="AL29" s="52"/>
      <c r="AM29" s="52"/>
      <c r="AN29" s="52"/>
      <c r="AO29" s="52"/>
      <c r="AP29" s="41"/>
      <c r="AQ29" s="41"/>
      <c r="AR29" s="41"/>
      <c r="AS29" s="41"/>
      <c r="AT29" s="41"/>
      <c r="AU29" s="41"/>
      <c r="AV29" s="41"/>
      <c r="AW29" s="41"/>
      <c r="AX29" s="41"/>
      <c r="AY29" s="41"/>
      <c r="AZ29" s="41"/>
      <c r="BA29" s="41"/>
      <c r="BB29" s="41"/>
      <c r="BC29" s="41"/>
      <c r="BD29" s="41"/>
      <c r="BE29" s="41"/>
      <c r="BF29" s="41"/>
      <c r="BG29" s="41"/>
      <c r="BH29" s="41"/>
      <c r="BI29" s="41"/>
      <c r="BJ29" s="41"/>
      <c r="BK29" s="41"/>
      <c r="BL29" s="41"/>
      <c r="BM29" s="41"/>
      <c r="BN29" s="41"/>
    </row>
    <row r="30" ht="12.75" customHeight="1">
      <c r="A30" s="41">
        <v>4.6</v>
      </c>
      <c r="B30" s="67" t="s">
        <v>45</v>
      </c>
      <c r="C30" s="53" t="s">
        <v>27</v>
      </c>
      <c r="D30" s="68">
        <v>4.3</v>
      </c>
      <c r="E30" s="69">
        <v>45608.0</v>
      </c>
      <c r="F30" s="70">
        <v>45617.0</v>
      </c>
      <c r="G30" s="71">
        <v>7.0</v>
      </c>
      <c r="H30" s="72">
        <v>1.0</v>
      </c>
      <c r="I30" s="73">
        <v>5.0</v>
      </c>
      <c r="J30" s="74"/>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52"/>
      <c r="AL30" s="52"/>
      <c r="AM30" s="52"/>
      <c r="AN30" s="52"/>
      <c r="AO30" s="52"/>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row>
    <row r="31" ht="12.75" customHeight="1">
      <c r="A31" s="57" t="str">
        <f>IF(ISERROR(VALUE(SUBSTITUTE('Group 1'!prevWBS,".",""))),"1",IF(ISERROR(FIND("`",SUBSTITUTE('Group 1'!prevWBS,".","`",1))),TEXT(VALUE('Group 1'!prevWBS)+1,"#"),TEXT(VALUE(LEFT('Group 1'!prevWBS,FIND("`",SUBSTITUTE('Group 1'!prevWBS,".","`",1))-1))+1,"#")))</f>
        <v>1</v>
      </c>
      <c r="B31" s="65" t="s">
        <v>46</v>
      </c>
      <c r="C31" s="56"/>
      <c r="D31" s="59"/>
      <c r="E31" s="60"/>
      <c r="F31" s="60" t="str">
        <f t="shared" ref="F31:F38" si="9">IF(ISBLANK(E31)," - ",IF(G31=0,E31,E31+G31-1))</f>
        <v> - </v>
      </c>
      <c r="G31" s="61"/>
      <c r="H31" s="62"/>
      <c r="I31" s="61" t="str">
        <f t="shared" ref="I31:I39" si="10">IF(OR(F31=0,E31=0)," - ",NETWORKDAYS(E31,F31))</f>
        <v> - </v>
      </c>
      <c r="J31" s="63"/>
      <c r="K31" s="64"/>
      <c r="L31" s="64"/>
      <c r="M31" s="64"/>
      <c r="N31" s="64"/>
      <c r="O31" s="64"/>
      <c r="P31" s="64"/>
      <c r="Q31" s="64"/>
      <c r="R31" s="64"/>
      <c r="S31" s="64"/>
      <c r="T31" s="64"/>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4"/>
      <c r="AS31" s="64"/>
      <c r="AT31" s="64"/>
      <c r="AU31" s="64"/>
      <c r="AV31" s="64"/>
      <c r="AW31" s="64"/>
      <c r="AX31" s="64"/>
      <c r="AY31" s="64"/>
      <c r="AZ31" s="64"/>
      <c r="BA31" s="64"/>
      <c r="BB31" s="64"/>
      <c r="BC31" s="64"/>
      <c r="BD31" s="64"/>
      <c r="BE31" s="64"/>
      <c r="BF31" s="64"/>
      <c r="BG31" s="64"/>
      <c r="BH31" s="64"/>
      <c r="BI31" s="64"/>
      <c r="BJ31" s="64"/>
      <c r="BK31" s="64"/>
      <c r="BL31" s="64"/>
      <c r="BM31" s="64"/>
      <c r="BN31" s="64"/>
    </row>
    <row r="32" ht="12.75" customHeight="1">
      <c r="A32"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32" s="42" t="s">
        <v>47</v>
      </c>
      <c r="C32" s="53" t="s">
        <v>27</v>
      </c>
      <c r="D32" s="44"/>
      <c r="E32" s="45">
        <v>45608.0</v>
      </c>
      <c r="F32" s="46">
        <f t="shared" si="9"/>
        <v>45610</v>
      </c>
      <c r="G32" s="47">
        <v>3.0</v>
      </c>
      <c r="H32" s="48">
        <v>1.0</v>
      </c>
      <c r="I32" s="49">
        <f t="shared" si="10"/>
        <v>3</v>
      </c>
      <c r="J32" s="50"/>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52"/>
      <c r="AP32" s="52"/>
      <c r="AQ32" s="52"/>
      <c r="AR32" s="41"/>
      <c r="AS32" s="41"/>
      <c r="AT32" s="41"/>
      <c r="AU32" s="41"/>
      <c r="AV32" s="41"/>
      <c r="AW32" s="41"/>
      <c r="AX32" s="41"/>
      <c r="AY32" s="41"/>
      <c r="AZ32" s="41"/>
      <c r="BA32" s="41"/>
      <c r="BB32" s="41"/>
      <c r="BC32" s="41"/>
      <c r="BD32" s="41"/>
      <c r="BE32" s="41"/>
      <c r="BF32" s="41"/>
      <c r="BG32" s="41"/>
      <c r="BH32" s="41"/>
      <c r="BI32" s="41"/>
      <c r="BJ32" s="41"/>
      <c r="BK32" s="41"/>
      <c r="BL32" s="41"/>
      <c r="BM32" s="41"/>
      <c r="BN32" s="41"/>
    </row>
    <row r="33" ht="12.75" customHeight="1">
      <c r="A33" s="41" t="s">
        <v>48</v>
      </c>
      <c r="B33" s="42" t="s">
        <v>49</v>
      </c>
      <c r="C33" s="53" t="s">
        <v>34</v>
      </c>
      <c r="D33" s="44">
        <v>5.1</v>
      </c>
      <c r="E33" s="45">
        <v>45611.0</v>
      </c>
      <c r="F33" s="46">
        <f t="shared" si="9"/>
        <v>45613</v>
      </c>
      <c r="G33" s="47">
        <v>3.0</v>
      </c>
      <c r="H33" s="48">
        <v>1.0</v>
      </c>
      <c r="I33" s="49">
        <f t="shared" si="10"/>
        <v>1</v>
      </c>
      <c r="J33" s="50"/>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52"/>
      <c r="AS33" s="52"/>
      <c r="AT33" s="52"/>
      <c r="AU33" s="41"/>
      <c r="AV33" s="41"/>
      <c r="AW33" s="41"/>
      <c r="AX33" s="41"/>
      <c r="AY33" s="41"/>
      <c r="AZ33" s="41"/>
      <c r="BA33" s="41"/>
      <c r="BB33" s="41"/>
      <c r="BC33" s="41"/>
      <c r="BD33" s="41"/>
      <c r="BE33" s="41"/>
      <c r="BF33" s="41"/>
      <c r="BG33" s="41"/>
      <c r="BH33" s="41"/>
      <c r="BI33" s="41"/>
      <c r="BJ33" s="41"/>
      <c r="BK33" s="41"/>
      <c r="BL33" s="41"/>
      <c r="BM33" s="41"/>
      <c r="BN33" s="41"/>
    </row>
    <row r="34" ht="12.75" customHeight="1">
      <c r="A34" s="41">
        <v>5.2</v>
      </c>
      <c r="B34" s="42" t="s">
        <v>50</v>
      </c>
      <c r="C34" s="53" t="s">
        <v>22</v>
      </c>
      <c r="D34" s="44"/>
      <c r="E34" s="45">
        <v>45614.0</v>
      </c>
      <c r="F34" s="46">
        <f t="shared" si="9"/>
        <v>45616</v>
      </c>
      <c r="G34" s="47">
        <v>3.0</v>
      </c>
      <c r="H34" s="48">
        <v>1.0</v>
      </c>
      <c r="I34" s="49">
        <f t="shared" si="10"/>
        <v>3</v>
      </c>
      <c r="J34" s="50"/>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52"/>
      <c r="AV34" s="52"/>
      <c r="AW34" s="52"/>
      <c r="AX34" s="41"/>
      <c r="AY34" s="41"/>
      <c r="AZ34" s="41"/>
      <c r="BA34" s="41"/>
      <c r="BB34" s="41"/>
      <c r="BC34" s="41"/>
      <c r="BD34" s="41"/>
      <c r="BE34" s="41"/>
      <c r="BF34" s="41"/>
      <c r="BG34" s="41"/>
      <c r="BH34" s="41"/>
      <c r="BI34" s="41"/>
      <c r="BJ34" s="41"/>
      <c r="BK34" s="41"/>
      <c r="BL34" s="41"/>
      <c r="BM34" s="41"/>
      <c r="BN34" s="41"/>
    </row>
    <row r="35" ht="12.75" customHeight="1">
      <c r="A35" s="41">
        <v>5.3</v>
      </c>
      <c r="B35" s="42" t="s">
        <v>51</v>
      </c>
      <c r="C35" s="53" t="s">
        <v>27</v>
      </c>
      <c r="D35" s="44"/>
      <c r="E35" s="45">
        <v>45613.0</v>
      </c>
      <c r="F35" s="46">
        <f t="shared" si="9"/>
        <v>45622</v>
      </c>
      <c r="G35" s="47">
        <v>10.0</v>
      </c>
      <c r="H35" s="48">
        <v>1.0</v>
      </c>
      <c r="I35" s="49">
        <f t="shared" si="10"/>
        <v>7</v>
      </c>
      <c r="J35" s="50"/>
      <c r="K35" s="41"/>
      <c r="L35" s="75"/>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52"/>
      <c r="AU35" s="52"/>
      <c r="AV35" s="52"/>
      <c r="AW35" s="52"/>
      <c r="AX35" s="52"/>
      <c r="AY35" s="52"/>
      <c r="AZ35" s="52"/>
      <c r="BA35" s="52"/>
      <c r="BB35" s="52"/>
      <c r="BC35" s="52"/>
      <c r="BD35" s="41"/>
      <c r="BE35" s="41"/>
      <c r="BF35" s="41"/>
      <c r="BG35" s="41"/>
      <c r="BH35" s="41"/>
      <c r="BI35" s="41"/>
      <c r="BJ35" s="41"/>
      <c r="BK35" s="41"/>
      <c r="BL35" s="41"/>
      <c r="BM35" s="41"/>
      <c r="BN35" s="41"/>
    </row>
    <row r="36" ht="12.75" customHeight="1">
      <c r="A36"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36" s="42" t="s">
        <v>52</v>
      </c>
      <c r="C36" s="53" t="s">
        <v>22</v>
      </c>
      <c r="D36" s="44">
        <v>5.3</v>
      </c>
      <c r="E36" s="45">
        <v>45623.0</v>
      </c>
      <c r="F36" s="46">
        <f t="shared" si="9"/>
        <v>45627</v>
      </c>
      <c r="G36" s="47">
        <v>5.0</v>
      </c>
      <c r="H36" s="48">
        <v>1.0</v>
      </c>
      <c r="I36" s="49">
        <f t="shared" si="10"/>
        <v>3</v>
      </c>
      <c r="J36" s="50"/>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52"/>
      <c r="BE36" s="52"/>
      <c r="BF36" s="52"/>
      <c r="BG36" s="52"/>
      <c r="BH36" s="52"/>
      <c r="BI36" s="41"/>
      <c r="BJ36" s="41"/>
      <c r="BK36" s="41"/>
      <c r="BL36" s="41"/>
      <c r="BM36" s="41"/>
      <c r="BN36" s="41"/>
    </row>
    <row r="37" ht="22.5" customHeight="1">
      <c r="A37"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37" s="42" t="s">
        <v>53</v>
      </c>
      <c r="C37" s="53" t="s">
        <v>27</v>
      </c>
      <c r="D37" s="44">
        <v>5.4</v>
      </c>
      <c r="E37" s="45">
        <v>45627.0</v>
      </c>
      <c r="F37" s="46">
        <f t="shared" si="9"/>
        <v>45629</v>
      </c>
      <c r="G37" s="47">
        <v>3.0</v>
      </c>
      <c r="H37" s="48">
        <v>1.0</v>
      </c>
      <c r="I37" s="49">
        <f t="shared" si="10"/>
        <v>2</v>
      </c>
      <c r="J37" s="50"/>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52"/>
      <c r="BI37" s="52"/>
      <c r="BJ37" s="52"/>
      <c r="BK37" s="41"/>
      <c r="BL37" s="41"/>
      <c r="BM37" s="41"/>
      <c r="BN37" s="41"/>
    </row>
    <row r="38" ht="12.75" customHeight="1">
      <c r="A38" s="41">
        <v>5.6</v>
      </c>
      <c r="B38" s="76" t="s">
        <v>54</v>
      </c>
      <c r="C38" s="53" t="s">
        <v>34</v>
      </c>
      <c r="D38" s="77">
        <v>5.5</v>
      </c>
      <c r="E38" s="45">
        <v>45629.0</v>
      </c>
      <c r="F38" s="78">
        <f t="shared" si="9"/>
        <v>45629</v>
      </c>
      <c r="G38" s="47">
        <v>1.0</v>
      </c>
      <c r="H38" s="79">
        <v>1.0</v>
      </c>
      <c r="I38" s="80">
        <f t="shared" si="10"/>
        <v>1</v>
      </c>
      <c r="J38" s="8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1"/>
      <c r="BI38" s="41"/>
      <c r="BJ38" s="52"/>
      <c r="BK38" s="41"/>
      <c r="BL38" s="41"/>
      <c r="BM38" s="41"/>
      <c r="BN38" s="41"/>
    </row>
    <row r="39" ht="12.75" customHeight="1">
      <c r="A39" s="41"/>
      <c r="B39" s="82"/>
      <c r="C39" s="82"/>
      <c r="D39" s="77"/>
      <c r="E39" s="83"/>
      <c r="F39" s="83"/>
      <c r="G39" s="80"/>
      <c r="H39" s="79"/>
      <c r="I39" s="80" t="str">
        <f t="shared" si="10"/>
        <v> - </v>
      </c>
      <c r="J39" s="8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row>
    <row r="40" ht="12.75" customHeight="1">
      <c r="A40" s="84" t="s">
        <v>55</v>
      </c>
      <c r="B40" s="85"/>
      <c r="C40" s="86"/>
      <c r="D40" s="86"/>
      <c r="E40" s="87"/>
      <c r="F40" s="87"/>
      <c r="G40" s="88"/>
      <c r="H40" s="88"/>
      <c r="I40" s="88"/>
      <c r="J40" s="89"/>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41"/>
    </row>
    <row r="41" ht="12.75" customHeight="1">
      <c r="A41" s="90" t="s">
        <v>56</v>
      </c>
      <c r="B41" s="91"/>
      <c r="C41" s="91"/>
      <c r="D41" s="91"/>
      <c r="E41" s="92"/>
      <c r="F41" s="92"/>
      <c r="G41" s="91"/>
      <c r="H41" s="91"/>
      <c r="I41" s="91"/>
      <c r="J41" s="89"/>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row>
    <row r="42" ht="12.75" customHeight="1">
      <c r="A42" s="93" t="str">
        <f>IF(ISERROR(VALUE(SUBSTITUTE('Group 1'!prevWBS,".",""))),"1",IF(ISERROR(FIND("`",SUBSTITUTE('Group 1'!prevWBS,".","`",1))),TEXT(VALUE('Group 1'!prevWBS)+1,"#"),TEXT(VALUE(LEFT('Group 1'!prevWBS,FIND("`",SUBSTITUTE('Group 1'!prevWBS,".","`",1))-1))+1,"#")))</f>
        <v>1</v>
      </c>
      <c r="B42" s="94" t="s">
        <v>57</v>
      </c>
      <c r="C42" s="95"/>
      <c r="D42" s="44"/>
      <c r="E42" s="45"/>
      <c r="F42" s="46" t="str">
        <f t="shared" ref="F42:F45" si="11">IF(ISBLANK(E42)," - ",IF(G42=0,E42,E42+G42-1))</f>
        <v> - </v>
      </c>
      <c r="G42" s="47"/>
      <c r="H42" s="48"/>
      <c r="I42" s="49" t="str">
        <f t="shared" ref="I42:I45" si="12">IF(OR(F42=0,E42=0)," - ",NETWORKDAYS(E42,F42))</f>
        <v> - </v>
      </c>
      <c r="J42" s="50"/>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1"/>
      <c r="BI42" s="41"/>
      <c r="BJ42" s="41"/>
      <c r="BK42" s="41"/>
      <c r="BL42" s="41"/>
      <c r="BM42" s="41"/>
      <c r="BN42" s="41"/>
    </row>
    <row r="43" ht="12.75" customHeight="1">
      <c r="A43" s="41" t="str">
        <f>IF(ISERROR(VALUE(SUBSTITUTE('Group 1'!prevWBS,".",""))),"0.1",IF(ISERROR(FIND("`",SUBSTITUTE('Group 1'!prevWBS,".","`",1))),'Group 1'!prevWBS&amp;".1",LEFT('Group 1'!prevWBS,FIND("`",SUBSTITUTE('Group 1'!prevWBS,".","`",1)))&amp;IF(ISERROR(FIND("`",SUBSTITUTE('Group 1'!prevWBS,".","`",2))),VALUE(RIGHT('Group 1'!prevWBS,LEN('Group 1'!prevWBS)-FIND("`",SUBSTITUTE('Group 1'!prevWBS,".","`",1))))+1,VALUE(MID('Group 1'!prevWBS,FIND("`",SUBSTITUTE('Group 1'!prevWBS,".","`",1))+1,(FIND("`",SUBSTITUTE('Group 1'!prevWBS,".","`",2))-FIND("`",SUBSTITUTE('Group 1'!prevWBS,".","`",1))-1)))+1)))</f>
        <v>.1</v>
      </c>
      <c r="B43" s="96" t="s">
        <v>58</v>
      </c>
      <c r="C43" s="96"/>
      <c r="D43" s="44"/>
      <c r="E43" s="45"/>
      <c r="F43" s="46" t="str">
        <f t="shared" si="11"/>
        <v> - </v>
      </c>
      <c r="G43" s="47"/>
      <c r="H43" s="48"/>
      <c r="I43" s="49" t="str">
        <f t="shared" si="12"/>
        <v> - </v>
      </c>
      <c r="J43" s="50"/>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1"/>
      <c r="BI43" s="41"/>
      <c r="BJ43" s="41"/>
      <c r="BK43" s="41"/>
      <c r="BL43" s="41"/>
      <c r="BM43" s="41"/>
      <c r="BN43" s="41"/>
    </row>
    <row r="44" ht="12.75" customHeight="1">
      <c r="A44" s="41" t="str">
        <f>IF(ISERROR(VALUE(SUBSTITUTE('Group 1'!prevWBS,".",""))),"0.0.1",IF(ISERROR(FIND("`",SUBSTITUTE('Group 1'!prevWBS,".","`",2))),'Group 1'!prevWBS&amp;".1",LEFT('Group 1'!prevWBS,FIND("`",SUBSTITUTE('Group 1'!prevWBS,".","`",2)))&amp;IF(ISERROR(FIND("`",SUBSTITUTE('Group 1'!prevWBS,".","`",3))),VALUE(RIGHT('Group 1'!prevWBS,LEN('Group 1'!prevWBS)-FIND("`",SUBSTITUTE('Group 1'!prevWBS,".","`",2))))+1,VALUE(MID('Group 1'!prevWBS,FIND("`",SUBSTITUTE('Group 1'!prevWBS,".","`",2))+1,(FIND("`",SUBSTITUTE('Group 1'!prevWBS,".","`",3))-FIND("`",SUBSTITUTE('Group 1'!prevWBS,".","`",2))-1)))+1)))</f>
        <v>.1</v>
      </c>
      <c r="B44" s="97" t="s">
        <v>59</v>
      </c>
      <c r="C44" s="96"/>
      <c r="D44" s="44"/>
      <c r="E44" s="45"/>
      <c r="F44" s="46" t="str">
        <f t="shared" si="11"/>
        <v> - </v>
      </c>
      <c r="G44" s="47"/>
      <c r="H44" s="48"/>
      <c r="I44" s="49" t="str">
        <f t="shared" si="12"/>
        <v> - </v>
      </c>
      <c r="J44" s="50"/>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1"/>
      <c r="BI44" s="41"/>
      <c r="BJ44" s="41"/>
      <c r="BK44" s="41"/>
      <c r="BL44" s="41"/>
      <c r="BM44" s="41"/>
      <c r="BN44" s="41"/>
    </row>
    <row r="45" ht="12.75" customHeight="1">
      <c r="A45" s="41" t="str">
        <f>IF(ISERROR(VALUE(SUBSTITUTE('Group 1'!prevWBS,".",""))),"0.0.0.1",IF(ISERROR(FIND("`",SUBSTITUTE('Group 1'!prevWBS,".","`",3))),'Group 1'!prevWBS&amp;".1",LEFT('Group 1'!prevWBS,FIND("`",SUBSTITUTE('Group 1'!prevWBS,".","`",3)))&amp;IF(ISERROR(FIND("`",SUBSTITUTE('Group 1'!prevWBS,".","`",4))),VALUE(RIGHT('Group 1'!prevWBS,LEN('Group 1'!prevWBS)-FIND("`",SUBSTITUTE('Group 1'!prevWBS,".","`",3))))+1,VALUE(MID('Group 1'!prevWBS,FIND("`",SUBSTITUTE('Group 1'!prevWBS,".","`",3))+1,(FIND("`",SUBSTITUTE('Group 1'!prevWBS,".","`",4))-FIND("`",SUBSTITUTE('Group 1'!prevWBS,".","`",3))-1)))+1)))</f>
        <v>.1</v>
      </c>
      <c r="B45" s="97" t="s">
        <v>60</v>
      </c>
      <c r="C45" s="96"/>
      <c r="D45" s="44"/>
      <c r="E45" s="45"/>
      <c r="F45" s="46" t="str">
        <f t="shared" si="11"/>
        <v> - </v>
      </c>
      <c r="G45" s="47"/>
      <c r="H45" s="48"/>
      <c r="I45" s="49" t="str">
        <f t="shared" si="12"/>
        <v> - </v>
      </c>
      <c r="J45" s="50"/>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41"/>
      <c r="BI45" s="41"/>
      <c r="BJ45" s="41"/>
      <c r="BK45" s="41"/>
      <c r="BL45" s="41"/>
      <c r="BM45" s="41"/>
      <c r="BN45" s="41"/>
    </row>
    <row r="46" ht="12.75" customHeight="1">
      <c r="A46" s="98" t="str">
        <f>HYPERLINK("https://vertex42.link/HowToCreateAGanttChart","► Watch How to Create a Gantt Chart in Excel")</f>
        <v>► Watch How to Create a Gantt Chart in Excel</v>
      </c>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row>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0">
    <mergeCell ref="AM4:AS4"/>
    <mergeCell ref="AT4:AZ4"/>
    <mergeCell ref="BA4:BG4"/>
    <mergeCell ref="BH4:BN4"/>
    <mergeCell ref="K4:Q4"/>
    <mergeCell ref="K5:Q5"/>
    <mergeCell ref="R5:X5"/>
    <mergeCell ref="Y5:AE5"/>
    <mergeCell ref="AM5:AS5"/>
    <mergeCell ref="AT5:AZ5"/>
    <mergeCell ref="BA5:BG5"/>
    <mergeCell ref="BH5:BN5"/>
    <mergeCell ref="K1:AE1"/>
    <mergeCell ref="A3:B3"/>
    <mergeCell ref="C4:E4"/>
    <mergeCell ref="R4:X4"/>
    <mergeCell ref="Y4:AE4"/>
    <mergeCell ref="AF4:AL4"/>
    <mergeCell ref="C5:E5"/>
    <mergeCell ref="AF5:AL5"/>
  </mergeCells>
  <conditionalFormatting sqref="K6:BN7">
    <cfRule type="expression" dxfId="0" priority="1">
      <formula>K$6=TODAY()</formula>
    </cfRule>
  </conditionalFormatting>
  <conditionalFormatting sqref="K6:BN8 K9:L9 K10:BN45 N9:O9 Q9:BN9">
    <cfRule type="expression" dxfId="1" priority="2">
      <formula>K$6=TODAY()</formula>
    </cfRule>
  </conditionalFormatting>
  <conditionalFormatting sqref="K8:BN8 K9:L9 K10:BN45 N9:O9 Q9:BN9">
    <cfRule type="expression" dxfId="2" priority="3">
      <formula>AND($E8&lt;=K$6,ROUNDDOWN(($F8-$E8+1)*$H8,0)+$E8-1&gt;=K$6)</formula>
    </cfRule>
  </conditionalFormatting>
  <conditionalFormatting sqref="K8:BN8 K9:L9 K10:BN45 N9:O9 Q9:BN9">
    <cfRule type="expression" dxfId="3" priority="4">
      <formula>AND(NOT(ISBLANK($E8)),$E8&lt;=K$6,$F8&gt;=K$6)</formula>
    </cfRule>
  </conditionalFormatting>
  <conditionalFormatting sqref="P9">
    <cfRule type="expression" dxfId="1" priority="5">
      <formula>M$6=TODAY()</formula>
    </cfRule>
  </conditionalFormatting>
  <conditionalFormatting sqref="P9">
    <cfRule type="expression" dxfId="2" priority="6">
      <formula>AND($E9&lt;=M$6,ROUNDDOWN(($F9-$E9+1)*$H9,0)+$E9-1&gt;=M$6)</formula>
    </cfRule>
  </conditionalFormatting>
  <conditionalFormatting sqref="P9">
    <cfRule type="expression" dxfId="3" priority="7">
      <formula>AND(NOT(ISBLANK($E9)),$E9&lt;=M$6,$F9&gt;=M$6)</formula>
    </cfRule>
  </conditionalFormatting>
  <printOptions/>
  <pageMargins bottom="0.5" footer="0.0" header="0.0" left="0.25" right="0.25" top="0.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5"/>
    <col customWidth="1" min="2" max="2" width="90.5"/>
    <col customWidth="1" min="3" max="3" width="16.5"/>
    <col customWidth="1" min="4" max="26" width="8.88"/>
  </cols>
  <sheetData>
    <row r="1" ht="30.0" customHeight="1">
      <c r="A1" s="99" t="s">
        <v>61</v>
      </c>
      <c r="B1" s="100"/>
      <c r="C1" s="12"/>
      <c r="D1" s="12"/>
      <c r="E1" s="12"/>
      <c r="F1" s="12"/>
      <c r="G1" s="12"/>
      <c r="H1" s="12"/>
      <c r="I1" s="12"/>
      <c r="J1" s="12"/>
      <c r="K1" s="12"/>
      <c r="L1" s="12"/>
      <c r="M1" s="12"/>
      <c r="N1" s="12"/>
      <c r="O1" s="12"/>
      <c r="P1" s="12"/>
      <c r="Q1" s="12"/>
      <c r="R1" s="12"/>
      <c r="S1" s="12"/>
      <c r="T1" s="12"/>
      <c r="U1" s="12"/>
      <c r="V1" s="12"/>
      <c r="W1" s="12"/>
      <c r="X1" s="12"/>
      <c r="Y1" s="12"/>
      <c r="Z1" s="12"/>
    </row>
    <row r="2" ht="12.75" customHeight="1">
      <c r="A2" s="98" t="s">
        <v>62</v>
      </c>
      <c r="B2" s="101"/>
      <c r="C2" s="12"/>
      <c r="D2" s="12"/>
      <c r="E2" s="12"/>
      <c r="F2" s="12"/>
      <c r="G2" s="12"/>
      <c r="H2" s="12"/>
      <c r="I2" s="12"/>
      <c r="J2" s="12"/>
      <c r="K2" s="12"/>
      <c r="L2" s="12"/>
      <c r="M2" s="12"/>
      <c r="N2" s="12"/>
      <c r="O2" s="12"/>
      <c r="P2" s="12"/>
      <c r="Q2" s="12"/>
      <c r="R2" s="12"/>
      <c r="S2" s="12"/>
      <c r="T2" s="12"/>
      <c r="U2" s="12"/>
      <c r="V2" s="12"/>
      <c r="W2" s="12"/>
      <c r="X2" s="12"/>
      <c r="Y2" s="12"/>
      <c r="Z2" s="12"/>
    </row>
    <row r="3" ht="12.75" customHeight="1">
      <c r="A3" s="12"/>
      <c r="B3" s="101"/>
      <c r="C3" s="12"/>
      <c r="D3" s="12"/>
      <c r="E3" s="12"/>
      <c r="F3" s="12"/>
      <c r="G3" s="12"/>
      <c r="H3" s="12"/>
      <c r="I3" s="12"/>
      <c r="J3" s="12"/>
      <c r="K3" s="12"/>
      <c r="L3" s="12"/>
      <c r="M3" s="12"/>
      <c r="N3" s="12"/>
      <c r="O3" s="12"/>
      <c r="P3" s="12"/>
      <c r="Q3" s="12"/>
      <c r="R3" s="12"/>
      <c r="S3" s="12"/>
      <c r="T3" s="12"/>
      <c r="U3" s="12"/>
      <c r="V3" s="12"/>
      <c r="W3" s="12"/>
      <c r="X3" s="12"/>
      <c r="Y3" s="12"/>
      <c r="Z3" s="12"/>
    </row>
    <row r="4" ht="12.75" customHeight="1">
      <c r="A4" s="102" t="s">
        <v>63</v>
      </c>
      <c r="B4" s="103"/>
      <c r="C4" s="12"/>
      <c r="D4" s="12"/>
      <c r="E4" s="12"/>
      <c r="F4" s="12"/>
      <c r="G4" s="12"/>
      <c r="H4" s="12"/>
      <c r="I4" s="12"/>
      <c r="J4" s="12"/>
      <c r="K4" s="12"/>
      <c r="L4" s="12"/>
      <c r="M4" s="12"/>
      <c r="N4" s="12"/>
      <c r="O4" s="12"/>
      <c r="P4" s="12"/>
      <c r="Q4" s="12"/>
      <c r="R4" s="12"/>
      <c r="S4" s="12"/>
      <c r="T4" s="12"/>
      <c r="U4" s="12"/>
      <c r="V4" s="12"/>
      <c r="W4" s="12"/>
      <c r="X4" s="12"/>
      <c r="Y4" s="12"/>
      <c r="Z4" s="12"/>
    </row>
    <row r="5" ht="12.75" customHeight="1">
      <c r="A5" s="12"/>
      <c r="B5" s="104" t="s">
        <v>64</v>
      </c>
      <c r="C5" s="12"/>
      <c r="D5" s="12"/>
      <c r="E5" s="12"/>
      <c r="F5" s="12"/>
      <c r="G5" s="12"/>
      <c r="H5" s="12"/>
      <c r="I5" s="12"/>
      <c r="J5" s="12"/>
      <c r="K5" s="12"/>
      <c r="L5" s="12"/>
      <c r="M5" s="12"/>
      <c r="N5" s="12"/>
      <c r="O5" s="12"/>
      <c r="P5" s="12"/>
      <c r="Q5" s="12"/>
      <c r="R5" s="12"/>
      <c r="S5" s="12"/>
      <c r="T5" s="12"/>
      <c r="U5" s="12"/>
      <c r="V5" s="12"/>
      <c r="W5" s="12"/>
      <c r="X5" s="12"/>
      <c r="Y5" s="12"/>
      <c r="Z5" s="12"/>
    </row>
    <row r="6" ht="12.75"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ht="12.75" customHeight="1">
      <c r="A7" s="12"/>
      <c r="B7" s="104" t="s">
        <v>65</v>
      </c>
      <c r="C7" s="12"/>
      <c r="D7" s="12"/>
      <c r="E7" s="12"/>
      <c r="F7" s="12"/>
      <c r="G7" s="12"/>
      <c r="H7" s="12"/>
      <c r="I7" s="12"/>
      <c r="J7" s="12"/>
      <c r="K7" s="12"/>
      <c r="L7" s="12"/>
      <c r="M7" s="12"/>
      <c r="N7" s="12"/>
      <c r="O7" s="12"/>
      <c r="P7" s="12"/>
      <c r="Q7" s="12"/>
      <c r="R7" s="12"/>
      <c r="S7" s="12"/>
      <c r="T7" s="12"/>
      <c r="U7" s="12"/>
      <c r="V7" s="12"/>
      <c r="W7" s="12"/>
      <c r="X7" s="12"/>
      <c r="Y7" s="12"/>
      <c r="Z7" s="12"/>
    </row>
    <row r="8" ht="12.75" customHeight="1">
      <c r="A8" s="12"/>
      <c r="B8" s="12"/>
      <c r="C8" s="12"/>
      <c r="D8" s="12"/>
      <c r="E8" s="12"/>
      <c r="F8" s="12"/>
      <c r="G8" s="12"/>
      <c r="H8" s="12"/>
      <c r="I8" s="12"/>
      <c r="J8" s="12"/>
      <c r="K8" s="12"/>
      <c r="L8" s="12"/>
      <c r="M8" s="12"/>
      <c r="N8" s="12"/>
      <c r="O8" s="12"/>
      <c r="P8" s="12"/>
      <c r="Q8" s="12"/>
      <c r="R8" s="12"/>
      <c r="S8" s="12"/>
      <c r="T8" s="12"/>
      <c r="U8" s="12"/>
      <c r="V8" s="12"/>
      <c r="W8" s="12"/>
      <c r="X8" s="12"/>
      <c r="Y8" s="12"/>
      <c r="Z8" s="12"/>
    </row>
    <row r="9" ht="12.75" customHeight="1">
      <c r="A9" s="12"/>
      <c r="B9" s="105" t="s">
        <v>66</v>
      </c>
      <c r="C9" s="12"/>
      <c r="D9" s="12"/>
      <c r="E9" s="12"/>
      <c r="F9" s="12"/>
      <c r="G9" s="12"/>
      <c r="H9" s="12"/>
      <c r="I9" s="12"/>
      <c r="J9" s="12"/>
      <c r="K9" s="12"/>
      <c r="L9" s="12"/>
      <c r="M9" s="12"/>
      <c r="N9" s="12"/>
      <c r="O9" s="12"/>
      <c r="P9" s="12"/>
      <c r="Q9" s="12"/>
      <c r="R9" s="12"/>
      <c r="S9" s="12"/>
      <c r="T9" s="12"/>
      <c r="U9" s="12"/>
      <c r="V9" s="12"/>
      <c r="W9" s="12"/>
      <c r="X9" s="12"/>
      <c r="Y9" s="12"/>
      <c r="Z9" s="12"/>
    </row>
    <row r="10" ht="12.75" customHeight="1">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ht="12.75" customHeight="1">
      <c r="A11" s="12"/>
      <c r="B11" s="106" t="s">
        <v>67</v>
      </c>
      <c r="C11" s="12"/>
      <c r="D11" s="12"/>
      <c r="E11" s="12"/>
      <c r="F11" s="12"/>
      <c r="G11" s="12"/>
      <c r="H11" s="12"/>
      <c r="I11" s="12"/>
      <c r="J11" s="12"/>
      <c r="K11" s="12"/>
      <c r="L11" s="12"/>
      <c r="M11" s="12"/>
      <c r="N11" s="12"/>
      <c r="O11" s="12"/>
      <c r="P11" s="12"/>
      <c r="Q11" s="12"/>
      <c r="R11" s="12"/>
      <c r="S11" s="12"/>
      <c r="T11" s="12"/>
      <c r="U11" s="12"/>
      <c r="V11" s="12"/>
      <c r="W11" s="12"/>
      <c r="X11" s="12"/>
      <c r="Y11" s="12"/>
      <c r="Z11" s="12"/>
    </row>
    <row r="12" ht="12.75" customHeight="1">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ht="12.75" customHeight="1">
      <c r="A13" s="107" t="s">
        <v>68</v>
      </c>
      <c r="C13" s="12"/>
      <c r="D13" s="12"/>
      <c r="E13" s="12"/>
      <c r="F13" s="12"/>
      <c r="G13" s="12"/>
      <c r="H13" s="12"/>
      <c r="I13" s="12"/>
      <c r="J13" s="12"/>
      <c r="K13" s="12"/>
      <c r="L13" s="12"/>
      <c r="M13" s="12"/>
      <c r="N13" s="12"/>
      <c r="O13" s="12"/>
      <c r="P13" s="12"/>
      <c r="Q13" s="12"/>
      <c r="R13" s="12"/>
      <c r="S13" s="12"/>
      <c r="T13" s="12"/>
      <c r="U13" s="12"/>
      <c r="V13" s="12"/>
      <c r="W13" s="12"/>
      <c r="X13" s="12"/>
      <c r="Y13" s="12"/>
      <c r="Z13" s="12"/>
    </row>
    <row r="14" ht="12.7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ht="12.75" customHeight="1">
      <c r="A15" s="108"/>
      <c r="B15" s="109" t="s">
        <v>69</v>
      </c>
      <c r="C15" s="110"/>
      <c r="D15" s="110"/>
      <c r="E15" s="110"/>
      <c r="F15" s="110"/>
      <c r="G15" s="110"/>
      <c r="H15" s="110"/>
      <c r="I15" s="110"/>
      <c r="J15" s="110"/>
      <c r="K15" s="110"/>
      <c r="L15" s="110"/>
      <c r="M15" s="110"/>
      <c r="N15" s="110"/>
      <c r="O15" s="110"/>
      <c r="P15" s="110"/>
      <c r="Q15" s="110"/>
      <c r="R15" s="110"/>
      <c r="S15" s="110"/>
      <c r="T15" s="110"/>
      <c r="U15" s="110"/>
      <c r="V15" s="110"/>
      <c r="W15" s="110"/>
      <c r="X15" s="110"/>
      <c r="Y15" s="110"/>
      <c r="Z15" s="110"/>
    </row>
    <row r="16" ht="12.75" customHeight="1">
      <c r="A16" s="108"/>
      <c r="B16" s="109" t="s">
        <v>70</v>
      </c>
      <c r="C16" s="111" t="s">
        <v>71</v>
      </c>
      <c r="D16" s="110"/>
      <c r="E16" s="110"/>
      <c r="F16" s="110"/>
      <c r="G16" s="110"/>
      <c r="H16" s="110"/>
      <c r="I16" s="110"/>
      <c r="J16" s="110"/>
      <c r="K16" s="110"/>
      <c r="L16" s="110"/>
      <c r="M16" s="110"/>
      <c r="N16" s="110"/>
      <c r="O16" s="110"/>
      <c r="P16" s="110"/>
      <c r="Q16" s="110"/>
      <c r="R16" s="110"/>
      <c r="S16" s="110"/>
      <c r="T16" s="110"/>
      <c r="U16" s="110"/>
      <c r="V16" s="110"/>
      <c r="W16" s="110"/>
      <c r="X16" s="110"/>
      <c r="Y16" s="110"/>
      <c r="Z16" s="110"/>
    </row>
    <row r="17" ht="12.75" customHeight="1">
      <c r="A17" s="112"/>
      <c r="B17" s="109" t="s">
        <v>72</v>
      </c>
      <c r="C17" s="12"/>
      <c r="D17" s="12"/>
      <c r="E17" s="12"/>
      <c r="F17" s="12"/>
      <c r="G17" s="12"/>
      <c r="H17" s="12"/>
      <c r="I17" s="12"/>
      <c r="J17" s="12"/>
      <c r="K17" s="12"/>
      <c r="L17" s="12"/>
      <c r="M17" s="12"/>
      <c r="N17" s="12"/>
      <c r="O17" s="12"/>
      <c r="P17" s="12"/>
      <c r="Q17" s="12"/>
      <c r="R17" s="12"/>
      <c r="S17" s="12"/>
      <c r="T17" s="12"/>
      <c r="U17" s="12"/>
      <c r="V17" s="12"/>
      <c r="W17" s="12"/>
      <c r="X17" s="12"/>
      <c r="Y17" s="12"/>
      <c r="Z17" s="12"/>
    </row>
    <row r="18" ht="12.75" customHeight="1">
      <c r="A18" s="112"/>
      <c r="B18" s="109" t="s">
        <v>73</v>
      </c>
      <c r="C18" s="12"/>
      <c r="D18" s="12"/>
      <c r="E18" s="12"/>
      <c r="F18" s="12"/>
      <c r="G18" s="12"/>
      <c r="H18" s="12"/>
      <c r="I18" s="12"/>
      <c r="J18" s="12"/>
      <c r="K18" s="12"/>
      <c r="L18" s="12"/>
      <c r="M18" s="12"/>
      <c r="N18" s="12"/>
      <c r="O18" s="12"/>
      <c r="P18" s="12"/>
      <c r="Q18" s="12"/>
      <c r="R18" s="12"/>
      <c r="S18" s="12"/>
      <c r="T18" s="12"/>
      <c r="U18" s="12"/>
      <c r="V18" s="12"/>
      <c r="W18" s="12"/>
      <c r="X18" s="12"/>
      <c r="Y18" s="12"/>
      <c r="Z18" s="12"/>
    </row>
    <row r="19" ht="12.75" customHeight="1">
      <c r="A19" s="112"/>
      <c r="B19" s="109" t="s">
        <v>74</v>
      </c>
      <c r="C19" s="12"/>
      <c r="D19" s="12"/>
      <c r="E19" s="12"/>
      <c r="F19" s="12"/>
      <c r="G19" s="12"/>
      <c r="H19" s="12"/>
      <c r="I19" s="12"/>
      <c r="J19" s="12"/>
      <c r="K19" s="12"/>
      <c r="L19" s="12"/>
      <c r="M19" s="12"/>
      <c r="N19" s="12"/>
      <c r="O19" s="12"/>
      <c r="P19" s="12"/>
      <c r="Q19" s="12"/>
      <c r="R19" s="12"/>
      <c r="S19" s="12"/>
      <c r="T19" s="12"/>
      <c r="U19" s="12"/>
      <c r="V19" s="12"/>
      <c r="W19" s="12"/>
      <c r="X19" s="12"/>
      <c r="Y19" s="12"/>
      <c r="Z19" s="12"/>
    </row>
    <row r="20" ht="12.75" customHeight="1">
      <c r="A20" s="108"/>
      <c r="B20" s="109" t="s">
        <v>75</v>
      </c>
      <c r="C20" s="113" t="s">
        <v>76</v>
      </c>
      <c r="D20" s="110"/>
      <c r="E20" s="110"/>
      <c r="F20" s="110"/>
      <c r="G20" s="110"/>
      <c r="H20" s="110"/>
      <c r="I20" s="110"/>
      <c r="J20" s="110"/>
      <c r="K20" s="110"/>
      <c r="L20" s="110"/>
      <c r="M20" s="110"/>
      <c r="N20" s="110"/>
      <c r="O20" s="110"/>
      <c r="P20" s="110"/>
      <c r="Q20" s="110"/>
      <c r="R20" s="110"/>
      <c r="S20" s="110"/>
      <c r="T20" s="110"/>
      <c r="U20" s="110"/>
      <c r="V20" s="110"/>
      <c r="W20" s="110"/>
      <c r="X20" s="110"/>
      <c r="Y20" s="110"/>
      <c r="Z20" s="110"/>
    </row>
    <row r="21" ht="12.75" customHeight="1">
      <c r="A21" s="112"/>
      <c r="B21" s="109" t="s">
        <v>77</v>
      </c>
      <c r="C21" s="12"/>
      <c r="D21" s="12"/>
      <c r="E21" s="12"/>
      <c r="F21" s="12"/>
      <c r="G21" s="12"/>
      <c r="H21" s="12"/>
      <c r="I21" s="12"/>
      <c r="J21" s="12"/>
      <c r="K21" s="12"/>
      <c r="L21" s="12"/>
      <c r="M21" s="12"/>
      <c r="N21" s="12"/>
      <c r="O21" s="12"/>
      <c r="P21" s="12"/>
      <c r="Q21" s="12"/>
      <c r="R21" s="12"/>
      <c r="S21" s="12"/>
      <c r="T21" s="12"/>
      <c r="U21" s="12"/>
      <c r="V21" s="12"/>
      <c r="W21" s="12"/>
      <c r="X21" s="12"/>
      <c r="Y21" s="12"/>
      <c r="Z21" s="12"/>
    </row>
    <row r="22" ht="12.75" customHeight="1">
      <c r="A22" s="112"/>
      <c r="B22" s="114" t="s">
        <v>78</v>
      </c>
      <c r="C22" s="12"/>
      <c r="D22" s="12"/>
      <c r="E22" s="12"/>
      <c r="F22" s="12"/>
      <c r="G22" s="12"/>
      <c r="H22" s="12"/>
      <c r="I22" s="12"/>
      <c r="J22" s="12"/>
      <c r="K22" s="12"/>
      <c r="L22" s="12"/>
      <c r="M22" s="12"/>
      <c r="N22" s="12"/>
      <c r="O22" s="12"/>
      <c r="P22" s="12"/>
      <c r="Q22" s="12"/>
      <c r="R22" s="12"/>
      <c r="S22" s="12"/>
      <c r="T22" s="12"/>
      <c r="U22" s="12"/>
      <c r="V22" s="12"/>
      <c r="W22" s="12"/>
      <c r="X22" s="12"/>
      <c r="Y22" s="12"/>
      <c r="Z22" s="12"/>
    </row>
    <row r="23" ht="12.75" customHeight="1">
      <c r="A23" s="112"/>
      <c r="B23" s="115"/>
      <c r="C23" s="12"/>
      <c r="D23" s="12"/>
      <c r="E23" s="12"/>
      <c r="F23" s="12"/>
      <c r="G23" s="12"/>
      <c r="H23" s="12"/>
      <c r="I23" s="12"/>
      <c r="J23" s="12"/>
      <c r="K23" s="12"/>
      <c r="L23" s="12"/>
      <c r="M23" s="12"/>
      <c r="N23" s="12"/>
      <c r="O23" s="12"/>
      <c r="P23" s="12"/>
      <c r="Q23" s="12"/>
      <c r="R23" s="12"/>
      <c r="S23" s="12"/>
      <c r="T23" s="12"/>
      <c r="U23" s="12"/>
      <c r="V23" s="12"/>
      <c r="W23" s="12"/>
      <c r="X23" s="12"/>
      <c r="Y23" s="12"/>
      <c r="Z23" s="12"/>
    </row>
    <row r="24" ht="12.75" customHeight="1">
      <c r="A24" s="107" t="s">
        <v>79</v>
      </c>
      <c r="C24" s="12"/>
      <c r="D24" s="12"/>
      <c r="E24" s="12"/>
      <c r="F24" s="12"/>
      <c r="G24" s="12"/>
      <c r="H24" s="12"/>
      <c r="I24" s="12"/>
      <c r="J24" s="12"/>
      <c r="K24" s="12"/>
      <c r="L24" s="12"/>
      <c r="M24" s="12"/>
      <c r="N24" s="12"/>
      <c r="O24" s="12"/>
      <c r="P24" s="12"/>
      <c r="Q24" s="12"/>
      <c r="R24" s="12"/>
      <c r="S24" s="12"/>
      <c r="T24" s="12"/>
      <c r="U24" s="12"/>
      <c r="V24" s="12"/>
      <c r="W24" s="12"/>
      <c r="X24" s="12"/>
      <c r="Y24" s="12"/>
      <c r="Z24" s="12"/>
    </row>
    <row r="25" ht="12.75" customHeight="1">
      <c r="A25" s="112"/>
      <c r="B25" s="109" t="s">
        <v>80</v>
      </c>
      <c r="C25" s="12"/>
      <c r="D25" s="12"/>
      <c r="E25" s="12"/>
      <c r="F25" s="12"/>
      <c r="G25" s="12"/>
      <c r="H25" s="12"/>
      <c r="I25" s="12"/>
      <c r="J25" s="12"/>
      <c r="K25" s="12"/>
      <c r="L25" s="12"/>
      <c r="M25" s="12"/>
      <c r="N25" s="12"/>
      <c r="O25" s="12"/>
      <c r="P25" s="12"/>
      <c r="Q25" s="12"/>
      <c r="R25" s="12"/>
      <c r="S25" s="12"/>
      <c r="T25" s="12"/>
      <c r="U25" s="12"/>
      <c r="V25" s="12"/>
      <c r="W25" s="12"/>
      <c r="X25" s="12"/>
      <c r="Y25" s="12"/>
      <c r="Z25" s="12"/>
    </row>
    <row r="26" ht="12.75" customHeight="1">
      <c r="A26" s="112"/>
      <c r="B26" s="109"/>
      <c r="C26" s="12"/>
      <c r="D26" s="12"/>
      <c r="E26" s="12"/>
      <c r="F26" s="12"/>
      <c r="G26" s="12"/>
      <c r="H26" s="12"/>
      <c r="I26" s="12"/>
      <c r="J26" s="12"/>
      <c r="K26" s="12"/>
      <c r="L26" s="12"/>
      <c r="M26" s="12"/>
      <c r="N26" s="12"/>
      <c r="O26" s="12"/>
      <c r="P26" s="12"/>
      <c r="Q26" s="12"/>
      <c r="R26" s="12"/>
      <c r="S26" s="12"/>
      <c r="T26" s="12"/>
      <c r="U26" s="12"/>
      <c r="V26" s="12"/>
      <c r="W26" s="12"/>
      <c r="X26" s="12"/>
      <c r="Y26" s="12"/>
      <c r="Z26" s="12"/>
    </row>
    <row r="27" ht="12.75" customHeight="1">
      <c r="A27" s="112"/>
      <c r="B27" s="116" t="s">
        <v>81</v>
      </c>
      <c r="C27" s="12"/>
      <c r="D27" s="12"/>
      <c r="E27" s="12"/>
      <c r="F27" s="12"/>
      <c r="G27" s="12"/>
      <c r="H27" s="12"/>
      <c r="I27" s="12"/>
      <c r="J27" s="12"/>
      <c r="K27" s="12"/>
      <c r="L27" s="12"/>
      <c r="M27" s="12"/>
      <c r="N27" s="12"/>
      <c r="O27" s="12"/>
      <c r="P27" s="12"/>
      <c r="Q27" s="12"/>
      <c r="R27" s="12"/>
      <c r="S27" s="12"/>
      <c r="T27" s="12"/>
      <c r="U27" s="12"/>
      <c r="V27" s="12"/>
      <c r="W27" s="12"/>
      <c r="X27" s="12"/>
      <c r="Y27" s="12"/>
      <c r="Z27" s="12"/>
    </row>
    <row r="28" ht="12.75" customHeight="1">
      <c r="A28" s="112"/>
      <c r="B28" s="109" t="s">
        <v>82</v>
      </c>
      <c r="C28" s="12"/>
      <c r="D28" s="12"/>
      <c r="E28" s="12"/>
      <c r="F28" s="12"/>
      <c r="G28" s="12"/>
      <c r="H28" s="12"/>
      <c r="I28" s="12"/>
      <c r="J28" s="12"/>
      <c r="K28" s="12"/>
      <c r="L28" s="12"/>
      <c r="M28" s="12"/>
      <c r="N28" s="12"/>
      <c r="O28" s="12"/>
      <c r="P28" s="12"/>
      <c r="Q28" s="12"/>
      <c r="R28" s="12"/>
      <c r="S28" s="12"/>
      <c r="T28" s="12"/>
      <c r="U28" s="12"/>
      <c r="V28" s="12"/>
      <c r="W28" s="12"/>
      <c r="X28" s="12"/>
      <c r="Y28" s="12"/>
      <c r="Z28" s="12"/>
    </row>
    <row r="29" ht="12.75" customHeight="1">
      <c r="A29" s="112"/>
      <c r="B29" s="109" t="s">
        <v>83</v>
      </c>
      <c r="C29" s="12"/>
      <c r="D29" s="12"/>
      <c r="E29" s="12"/>
      <c r="F29" s="12"/>
      <c r="G29" s="12"/>
      <c r="H29" s="12"/>
      <c r="I29" s="12"/>
      <c r="J29" s="12"/>
      <c r="K29" s="12"/>
      <c r="L29" s="12"/>
      <c r="M29" s="12"/>
      <c r="N29" s="12"/>
      <c r="O29" s="12"/>
      <c r="P29" s="12"/>
      <c r="Q29" s="12"/>
      <c r="R29" s="12"/>
      <c r="S29" s="12"/>
      <c r="T29" s="12"/>
      <c r="U29" s="12"/>
      <c r="V29" s="12"/>
      <c r="W29" s="12"/>
      <c r="X29" s="12"/>
      <c r="Y29" s="12"/>
      <c r="Z29" s="12"/>
    </row>
    <row r="30" ht="12.75" customHeight="1">
      <c r="A30" s="112"/>
      <c r="B30" s="109"/>
      <c r="C30" s="12"/>
      <c r="D30" s="12"/>
      <c r="E30" s="12"/>
      <c r="F30" s="12"/>
      <c r="G30" s="12"/>
      <c r="H30" s="12"/>
      <c r="I30" s="12"/>
      <c r="J30" s="12"/>
      <c r="K30" s="12"/>
      <c r="L30" s="12"/>
      <c r="M30" s="12"/>
      <c r="N30" s="12"/>
      <c r="O30" s="12"/>
      <c r="P30" s="12"/>
      <c r="Q30" s="12"/>
      <c r="R30" s="12"/>
      <c r="S30" s="12"/>
      <c r="T30" s="12"/>
      <c r="U30" s="12"/>
      <c r="V30" s="12"/>
      <c r="W30" s="12"/>
      <c r="X30" s="12"/>
      <c r="Y30" s="12"/>
      <c r="Z30" s="12"/>
    </row>
    <row r="31" ht="12.75" customHeight="1">
      <c r="A31" s="112"/>
      <c r="B31" s="116" t="s">
        <v>84</v>
      </c>
      <c r="C31" s="12"/>
      <c r="D31" s="12"/>
      <c r="E31" s="12"/>
      <c r="F31" s="12"/>
      <c r="G31" s="12"/>
      <c r="H31" s="12"/>
      <c r="I31" s="12"/>
      <c r="J31" s="12"/>
      <c r="K31" s="12"/>
      <c r="L31" s="12"/>
      <c r="M31" s="12"/>
      <c r="N31" s="12"/>
      <c r="O31" s="12"/>
      <c r="P31" s="12"/>
      <c r="Q31" s="12"/>
      <c r="R31" s="12"/>
      <c r="S31" s="12"/>
      <c r="T31" s="12"/>
      <c r="U31" s="12"/>
      <c r="V31" s="12"/>
      <c r="W31" s="12"/>
      <c r="X31" s="12"/>
      <c r="Y31" s="12"/>
      <c r="Z31" s="12"/>
    </row>
    <row r="32" ht="12.75" customHeight="1">
      <c r="A32" s="112"/>
      <c r="B32" s="109" t="s">
        <v>85</v>
      </c>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2.75" customHeight="1">
      <c r="A33" s="112"/>
      <c r="B33" s="109" t="s">
        <v>86</v>
      </c>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2.75" customHeight="1">
      <c r="A34" s="112"/>
      <c r="B34" s="115"/>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2.75" customHeight="1">
      <c r="A35" s="112"/>
      <c r="B35" s="109" t="s">
        <v>87</v>
      </c>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2.75" customHeight="1">
      <c r="A36" s="112"/>
      <c r="B36" s="117" t="s">
        <v>88</v>
      </c>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2.75" customHeight="1">
      <c r="A37" s="112"/>
      <c r="B37" s="115"/>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2.75" customHeight="1">
      <c r="A38" s="107" t="s">
        <v>89</v>
      </c>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2.75" customHeight="1">
      <c r="A39" s="12"/>
      <c r="B39" s="109" t="s">
        <v>90</v>
      </c>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2.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2.75" customHeight="1">
      <c r="A41" s="12"/>
      <c r="B41" s="109" t="s">
        <v>91</v>
      </c>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2.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2.75" customHeight="1">
      <c r="A43" s="12"/>
      <c r="B43" s="109" t="s">
        <v>92</v>
      </c>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2.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2.75" customHeight="1">
      <c r="A45" s="12"/>
      <c r="B45" s="109" t="s">
        <v>93</v>
      </c>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2.75" customHeight="1">
      <c r="A46" s="12"/>
      <c r="B46" s="118"/>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2.75" customHeight="1">
      <c r="A47" s="12"/>
      <c r="B47" s="109" t="s">
        <v>94</v>
      </c>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2.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2.75" customHeight="1">
      <c r="A49" s="107" t="s">
        <v>95</v>
      </c>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2.75" customHeight="1">
      <c r="A50" s="12"/>
      <c r="B50" s="109" t="s">
        <v>96</v>
      </c>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2.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2.75" customHeight="1">
      <c r="A52" s="119" t="s">
        <v>97</v>
      </c>
      <c r="B52" s="109" t="s">
        <v>98</v>
      </c>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2.75" customHeight="1">
      <c r="A53" s="119" t="s">
        <v>99</v>
      </c>
      <c r="B53" s="109" t="s">
        <v>100</v>
      </c>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2.75" customHeight="1">
      <c r="A54" s="119" t="s">
        <v>101</v>
      </c>
      <c r="B54" s="109" t="s">
        <v>102</v>
      </c>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2.75" customHeight="1">
      <c r="A55" s="106"/>
      <c r="B55" s="109" t="s">
        <v>103</v>
      </c>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2.75" customHeight="1">
      <c r="A56" s="106"/>
      <c r="B56" s="109" t="s">
        <v>104</v>
      </c>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2.75" customHeight="1">
      <c r="A57" s="119" t="s">
        <v>105</v>
      </c>
      <c r="B57" s="109" t="s">
        <v>106</v>
      </c>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2.75" customHeight="1">
      <c r="A58" s="106"/>
      <c r="B58" s="109" t="s">
        <v>107</v>
      </c>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2.75" customHeight="1">
      <c r="A59" s="106"/>
      <c r="B59" s="109" t="s">
        <v>108</v>
      </c>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2.75" customHeight="1">
      <c r="A60" s="119" t="s">
        <v>109</v>
      </c>
      <c r="B60" s="109" t="s">
        <v>110</v>
      </c>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2.75" customHeight="1">
      <c r="A61" s="106"/>
      <c r="B61" s="109" t="s">
        <v>111</v>
      </c>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2.75" customHeight="1">
      <c r="A62" s="119" t="s">
        <v>112</v>
      </c>
      <c r="B62" s="109" t="s">
        <v>113</v>
      </c>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2.75" customHeight="1">
      <c r="A63" s="120"/>
      <c r="B63" s="109" t="s">
        <v>114</v>
      </c>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2.75" customHeight="1">
      <c r="A64" s="12"/>
      <c r="B64" s="121"/>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2.75" customHeight="1">
      <c r="A65" s="107" t="s">
        <v>115</v>
      </c>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2.75" customHeight="1">
      <c r="A66" s="12"/>
      <c r="B66" s="109" t="s">
        <v>116</v>
      </c>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2.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2.75" customHeight="1">
      <c r="A68" s="107" t="s">
        <v>117</v>
      </c>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2.75" customHeight="1">
      <c r="A69" s="122" t="s">
        <v>118</v>
      </c>
      <c r="B69" s="123" t="s">
        <v>119</v>
      </c>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2.75" customHeight="1">
      <c r="A70" s="120"/>
      <c r="B70" s="124" t="s">
        <v>120</v>
      </c>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2.75" customHeight="1">
      <c r="A71" s="120"/>
      <c r="B71" s="125"/>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2.75" customHeight="1">
      <c r="A72" s="122" t="s">
        <v>118</v>
      </c>
      <c r="B72" s="123" t="s">
        <v>121</v>
      </c>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2.75" customHeight="1">
      <c r="A73" s="120"/>
      <c r="B73" s="124" t="s">
        <v>122</v>
      </c>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2.75" customHeight="1">
      <c r="A74" s="120"/>
      <c r="B74" s="125"/>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2.75" customHeight="1">
      <c r="A75" s="122" t="s">
        <v>118</v>
      </c>
      <c r="B75" s="126" t="s">
        <v>123</v>
      </c>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2.75" customHeight="1">
      <c r="A76" s="120"/>
      <c r="B76" s="104" t="s">
        <v>124</v>
      </c>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2.75" customHeight="1">
      <c r="A77" s="120"/>
      <c r="B77" s="120"/>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2.75" customHeight="1">
      <c r="A78" s="122" t="s">
        <v>118</v>
      </c>
      <c r="B78" s="126" t="s">
        <v>125</v>
      </c>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2.75" customHeight="1">
      <c r="A79" s="120"/>
      <c r="B79" s="104" t="s">
        <v>126</v>
      </c>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2.75" customHeight="1">
      <c r="A80" s="120"/>
      <c r="B80" s="120"/>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2.75" customHeight="1">
      <c r="A81" s="122" t="s">
        <v>118</v>
      </c>
      <c r="B81" s="126" t="s">
        <v>127</v>
      </c>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2.75" customHeight="1">
      <c r="A82" s="120"/>
      <c r="B82" s="127" t="s">
        <v>128</v>
      </c>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2.75" customHeight="1">
      <c r="A83" s="120"/>
      <c r="B83" s="127" t="s">
        <v>129</v>
      </c>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2.75" customHeight="1">
      <c r="A84" s="120"/>
      <c r="B84" s="127" t="s">
        <v>130</v>
      </c>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2.75" customHeight="1">
      <c r="A85" s="120"/>
      <c r="B85" s="128"/>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2.75" customHeight="1">
      <c r="A86" s="122" t="s">
        <v>118</v>
      </c>
      <c r="B86" s="126" t="s">
        <v>131</v>
      </c>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2.75" customHeight="1">
      <c r="A87" s="120"/>
      <c r="B87" s="104" t="s">
        <v>132</v>
      </c>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2.75" customHeight="1">
      <c r="A88" s="120"/>
      <c r="B88" s="104" t="s">
        <v>133</v>
      </c>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2.75" customHeight="1">
      <c r="A89" s="120"/>
      <c r="B89" s="129" t="s">
        <v>134</v>
      </c>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2.75" customHeight="1">
      <c r="A90" s="120"/>
      <c r="B90" s="120"/>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2.75" customHeight="1">
      <c r="A91" s="122" t="s">
        <v>118</v>
      </c>
      <c r="B91" s="126" t="s">
        <v>135</v>
      </c>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2.75" customHeight="1">
      <c r="A92" s="106"/>
      <c r="B92" s="127" t="s">
        <v>136</v>
      </c>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2.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2.75" customHeight="1">
      <c r="A94" s="130" t="s">
        <v>137</v>
      </c>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2.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2.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2.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2.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2.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2.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2.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2.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2.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2.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2.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2.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2.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2.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2.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2.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2.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2.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2.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2.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2.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2.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2.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2.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2.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2.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2.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2.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2.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2.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2.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2.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2.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2.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2.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2.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2.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2.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2.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2.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2.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2.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2.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2.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2.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2.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2.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2.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2.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2.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2.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2.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2.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2.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2.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2.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2.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2.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2.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2.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2.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2.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2.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2.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2.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2.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2.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2.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2.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2.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2.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2.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2.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2.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2.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2.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2.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2.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2.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2.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2.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2.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2.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2.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2.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2.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2.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2.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2.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2.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2.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2.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2.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2.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2.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2.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2.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2.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2.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2.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2.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2.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2.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2.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2.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2.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2.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2.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2.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2.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2.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2.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2.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2.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2.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2.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2.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2.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2.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2.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2.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2.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2.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2.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2.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2.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2.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2.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2.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2.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2.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2.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2.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2.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2.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2.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2.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2.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2.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2.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2.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2.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2.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2.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2.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2.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2.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2.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2.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2.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2.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2.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2.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2.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2.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2.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2.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2.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2.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2.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2.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2.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2.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2.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2.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2.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2.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2.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2.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2.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2.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2.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2.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2.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2.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2.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2.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2.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2.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2.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2.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2.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2.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2.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2.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2.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2.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2.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2.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2.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2.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2.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2.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2.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2.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2.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2.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2.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2.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2.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2.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2.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2.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2.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2.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2.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2.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2.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2.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2.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2.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2.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2.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2.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2.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2.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2.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2.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2.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2.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2.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2.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2.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2.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2.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2.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2.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2.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2.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2.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2.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2.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2.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2.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2.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2.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2.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2.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2.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2.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2.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2.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2.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2.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2.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2.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2.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2.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2.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2.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2.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2.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2.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2.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2.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2.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2.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2.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2.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2.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2.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2.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2.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2.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2.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2.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2.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2.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2.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2.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2.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2.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2.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2.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2.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2.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2.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2.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2.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2.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2.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2.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2.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2.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2.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2.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2.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2.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2.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2.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2.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2.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2.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2.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2.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2.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2.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2.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2.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2.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2.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2.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2.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2.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2.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2.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2.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2.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2.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2.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2.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2.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2.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2.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2.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2.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2.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2.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2.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2.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2.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2.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2.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2.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2.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2.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2.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2.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2.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2.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2.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2.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2.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2.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2.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2.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2.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2.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2.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2.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2.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2.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2.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2.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2.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2.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2.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2.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2.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2.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2.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2.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2.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2.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2.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2.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2.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2.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2.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2.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2.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2.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2.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2.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2.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2.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2.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2.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2.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2.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2.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2.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2.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2.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2.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2.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2.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2.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2.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2.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2.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2.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2.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2.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2.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2.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2.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2.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2.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2.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2.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2.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2.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2.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2.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2.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2.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2.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2.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2.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2.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2.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2.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2.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2.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2.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2.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2.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2.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2.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2.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2.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2.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2.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2.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2.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2.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2.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2.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2.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2.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2.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2.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2.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2.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2.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2.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2.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2.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2.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2.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2.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2.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2.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2.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2.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2.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2.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2.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2.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2.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2.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2.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2.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2.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2.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2.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2.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2.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2.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2.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2.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2.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2.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2.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2.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2.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2.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2.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2.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2.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2.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2.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2.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2.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2.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2.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2.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2.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2.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2.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2.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2.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2.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2.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2.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2.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2.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2.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2.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2.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2.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2.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2.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2.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2.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2.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2.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2.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2.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2.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2.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2.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2.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2.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2.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2.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2.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2.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2.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2.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2.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2.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2.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2.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2.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2.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2.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2.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2.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2.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2.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2.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2.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2.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2.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2.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2.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2.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2.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2.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2.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2.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2.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2.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2.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2.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2.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2.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2.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2.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2.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2.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2.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2.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2.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2.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2.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2.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2.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2.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2.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2.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2.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2.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2.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2.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2.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2.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2.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2.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2.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2.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2.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2.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2.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2.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2.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2.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2.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2.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2.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2.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2.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2.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2.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2.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2.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2.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2.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2.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2.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2.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2.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2.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2.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2.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2.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2.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2.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2.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2.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2.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2.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2.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2.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2.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2.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2.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2.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2.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2.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2.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2.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2.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2.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2.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2.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2.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2.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2.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2.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2.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2.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2.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2.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2.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2.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2.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2.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2.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2.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2.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2.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2.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2.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2.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2.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2.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2.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2.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2.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2.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2.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2.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2.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2.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2.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2.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2.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2.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2.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2.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2.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2.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2.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2.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2.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2.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2.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2.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2.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2.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2.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2.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2.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2.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2.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2.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2.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2.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2.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2.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2.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2.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2.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2.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2.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2.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2.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2.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2.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2.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2.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2.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2.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2.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2.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2.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2.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2.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2.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2.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2.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2.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2.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2.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2.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2.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2.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2.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2.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2.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2.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2.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2.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2.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2.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2.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2.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2.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2.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2.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2.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2.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2.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2.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2.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2.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2.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2.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2.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2.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2.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2.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2.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2.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2.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2.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2.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2.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2.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2.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2.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2.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2.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2.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2.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2.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2.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2.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2.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2.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2.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2.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2.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2.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2.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2.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2.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2.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2.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2.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2.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2.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2.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2.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2.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2.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2.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2.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2.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2.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2.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2.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2.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2.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2.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2.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2.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2.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2.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2.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2.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2.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2.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2.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2.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2.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2.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2.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2.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2.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2.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2.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2.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2.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2.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2.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2.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2.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2.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2.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2.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2.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2.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2.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2.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2.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2.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2.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2.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2.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2.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2.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2.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2.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2.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2.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2.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2.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2.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2.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2.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2.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2.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2.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2.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2.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2.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2.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2.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2.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2.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2.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2.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2.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2.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2.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2.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2.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2.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2.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2.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2.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2.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2.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2.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2.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2.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2.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2.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2.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2.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2.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2.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2.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2.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2.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2.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2.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2.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2.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2.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2.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2.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2.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2.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2.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2.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2.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2.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2.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2.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2.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2.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2.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2.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2.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2.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2.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2.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2.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2.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2.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2.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2.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2.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2.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2.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2.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2.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2.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2.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2.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2.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2.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2.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2.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2.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2.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2.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2.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2.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2.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2.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2.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2.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2.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2.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2.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2.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2.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2.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2.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2.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2.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2.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2.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2.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2.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2.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2.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2.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2.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2.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2.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2.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2.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2.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2.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2.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2.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2.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2.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2.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6">
    <mergeCell ref="A13:B13"/>
    <mergeCell ref="A24:B24"/>
    <mergeCell ref="A38:B38"/>
    <mergeCell ref="A49:B49"/>
    <mergeCell ref="A65:B65"/>
    <mergeCell ref="A68:B68"/>
  </mergeCells>
  <hyperlinks>
    <hyperlink r:id="rId2" ref="A2"/>
    <hyperlink r:id="rId3" ref="B9"/>
    <hyperlink r:id="rId4" ref="B36"/>
  </hyperlinks>
  <printOptions/>
  <pageMargins bottom="0.25" footer="0.0" header="0.0" left="0.5" right="0.5" top="0.25"/>
  <pageSetup orientation="portrait"/>
  <drawing r:id="rId5"/>
  <legacy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88"/>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