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-465" windowWidth="27315" windowHeight="1536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Sheet1!$B$40:$K$48,Sheet1!$M$40:$M$48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Sheet1!$B$51:$K$51</definedName>
    <definedName name="solver_lhs10" localSheetId="0" hidden="1">Sheet1!$Q$59</definedName>
    <definedName name="solver_lhs11" localSheetId="0" hidden="1">Sheet1!$P$52</definedName>
    <definedName name="solver_lhs12" localSheetId="0" hidden="1">Sheet1!$Q$60</definedName>
    <definedName name="solver_lhs2" localSheetId="0" hidden="1">Sheet1!$B$57:$B$65</definedName>
    <definedName name="solver_lhs3" localSheetId="0" hidden="1">Sheet1!$D$57:$D$65</definedName>
    <definedName name="solver_lhs4" localSheetId="0" hidden="1">Sheet1!$J$58:$J$60</definedName>
    <definedName name="solver_lhs5" localSheetId="0" hidden="1">Sheet1!$L$58:$L$60</definedName>
    <definedName name="solver_lhs6" localSheetId="0" hidden="1">Sheet1!$M$40:$M$48</definedName>
    <definedName name="solver_lhs7" localSheetId="0" hidden="1">Sheet1!$O$58:$O$60</definedName>
    <definedName name="solver_lhs8" localSheetId="0" hidden="1">Sheet1!$P$40:$P$42</definedName>
    <definedName name="solver_lhs9" localSheetId="0" hidden="1">Sheet1!$Q$58:$Q$60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Sheet1!$B$90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1</definedName>
    <definedName name="solver_rel12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5</definedName>
    <definedName name="solver_rel7" localSheetId="0" hidden="1">1</definedName>
    <definedName name="solver_rel8" localSheetId="0" hidden="1">2</definedName>
    <definedName name="solver_rel9" localSheetId="0" hidden="1">1</definedName>
    <definedName name="solver_rhs1" localSheetId="0" hidden="1">Sheet1!$B$53:$K$53</definedName>
    <definedName name="solver_rhs10" localSheetId="0" hidden="1">Sheet1!$O$59</definedName>
    <definedName name="solver_rhs11" localSheetId="0" hidden="1">Sheet1!$S$59</definedName>
    <definedName name="solver_rhs12" localSheetId="0" hidden="1">Sheet1!$S$60</definedName>
    <definedName name="solver_rhs2" localSheetId="0" hidden="1">Sheet1!$D$57:$D$65</definedName>
    <definedName name="solver_rhs3" localSheetId="0" hidden="1">Sheet1!$F$57:$F$65</definedName>
    <definedName name="solver_rhs4" localSheetId="0" hidden="1">Sheet1!$L$58:$L$60</definedName>
    <definedName name="solver_rhs5" localSheetId="0" hidden="1">Sheet1!$N$58:$N$60</definedName>
    <definedName name="solver_rhs6" localSheetId="0" hidden="1">binary</definedName>
    <definedName name="solver_rhs7" localSheetId="0" hidden="1">Sheet1!$Q$58:$Q$60</definedName>
    <definedName name="solver_rhs8" localSheetId="0" hidden="1">1</definedName>
    <definedName name="solver_rhs9" localSheetId="0" hidden="1">Sheet1!$S$58:$S$60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iterateDelta="9.9999999999999995E-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8" i="1" l="1"/>
  <c r="Q60" i="1"/>
  <c r="K87" i="1"/>
  <c r="K88" i="1"/>
  <c r="C88" i="1"/>
  <c r="D88" i="1"/>
  <c r="E88" i="1"/>
  <c r="F88" i="1"/>
  <c r="G88" i="1"/>
  <c r="H88" i="1"/>
  <c r="I88" i="1"/>
  <c r="J88" i="1"/>
  <c r="B88" i="1"/>
  <c r="C87" i="1"/>
  <c r="D87" i="1"/>
  <c r="E87" i="1"/>
  <c r="F87" i="1"/>
  <c r="G87" i="1"/>
  <c r="H87" i="1"/>
  <c r="I87" i="1"/>
  <c r="J87" i="1"/>
  <c r="B87" i="1"/>
  <c r="K86" i="1"/>
  <c r="C86" i="1"/>
  <c r="D86" i="1"/>
  <c r="E86" i="1"/>
  <c r="F86" i="1"/>
  <c r="G86" i="1"/>
  <c r="H86" i="1"/>
  <c r="I86" i="1"/>
  <c r="J86" i="1"/>
  <c r="B86" i="1"/>
  <c r="K79" i="1"/>
  <c r="B71" i="1"/>
  <c r="Q59" i="1"/>
  <c r="Q58" i="1"/>
  <c r="L60" i="1"/>
  <c r="L59" i="1"/>
  <c r="D65" i="1"/>
  <c r="D58" i="1"/>
  <c r="D59" i="1"/>
  <c r="D60" i="1"/>
  <c r="D61" i="1"/>
  <c r="D62" i="1"/>
  <c r="D63" i="1"/>
  <c r="D64" i="1"/>
  <c r="D57" i="1"/>
  <c r="F65" i="1"/>
  <c r="F58" i="1"/>
  <c r="F59" i="1"/>
  <c r="F60" i="1"/>
  <c r="F61" i="1"/>
  <c r="F62" i="1"/>
  <c r="F63" i="1"/>
  <c r="F64" i="1"/>
  <c r="F57" i="1"/>
  <c r="B58" i="1"/>
  <c r="B59" i="1"/>
  <c r="B60" i="1"/>
  <c r="B61" i="1"/>
  <c r="B62" i="1"/>
  <c r="B63" i="1"/>
  <c r="B64" i="1"/>
  <c r="B65" i="1"/>
  <c r="B57" i="1"/>
  <c r="B51" i="1"/>
  <c r="C51" i="1"/>
  <c r="D51" i="1"/>
  <c r="E51" i="1"/>
  <c r="F51" i="1"/>
  <c r="G51" i="1"/>
  <c r="H51" i="1"/>
  <c r="I51" i="1"/>
  <c r="J51" i="1"/>
  <c r="K51" i="1"/>
  <c r="P40" i="1"/>
  <c r="P42" i="1"/>
  <c r="P41" i="1"/>
  <c r="C79" i="1"/>
  <c r="D79" i="1"/>
  <c r="E79" i="1"/>
  <c r="F79" i="1"/>
  <c r="G79" i="1"/>
  <c r="H79" i="1"/>
  <c r="I79" i="1"/>
  <c r="J79" i="1"/>
  <c r="B79" i="1"/>
  <c r="C78" i="1"/>
  <c r="D78" i="1"/>
  <c r="E78" i="1"/>
  <c r="F78" i="1"/>
  <c r="G78" i="1"/>
  <c r="H78" i="1"/>
  <c r="I78" i="1"/>
  <c r="J78" i="1"/>
  <c r="K78" i="1"/>
  <c r="B78" i="1"/>
  <c r="B77" i="1"/>
  <c r="C76" i="1"/>
  <c r="D76" i="1"/>
  <c r="E76" i="1"/>
  <c r="F76" i="1"/>
  <c r="G76" i="1"/>
  <c r="H76" i="1"/>
  <c r="I76" i="1"/>
  <c r="J76" i="1"/>
  <c r="K76" i="1"/>
  <c r="B76" i="1"/>
  <c r="C75" i="1"/>
  <c r="D75" i="1"/>
  <c r="E75" i="1"/>
  <c r="F75" i="1"/>
  <c r="G75" i="1"/>
  <c r="H75" i="1"/>
  <c r="I75" i="1"/>
  <c r="J75" i="1"/>
  <c r="K75" i="1"/>
  <c r="B75" i="1"/>
  <c r="D74" i="1"/>
  <c r="F74" i="1"/>
  <c r="H74" i="1"/>
  <c r="J74" i="1"/>
  <c r="C73" i="1"/>
  <c r="D73" i="1"/>
  <c r="E73" i="1"/>
  <c r="F73" i="1"/>
  <c r="G73" i="1"/>
  <c r="H73" i="1"/>
  <c r="I73" i="1"/>
  <c r="J73" i="1"/>
  <c r="K73" i="1"/>
  <c r="B73" i="1"/>
  <c r="C72" i="1"/>
  <c r="D72" i="1"/>
  <c r="E72" i="1"/>
  <c r="F72" i="1"/>
  <c r="G72" i="1"/>
  <c r="H72" i="1"/>
  <c r="I72" i="1"/>
  <c r="J72" i="1"/>
  <c r="K72" i="1"/>
  <c r="B72" i="1"/>
  <c r="K71" i="1"/>
  <c r="I71" i="1" l="1"/>
  <c r="G71" i="1"/>
  <c r="E71" i="1"/>
  <c r="C71" i="1"/>
  <c r="K77" i="1"/>
  <c r="I77" i="1"/>
  <c r="G77" i="1"/>
  <c r="E77" i="1"/>
  <c r="C77" i="1"/>
  <c r="K74" i="1"/>
  <c r="I74" i="1"/>
  <c r="G74" i="1"/>
  <c r="E74" i="1"/>
  <c r="C74" i="1"/>
  <c r="J71" i="1"/>
  <c r="H71" i="1"/>
  <c r="F71" i="1"/>
  <c r="D71" i="1"/>
  <c r="J77" i="1"/>
  <c r="H77" i="1"/>
  <c r="F77" i="1"/>
  <c r="D77" i="1"/>
  <c r="B74" i="1"/>
  <c r="B80" i="1" l="1"/>
  <c r="B89" i="1"/>
  <c r="B90" i="1" l="1"/>
</calcChain>
</file>

<file path=xl/comments1.xml><?xml version="1.0" encoding="utf-8"?>
<comments xmlns="http://schemas.openxmlformats.org/spreadsheetml/2006/main">
  <authors>
    <author>Albright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See "Selecting Telecommunication Carriers to Obtain Volume Discounts" in Interfaces, Vol. 35, No. 2, 2005.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The upper limit for each 3rd price interval is essentially infinite, so any large number here will suffice.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<sst xmlns="http://schemas.openxmlformats.org/spreadsheetml/2006/main" count="171" uniqueCount="34">
  <si>
    <t>Carrier selection for telecommunication company with volume discounts</t>
  </si>
  <si>
    <t>Inputs</t>
  </si>
  <si>
    <t>Price intervals</t>
  </si>
  <si>
    <t>Lower limit</t>
  </si>
  <si>
    <t>Upper limit</t>
  </si>
  <si>
    <t>Carrier 1</t>
  </si>
  <si>
    <t>Carrier 2</t>
  </si>
  <si>
    <t>Carrier 3</t>
  </si>
  <si>
    <t>Unit prices</t>
  </si>
  <si>
    <t>Month 1</t>
  </si>
  <si>
    <t>Month 2</t>
  </si>
  <si>
    <t>Dest 1</t>
  </si>
  <si>
    <t>Dest 2</t>
  </si>
  <si>
    <t>Dest 3</t>
  </si>
  <si>
    <t>Dest 4</t>
  </si>
  <si>
    <t>Dest 5</t>
  </si>
  <si>
    <t>Penalties per call-minute</t>
  </si>
  <si>
    <t>Lower and upper bounds on capacity</t>
  </si>
  <si>
    <t>Lower bound</t>
  </si>
  <si>
    <t>Upper bound</t>
  </si>
  <si>
    <t>Forecasted volumes:</t>
    <phoneticPr fontId="6" type="noConversion"/>
  </si>
  <si>
    <t>Cost</t>
  </si>
  <si>
    <t>Total</t>
  </si>
  <si>
    <t>&lt;=</t>
  </si>
  <si>
    <t>Binary</t>
  </si>
  <si>
    <t>Call-minutes for carriers in price intervals</t>
  </si>
  <si>
    <t>Total cost</t>
  </si>
  <si>
    <t>Cost of penalty</t>
  </si>
  <si>
    <t>Constrait</t>
  </si>
  <si>
    <t>=</t>
  </si>
  <si>
    <t>Constraint for forecast</t>
  </si>
  <si>
    <t>Total call-minutes</t>
  </si>
  <si>
    <t>Constraint for price interval</t>
  </si>
  <si>
    <t>Constraint for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</si>
</sst>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3"/>
      <color rgb="FF222222"/>
      <name val="Arial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5" fillId="0" borderId="0" xfId="0" applyFont="1"/>
    <xf numFmtId="164" fontId="0" fillId="0" borderId="0" xfId="0" applyNumberFormat="1"/>
    <xf numFmtId="3" fontId="2" fillId="2" borderId="0" xfId="0" applyNumberFormat="1" applyFont="1" applyFill="1" applyBorder="1"/>
    <xf numFmtId="3" fontId="2" fillId="2" borderId="0" xfId="0" applyNumberFormat="1" applyFont="1" applyFill="1" applyBorder="1" applyAlignment="1">
      <alignment horizontal="right"/>
    </xf>
    <xf numFmtId="0" fontId="0" fillId="3" borderId="0" xfId="0" applyFill="1"/>
    <xf numFmtId="1" fontId="0" fillId="0" borderId="0" xfId="0" applyNumberFormat="1"/>
    <xf numFmtId="3" fontId="2" fillId="0" borderId="0" xfId="0" applyNumberFormat="1" applyFont="1"/>
    <xf numFmtId="0" fontId="1" fillId="0" borderId="0" xfId="0" applyFont="1" applyBorder="1" applyAlignment="1">
      <alignment horizontal="left"/>
    </xf>
    <xf numFmtId="3" fontId="0" fillId="0" borderId="0" xfId="0" applyNumberFormat="1"/>
    <xf numFmtId="0" fontId="9" fillId="0" borderId="0" xfId="0" applyFont="1"/>
    <xf numFmtId="1" fontId="2" fillId="0" borderId="0" xfId="0" applyNumberFormat="1" applyFont="1"/>
    <xf numFmtId="3" fontId="2" fillId="3" borderId="0" xfId="0" applyNumberFormat="1" applyFont="1" applyFill="1"/>
    <xf numFmtId="0" fontId="1" fillId="0" borderId="0" xfId="0" applyFont="1" applyAlignment="1">
      <alignment horizontal="right"/>
    </xf>
    <xf numFmtId="1" fontId="0" fillId="4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"/>
  <sheetViews>
    <sheetView tabSelected="1" zoomScale="90" zoomScaleNormal="90" zoomScalePageLayoutView="125" workbookViewId="0">
      <selection activeCell="D90" sqref="D90"/>
    </sheetView>
  </sheetViews>
  <sheetFormatPr defaultColWidth="8.85546875" defaultRowHeight="15" x14ac:dyDescent="0.25"/>
  <cols>
    <col min="1" max="1" width="17.42578125" customWidth="1"/>
    <col min="2" max="2" width="11.5703125" customWidth="1"/>
    <col min="5" max="5" width="10.42578125" customWidth="1"/>
    <col min="6" max="6" width="11.42578125" customWidth="1"/>
    <col min="10" max="10" width="11.5703125" customWidth="1"/>
    <col min="14" max="14" width="12.5703125" customWidth="1"/>
  </cols>
  <sheetData>
    <row r="1" spans="1:13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3" t="s">
        <v>3</v>
      </c>
      <c r="C5" s="3" t="s">
        <v>4</v>
      </c>
      <c r="D5" s="3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5</v>
      </c>
      <c r="B6" s="10">
        <v>0</v>
      </c>
      <c r="C6" s="10">
        <v>2000</v>
      </c>
      <c r="D6" s="5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10">
        <v>2000</v>
      </c>
      <c r="C7" s="10">
        <v>4000</v>
      </c>
      <c r="D7" s="5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10">
        <v>4000</v>
      </c>
      <c r="C8" s="10">
        <v>50000</v>
      </c>
      <c r="D8" s="5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 t="s">
        <v>6</v>
      </c>
      <c r="B9" s="11">
        <v>0</v>
      </c>
      <c r="C9" s="11">
        <v>2500</v>
      </c>
      <c r="D9" s="6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10">
        <v>2500</v>
      </c>
      <c r="C10" s="10">
        <v>5000</v>
      </c>
      <c r="D10" s="7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10">
        <v>5000</v>
      </c>
      <c r="C11" s="10">
        <v>50000</v>
      </c>
      <c r="D11" s="5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 t="s">
        <v>7</v>
      </c>
      <c r="B12" s="10">
        <v>0</v>
      </c>
      <c r="C12" s="10">
        <v>2000</v>
      </c>
      <c r="D12" s="5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11">
        <v>2000</v>
      </c>
      <c r="C13" s="11">
        <v>3500</v>
      </c>
      <c r="D13" s="6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10">
        <v>3500</v>
      </c>
      <c r="C14" s="10">
        <v>50000</v>
      </c>
      <c r="D14" s="5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1" t="s">
        <v>8</v>
      </c>
      <c r="B16" s="2" t="s">
        <v>9</v>
      </c>
      <c r="C16" s="2"/>
      <c r="D16" s="2"/>
      <c r="E16" s="2"/>
      <c r="F16" s="2"/>
      <c r="G16" s="2" t="s">
        <v>10</v>
      </c>
      <c r="H16" s="2"/>
      <c r="I16" s="2"/>
      <c r="J16" s="2"/>
      <c r="K16" s="2"/>
      <c r="L16" s="2"/>
      <c r="M16" s="2"/>
    </row>
    <row r="17" spans="1:17" x14ac:dyDescent="0.25">
      <c r="A17" s="3"/>
      <c r="B17" s="3" t="s">
        <v>11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11</v>
      </c>
      <c r="H17" s="3" t="s">
        <v>12</v>
      </c>
      <c r="I17" s="3" t="s">
        <v>13</v>
      </c>
      <c r="J17" s="3" t="s">
        <v>14</v>
      </c>
      <c r="K17" s="3" t="s">
        <v>15</v>
      </c>
      <c r="L17" s="2"/>
      <c r="M17" s="2"/>
    </row>
    <row r="18" spans="1:17" x14ac:dyDescent="0.25">
      <c r="A18" s="2" t="s">
        <v>5</v>
      </c>
      <c r="B18" s="10">
        <v>9</v>
      </c>
      <c r="C18" s="10">
        <v>12</v>
      </c>
      <c r="D18" s="10">
        <v>15</v>
      </c>
      <c r="E18" s="10">
        <v>10</v>
      </c>
      <c r="F18" s="10">
        <v>15</v>
      </c>
      <c r="G18" s="10">
        <v>9</v>
      </c>
      <c r="H18" s="10">
        <v>12</v>
      </c>
      <c r="I18" s="10">
        <v>15</v>
      </c>
      <c r="J18" s="10">
        <v>10</v>
      </c>
      <c r="K18" s="10">
        <v>15</v>
      </c>
      <c r="L18" s="2"/>
      <c r="M18" s="2"/>
    </row>
    <row r="19" spans="1:17" x14ac:dyDescent="0.25">
      <c r="A19" s="2"/>
      <c r="B19" s="10">
        <v>8</v>
      </c>
      <c r="C19" s="10">
        <v>10</v>
      </c>
      <c r="D19" s="10">
        <v>13</v>
      </c>
      <c r="E19" s="10">
        <v>8</v>
      </c>
      <c r="F19" s="10">
        <v>13</v>
      </c>
      <c r="G19" s="10">
        <v>8</v>
      </c>
      <c r="H19" s="10">
        <v>10</v>
      </c>
      <c r="I19" s="10">
        <v>13</v>
      </c>
      <c r="J19" s="10">
        <v>8</v>
      </c>
      <c r="K19" s="10">
        <v>13</v>
      </c>
      <c r="L19" s="2"/>
      <c r="M19" s="2"/>
    </row>
    <row r="20" spans="1:17" x14ac:dyDescent="0.25">
      <c r="A20" s="2"/>
      <c r="B20" s="10">
        <v>7</v>
      </c>
      <c r="C20" s="10">
        <v>8</v>
      </c>
      <c r="D20" s="10">
        <v>10</v>
      </c>
      <c r="E20" s="10">
        <v>5</v>
      </c>
      <c r="F20" s="10">
        <v>10</v>
      </c>
      <c r="G20" s="10">
        <v>7</v>
      </c>
      <c r="H20" s="10">
        <v>8</v>
      </c>
      <c r="I20" s="10">
        <v>10</v>
      </c>
      <c r="J20" s="10">
        <v>5</v>
      </c>
      <c r="K20" s="10">
        <v>10</v>
      </c>
      <c r="L20" s="2"/>
      <c r="M20" s="2"/>
    </row>
    <row r="21" spans="1:17" x14ac:dyDescent="0.25">
      <c r="A21" s="2" t="s">
        <v>6</v>
      </c>
      <c r="B21" s="11">
        <v>10</v>
      </c>
      <c r="C21" s="11">
        <v>13</v>
      </c>
      <c r="D21" s="11">
        <v>17</v>
      </c>
      <c r="E21" s="11">
        <v>11</v>
      </c>
      <c r="F21" s="11">
        <v>16</v>
      </c>
      <c r="G21" s="11">
        <v>10</v>
      </c>
      <c r="H21" s="11">
        <v>13</v>
      </c>
      <c r="I21" s="11">
        <v>17</v>
      </c>
      <c r="J21" s="11">
        <v>11</v>
      </c>
      <c r="K21" s="11">
        <v>16</v>
      </c>
      <c r="L21" s="2"/>
      <c r="M21" s="2"/>
    </row>
    <row r="22" spans="1:17" x14ac:dyDescent="0.25">
      <c r="A22" s="2"/>
      <c r="B22" s="10">
        <v>9</v>
      </c>
      <c r="C22" s="10">
        <v>11</v>
      </c>
      <c r="D22" s="10">
        <v>15</v>
      </c>
      <c r="E22" s="10">
        <v>9</v>
      </c>
      <c r="F22" s="10">
        <v>14</v>
      </c>
      <c r="G22" s="10">
        <v>9</v>
      </c>
      <c r="H22" s="10">
        <v>11</v>
      </c>
      <c r="I22" s="10">
        <v>15</v>
      </c>
      <c r="J22" s="10">
        <v>9</v>
      </c>
      <c r="K22" s="10">
        <v>14</v>
      </c>
      <c r="L22" s="2"/>
      <c r="M22" s="2"/>
    </row>
    <row r="23" spans="1:17" x14ac:dyDescent="0.25">
      <c r="A23" s="2"/>
      <c r="B23" s="10">
        <v>8</v>
      </c>
      <c r="C23" s="10">
        <v>9</v>
      </c>
      <c r="D23" s="10">
        <v>13</v>
      </c>
      <c r="E23" s="10">
        <v>5</v>
      </c>
      <c r="F23" s="10">
        <v>12</v>
      </c>
      <c r="G23" s="10">
        <v>8</v>
      </c>
      <c r="H23" s="10">
        <v>9</v>
      </c>
      <c r="I23" s="10">
        <v>13</v>
      </c>
      <c r="J23" s="10">
        <v>5</v>
      </c>
      <c r="K23" s="10">
        <v>12</v>
      </c>
      <c r="L23" s="2"/>
      <c r="M23" s="2"/>
    </row>
    <row r="24" spans="1:17" x14ac:dyDescent="0.25">
      <c r="A24" s="2" t="s">
        <v>7</v>
      </c>
      <c r="B24" s="10">
        <v>8</v>
      </c>
      <c r="C24" s="10">
        <v>14</v>
      </c>
      <c r="D24" s="10">
        <v>17</v>
      </c>
      <c r="E24" s="10">
        <v>12</v>
      </c>
      <c r="F24" s="10">
        <v>14</v>
      </c>
      <c r="G24" s="10">
        <v>8</v>
      </c>
      <c r="H24" s="10">
        <v>14</v>
      </c>
      <c r="I24" s="10">
        <v>17</v>
      </c>
      <c r="J24" s="10">
        <v>12</v>
      </c>
      <c r="K24" s="10">
        <v>14</v>
      </c>
      <c r="L24" s="2"/>
      <c r="M24" s="2"/>
    </row>
    <row r="25" spans="1:17" x14ac:dyDescent="0.25">
      <c r="A25" s="6"/>
      <c r="B25" s="11">
        <v>7</v>
      </c>
      <c r="C25" s="11">
        <v>12</v>
      </c>
      <c r="D25" s="11">
        <v>13</v>
      </c>
      <c r="E25" s="11">
        <v>10</v>
      </c>
      <c r="F25" s="11">
        <v>12</v>
      </c>
      <c r="G25" s="11">
        <v>7</v>
      </c>
      <c r="H25" s="11">
        <v>12</v>
      </c>
      <c r="I25" s="11">
        <v>13</v>
      </c>
      <c r="J25" s="11">
        <v>10</v>
      </c>
      <c r="K25" s="11">
        <v>12</v>
      </c>
      <c r="L25" s="2"/>
      <c r="M25" s="2"/>
    </row>
    <row r="26" spans="1:17" x14ac:dyDescent="0.25">
      <c r="A26" s="5"/>
      <c r="B26" s="10">
        <v>6</v>
      </c>
      <c r="C26" s="10">
        <v>10</v>
      </c>
      <c r="D26" s="10">
        <v>9</v>
      </c>
      <c r="E26" s="10">
        <v>8</v>
      </c>
      <c r="F26" s="10">
        <v>9</v>
      </c>
      <c r="G26" s="10">
        <v>6</v>
      </c>
      <c r="H26" s="10">
        <v>10</v>
      </c>
      <c r="I26" s="10">
        <v>9</v>
      </c>
      <c r="J26" s="10">
        <v>8</v>
      </c>
      <c r="K26" s="10">
        <v>9</v>
      </c>
      <c r="L26" s="2"/>
      <c r="M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 x14ac:dyDescent="0.25">
      <c r="A28" s="1" t="s">
        <v>16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" t="s">
        <v>17</v>
      </c>
      <c r="N28" s="2"/>
      <c r="O28" s="2"/>
      <c r="P28" s="2"/>
      <c r="Q28" s="2"/>
    </row>
    <row r="29" spans="1:17" x14ac:dyDescent="0.25">
      <c r="A29" s="2"/>
      <c r="B29" s="2" t="s">
        <v>9</v>
      </c>
      <c r="C29" s="2"/>
      <c r="D29" s="2"/>
      <c r="E29" s="2"/>
      <c r="F29" s="2"/>
      <c r="G29" s="2" t="s">
        <v>10</v>
      </c>
      <c r="H29" s="2"/>
      <c r="I29" s="2"/>
      <c r="J29" s="2"/>
      <c r="K29" s="2"/>
      <c r="L29" s="2"/>
      <c r="M29" s="2"/>
      <c r="N29" s="2" t="s">
        <v>9</v>
      </c>
      <c r="O29" s="2"/>
      <c r="P29" s="2" t="s">
        <v>10</v>
      </c>
      <c r="Q29" s="2"/>
    </row>
    <row r="30" spans="1:17" x14ac:dyDescent="0.25">
      <c r="A30" s="2"/>
      <c r="B30" s="3" t="s">
        <v>11</v>
      </c>
      <c r="C30" s="3" t="s">
        <v>12</v>
      </c>
      <c r="D30" s="3" t="s">
        <v>13</v>
      </c>
      <c r="E30" s="3" t="s">
        <v>14</v>
      </c>
      <c r="F30" s="3" t="s">
        <v>15</v>
      </c>
      <c r="G30" s="3" t="s">
        <v>11</v>
      </c>
      <c r="H30" s="3" t="s">
        <v>12</v>
      </c>
      <c r="I30" s="3" t="s">
        <v>13</v>
      </c>
      <c r="J30" s="3" t="s">
        <v>14</v>
      </c>
      <c r="K30" s="3" t="s">
        <v>15</v>
      </c>
      <c r="L30" s="2"/>
      <c r="M30" s="2"/>
      <c r="N30" s="3" t="s">
        <v>18</v>
      </c>
      <c r="O30" s="3" t="s">
        <v>19</v>
      </c>
      <c r="P30" s="3" t="s">
        <v>18</v>
      </c>
      <c r="Q30" s="3" t="s">
        <v>19</v>
      </c>
    </row>
    <row r="31" spans="1:17" x14ac:dyDescent="0.25">
      <c r="A31" s="2" t="s">
        <v>5</v>
      </c>
      <c r="B31" s="10">
        <v>2</v>
      </c>
      <c r="C31" s="10"/>
      <c r="D31" s="10"/>
      <c r="E31" s="10"/>
      <c r="F31" s="10"/>
      <c r="G31" s="10">
        <v>2</v>
      </c>
      <c r="H31" s="10"/>
      <c r="I31" s="10"/>
      <c r="J31" s="10"/>
      <c r="K31" s="10"/>
      <c r="L31" s="2"/>
      <c r="M31" s="2" t="s">
        <v>5</v>
      </c>
      <c r="N31" s="4">
        <v>0</v>
      </c>
      <c r="O31" s="4">
        <v>2000</v>
      </c>
      <c r="P31" s="4">
        <v>0</v>
      </c>
      <c r="Q31" s="4">
        <v>2000</v>
      </c>
    </row>
    <row r="32" spans="1:17" x14ac:dyDescent="0.25">
      <c r="A32" s="2" t="s">
        <v>6</v>
      </c>
      <c r="B32" s="10"/>
      <c r="C32" s="10"/>
      <c r="D32" s="10">
        <v>2</v>
      </c>
      <c r="E32" s="10"/>
      <c r="F32" s="10"/>
      <c r="G32" s="10"/>
      <c r="H32" s="10"/>
      <c r="I32" s="10">
        <v>2</v>
      </c>
      <c r="J32" s="10"/>
      <c r="K32" s="10"/>
      <c r="L32" s="2"/>
      <c r="M32" s="2" t="s">
        <v>6</v>
      </c>
      <c r="N32" s="4">
        <v>500</v>
      </c>
      <c r="O32" s="4">
        <v>2000</v>
      </c>
      <c r="P32" s="4">
        <v>500</v>
      </c>
      <c r="Q32" s="4">
        <v>2000</v>
      </c>
    </row>
    <row r="33" spans="1:18" x14ac:dyDescent="0.25">
      <c r="A33" s="2" t="s">
        <v>7</v>
      </c>
      <c r="B33" s="10"/>
      <c r="C33" s="10">
        <v>3</v>
      </c>
      <c r="D33" s="10"/>
      <c r="E33" s="10"/>
      <c r="F33" s="10"/>
      <c r="G33" s="10"/>
      <c r="H33" s="10">
        <v>3</v>
      </c>
      <c r="I33" s="10"/>
      <c r="J33" s="10"/>
      <c r="K33" s="10"/>
      <c r="L33" s="2"/>
      <c r="M33" s="2" t="s">
        <v>7</v>
      </c>
      <c r="N33" s="4">
        <v>0</v>
      </c>
      <c r="O33" s="4">
        <v>2500</v>
      </c>
      <c r="P33" s="4">
        <v>0</v>
      </c>
      <c r="Q33" s="4">
        <v>2500</v>
      </c>
    </row>
    <row r="34" spans="1:18" s="2" customFormat="1" x14ac:dyDescent="0.25"/>
    <row r="35" spans="1:18" x14ac:dyDescent="0.25">
      <c r="A35" s="2" t="s">
        <v>20</v>
      </c>
      <c r="B35" s="4">
        <v>500</v>
      </c>
      <c r="C35" s="4">
        <v>1000</v>
      </c>
      <c r="D35" s="4">
        <v>800</v>
      </c>
      <c r="E35" s="4">
        <v>1200</v>
      </c>
      <c r="F35" s="4">
        <v>900</v>
      </c>
      <c r="G35" s="4">
        <v>700</v>
      </c>
      <c r="H35" s="4">
        <v>1000</v>
      </c>
      <c r="I35" s="4">
        <v>600</v>
      </c>
      <c r="J35" s="4">
        <v>1500</v>
      </c>
      <c r="K35" s="4">
        <v>700</v>
      </c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8" x14ac:dyDescent="0.25">
      <c r="A37" s="1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8" x14ac:dyDescent="0.25">
      <c r="A38" s="2"/>
      <c r="B38" s="2" t="s">
        <v>9</v>
      </c>
      <c r="C38" s="2"/>
      <c r="D38" s="2"/>
      <c r="E38" s="2"/>
      <c r="F38" s="2"/>
      <c r="G38" s="2" t="s">
        <v>10</v>
      </c>
      <c r="H38" s="2"/>
      <c r="I38" s="2"/>
      <c r="J38" s="2"/>
      <c r="K38" s="2"/>
    </row>
    <row r="39" spans="1:18" x14ac:dyDescent="0.25">
      <c r="A39" s="1"/>
      <c r="B39" s="3" t="s">
        <v>11</v>
      </c>
      <c r="C39" s="3" t="s">
        <v>12</v>
      </c>
      <c r="D39" s="3" t="s">
        <v>13</v>
      </c>
      <c r="E39" s="3" t="s">
        <v>14</v>
      </c>
      <c r="F39" s="3" t="s">
        <v>15</v>
      </c>
      <c r="G39" s="3" t="s">
        <v>11</v>
      </c>
      <c r="H39" s="3" t="s">
        <v>12</v>
      </c>
      <c r="I39" s="3" t="s">
        <v>13</v>
      </c>
      <c r="J39" s="3" t="s">
        <v>14</v>
      </c>
      <c r="K39" s="3" t="s">
        <v>15</v>
      </c>
      <c r="M39" s="3" t="s">
        <v>24</v>
      </c>
      <c r="O39" s="20" t="s">
        <v>28</v>
      </c>
    </row>
    <row r="40" spans="1:18" x14ac:dyDescent="0.25">
      <c r="A40" s="2" t="s">
        <v>5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M40" s="12">
        <v>0</v>
      </c>
      <c r="O40" t="s">
        <v>5</v>
      </c>
      <c r="P40">
        <f>SUM(M40:M42)</f>
        <v>1</v>
      </c>
      <c r="Q40" t="s">
        <v>29</v>
      </c>
      <c r="R40">
        <v>1</v>
      </c>
    </row>
    <row r="41" spans="1:18" x14ac:dyDescent="0.25">
      <c r="A41" s="2"/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M41" s="12">
        <v>0</v>
      </c>
      <c r="O41" t="s">
        <v>6</v>
      </c>
      <c r="P41">
        <f>SUM(M43:M45)</f>
        <v>1</v>
      </c>
      <c r="Q41" t="s">
        <v>29</v>
      </c>
      <c r="R41">
        <v>1</v>
      </c>
    </row>
    <row r="42" spans="1:18" x14ac:dyDescent="0.25">
      <c r="A42" s="2"/>
      <c r="B42" s="19">
        <v>0</v>
      </c>
      <c r="C42" s="19">
        <v>800</v>
      </c>
      <c r="D42" s="19">
        <v>0</v>
      </c>
      <c r="E42" s="19">
        <v>1200</v>
      </c>
      <c r="F42" s="19">
        <v>0</v>
      </c>
      <c r="G42" s="19">
        <v>0</v>
      </c>
      <c r="H42" s="19">
        <v>499.99999999999898</v>
      </c>
      <c r="I42" s="19">
        <v>0</v>
      </c>
      <c r="J42" s="19">
        <v>1500.0000000000009</v>
      </c>
      <c r="K42" s="19">
        <v>0</v>
      </c>
      <c r="M42" s="12">
        <v>1</v>
      </c>
      <c r="O42" t="s">
        <v>7</v>
      </c>
      <c r="P42">
        <f>SUM(M46:M48)</f>
        <v>1</v>
      </c>
      <c r="Q42" t="s">
        <v>29</v>
      </c>
      <c r="R42">
        <v>1</v>
      </c>
    </row>
    <row r="43" spans="1:18" x14ac:dyDescent="0.25">
      <c r="A43" s="2" t="s">
        <v>6</v>
      </c>
      <c r="B43" s="19">
        <v>300</v>
      </c>
      <c r="C43" s="19">
        <v>200</v>
      </c>
      <c r="D43" s="19">
        <v>0</v>
      </c>
      <c r="E43" s="19">
        <v>0</v>
      </c>
      <c r="F43" s="19">
        <v>0</v>
      </c>
      <c r="G43" s="19">
        <v>0</v>
      </c>
      <c r="H43" s="19">
        <v>500.00000000000102</v>
      </c>
      <c r="I43" s="19">
        <v>0</v>
      </c>
      <c r="J43" s="19">
        <v>0</v>
      </c>
      <c r="K43" s="19">
        <v>0</v>
      </c>
      <c r="M43" s="12">
        <v>1</v>
      </c>
    </row>
    <row r="44" spans="1:18" x14ac:dyDescent="0.25">
      <c r="A44" s="2"/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M44" s="12">
        <v>0</v>
      </c>
    </row>
    <row r="45" spans="1:18" x14ac:dyDescent="0.25">
      <c r="A45" s="2"/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M45" s="12">
        <v>0</v>
      </c>
    </row>
    <row r="46" spans="1:18" x14ac:dyDescent="0.25">
      <c r="A46" s="2" t="s">
        <v>7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M46" s="12">
        <v>0</v>
      </c>
    </row>
    <row r="47" spans="1:18" x14ac:dyDescent="0.25">
      <c r="A47" s="2"/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M47" s="12">
        <v>0</v>
      </c>
    </row>
    <row r="48" spans="1:18" x14ac:dyDescent="0.25">
      <c r="A48" s="2"/>
      <c r="B48" s="19">
        <v>200</v>
      </c>
      <c r="C48" s="19">
        <v>0</v>
      </c>
      <c r="D48" s="19">
        <v>799.99999999999989</v>
      </c>
      <c r="E48" s="19">
        <v>0</v>
      </c>
      <c r="F48" s="19">
        <v>900</v>
      </c>
      <c r="G48" s="19">
        <v>700</v>
      </c>
      <c r="H48" s="19">
        <v>0</v>
      </c>
      <c r="I48" s="19">
        <v>600</v>
      </c>
      <c r="J48" s="19">
        <v>0</v>
      </c>
      <c r="K48" s="19">
        <v>700</v>
      </c>
      <c r="M48" s="12">
        <v>1</v>
      </c>
    </row>
    <row r="49" spans="1:19" x14ac:dyDescent="0.25">
      <c r="A49" s="2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9" x14ac:dyDescent="0.25">
      <c r="A50" s="1" t="s">
        <v>30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9" x14ac:dyDescent="0.25">
      <c r="A51" s="2" t="s">
        <v>31</v>
      </c>
      <c r="B51" s="14">
        <f>SUM(B40:B48)</f>
        <v>500</v>
      </c>
      <c r="C51" s="14">
        <f t="shared" ref="C51:K51" si="0">SUM(C40:C48)</f>
        <v>1000</v>
      </c>
      <c r="D51" s="14">
        <f t="shared" si="0"/>
        <v>799.99999999999989</v>
      </c>
      <c r="E51" s="14">
        <f t="shared" si="0"/>
        <v>1200</v>
      </c>
      <c r="F51" s="14">
        <f t="shared" si="0"/>
        <v>900</v>
      </c>
      <c r="G51" s="14">
        <f t="shared" si="0"/>
        <v>700</v>
      </c>
      <c r="H51" s="14">
        <f t="shared" si="0"/>
        <v>1000</v>
      </c>
      <c r="I51" s="14">
        <f t="shared" si="0"/>
        <v>600</v>
      </c>
      <c r="J51" s="14">
        <f t="shared" si="0"/>
        <v>1500.0000000000009</v>
      </c>
      <c r="K51" s="14">
        <f t="shared" si="0"/>
        <v>700</v>
      </c>
    </row>
    <row r="52" spans="1:19" x14ac:dyDescent="0.25">
      <c r="A52" s="2"/>
      <c r="B52" s="14" t="s">
        <v>29</v>
      </c>
      <c r="C52" s="14" t="s">
        <v>29</v>
      </c>
      <c r="D52" s="14" t="s">
        <v>29</v>
      </c>
      <c r="E52" s="14" t="s">
        <v>29</v>
      </c>
      <c r="F52" s="14" t="s">
        <v>29</v>
      </c>
      <c r="G52" s="14" t="s">
        <v>29</v>
      </c>
      <c r="H52" s="14" t="s">
        <v>29</v>
      </c>
      <c r="I52" s="14" t="s">
        <v>29</v>
      </c>
      <c r="J52" s="14" t="s">
        <v>29</v>
      </c>
      <c r="K52" s="14" t="s">
        <v>29</v>
      </c>
      <c r="M52" s="13"/>
      <c r="P52" s="13"/>
    </row>
    <row r="53" spans="1:19" x14ac:dyDescent="0.25">
      <c r="B53" s="4">
        <v>500</v>
      </c>
      <c r="C53" s="4">
        <v>1000</v>
      </c>
      <c r="D53" s="4">
        <v>800</v>
      </c>
      <c r="E53" s="4">
        <v>1200</v>
      </c>
      <c r="F53" s="4">
        <v>900</v>
      </c>
      <c r="G53" s="4">
        <v>700</v>
      </c>
      <c r="H53" s="4">
        <v>1000</v>
      </c>
      <c r="I53" s="4">
        <v>600</v>
      </c>
      <c r="J53" s="4">
        <v>1500</v>
      </c>
      <c r="K53" s="4">
        <v>700</v>
      </c>
    </row>
    <row r="55" spans="1:19" x14ac:dyDescent="0.25">
      <c r="A55" s="17" t="s">
        <v>32</v>
      </c>
      <c r="I55" s="17" t="s">
        <v>33</v>
      </c>
    </row>
    <row r="56" spans="1:19" x14ac:dyDescent="0.25">
      <c r="A56" s="17"/>
      <c r="B56" s="3" t="s">
        <v>3</v>
      </c>
      <c r="D56" t="s">
        <v>22</v>
      </c>
      <c r="F56" s="3" t="s">
        <v>4</v>
      </c>
      <c r="J56" t="s">
        <v>9</v>
      </c>
      <c r="O56" t="s">
        <v>10</v>
      </c>
    </row>
    <row r="57" spans="1:19" x14ac:dyDescent="0.25">
      <c r="A57" s="2" t="s">
        <v>5</v>
      </c>
      <c r="B57">
        <f>B6*M40</f>
        <v>0</v>
      </c>
      <c r="C57" t="s">
        <v>23</v>
      </c>
      <c r="D57" s="16">
        <f>SUM(B40:K40)</f>
        <v>0</v>
      </c>
      <c r="E57" t="s">
        <v>23</v>
      </c>
      <c r="F57">
        <f>C6*M40</f>
        <v>0</v>
      </c>
      <c r="J57" s="3" t="s">
        <v>18</v>
      </c>
      <c r="L57" t="s">
        <v>22</v>
      </c>
      <c r="N57" s="3" t="s">
        <v>19</v>
      </c>
      <c r="O57" s="3" t="s">
        <v>18</v>
      </c>
      <c r="Q57" t="s">
        <v>22</v>
      </c>
      <c r="S57" s="3" t="s">
        <v>19</v>
      </c>
    </row>
    <row r="58" spans="1:19" x14ac:dyDescent="0.25">
      <c r="A58" s="2"/>
      <c r="B58">
        <f t="shared" ref="B58:B65" si="1">B7*M41</f>
        <v>0</v>
      </c>
      <c r="C58" t="s">
        <v>23</v>
      </c>
      <c r="D58" s="16">
        <f t="shared" ref="D58:D64" si="2">SUM(B41:K41)</f>
        <v>0</v>
      </c>
      <c r="E58" t="s">
        <v>23</v>
      </c>
      <c r="F58">
        <f t="shared" ref="F58:F65" si="3">C7*M41</f>
        <v>0</v>
      </c>
      <c r="I58" s="2" t="s">
        <v>5</v>
      </c>
      <c r="J58" s="4">
        <v>0</v>
      </c>
      <c r="K58" t="s">
        <v>23</v>
      </c>
      <c r="L58" s="13">
        <f>SUM(B40:F42)</f>
        <v>2000</v>
      </c>
      <c r="M58" t="s">
        <v>23</v>
      </c>
      <c r="N58" s="4">
        <v>2000</v>
      </c>
      <c r="O58" s="4">
        <v>0</v>
      </c>
      <c r="P58" t="s">
        <v>23</v>
      </c>
      <c r="Q58" s="13">
        <f>SUM(G40:K42)</f>
        <v>2000</v>
      </c>
      <c r="R58" t="s">
        <v>23</v>
      </c>
      <c r="S58" s="4">
        <v>2000</v>
      </c>
    </row>
    <row r="59" spans="1:19" x14ac:dyDescent="0.25">
      <c r="A59" s="2"/>
      <c r="B59">
        <f t="shared" si="1"/>
        <v>4000</v>
      </c>
      <c r="C59" t="s">
        <v>23</v>
      </c>
      <c r="D59" s="16">
        <f t="shared" si="2"/>
        <v>4000</v>
      </c>
      <c r="E59" t="s">
        <v>23</v>
      </c>
      <c r="F59">
        <f t="shared" si="3"/>
        <v>50000</v>
      </c>
      <c r="I59" s="2" t="s">
        <v>6</v>
      </c>
      <c r="J59" s="4">
        <v>500</v>
      </c>
      <c r="K59" t="s">
        <v>23</v>
      </c>
      <c r="L59" s="13">
        <f>SUM(B43:F45)</f>
        <v>500</v>
      </c>
      <c r="M59" t="s">
        <v>23</v>
      </c>
      <c r="N59" s="4">
        <v>2000</v>
      </c>
      <c r="O59" s="4">
        <v>500</v>
      </c>
      <c r="P59" t="s">
        <v>23</v>
      </c>
      <c r="Q59" s="13">
        <f>SUM(G43:K45)</f>
        <v>500.00000000000102</v>
      </c>
      <c r="R59" t="s">
        <v>23</v>
      </c>
      <c r="S59" s="4">
        <v>2000</v>
      </c>
    </row>
    <row r="60" spans="1:19" x14ac:dyDescent="0.25">
      <c r="A60" s="2" t="s">
        <v>6</v>
      </c>
      <c r="B60">
        <f t="shared" si="1"/>
        <v>0</v>
      </c>
      <c r="C60" t="s">
        <v>23</v>
      </c>
      <c r="D60" s="16">
        <f t="shared" si="2"/>
        <v>1000.000000000001</v>
      </c>
      <c r="E60" t="s">
        <v>23</v>
      </c>
      <c r="F60">
        <f t="shared" si="3"/>
        <v>2500</v>
      </c>
      <c r="I60" s="2" t="s">
        <v>7</v>
      </c>
      <c r="J60" s="4">
        <v>0</v>
      </c>
      <c r="K60" t="s">
        <v>23</v>
      </c>
      <c r="L60" s="13">
        <f>SUM(B46:F48)</f>
        <v>1900</v>
      </c>
      <c r="M60" t="s">
        <v>23</v>
      </c>
      <c r="N60" s="4">
        <v>2500</v>
      </c>
      <c r="O60" s="4">
        <v>0</v>
      </c>
      <c r="P60" t="s">
        <v>23</v>
      </c>
      <c r="Q60" s="13">
        <f>SUM(G46:K48)</f>
        <v>2000</v>
      </c>
      <c r="R60" t="s">
        <v>23</v>
      </c>
      <c r="S60" s="4">
        <v>2500</v>
      </c>
    </row>
    <row r="61" spans="1:19" x14ac:dyDescent="0.25">
      <c r="A61" s="2"/>
      <c r="B61">
        <f t="shared" si="1"/>
        <v>0</v>
      </c>
      <c r="C61" t="s">
        <v>23</v>
      </c>
      <c r="D61" s="16">
        <f t="shared" si="2"/>
        <v>0</v>
      </c>
      <c r="E61" t="s">
        <v>23</v>
      </c>
      <c r="F61">
        <f t="shared" si="3"/>
        <v>0</v>
      </c>
    </row>
    <row r="62" spans="1:19" x14ac:dyDescent="0.25">
      <c r="A62" s="2"/>
      <c r="B62">
        <f t="shared" si="1"/>
        <v>0</v>
      </c>
      <c r="C62" t="s">
        <v>23</v>
      </c>
      <c r="D62" s="16">
        <f t="shared" si="2"/>
        <v>0</v>
      </c>
      <c r="E62" t="s">
        <v>23</v>
      </c>
      <c r="F62">
        <f t="shared" si="3"/>
        <v>0</v>
      </c>
    </row>
    <row r="63" spans="1:19" x14ac:dyDescent="0.25">
      <c r="A63" s="2" t="s">
        <v>7</v>
      </c>
      <c r="B63">
        <f t="shared" si="1"/>
        <v>0</v>
      </c>
      <c r="C63" t="s">
        <v>23</v>
      </c>
      <c r="D63" s="16">
        <f t="shared" si="2"/>
        <v>0</v>
      </c>
      <c r="E63" t="s">
        <v>23</v>
      </c>
      <c r="F63">
        <f t="shared" si="3"/>
        <v>0</v>
      </c>
    </row>
    <row r="64" spans="1:19" x14ac:dyDescent="0.25">
      <c r="B64">
        <f t="shared" si="1"/>
        <v>0</v>
      </c>
      <c r="C64" t="s">
        <v>23</v>
      </c>
      <c r="D64" s="16">
        <f t="shared" si="2"/>
        <v>0</v>
      </c>
      <c r="E64" t="s">
        <v>23</v>
      </c>
      <c r="F64">
        <f t="shared" si="3"/>
        <v>0</v>
      </c>
    </row>
    <row r="65" spans="1:22" x14ac:dyDescent="0.25">
      <c r="B65">
        <f t="shared" si="1"/>
        <v>3500</v>
      </c>
      <c r="C65" t="s">
        <v>23</v>
      </c>
      <c r="D65" s="16">
        <f>SUM(B48:K48)</f>
        <v>3900</v>
      </c>
      <c r="E65" t="s">
        <v>23</v>
      </c>
      <c r="F65">
        <f>C14*M48</f>
        <v>50000</v>
      </c>
    </row>
    <row r="68" spans="1:22" s="2" customFormat="1" x14ac:dyDescent="0.25">
      <c r="A68" s="15" t="s">
        <v>21</v>
      </c>
    </row>
    <row r="69" spans="1:22" x14ac:dyDescent="0.25">
      <c r="A69" s="14"/>
      <c r="B69" s="2" t="s">
        <v>9</v>
      </c>
      <c r="C69" s="2"/>
      <c r="D69" s="2"/>
      <c r="E69" s="2"/>
      <c r="F69" s="2"/>
      <c r="G69" s="2" t="s">
        <v>10</v>
      </c>
      <c r="H69" s="2"/>
      <c r="I69" s="2"/>
      <c r="J69" s="2"/>
      <c r="K69" s="2"/>
    </row>
    <row r="70" spans="1:22" x14ac:dyDescent="0.25">
      <c r="A70" s="14"/>
      <c r="B70" s="3" t="s">
        <v>11</v>
      </c>
      <c r="C70" s="3" t="s">
        <v>12</v>
      </c>
      <c r="D70" s="3" t="s">
        <v>13</v>
      </c>
      <c r="E70" s="3" t="s">
        <v>14</v>
      </c>
      <c r="F70" s="3" t="s">
        <v>15</v>
      </c>
      <c r="G70" s="3" t="s">
        <v>11</v>
      </c>
      <c r="H70" s="3" t="s">
        <v>12</v>
      </c>
      <c r="I70" s="3" t="s">
        <v>13</v>
      </c>
      <c r="J70" s="3" t="s">
        <v>14</v>
      </c>
      <c r="K70" s="3" t="s">
        <v>15</v>
      </c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25">
      <c r="A71" s="2" t="s">
        <v>5</v>
      </c>
      <c r="B71" s="14">
        <f>B40*B18</f>
        <v>0</v>
      </c>
      <c r="C71" s="14">
        <f t="shared" ref="C71:J71" si="4">C40*C18</f>
        <v>0</v>
      </c>
      <c r="D71" s="14">
        <f t="shared" si="4"/>
        <v>0</v>
      </c>
      <c r="E71" s="14">
        <f t="shared" si="4"/>
        <v>0</v>
      </c>
      <c r="F71" s="14">
        <f t="shared" si="4"/>
        <v>0</v>
      </c>
      <c r="G71" s="14">
        <f t="shared" si="4"/>
        <v>0</v>
      </c>
      <c r="H71" s="14">
        <f t="shared" si="4"/>
        <v>0</v>
      </c>
      <c r="I71" s="14">
        <f t="shared" si="4"/>
        <v>0</v>
      </c>
      <c r="J71" s="14">
        <f t="shared" si="4"/>
        <v>0</v>
      </c>
      <c r="K71" s="14">
        <f>K40*K18</f>
        <v>0</v>
      </c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25">
      <c r="A72" s="2"/>
      <c r="B72" s="14">
        <f t="shared" ref="B72:K72" si="5">B41*B19</f>
        <v>0</v>
      </c>
      <c r="C72" s="14">
        <f t="shared" si="5"/>
        <v>0</v>
      </c>
      <c r="D72" s="14">
        <f t="shared" si="5"/>
        <v>0</v>
      </c>
      <c r="E72" s="14">
        <f t="shared" si="5"/>
        <v>0</v>
      </c>
      <c r="F72" s="14">
        <f t="shared" si="5"/>
        <v>0</v>
      </c>
      <c r="G72" s="14">
        <f t="shared" si="5"/>
        <v>0</v>
      </c>
      <c r="H72" s="14">
        <f t="shared" si="5"/>
        <v>0</v>
      </c>
      <c r="I72" s="14">
        <f t="shared" si="5"/>
        <v>0</v>
      </c>
      <c r="J72" s="14">
        <f t="shared" si="5"/>
        <v>0</v>
      </c>
      <c r="K72" s="14">
        <f t="shared" si="5"/>
        <v>0</v>
      </c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25">
      <c r="A73" s="2"/>
      <c r="B73" s="14">
        <f t="shared" ref="B73:K73" si="6">B42*B20</f>
        <v>0</v>
      </c>
      <c r="C73" s="14">
        <f t="shared" si="6"/>
        <v>6400</v>
      </c>
      <c r="D73" s="14">
        <f t="shared" si="6"/>
        <v>0</v>
      </c>
      <c r="E73" s="14">
        <f t="shared" si="6"/>
        <v>6000</v>
      </c>
      <c r="F73" s="14">
        <f t="shared" si="6"/>
        <v>0</v>
      </c>
      <c r="G73" s="14">
        <f t="shared" si="6"/>
        <v>0</v>
      </c>
      <c r="H73" s="14">
        <f t="shared" si="6"/>
        <v>3999.9999999999918</v>
      </c>
      <c r="I73" s="14">
        <f t="shared" si="6"/>
        <v>0</v>
      </c>
      <c r="J73" s="14">
        <f t="shared" si="6"/>
        <v>7500.0000000000045</v>
      </c>
      <c r="K73" s="14">
        <f t="shared" si="6"/>
        <v>0</v>
      </c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.5" x14ac:dyDescent="0.25">
      <c r="A74" s="2" t="s">
        <v>6</v>
      </c>
      <c r="B74" s="14">
        <f t="shared" ref="B74:K74" si="7">B43*B21</f>
        <v>3000</v>
      </c>
      <c r="C74" s="14">
        <f t="shared" si="7"/>
        <v>2600</v>
      </c>
      <c r="D74" s="14">
        <f t="shared" si="7"/>
        <v>0</v>
      </c>
      <c r="E74" s="14">
        <f t="shared" si="7"/>
        <v>0</v>
      </c>
      <c r="F74" s="14">
        <f t="shared" si="7"/>
        <v>0</v>
      </c>
      <c r="G74" s="14">
        <f t="shared" si="7"/>
        <v>0</v>
      </c>
      <c r="H74" s="14">
        <f t="shared" si="7"/>
        <v>6500.0000000000136</v>
      </c>
      <c r="I74" s="14">
        <f t="shared" si="7"/>
        <v>0</v>
      </c>
      <c r="J74" s="14">
        <f t="shared" si="7"/>
        <v>0</v>
      </c>
      <c r="K74" s="14">
        <f t="shared" si="7"/>
        <v>0</v>
      </c>
      <c r="L74" s="8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25">
      <c r="A75" s="2"/>
      <c r="B75" s="14">
        <f t="shared" ref="B75:K75" si="8">B44*B22</f>
        <v>0</v>
      </c>
      <c r="C75" s="14">
        <f t="shared" si="8"/>
        <v>0</v>
      </c>
      <c r="D75" s="14">
        <f t="shared" si="8"/>
        <v>0</v>
      </c>
      <c r="E75" s="14">
        <f t="shared" si="8"/>
        <v>0</v>
      </c>
      <c r="F75" s="14">
        <f t="shared" si="8"/>
        <v>0</v>
      </c>
      <c r="G75" s="14">
        <f t="shared" si="8"/>
        <v>0</v>
      </c>
      <c r="H75" s="14">
        <f t="shared" si="8"/>
        <v>0</v>
      </c>
      <c r="I75" s="14">
        <f t="shared" si="8"/>
        <v>0</v>
      </c>
      <c r="J75" s="14">
        <f t="shared" si="8"/>
        <v>0</v>
      </c>
      <c r="K75" s="14">
        <f t="shared" si="8"/>
        <v>0</v>
      </c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25">
      <c r="A76" s="2"/>
      <c r="B76" s="14">
        <f t="shared" ref="B76:K76" si="9">B45*B23</f>
        <v>0</v>
      </c>
      <c r="C76" s="14">
        <f t="shared" si="9"/>
        <v>0</v>
      </c>
      <c r="D76" s="14">
        <f t="shared" si="9"/>
        <v>0</v>
      </c>
      <c r="E76" s="14">
        <f t="shared" si="9"/>
        <v>0</v>
      </c>
      <c r="F76" s="14">
        <f t="shared" si="9"/>
        <v>0</v>
      </c>
      <c r="G76" s="14">
        <f t="shared" si="9"/>
        <v>0</v>
      </c>
      <c r="H76" s="14">
        <f t="shared" si="9"/>
        <v>0</v>
      </c>
      <c r="I76" s="14">
        <f t="shared" si="9"/>
        <v>0</v>
      </c>
      <c r="J76" s="14">
        <f t="shared" si="9"/>
        <v>0</v>
      </c>
      <c r="K76" s="14">
        <f t="shared" si="9"/>
        <v>0</v>
      </c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25">
      <c r="A77" s="2" t="s">
        <v>7</v>
      </c>
      <c r="B77" s="14">
        <f t="shared" ref="B77:K77" si="10">B46*B24</f>
        <v>0</v>
      </c>
      <c r="C77" s="14">
        <f t="shared" si="10"/>
        <v>0</v>
      </c>
      <c r="D77" s="14">
        <f t="shared" si="10"/>
        <v>0</v>
      </c>
      <c r="E77" s="14">
        <f t="shared" si="10"/>
        <v>0</v>
      </c>
      <c r="F77" s="14">
        <f t="shared" si="10"/>
        <v>0</v>
      </c>
      <c r="G77" s="14">
        <f t="shared" si="10"/>
        <v>0</v>
      </c>
      <c r="H77" s="14">
        <f t="shared" si="10"/>
        <v>0</v>
      </c>
      <c r="I77" s="14">
        <f t="shared" si="10"/>
        <v>0</v>
      </c>
      <c r="J77" s="14">
        <f t="shared" si="10"/>
        <v>0</v>
      </c>
      <c r="K77" s="14">
        <f t="shared" si="10"/>
        <v>0</v>
      </c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25">
      <c r="A78" s="2"/>
      <c r="B78" s="14">
        <f t="shared" ref="B78:K78" si="11">B47*B25</f>
        <v>0</v>
      </c>
      <c r="C78" s="14">
        <f t="shared" si="11"/>
        <v>0</v>
      </c>
      <c r="D78" s="14">
        <f t="shared" si="11"/>
        <v>0</v>
      </c>
      <c r="E78" s="14">
        <f t="shared" si="11"/>
        <v>0</v>
      </c>
      <c r="F78" s="14">
        <f t="shared" si="11"/>
        <v>0</v>
      </c>
      <c r="G78" s="14">
        <f t="shared" si="11"/>
        <v>0</v>
      </c>
      <c r="H78" s="14">
        <f t="shared" si="11"/>
        <v>0</v>
      </c>
      <c r="I78" s="14">
        <f t="shared" si="11"/>
        <v>0</v>
      </c>
      <c r="J78" s="14">
        <f t="shared" si="11"/>
        <v>0</v>
      </c>
      <c r="K78" s="14">
        <f t="shared" si="11"/>
        <v>0</v>
      </c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25">
      <c r="A79" s="2"/>
      <c r="B79" s="14">
        <f t="shared" ref="B79:K79" si="12">B48*B26</f>
        <v>1200</v>
      </c>
      <c r="C79" s="14">
        <f t="shared" si="12"/>
        <v>0</v>
      </c>
      <c r="D79" s="14">
        <f t="shared" si="12"/>
        <v>7199.9999999999991</v>
      </c>
      <c r="E79" s="14">
        <f t="shared" si="12"/>
        <v>0</v>
      </c>
      <c r="F79" s="14">
        <f t="shared" si="12"/>
        <v>8100</v>
      </c>
      <c r="G79" s="14">
        <f t="shared" si="12"/>
        <v>4200</v>
      </c>
      <c r="H79" s="14">
        <f t="shared" si="12"/>
        <v>0</v>
      </c>
      <c r="I79" s="14">
        <f t="shared" si="12"/>
        <v>5400</v>
      </c>
      <c r="J79" s="14">
        <f t="shared" si="12"/>
        <v>0</v>
      </c>
      <c r="K79" s="14">
        <f>K48*K26</f>
        <v>6300</v>
      </c>
    </row>
    <row r="80" spans="1:22" x14ac:dyDescent="0.25">
      <c r="A80" s="2" t="s">
        <v>22</v>
      </c>
      <c r="B80" s="14">
        <f>SUM(B71:K79)</f>
        <v>68400</v>
      </c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5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2"/>
      <c r="B82" s="16"/>
      <c r="C82" s="16"/>
      <c r="D82" s="16"/>
      <c r="E82" s="16"/>
      <c r="F82" s="16"/>
      <c r="G82" s="16"/>
      <c r="H82" s="16"/>
      <c r="I82" s="16"/>
      <c r="J82" s="16"/>
      <c r="K82" s="16"/>
    </row>
    <row r="83" spans="1:11" x14ac:dyDescent="0.25">
      <c r="A83" s="1" t="s">
        <v>27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</row>
    <row r="84" spans="1:11" x14ac:dyDescent="0.25">
      <c r="A84" s="2"/>
      <c r="B84" s="2" t="s">
        <v>9</v>
      </c>
      <c r="C84" s="2"/>
      <c r="D84" s="2"/>
      <c r="E84" s="2"/>
      <c r="F84" s="2"/>
      <c r="G84" s="2" t="s">
        <v>10</v>
      </c>
      <c r="H84" s="2"/>
      <c r="I84" s="2"/>
      <c r="J84" s="2"/>
      <c r="K84" s="2"/>
    </row>
    <row r="85" spans="1:11" x14ac:dyDescent="0.25">
      <c r="A85" s="2"/>
      <c r="B85" s="3" t="s">
        <v>11</v>
      </c>
      <c r="C85" s="3" t="s">
        <v>12</v>
      </c>
      <c r="D85" s="3" t="s">
        <v>13</v>
      </c>
      <c r="E85" s="3" t="s">
        <v>14</v>
      </c>
      <c r="F85" s="3" t="s">
        <v>15</v>
      </c>
      <c r="G85" s="3" t="s">
        <v>11</v>
      </c>
      <c r="H85" s="3" t="s">
        <v>12</v>
      </c>
      <c r="I85" s="3" t="s">
        <v>13</v>
      </c>
      <c r="J85" s="3" t="s">
        <v>14</v>
      </c>
      <c r="K85" s="3" t="s">
        <v>15</v>
      </c>
    </row>
    <row r="86" spans="1:11" x14ac:dyDescent="0.25">
      <c r="A86" s="2" t="s">
        <v>5</v>
      </c>
      <c r="B86" s="13">
        <f>SUM(B40:B42)*B31</f>
        <v>0</v>
      </c>
      <c r="C86" s="13">
        <f t="shared" ref="C86:K86" si="13">SUM(C40:C42)*C31</f>
        <v>0</v>
      </c>
      <c r="D86" s="13">
        <f t="shared" si="13"/>
        <v>0</v>
      </c>
      <c r="E86" s="13">
        <f t="shared" si="13"/>
        <v>0</v>
      </c>
      <c r="F86" s="13">
        <f t="shared" si="13"/>
        <v>0</v>
      </c>
      <c r="G86" s="13">
        <f t="shared" si="13"/>
        <v>0</v>
      </c>
      <c r="H86" s="13">
        <f t="shared" si="13"/>
        <v>0</v>
      </c>
      <c r="I86" s="13">
        <f t="shared" si="13"/>
        <v>0</v>
      </c>
      <c r="J86" s="13">
        <f t="shared" si="13"/>
        <v>0</v>
      </c>
      <c r="K86" s="13">
        <f>SUM(K40:K42)*K31</f>
        <v>0</v>
      </c>
    </row>
    <row r="87" spans="1:11" x14ac:dyDescent="0.25">
      <c r="A87" s="2" t="s">
        <v>6</v>
      </c>
      <c r="B87" s="13">
        <f>SUM(B43:B45)*B32</f>
        <v>0</v>
      </c>
      <c r="C87" s="13">
        <f t="shared" ref="C87:K87" si="14">SUM(C43:C45)*C32</f>
        <v>0</v>
      </c>
      <c r="D87" s="13">
        <f t="shared" si="14"/>
        <v>0</v>
      </c>
      <c r="E87" s="13">
        <f t="shared" si="14"/>
        <v>0</v>
      </c>
      <c r="F87" s="13">
        <f t="shared" si="14"/>
        <v>0</v>
      </c>
      <c r="G87" s="13">
        <f t="shared" si="14"/>
        <v>0</v>
      </c>
      <c r="H87" s="13">
        <f t="shared" si="14"/>
        <v>0</v>
      </c>
      <c r="I87" s="13">
        <f t="shared" si="14"/>
        <v>0</v>
      </c>
      <c r="J87" s="13">
        <f t="shared" si="14"/>
        <v>0</v>
      </c>
      <c r="K87" s="13">
        <f>SUM(K43:K45)*K32</f>
        <v>0</v>
      </c>
    </row>
    <row r="88" spans="1:11" x14ac:dyDescent="0.25">
      <c r="A88" s="2" t="s">
        <v>7</v>
      </c>
      <c r="B88" s="13">
        <f>SUM(B46:B48)*B33</f>
        <v>0</v>
      </c>
      <c r="C88" s="13">
        <f t="shared" ref="C88:K88" si="15">SUM(C46:C48)*C33</f>
        <v>0</v>
      </c>
      <c r="D88" s="13">
        <f t="shared" si="15"/>
        <v>0</v>
      </c>
      <c r="E88" s="13">
        <f t="shared" si="15"/>
        <v>0</v>
      </c>
      <c r="F88" s="13">
        <f t="shared" si="15"/>
        <v>0</v>
      </c>
      <c r="G88" s="13">
        <f t="shared" si="15"/>
        <v>0</v>
      </c>
      <c r="H88" s="13">
        <f t="shared" si="15"/>
        <v>0</v>
      </c>
      <c r="I88" s="13">
        <f t="shared" si="15"/>
        <v>0</v>
      </c>
      <c r="J88" s="13">
        <f t="shared" si="15"/>
        <v>0</v>
      </c>
      <c r="K88" s="13">
        <f>SUM(K46:K48)*K33</f>
        <v>0</v>
      </c>
    </row>
    <row r="89" spans="1:11" x14ac:dyDescent="0.25">
      <c r="A89" s="2" t="s">
        <v>22</v>
      </c>
      <c r="B89" s="18">
        <f>SUM(B86:K88)</f>
        <v>0</v>
      </c>
    </row>
    <row r="90" spans="1:11" x14ac:dyDescent="0.25">
      <c r="A90" s="2" t="s">
        <v>26</v>
      </c>
      <c r="B90" s="21">
        <f>B89+B80</f>
        <v>68400</v>
      </c>
      <c r="C90" s="2"/>
      <c r="D90" s="2"/>
      <c r="E90" s="2"/>
      <c r="F90" s="2"/>
    </row>
    <row r="91" spans="1:11" x14ac:dyDescent="0.25">
      <c r="A91" s="2"/>
      <c r="B91" s="2"/>
      <c r="C91" s="2"/>
      <c r="D91" s="2"/>
      <c r="E91" s="2"/>
      <c r="F91" s="2"/>
    </row>
    <row r="92" spans="1:11" x14ac:dyDescent="0.25">
      <c r="A92" s="2"/>
      <c r="B92" s="2"/>
      <c r="C92" s="2"/>
      <c r="D92" s="2"/>
      <c r="E92" s="2"/>
      <c r="F92" s="2"/>
    </row>
    <row r="93" spans="1:11" x14ac:dyDescent="0.25">
      <c r="A93" s="2"/>
      <c r="B93" s="2"/>
      <c r="C93" s="2"/>
      <c r="D93" s="2"/>
      <c r="E93" s="2"/>
      <c r="F93" s="2"/>
    </row>
    <row r="94" spans="1:11" x14ac:dyDescent="0.25">
      <c r="A94" s="2"/>
      <c r="B94" s="2"/>
      <c r="C94" s="2"/>
      <c r="D94" s="2"/>
      <c r="E94" s="2"/>
      <c r="F94" s="2"/>
    </row>
    <row r="95" spans="1:11" x14ac:dyDescent="0.25">
      <c r="A95" s="2"/>
      <c r="B95" s="2"/>
      <c r="C95" s="2"/>
      <c r="D95" s="2"/>
      <c r="E95" s="2"/>
      <c r="F95" s="2"/>
    </row>
    <row r="96" spans="1:11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6"/>
      <c r="B98" s="2"/>
      <c r="C98" s="2"/>
      <c r="D98" s="2"/>
      <c r="E98" s="2"/>
      <c r="F98" s="2"/>
    </row>
    <row r="99" spans="1:6" x14ac:dyDescent="0.25">
      <c r="A99" s="5"/>
      <c r="B99" s="2"/>
      <c r="C99" s="2"/>
      <c r="D99" s="2"/>
      <c r="E99" s="2"/>
      <c r="F99" s="2"/>
    </row>
  </sheetData>
  <phoneticPr fontId="6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estohr</dc:creator>
  <cp:lastModifiedBy>yingjunpan</cp:lastModifiedBy>
  <dcterms:created xsi:type="dcterms:W3CDTF">2017-03-15T02:35:09Z</dcterms:created>
  <dcterms:modified xsi:type="dcterms:W3CDTF">2017-04-02T00:12:52Z</dcterms:modified>
</cp:coreProperties>
</file>