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AI閱卷\覆閱完成-2024.10.11－21：43\"/>
    </mc:Choice>
  </mc:AlternateContent>
  <xr:revisionPtr revIDLastSave="0" documentId="13_ncr:1_{259FC1FB-D002-4A6E-B2AE-6EA52415D195}" xr6:coauthVersionLast="47" xr6:coauthVersionMax="47" xr10:uidLastSave="{00000000-0000-0000-0000-000000000000}"/>
  <bookViews>
    <workbookView xWindow="0" yWindow="0" windowWidth="21600" windowHeight="11295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104閱卷評分-林偉淑" sheetId="8" r:id="rId4"/>
    <sheet name="0104閱卷評分-劉雅芬" sheetId="9" r:id="rId5"/>
  </sheets>
  <definedNames>
    <definedName name="外部資料_1" localSheetId="2" hidden="1">'閱卷評分-Teacher2'!$A$1:$D$26</definedName>
    <definedName name="外部資料_2" localSheetId="3" hidden="1">'0104閱卷評分-林偉淑'!$A$1:$D$26</definedName>
    <definedName name="外部資料_2" localSheetId="1" hidden="1">'閱卷評分-Teacher1'!$A$1:$D$26</definedName>
    <definedName name="外部資料_3" localSheetId="4" hidden="1">'0104閱卷評分-劉雅芬'!$A$1:$D$26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1" l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E14" i="1" s="1"/>
  <c r="C15" i="1"/>
  <c r="C16" i="1"/>
  <c r="C17" i="1"/>
  <c r="C18" i="1"/>
  <c r="C19" i="1"/>
  <c r="C20" i="1"/>
  <c r="C21" i="1"/>
  <c r="C22" i="1"/>
  <c r="C23" i="1"/>
  <c r="C25" i="1"/>
  <c r="C26" i="1"/>
  <c r="C2" i="1"/>
  <c r="E20" i="1" l="1"/>
  <c r="E4" i="1"/>
  <c r="G17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7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<sst xmlns="http://schemas.openxmlformats.org/spreadsheetml/2006/main" count="174" uniqueCount="50">
  <si>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</si>
  <si>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</si>
  <si>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</si>
  <si>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</si>
  <si>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</si>
  <si>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</si>
  <si>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</si>
  <si>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</si>
  <si>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</si>
  <si>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</si>
  <si>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</si>
  <si>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</si>
  <si>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</si>
  <si>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</si>
  <si>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</si>
  <si>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</si>
  <si>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</si>
  <si>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</si>
  <si>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</si>
  <si>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</si>
  <si>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</si>
  <si>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</si>
  <si>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</si>
  <si>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</si>
  <si>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01-04-113101001</t>
  </si>
  <si>
    <t>01-04-113101003</t>
  </si>
  <si>
    <t>01-04-113101005</t>
  </si>
  <si>
    <t>01-04-113101007</t>
  </si>
  <si>
    <t>01-04-113101009</t>
  </si>
  <si>
    <t>01-04-113101011</t>
  </si>
  <si>
    <t>01-04-113101013</t>
  </si>
  <si>
    <t>01-04-113101017</t>
  </si>
  <si>
    <t>01-04-113101019</t>
  </si>
  <si>
    <t>01-04-113101021</t>
  </si>
  <si>
    <t>01-04-113101023</t>
  </si>
  <si>
    <t>01-04-113101025</t>
  </si>
  <si>
    <t>01-04-113101027</t>
  </si>
  <si>
    <t>01-04-113101039</t>
  </si>
  <si>
    <t>01-04-113101041</t>
  </si>
  <si>
    <t>01-04-113101043</t>
  </si>
  <si>
    <t>01-04-113101045</t>
  </si>
  <si>
    <t>01-04-113101047</t>
  </si>
  <si>
    <t>01-04-113101049</t>
  </si>
  <si>
    <t>01-04-113101051</t>
  </si>
  <si>
    <t>01-04-113101053</t>
  </si>
  <si>
    <t>01-04-113101055</t>
  </si>
  <si>
    <t>01-04-113101057</t>
  </si>
  <si>
    <t>1</t>
  </si>
  <si>
    <t>2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</si>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</sst>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7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6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1" xr16:uid="{1FBE1AC2-6A5D-42E6-8992-C17F7F6AD9B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2" xr16:uid="{8AFCC1B5-B8D6-4545-B12C-69D8ACF839DB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26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26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9F9623-0CEE-4F81-BFBF-5FB9F31FB0ED}" name="_0104閱卷評分_林偉淑" displayName="_0104閱卷評分_林偉淑" ref="A1:H26" tableType="queryTable" totalsRowShown="0">
  <autoFilter ref="A1:H26" xr:uid="{149F9623-0CEE-4F81-BFBF-5FB9F31FB0ED}"/>
  <tableColumns count="8">
    <tableColumn id="1" xr3:uid="{1C14E186-A133-43C1-BF71-6B7A251BF73B}" uniqueName="1" name="Column1" queryTableFieldId="1" dataDxfId="13"/>
    <tableColumn id="2" xr3:uid="{C022034F-A7A2-45C7-B4C4-30103A0284EF}" uniqueName="2" name="Column2" queryTableFieldId="2"/>
    <tableColumn id="3" xr3:uid="{19CBEC72-9B55-44A0-A0F2-EF93EAAC81E8}" uniqueName="3" name="Column3" queryTableFieldId="3" dataDxfId="12"/>
    <tableColumn id="4" xr3:uid="{B5479D26-6073-403C-9FEF-5D1169ABAA80}" uniqueName="4" name="Column4" queryTableFieldId="4" dataDxfId="11"/>
    <tableColumn id="5" xr3:uid="{18281623-2DB1-416E-A83A-7D1CFB6CB865}" uniqueName="5" name="Column5" queryTableFieldId="5" dataDxfId="10"/>
    <tableColumn id="6" xr3:uid="{DD658E72-1113-4148-88A7-DD12FAD4C02D}" uniqueName="6" name="Column6" queryTableFieldId="6" dataDxfId="9"/>
    <tableColumn id="7" xr3:uid="{077AFD94-C387-461F-A48A-80DC08EC991D}" uniqueName="7" name="Column7" queryTableFieldId="7" dataDxfId="8"/>
    <tableColumn id="8" xr3:uid="{EB004918-70D6-49D0-8AB0-E73B9BD30ACB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0F2ED3-0D9D-4176-97A3-35A649550466}" name="_0104閱卷評分_劉雅芬" displayName="_0104閱卷評分_劉雅芬" ref="A1:H26" tableType="queryTable" totalsRowShown="0">
  <autoFilter ref="A1:H26" xr:uid="{630F2ED3-0D9D-4176-97A3-35A649550466}"/>
  <tableColumns count="8">
    <tableColumn id="1" xr3:uid="{88823B52-D6F8-49F1-A985-39EF5B4FAB3E}" uniqueName="1" name="Column1" queryTableFieldId="1" dataDxfId="6"/>
    <tableColumn id="2" xr3:uid="{B0B62DDF-B66B-4682-A5EB-8DA707B8A86C}" uniqueName="2" name="Column2" queryTableFieldId="2"/>
    <tableColumn id="3" xr3:uid="{5D7F4557-BCC6-4394-9E44-5CA4E4816D17}" uniqueName="3" name="Column3" queryTableFieldId="3" dataDxfId="5"/>
    <tableColumn id="4" xr3:uid="{0E4481E9-8685-43CB-9CF2-A362B4C7C770}" uniqueName="4" name="Column4" queryTableFieldId="4" dataDxfId="4"/>
    <tableColumn id="5" xr3:uid="{8A43567F-5558-41BA-A425-1CF78F6C81F4}" uniqueName="5" name="Column5" queryTableFieldId="5" dataDxfId="3"/>
    <tableColumn id="6" xr3:uid="{7F320F20-8A81-4DDC-B94E-53C3960307FE}" uniqueName="6" name="Column6" queryTableFieldId="6" dataDxfId="2"/>
    <tableColumn id="7" xr3:uid="{F02B4819-5A42-4BEF-9562-0DBBC3EEC245}" uniqueName="7" name="Column7" queryTableFieldId="7" dataDxfId="1"/>
    <tableColumn id="8" xr3:uid="{880F262D-683A-4460-87C2-C16CB115ABFA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Q26"/>
  <sheetViews>
    <sheetView tabSelected="1" zoomScale="85" zoomScaleNormal="85" workbookViewId="0">
      <pane ySplit="1" topLeftCell="A2" activePane="bottomLeft" state="frozen"/>
      <selection pane="bottomLeft" activeCell="A27" sqref="A27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</cols>
  <sheetData>
    <row r="1" spans="1:17" s="1" customFormat="1" x14ac:dyDescent="0.25">
      <c r="A1" s="8" t="s">
        <v>49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</row>
    <row r="2" spans="1:17" x14ac:dyDescent="0.25">
      <c r="A2">
        <v>1131</v>
      </c>
      <c r="B2" t="s">
        <v>24</v>
      </c>
      <c r="C2">
        <f t="shared" ref="C2:C26" si="0">VLOOKUP($B2,閱卷評分_Teacher1,3,FALSE)</f>
        <v>20</v>
      </c>
      <c r="D2">
        <f t="shared" ref="D2:D26" si="1">VLOOKUP($B2,閱卷評分_Teacher2,3,FALSE)</f>
        <v>18</v>
      </c>
      <c r="E2">
        <f>ABS(C2-D2)</f>
        <v>2</v>
      </c>
      <c r="G2" s="6">
        <f>IF(F2&gt;0,((C2+D2)*0.5+F2*2)/3,(C2+D2)/2)</f>
        <v>19</v>
      </c>
      <c r="H2">
        <f t="shared" ref="H2:H26" si="2">VLOOKUP($B2,閱卷評分_Teacher1,4,FALSE)</f>
        <v>3</v>
      </c>
      <c r="I2">
        <f t="shared" ref="I2:I26" si="3">VLOOKUP($B2,閱卷評分_Teacher1,5,FALSE)</f>
        <v>4</v>
      </c>
      <c r="J2">
        <f t="shared" ref="J2:J26" si="4">VLOOKUP($B2,閱卷評分_Teacher1,6,FALSE)</f>
        <v>4</v>
      </c>
      <c r="K2">
        <f t="shared" ref="K2:K26" si="5">VLOOKUP($B2,閱卷評分_Teacher1,7,FALSE)</f>
        <v>4</v>
      </c>
      <c r="L2">
        <f t="shared" ref="L2:L26" si="6">VLOOKUP($B2,閱卷評分_Teacher1,8,FALSE)</f>
        <v>4</v>
      </c>
      <c r="M2">
        <f t="shared" ref="M2:M26" si="7">VLOOKUP($B2,閱卷評分_Teacher2,4,FALSE)</f>
        <v>5</v>
      </c>
      <c r="N2">
        <f t="shared" ref="N2:N26" si="8">VLOOKUP($B2,閱卷評分_Teacher2,5,FALSE)</f>
        <v>4</v>
      </c>
      <c r="O2">
        <f t="shared" ref="O2:O26" si="9">VLOOKUP($B2,閱卷評分_Teacher2,6,FALSE)</f>
        <v>3</v>
      </c>
      <c r="P2">
        <f t="shared" ref="P2:P26" si="10">VLOOKUP($B2,閱卷評分_Teacher2,7,FALSE)</f>
        <v>4</v>
      </c>
      <c r="Q2">
        <f t="shared" ref="Q2:Q26" si="11">VLOOKUP($B2,閱卷評分_Teacher2,8,FALSE)</f>
        <v>3</v>
      </c>
    </row>
    <row r="3" spans="1:17" x14ac:dyDescent="0.25">
      <c r="A3">
        <v>1132</v>
      </c>
      <c r="B3" t="s">
        <v>25</v>
      </c>
      <c r="C3">
        <f t="shared" si="0"/>
        <v>22</v>
      </c>
      <c r="D3">
        <f t="shared" si="1"/>
        <v>22</v>
      </c>
      <c r="E3">
        <f t="shared" ref="E3:E26" si="12">ABS(C3-D3)</f>
        <v>0</v>
      </c>
      <c r="G3" s="6">
        <f t="shared" ref="G3:G26" si="13">IF(F3&gt;0,((C3+D3)*0.5+F3*2)/3,(C3+D3)/2)</f>
        <v>22</v>
      </c>
      <c r="H3">
        <f t="shared" si="2"/>
        <v>5</v>
      </c>
      <c r="I3">
        <f t="shared" si="3"/>
        <v>4</v>
      </c>
      <c r="J3">
        <f t="shared" si="4"/>
        <v>4</v>
      </c>
      <c r="K3">
        <f t="shared" si="5"/>
        <v>5</v>
      </c>
      <c r="L3">
        <f t="shared" si="6"/>
        <v>4</v>
      </c>
      <c r="M3">
        <f t="shared" si="7"/>
        <v>5</v>
      </c>
      <c r="N3">
        <f t="shared" si="8"/>
        <v>5</v>
      </c>
      <c r="O3">
        <f t="shared" si="9"/>
        <v>4</v>
      </c>
      <c r="P3">
        <f t="shared" si="10"/>
        <v>4</v>
      </c>
      <c r="Q3">
        <f t="shared" si="11"/>
        <v>5</v>
      </c>
    </row>
    <row r="4" spans="1:17" x14ac:dyDescent="0.25">
      <c r="A4">
        <v>1131</v>
      </c>
      <c r="B4" t="s">
        <v>26</v>
      </c>
      <c r="C4">
        <f t="shared" si="0"/>
        <v>18</v>
      </c>
      <c r="D4">
        <f t="shared" si="1"/>
        <v>19</v>
      </c>
      <c r="E4">
        <f t="shared" si="12"/>
        <v>1</v>
      </c>
      <c r="G4" s="6">
        <f t="shared" si="13"/>
        <v>18.5</v>
      </c>
      <c r="H4">
        <f t="shared" si="2"/>
        <v>3</v>
      </c>
      <c r="I4">
        <f t="shared" si="3"/>
        <v>4</v>
      </c>
      <c r="J4">
        <f t="shared" si="4"/>
        <v>3</v>
      </c>
      <c r="K4">
        <f t="shared" si="5"/>
        <v>4</v>
      </c>
      <c r="L4">
        <f t="shared" si="6"/>
        <v>4</v>
      </c>
      <c r="M4">
        <f t="shared" si="7"/>
        <v>5</v>
      </c>
      <c r="N4">
        <f t="shared" si="8"/>
        <v>5</v>
      </c>
      <c r="O4">
        <f t="shared" si="9"/>
        <v>3</v>
      </c>
      <c r="P4">
        <f t="shared" si="10"/>
        <v>4</v>
      </c>
      <c r="Q4">
        <f t="shared" si="11"/>
        <v>5</v>
      </c>
    </row>
    <row r="5" spans="1:17" x14ac:dyDescent="0.25">
      <c r="A5">
        <v>1132</v>
      </c>
      <c r="B5" t="s">
        <v>27</v>
      </c>
      <c r="C5">
        <f t="shared" si="0"/>
        <v>16</v>
      </c>
      <c r="D5">
        <f t="shared" si="1"/>
        <v>17</v>
      </c>
      <c r="E5">
        <f t="shared" si="12"/>
        <v>1</v>
      </c>
      <c r="G5" s="6">
        <f t="shared" si="13"/>
        <v>16.5</v>
      </c>
      <c r="H5">
        <f t="shared" si="2"/>
        <v>4</v>
      </c>
      <c r="I5">
        <f t="shared" si="3"/>
        <v>3</v>
      </c>
      <c r="J5">
        <f t="shared" si="4"/>
        <v>3</v>
      </c>
      <c r="K5">
        <f t="shared" si="5"/>
        <v>4</v>
      </c>
      <c r="L5">
        <f t="shared" si="6"/>
        <v>3</v>
      </c>
      <c r="M5">
        <f t="shared" si="7"/>
        <v>5</v>
      </c>
      <c r="N5">
        <f t="shared" si="8"/>
        <v>3</v>
      </c>
      <c r="O5">
        <f t="shared" si="9"/>
        <v>4</v>
      </c>
      <c r="P5">
        <f t="shared" si="10"/>
        <v>4</v>
      </c>
      <c r="Q5">
        <f t="shared" si="11"/>
        <v>3</v>
      </c>
    </row>
    <row r="6" spans="1:17" x14ac:dyDescent="0.25">
      <c r="A6">
        <v>1131</v>
      </c>
      <c r="B6" t="s">
        <v>28</v>
      </c>
      <c r="C6">
        <f t="shared" si="0"/>
        <v>18</v>
      </c>
      <c r="D6">
        <f t="shared" si="1"/>
        <v>20</v>
      </c>
      <c r="E6">
        <f t="shared" si="12"/>
        <v>2</v>
      </c>
      <c r="G6" s="6">
        <f t="shared" si="13"/>
        <v>19</v>
      </c>
      <c r="H6">
        <f t="shared" si="2"/>
        <v>4</v>
      </c>
      <c r="I6">
        <f t="shared" si="3"/>
        <v>4</v>
      </c>
      <c r="J6">
        <f t="shared" si="4"/>
        <v>4</v>
      </c>
      <c r="K6">
        <f t="shared" si="5"/>
        <v>4</v>
      </c>
      <c r="L6">
        <f t="shared" si="6"/>
        <v>4</v>
      </c>
      <c r="M6">
        <f t="shared" si="7"/>
        <v>5</v>
      </c>
      <c r="N6">
        <f t="shared" si="8"/>
        <v>5</v>
      </c>
      <c r="O6">
        <f t="shared" si="9"/>
        <v>4</v>
      </c>
      <c r="P6">
        <f t="shared" si="10"/>
        <v>4</v>
      </c>
      <c r="Q6">
        <f t="shared" si="11"/>
        <v>4</v>
      </c>
    </row>
    <row r="7" spans="1:17" x14ac:dyDescent="0.25">
      <c r="A7">
        <v>1132</v>
      </c>
      <c r="B7" t="s">
        <v>29</v>
      </c>
      <c r="C7">
        <f t="shared" si="0"/>
        <v>20</v>
      </c>
      <c r="D7">
        <f t="shared" si="1"/>
        <v>19</v>
      </c>
      <c r="E7">
        <f t="shared" si="12"/>
        <v>1</v>
      </c>
      <c r="G7" s="6">
        <f t="shared" si="13"/>
        <v>19.5</v>
      </c>
      <c r="H7">
        <f t="shared" si="2"/>
        <v>4</v>
      </c>
      <c r="I7">
        <f t="shared" si="3"/>
        <v>5</v>
      </c>
      <c r="J7">
        <f t="shared" si="4"/>
        <v>4</v>
      </c>
      <c r="K7">
        <f t="shared" si="5"/>
        <v>4</v>
      </c>
      <c r="L7">
        <f t="shared" si="6"/>
        <v>4</v>
      </c>
      <c r="M7">
        <f t="shared" si="7"/>
        <v>5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4</v>
      </c>
    </row>
    <row r="8" spans="1:17" x14ac:dyDescent="0.25">
      <c r="A8">
        <v>1131</v>
      </c>
      <c r="B8" t="s">
        <v>30</v>
      </c>
      <c r="C8">
        <f t="shared" si="0"/>
        <v>17</v>
      </c>
      <c r="D8">
        <f t="shared" si="1"/>
        <v>16</v>
      </c>
      <c r="E8">
        <f t="shared" si="12"/>
        <v>1</v>
      </c>
      <c r="G8" s="6">
        <f t="shared" si="13"/>
        <v>16.5</v>
      </c>
      <c r="H8">
        <f t="shared" si="2"/>
        <v>3</v>
      </c>
      <c r="I8">
        <f t="shared" si="3"/>
        <v>4</v>
      </c>
      <c r="J8">
        <f t="shared" si="4"/>
        <v>3</v>
      </c>
      <c r="K8">
        <f t="shared" si="5"/>
        <v>4</v>
      </c>
      <c r="L8">
        <f t="shared" si="6"/>
        <v>3</v>
      </c>
      <c r="M8">
        <f t="shared" si="7"/>
        <v>4</v>
      </c>
      <c r="N8">
        <f t="shared" si="8"/>
        <v>4</v>
      </c>
      <c r="O8">
        <f t="shared" si="9"/>
        <v>3</v>
      </c>
      <c r="P8">
        <f t="shared" si="10"/>
        <v>3</v>
      </c>
      <c r="Q8">
        <f t="shared" si="11"/>
        <v>4</v>
      </c>
    </row>
    <row r="9" spans="1:17" x14ac:dyDescent="0.25">
      <c r="A9">
        <v>1131</v>
      </c>
      <c r="B9" t="s">
        <v>31</v>
      </c>
      <c r="C9">
        <f t="shared" si="0"/>
        <v>18</v>
      </c>
      <c r="D9">
        <f t="shared" si="1"/>
        <v>18</v>
      </c>
      <c r="E9">
        <f t="shared" si="12"/>
        <v>0</v>
      </c>
      <c r="G9" s="6">
        <f t="shared" si="13"/>
        <v>18</v>
      </c>
      <c r="H9">
        <f t="shared" si="2"/>
        <v>4</v>
      </c>
      <c r="I9">
        <f t="shared" si="3"/>
        <v>4</v>
      </c>
      <c r="J9">
        <f t="shared" si="4"/>
        <v>4</v>
      </c>
      <c r="K9">
        <f t="shared" si="5"/>
        <v>4</v>
      </c>
      <c r="L9">
        <f t="shared" si="6"/>
        <v>4</v>
      </c>
      <c r="M9">
        <f t="shared" si="7"/>
        <v>5</v>
      </c>
      <c r="N9">
        <f t="shared" si="8"/>
        <v>4</v>
      </c>
      <c r="O9">
        <f t="shared" si="9"/>
        <v>3</v>
      </c>
      <c r="P9">
        <f t="shared" si="10"/>
        <v>4</v>
      </c>
      <c r="Q9">
        <f t="shared" si="11"/>
        <v>4</v>
      </c>
    </row>
    <row r="10" spans="1:17" x14ac:dyDescent="0.25">
      <c r="A10">
        <v>1131</v>
      </c>
      <c r="B10" t="s">
        <v>32</v>
      </c>
      <c r="C10">
        <f t="shared" si="0"/>
        <v>19</v>
      </c>
      <c r="D10">
        <f t="shared" si="1"/>
        <v>19</v>
      </c>
      <c r="E10">
        <f t="shared" si="12"/>
        <v>0</v>
      </c>
      <c r="G10" s="6">
        <f t="shared" si="13"/>
        <v>19</v>
      </c>
      <c r="H10">
        <f t="shared" si="2"/>
        <v>4</v>
      </c>
      <c r="I10">
        <f t="shared" si="3"/>
        <v>4</v>
      </c>
      <c r="J10">
        <f t="shared" si="4"/>
        <v>4</v>
      </c>
      <c r="K10">
        <f t="shared" si="5"/>
        <v>4</v>
      </c>
      <c r="L10">
        <f t="shared" si="6"/>
        <v>4</v>
      </c>
      <c r="M10">
        <f t="shared" si="7"/>
        <v>5</v>
      </c>
      <c r="N10">
        <f t="shared" si="8"/>
        <v>5</v>
      </c>
      <c r="O10">
        <f t="shared" si="9"/>
        <v>3</v>
      </c>
      <c r="P10">
        <f t="shared" si="10"/>
        <v>4</v>
      </c>
      <c r="Q10">
        <f t="shared" si="11"/>
        <v>4</v>
      </c>
    </row>
    <row r="11" spans="1:17" x14ac:dyDescent="0.25">
      <c r="A11">
        <v>1131</v>
      </c>
      <c r="B11" t="s">
        <v>33</v>
      </c>
      <c r="C11">
        <f t="shared" si="0"/>
        <v>18</v>
      </c>
      <c r="D11">
        <f t="shared" si="1"/>
        <v>17</v>
      </c>
      <c r="E11">
        <f t="shared" si="12"/>
        <v>1</v>
      </c>
      <c r="G11" s="6">
        <f t="shared" si="13"/>
        <v>17.5</v>
      </c>
      <c r="H11">
        <f t="shared" si="2"/>
        <v>4</v>
      </c>
      <c r="I11">
        <f t="shared" si="3"/>
        <v>4</v>
      </c>
      <c r="J11">
        <f t="shared" si="4"/>
        <v>3</v>
      </c>
      <c r="K11">
        <f t="shared" si="5"/>
        <v>4</v>
      </c>
      <c r="L11">
        <f t="shared" si="6"/>
        <v>3</v>
      </c>
      <c r="M11">
        <f t="shared" si="7"/>
        <v>4</v>
      </c>
      <c r="N11">
        <f t="shared" si="8"/>
        <v>4</v>
      </c>
      <c r="O11">
        <f t="shared" si="9"/>
        <v>3</v>
      </c>
      <c r="P11">
        <f t="shared" si="10"/>
        <v>3</v>
      </c>
      <c r="Q11">
        <f t="shared" si="11"/>
        <v>4</v>
      </c>
    </row>
    <row r="12" spans="1:17" x14ac:dyDescent="0.25">
      <c r="A12">
        <v>1132</v>
      </c>
      <c r="B12" t="s">
        <v>34</v>
      </c>
      <c r="C12">
        <f t="shared" si="0"/>
        <v>16</v>
      </c>
      <c r="D12">
        <f t="shared" si="1"/>
        <v>17</v>
      </c>
      <c r="E12">
        <f t="shared" si="12"/>
        <v>1</v>
      </c>
      <c r="G12" s="6">
        <f t="shared" si="13"/>
        <v>16.5</v>
      </c>
      <c r="H12">
        <f t="shared" si="2"/>
        <v>3</v>
      </c>
      <c r="I12">
        <f t="shared" si="3"/>
        <v>4</v>
      </c>
      <c r="J12">
        <f t="shared" si="4"/>
        <v>3</v>
      </c>
      <c r="K12">
        <f t="shared" si="5"/>
        <v>3</v>
      </c>
      <c r="L12">
        <f t="shared" si="6"/>
        <v>3</v>
      </c>
      <c r="M12">
        <f t="shared" si="7"/>
        <v>4</v>
      </c>
      <c r="N12">
        <f t="shared" si="8"/>
        <v>4</v>
      </c>
      <c r="O12">
        <f t="shared" si="9"/>
        <v>3</v>
      </c>
      <c r="P12">
        <f t="shared" si="10"/>
        <v>3</v>
      </c>
      <c r="Q12">
        <f t="shared" si="11"/>
        <v>4</v>
      </c>
    </row>
    <row r="13" spans="1:17" x14ac:dyDescent="0.25">
      <c r="A13">
        <v>1132</v>
      </c>
      <c r="B13" t="s">
        <v>35</v>
      </c>
      <c r="C13">
        <f t="shared" si="0"/>
        <v>18</v>
      </c>
      <c r="D13">
        <f t="shared" si="1"/>
        <v>19</v>
      </c>
      <c r="E13">
        <f t="shared" si="12"/>
        <v>1</v>
      </c>
      <c r="G13" s="6">
        <f t="shared" si="13"/>
        <v>18.5</v>
      </c>
      <c r="H13">
        <f t="shared" si="2"/>
        <v>4</v>
      </c>
      <c r="I13">
        <f t="shared" si="3"/>
        <v>4</v>
      </c>
      <c r="J13">
        <f t="shared" si="4"/>
        <v>4</v>
      </c>
      <c r="K13">
        <f t="shared" si="5"/>
        <v>4</v>
      </c>
      <c r="L13">
        <f t="shared" si="6"/>
        <v>3</v>
      </c>
      <c r="M13">
        <f t="shared" si="7"/>
        <v>4</v>
      </c>
      <c r="N13">
        <f t="shared" si="8"/>
        <v>5</v>
      </c>
      <c r="O13">
        <f t="shared" si="9"/>
        <v>4</v>
      </c>
      <c r="P13">
        <f t="shared" si="10"/>
        <v>4</v>
      </c>
      <c r="Q13">
        <f t="shared" si="11"/>
        <v>4</v>
      </c>
    </row>
    <row r="14" spans="1:17" x14ac:dyDescent="0.25">
      <c r="A14">
        <v>1132</v>
      </c>
      <c r="B14" t="s">
        <v>36</v>
      </c>
      <c r="C14">
        <f t="shared" si="0"/>
        <v>17</v>
      </c>
      <c r="D14">
        <f t="shared" si="1"/>
        <v>23</v>
      </c>
      <c r="E14">
        <f t="shared" si="12"/>
        <v>6</v>
      </c>
      <c r="G14" s="6">
        <f t="shared" si="13"/>
        <v>20</v>
      </c>
      <c r="H14">
        <f t="shared" si="2"/>
        <v>3</v>
      </c>
      <c r="I14">
        <f t="shared" si="3"/>
        <v>4</v>
      </c>
      <c r="J14">
        <f t="shared" si="4"/>
        <v>4</v>
      </c>
      <c r="K14">
        <f t="shared" si="5"/>
        <v>4</v>
      </c>
      <c r="L14">
        <f t="shared" si="6"/>
        <v>4</v>
      </c>
      <c r="M14">
        <f t="shared" si="7"/>
        <v>5</v>
      </c>
      <c r="N14">
        <f t="shared" si="8"/>
        <v>5</v>
      </c>
      <c r="O14">
        <f t="shared" si="9"/>
        <v>5</v>
      </c>
      <c r="P14">
        <f t="shared" si="10"/>
        <v>5</v>
      </c>
      <c r="Q14">
        <f t="shared" si="11"/>
        <v>5</v>
      </c>
    </row>
    <row r="15" spans="1:17" x14ac:dyDescent="0.25">
      <c r="A15">
        <v>1132</v>
      </c>
      <c r="B15" t="s">
        <v>37</v>
      </c>
      <c r="C15">
        <f t="shared" si="0"/>
        <v>19</v>
      </c>
      <c r="D15">
        <f t="shared" si="1"/>
        <v>22</v>
      </c>
      <c r="E15">
        <f t="shared" si="12"/>
        <v>3</v>
      </c>
      <c r="G15" s="6">
        <f t="shared" si="13"/>
        <v>20.5</v>
      </c>
      <c r="H15">
        <f t="shared" si="2"/>
        <v>4</v>
      </c>
      <c r="I15">
        <f t="shared" si="3"/>
        <v>4</v>
      </c>
      <c r="J15">
        <f t="shared" si="4"/>
        <v>4</v>
      </c>
      <c r="K15">
        <f t="shared" si="5"/>
        <v>4</v>
      </c>
      <c r="L15">
        <f t="shared" si="6"/>
        <v>3</v>
      </c>
      <c r="M15">
        <f t="shared" si="7"/>
        <v>5</v>
      </c>
      <c r="N15">
        <f t="shared" si="8"/>
        <v>4</v>
      </c>
      <c r="O15">
        <f t="shared" si="9"/>
        <v>4</v>
      </c>
      <c r="P15">
        <f t="shared" si="10"/>
        <v>4</v>
      </c>
      <c r="Q15">
        <f t="shared" si="11"/>
        <v>4</v>
      </c>
    </row>
    <row r="16" spans="1:17" x14ac:dyDescent="0.25">
      <c r="A16">
        <v>1132</v>
      </c>
      <c r="B16" t="s">
        <v>38</v>
      </c>
      <c r="C16">
        <f t="shared" si="0"/>
        <v>14</v>
      </c>
      <c r="D16">
        <f t="shared" si="1"/>
        <v>14</v>
      </c>
      <c r="E16">
        <f t="shared" si="12"/>
        <v>0</v>
      </c>
      <c r="G16" s="6">
        <f t="shared" si="13"/>
        <v>14</v>
      </c>
      <c r="H16">
        <f t="shared" si="2"/>
        <v>3</v>
      </c>
      <c r="I16">
        <f t="shared" si="3"/>
        <v>3</v>
      </c>
      <c r="J16">
        <f t="shared" si="4"/>
        <v>3</v>
      </c>
      <c r="K16">
        <f t="shared" si="5"/>
        <v>4</v>
      </c>
      <c r="L16">
        <f t="shared" si="6"/>
        <v>3</v>
      </c>
      <c r="M16">
        <f t="shared" si="7"/>
        <v>3</v>
      </c>
      <c r="N16">
        <f t="shared" si="8"/>
        <v>3</v>
      </c>
      <c r="O16">
        <f t="shared" si="9"/>
        <v>3</v>
      </c>
      <c r="P16">
        <f t="shared" si="10"/>
        <v>2</v>
      </c>
      <c r="Q16">
        <f t="shared" si="11"/>
        <v>3</v>
      </c>
    </row>
    <row r="17" spans="1:17" x14ac:dyDescent="0.25">
      <c r="A17">
        <v>1132</v>
      </c>
      <c r="B17" t="s">
        <v>39</v>
      </c>
      <c r="C17">
        <f t="shared" si="0"/>
        <v>17</v>
      </c>
      <c r="D17">
        <f t="shared" si="1"/>
        <v>17</v>
      </c>
      <c r="E17">
        <f t="shared" si="12"/>
        <v>0</v>
      </c>
      <c r="G17" s="6">
        <f t="shared" si="13"/>
        <v>17</v>
      </c>
      <c r="H17">
        <f t="shared" si="2"/>
        <v>4</v>
      </c>
      <c r="I17">
        <f t="shared" si="3"/>
        <v>4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4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3</v>
      </c>
    </row>
    <row r="18" spans="1:17" x14ac:dyDescent="0.25">
      <c r="A18">
        <v>1132</v>
      </c>
      <c r="B18" t="s">
        <v>40</v>
      </c>
      <c r="C18">
        <f t="shared" si="0"/>
        <v>15</v>
      </c>
      <c r="D18">
        <f t="shared" si="1"/>
        <v>15</v>
      </c>
      <c r="E18">
        <f t="shared" si="12"/>
        <v>0</v>
      </c>
      <c r="G18" s="6">
        <f t="shared" si="13"/>
        <v>15</v>
      </c>
      <c r="H18">
        <f t="shared" si="2"/>
        <v>3</v>
      </c>
      <c r="I18">
        <f t="shared" si="3"/>
        <v>4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4</v>
      </c>
      <c r="N18">
        <f t="shared" si="8"/>
        <v>3</v>
      </c>
      <c r="O18">
        <f t="shared" si="9"/>
        <v>2</v>
      </c>
      <c r="P18">
        <f t="shared" si="10"/>
        <v>2</v>
      </c>
      <c r="Q18">
        <f t="shared" si="11"/>
        <v>3</v>
      </c>
    </row>
    <row r="19" spans="1:17" x14ac:dyDescent="0.25">
      <c r="A19">
        <v>1131</v>
      </c>
      <c r="B19" t="s">
        <v>41</v>
      </c>
      <c r="C19">
        <f t="shared" si="0"/>
        <v>16</v>
      </c>
      <c r="D19">
        <f t="shared" si="1"/>
        <v>16</v>
      </c>
      <c r="E19">
        <f t="shared" si="12"/>
        <v>0</v>
      </c>
      <c r="G19" s="6">
        <f t="shared" si="13"/>
        <v>16</v>
      </c>
      <c r="H19">
        <f t="shared" si="2"/>
        <v>3</v>
      </c>
      <c r="I19">
        <f t="shared" si="3"/>
        <v>4</v>
      </c>
      <c r="J19">
        <f t="shared" si="4"/>
        <v>3</v>
      </c>
      <c r="K19">
        <f t="shared" si="5"/>
        <v>4</v>
      </c>
      <c r="L19">
        <f t="shared" si="6"/>
        <v>3</v>
      </c>
      <c r="M19">
        <f t="shared" si="7"/>
        <v>4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1132</v>
      </c>
      <c r="B20" t="s">
        <v>42</v>
      </c>
      <c r="C20">
        <f t="shared" si="0"/>
        <v>15</v>
      </c>
      <c r="D20">
        <f t="shared" si="1"/>
        <v>17</v>
      </c>
      <c r="E20">
        <f t="shared" si="12"/>
        <v>2</v>
      </c>
      <c r="G20" s="6">
        <f t="shared" si="13"/>
        <v>16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4</v>
      </c>
      <c r="L20">
        <f t="shared" si="6"/>
        <v>3</v>
      </c>
      <c r="M20">
        <f t="shared" si="7"/>
        <v>4</v>
      </c>
      <c r="N20">
        <f t="shared" si="8"/>
        <v>4</v>
      </c>
      <c r="O20">
        <f t="shared" si="9"/>
        <v>3</v>
      </c>
      <c r="P20">
        <f t="shared" si="10"/>
        <v>3</v>
      </c>
      <c r="Q20">
        <f t="shared" si="11"/>
        <v>4</v>
      </c>
    </row>
    <row r="21" spans="1:17" x14ac:dyDescent="0.25">
      <c r="A21">
        <v>1132</v>
      </c>
      <c r="B21" t="s">
        <v>43</v>
      </c>
      <c r="C21">
        <f t="shared" si="0"/>
        <v>17</v>
      </c>
      <c r="D21">
        <f t="shared" si="1"/>
        <v>21</v>
      </c>
      <c r="E21">
        <f t="shared" si="12"/>
        <v>4</v>
      </c>
      <c r="G21" s="6">
        <f t="shared" si="13"/>
        <v>19</v>
      </c>
      <c r="H21">
        <f t="shared" si="2"/>
        <v>3</v>
      </c>
      <c r="I21">
        <f t="shared" si="3"/>
        <v>4</v>
      </c>
      <c r="J21">
        <f t="shared" si="4"/>
        <v>4</v>
      </c>
      <c r="K21">
        <f t="shared" si="5"/>
        <v>4</v>
      </c>
      <c r="L21">
        <f t="shared" si="6"/>
        <v>4</v>
      </c>
      <c r="M21">
        <f t="shared" si="7"/>
        <v>5</v>
      </c>
      <c r="N21">
        <f t="shared" si="8"/>
        <v>5</v>
      </c>
      <c r="O21">
        <f t="shared" si="9"/>
        <v>4</v>
      </c>
      <c r="P21">
        <f t="shared" si="10"/>
        <v>4</v>
      </c>
      <c r="Q21">
        <f t="shared" si="11"/>
        <v>4</v>
      </c>
    </row>
    <row r="22" spans="1:17" x14ac:dyDescent="0.25">
      <c r="A22">
        <v>1131</v>
      </c>
      <c r="B22" t="s">
        <v>44</v>
      </c>
      <c r="C22">
        <f t="shared" si="0"/>
        <v>17</v>
      </c>
      <c r="D22">
        <f t="shared" si="1"/>
        <v>17</v>
      </c>
      <c r="E22">
        <f t="shared" si="12"/>
        <v>0</v>
      </c>
      <c r="G22" s="6">
        <f t="shared" si="13"/>
        <v>17</v>
      </c>
      <c r="H22">
        <f t="shared" si="2"/>
        <v>4</v>
      </c>
      <c r="I22">
        <f t="shared" si="3"/>
        <v>4</v>
      </c>
      <c r="J22">
        <f t="shared" si="4"/>
        <v>3</v>
      </c>
      <c r="K22">
        <f t="shared" si="5"/>
        <v>4</v>
      </c>
      <c r="L22">
        <f t="shared" si="6"/>
        <v>3</v>
      </c>
      <c r="M22">
        <f t="shared" si="7"/>
        <v>4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4</v>
      </c>
    </row>
    <row r="23" spans="1:17" x14ac:dyDescent="0.25">
      <c r="A23">
        <v>1131</v>
      </c>
      <c r="B23" t="s">
        <v>45</v>
      </c>
      <c r="C23">
        <f t="shared" si="0"/>
        <v>16</v>
      </c>
      <c r="D23">
        <v>18</v>
      </c>
      <c r="E23">
        <f t="shared" si="12"/>
        <v>2</v>
      </c>
      <c r="G23" s="6">
        <f t="shared" si="13"/>
        <v>17</v>
      </c>
      <c r="H23">
        <f t="shared" si="2"/>
        <v>4</v>
      </c>
      <c r="I23">
        <f t="shared" si="3"/>
        <v>4</v>
      </c>
      <c r="J23">
        <f t="shared" si="4"/>
        <v>4</v>
      </c>
      <c r="K23">
        <f t="shared" si="5"/>
        <v>4</v>
      </c>
      <c r="L23">
        <f t="shared" si="6"/>
        <v>3</v>
      </c>
      <c r="M23">
        <f t="shared" si="7"/>
        <v>0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0</v>
      </c>
    </row>
    <row r="24" spans="1:17" x14ac:dyDescent="0.25">
      <c r="A24">
        <v>1132</v>
      </c>
      <c r="B24" t="s">
        <v>46</v>
      </c>
      <c r="C24">
        <f>VLOOKUP($B24,閱卷評分_Teacher1,3,FALSE)</f>
        <v>9</v>
      </c>
      <c r="D24">
        <f t="shared" si="1"/>
        <v>17</v>
      </c>
      <c r="E24">
        <f t="shared" si="12"/>
        <v>8</v>
      </c>
      <c r="F24">
        <v>10</v>
      </c>
      <c r="G24" s="6">
        <f t="shared" si="13"/>
        <v>11</v>
      </c>
      <c r="H24">
        <f t="shared" si="2"/>
        <v>2</v>
      </c>
      <c r="I24">
        <f t="shared" si="3"/>
        <v>3</v>
      </c>
      <c r="J24">
        <f t="shared" si="4"/>
        <v>2</v>
      </c>
      <c r="K24">
        <f t="shared" si="5"/>
        <v>2</v>
      </c>
      <c r="L24">
        <f t="shared" si="6"/>
        <v>2</v>
      </c>
      <c r="M24">
        <f t="shared" si="7"/>
        <v>4</v>
      </c>
      <c r="N24">
        <f t="shared" si="8"/>
        <v>3</v>
      </c>
      <c r="O24">
        <f t="shared" si="9"/>
        <v>3</v>
      </c>
      <c r="P24">
        <f t="shared" si="10"/>
        <v>3</v>
      </c>
      <c r="Q24">
        <f t="shared" si="11"/>
        <v>4</v>
      </c>
    </row>
    <row r="25" spans="1:17" x14ac:dyDescent="0.25">
      <c r="A25">
        <v>1132</v>
      </c>
      <c r="B25" t="s">
        <v>47</v>
      </c>
      <c r="C25">
        <f t="shared" si="0"/>
        <v>16</v>
      </c>
      <c r="D25">
        <f t="shared" si="1"/>
        <v>10</v>
      </c>
      <c r="E25">
        <f t="shared" si="12"/>
        <v>6</v>
      </c>
      <c r="G25" s="6">
        <f t="shared" si="13"/>
        <v>13</v>
      </c>
      <c r="H25">
        <f t="shared" si="2"/>
        <v>3</v>
      </c>
      <c r="I25">
        <f t="shared" si="3"/>
        <v>4</v>
      </c>
      <c r="J25">
        <f t="shared" si="4"/>
        <v>3</v>
      </c>
      <c r="K25">
        <f t="shared" si="5"/>
        <v>3</v>
      </c>
      <c r="L25">
        <f t="shared" si="6"/>
        <v>3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2</v>
      </c>
    </row>
    <row r="26" spans="1:17" x14ac:dyDescent="0.25">
      <c r="A26">
        <v>1132</v>
      </c>
      <c r="B26" t="s">
        <v>48</v>
      </c>
      <c r="C26">
        <f t="shared" si="0"/>
        <v>9</v>
      </c>
      <c r="D26">
        <f t="shared" si="1"/>
        <v>10</v>
      </c>
      <c r="E26">
        <f t="shared" si="12"/>
        <v>1</v>
      </c>
      <c r="G26" s="6">
        <f t="shared" si="13"/>
        <v>9.5</v>
      </c>
      <c r="H26">
        <f t="shared" si="2"/>
        <v>3</v>
      </c>
      <c r="I26">
        <f t="shared" si="3"/>
        <v>3</v>
      </c>
      <c r="J26">
        <f t="shared" si="4"/>
        <v>3</v>
      </c>
      <c r="K26">
        <f t="shared" si="5"/>
        <v>2</v>
      </c>
      <c r="L26">
        <f t="shared" si="6"/>
        <v>2</v>
      </c>
      <c r="M26">
        <f t="shared" si="7"/>
        <v>3</v>
      </c>
      <c r="N26">
        <f t="shared" si="8"/>
        <v>3</v>
      </c>
      <c r="O26">
        <f t="shared" si="9"/>
        <v>2</v>
      </c>
      <c r="P26">
        <f t="shared" si="10"/>
        <v>2</v>
      </c>
      <c r="Q26">
        <f t="shared" si="11"/>
        <v>3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26"/>
  <sheetViews>
    <sheetView zoomScale="85" zoomScaleNormal="85" workbookViewId="0">
      <pane ySplit="1" topLeftCell="A8" activePane="bottomLeft" state="frozen"/>
      <selection pane="bottomLeft" activeCell="E44" sqref="E44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39</v>
      </c>
      <c r="C2" s="7">
        <v>20</v>
      </c>
      <c r="D2" s="7">
        <v>3</v>
      </c>
      <c r="E2" s="7">
        <v>4</v>
      </c>
      <c r="F2" s="7">
        <v>4</v>
      </c>
      <c r="G2" s="7">
        <v>4</v>
      </c>
      <c r="H2" s="7">
        <v>4</v>
      </c>
    </row>
    <row r="3" spans="1:8" x14ac:dyDescent="0.25">
      <c r="A3" s="7" t="s">
        <v>25</v>
      </c>
      <c r="B3">
        <v>44</v>
      </c>
      <c r="C3" s="7">
        <v>22</v>
      </c>
      <c r="D3" s="7">
        <v>5</v>
      </c>
      <c r="E3" s="7">
        <v>4</v>
      </c>
      <c r="F3" s="7">
        <v>4</v>
      </c>
      <c r="G3" s="7">
        <v>5</v>
      </c>
      <c r="H3" s="7">
        <v>4</v>
      </c>
    </row>
    <row r="4" spans="1:8" x14ac:dyDescent="0.25">
      <c r="A4" s="7" t="s">
        <v>26</v>
      </c>
      <c r="B4">
        <v>36</v>
      </c>
      <c r="C4" s="7">
        <v>18</v>
      </c>
      <c r="D4" s="7">
        <v>3</v>
      </c>
      <c r="E4" s="7">
        <v>4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33</v>
      </c>
      <c r="C5" s="7">
        <v>16</v>
      </c>
      <c r="D5" s="7">
        <v>4</v>
      </c>
      <c r="E5" s="7">
        <v>3</v>
      </c>
      <c r="F5" s="7">
        <v>3</v>
      </c>
      <c r="G5" s="7">
        <v>4</v>
      </c>
      <c r="H5" s="7">
        <v>3</v>
      </c>
    </row>
    <row r="6" spans="1:8" x14ac:dyDescent="0.25">
      <c r="A6" s="7" t="s">
        <v>28</v>
      </c>
      <c r="B6">
        <v>38</v>
      </c>
      <c r="C6" s="7">
        <v>18</v>
      </c>
      <c r="D6" s="7">
        <v>4</v>
      </c>
      <c r="E6" s="7">
        <v>4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41</v>
      </c>
      <c r="C7" s="7">
        <v>20</v>
      </c>
      <c r="D7" s="7">
        <v>4</v>
      </c>
      <c r="E7" s="7">
        <v>5</v>
      </c>
      <c r="F7" s="7">
        <v>4</v>
      </c>
      <c r="G7" s="7">
        <v>4</v>
      </c>
      <c r="H7" s="7">
        <v>4</v>
      </c>
    </row>
    <row r="8" spans="1:8" x14ac:dyDescent="0.25">
      <c r="A8" s="7" t="s">
        <v>30</v>
      </c>
      <c r="B8">
        <v>34</v>
      </c>
      <c r="C8" s="7">
        <v>17</v>
      </c>
      <c r="D8" s="7">
        <v>3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38</v>
      </c>
      <c r="C9" s="7">
        <v>18</v>
      </c>
      <c r="D9" s="7">
        <v>4</v>
      </c>
      <c r="E9" s="7">
        <v>4</v>
      </c>
      <c r="F9" s="7">
        <v>4</v>
      </c>
      <c r="G9" s="7">
        <v>4</v>
      </c>
      <c r="H9" s="7">
        <v>4</v>
      </c>
    </row>
    <row r="10" spans="1:8" x14ac:dyDescent="0.25">
      <c r="A10" s="7" t="s">
        <v>32</v>
      </c>
      <c r="B10">
        <v>39</v>
      </c>
      <c r="C10" s="7">
        <v>19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36</v>
      </c>
      <c r="C11" s="7">
        <v>18</v>
      </c>
      <c r="D11" s="7">
        <v>4</v>
      </c>
      <c r="E11" s="7">
        <v>4</v>
      </c>
      <c r="F11" s="7">
        <v>3</v>
      </c>
      <c r="G11" s="7">
        <v>4</v>
      </c>
      <c r="H11" s="7">
        <v>3</v>
      </c>
    </row>
    <row r="12" spans="1:8" x14ac:dyDescent="0.25">
      <c r="A12" s="7" t="s">
        <v>34</v>
      </c>
      <c r="B12">
        <v>32</v>
      </c>
      <c r="C12" s="7">
        <v>16</v>
      </c>
      <c r="D12" s="7">
        <v>3</v>
      </c>
      <c r="E12" s="7">
        <v>4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37</v>
      </c>
      <c r="C13" s="7">
        <v>18</v>
      </c>
      <c r="D13" s="7">
        <v>4</v>
      </c>
      <c r="E13" s="7">
        <v>4</v>
      </c>
      <c r="F13" s="7">
        <v>4</v>
      </c>
      <c r="G13" s="7">
        <v>4</v>
      </c>
      <c r="H13" s="7">
        <v>3</v>
      </c>
    </row>
    <row r="14" spans="1:8" x14ac:dyDescent="0.25">
      <c r="A14" s="7" t="s">
        <v>36</v>
      </c>
      <c r="B14">
        <v>36</v>
      </c>
      <c r="C14" s="7">
        <v>17</v>
      </c>
      <c r="D14" s="7">
        <v>3</v>
      </c>
      <c r="E14" s="7">
        <v>4</v>
      </c>
      <c r="F14" s="7">
        <v>4</v>
      </c>
      <c r="G14" s="7">
        <v>4</v>
      </c>
      <c r="H14" s="7">
        <v>4</v>
      </c>
    </row>
    <row r="15" spans="1:8" x14ac:dyDescent="0.25">
      <c r="A15" s="7" t="s">
        <v>37</v>
      </c>
      <c r="B15">
        <v>38</v>
      </c>
      <c r="C15" s="7">
        <v>19</v>
      </c>
      <c r="D15" s="7">
        <v>4</v>
      </c>
      <c r="E15" s="7">
        <v>4</v>
      </c>
      <c r="F15" s="7">
        <v>4</v>
      </c>
      <c r="G15" s="7">
        <v>4</v>
      </c>
      <c r="H15" s="7">
        <v>3</v>
      </c>
    </row>
    <row r="16" spans="1:8" x14ac:dyDescent="0.25">
      <c r="A16" s="7" t="s">
        <v>38</v>
      </c>
      <c r="B16">
        <v>30</v>
      </c>
      <c r="C16" s="7">
        <v>14</v>
      </c>
      <c r="D16" s="7">
        <v>3</v>
      </c>
      <c r="E16" s="7">
        <v>3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35</v>
      </c>
      <c r="C17" s="7">
        <v>17</v>
      </c>
      <c r="D17" s="7">
        <v>4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31</v>
      </c>
      <c r="C18" s="7">
        <v>15</v>
      </c>
      <c r="D18" s="7">
        <v>3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33</v>
      </c>
      <c r="C19" s="7">
        <v>16</v>
      </c>
      <c r="D19" s="7">
        <v>3</v>
      </c>
      <c r="E19" s="7">
        <v>4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31</v>
      </c>
      <c r="C20" s="7">
        <v>15</v>
      </c>
      <c r="D20" s="7">
        <v>3</v>
      </c>
      <c r="E20" s="7">
        <v>3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36</v>
      </c>
      <c r="C21" s="7">
        <v>17</v>
      </c>
      <c r="D21" s="7">
        <v>3</v>
      </c>
      <c r="E21" s="7">
        <v>4</v>
      </c>
      <c r="F21" s="7">
        <v>4</v>
      </c>
      <c r="G21" s="7">
        <v>4</v>
      </c>
      <c r="H21" s="7">
        <v>4</v>
      </c>
    </row>
    <row r="22" spans="1:8" x14ac:dyDescent="0.25">
      <c r="A22" s="7" t="s">
        <v>44</v>
      </c>
      <c r="B22">
        <v>35</v>
      </c>
      <c r="C22" s="7">
        <v>17</v>
      </c>
      <c r="D22" s="7">
        <v>4</v>
      </c>
      <c r="E22" s="7">
        <v>4</v>
      </c>
      <c r="F22" s="7">
        <v>3</v>
      </c>
      <c r="G22" s="7">
        <v>4</v>
      </c>
      <c r="H22" s="7">
        <v>3</v>
      </c>
    </row>
    <row r="23" spans="1:8" x14ac:dyDescent="0.25">
      <c r="A23" s="7" t="s">
        <v>45</v>
      </c>
      <c r="B23">
        <v>35</v>
      </c>
      <c r="C23" s="7">
        <v>16</v>
      </c>
      <c r="D23" s="7">
        <v>4</v>
      </c>
      <c r="E23" s="7">
        <v>4</v>
      </c>
      <c r="F23" s="7">
        <v>4</v>
      </c>
      <c r="G23" s="7">
        <v>4</v>
      </c>
      <c r="H23" s="7">
        <v>3</v>
      </c>
    </row>
    <row r="24" spans="1:8" x14ac:dyDescent="0.25">
      <c r="A24" s="7" t="s">
        <v>46</v>
      </c>
      <c r="B24">
        <v>20</v>
      </c>
      <c r="C24" s="7">
        <v>9</v>
      </c>
      <c r="D24" s="7">
        <v>2</v>
      </c>
      <c r="E24" s="7">
        <v>3</v>
      </c>
      <c r="F24" s="7">
        <v>2</v>
      </c>
      <c r="G24" s="7">
        <v>2</v>
      </c>
      <c r="H24" s="7">
        <v>2</v>
      </c>
    </row>
    <row r="25" spans="1:8" x14ac:dyDescent="0.25">
      <c r="A25" s="7" t="s">
        <v>47</v>
      </c>
      <c r="B25">
        <v>32</v>
      </c>
      <c r="C25" s="7">
        <v>16</v>
      </c>
      <c r="D25" s="7">
        <v>3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22</v>
      </c>
      <c r="C26" s="7">
        <v>9</v>
      </c>
      <c r="D26" s="7">
        <v>3</v>
      </c>
      <c r="E26" s="7">
        <v>3</v>
      </c>
      <c r="F26" s="7">
        <v>3</v>
      </c>
      <c r="G26" s="7">
        <v>2</v>
      </c>
      <c r="H26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26"/>
  <sheetViews>
    <sheetView zoomScale="85" zoomScaleNormal="85" workbookViewId="0">
      <pane ySplit="1" topLeftCell="A2" activePane="bottomLeft" state="frozen"/>
      <selection pane="bottomLeft" activeCell="C28" sqref="C28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37</v>
      </c>
      <c r="C2" s="7">
        <v>18</v>
      </c>
      <c r="D2" s="7">
        <v>5</v>
      </c>
      <c r="E2" s="7">
        <v>4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45</v>
      </c>
      <c r="C3" s="7">
        <v>22</v>
      </c>
      <c r="D3" s="7">
        <v>5</v>
      </c>
      <c r="E3" s="7">
        <v>5</v>
      </c>
      <c r="F3" s="7">
        <v>4</v>
      </c>
      <c r="G3" s="7">
        <v>4</v>
      </c>
      <c r="H3" s="7">
        <v>5</v>
      </c>
    </row>
    <row r="4" spans="1:8" x14ac:dyDescent="0.25">
      <c r="A4" s="7" t="s">
        <v>26</v>
      </c>
      <c r="B4">
        <v>41</v>
      </c>
      <c r="C4" s="7">
        <v>19</v>
      </c>
      <c r="D4" s="7">
        <v>5</v>
      </c>
      <c r="E4" s="7">
        <v>5</v>
      </c>
      <c r="F4" s="7">
        <v>3</v>
      </c>
      <c r="G4" s="7">
        <v>4</v>
      </c>
      <c r="H4" s="7">
        <v>5</v>
      </c>
    </row>
    <row r="5" spans="1:8" x14ac:dyDescent="0.25">
      <c r="A5" s="7" t="s">
        <v>27</v>
      </c>
      <c r="B5">
        <v>36</v>
      </c>
      <c r="C5" s="7">
        <v>17</v>
      </c>
      <c r="D5" s="7">
        <v>5</v>
      </c>
      <c r="E5" s="7">
        <v>3</v>
      </c>
      <c r="F5" s="7">
        <v>4</v>
      </c>
      <c r="G5" s="7">
        <v>4</v>
      </c>
      <c r="H5" s="7">
        <v>3</v>
      </c>
    </row>
    <row r="6" spans="1:8" x14ac:dyDescent="0.25">
      <c r="A6" s="7" t="s">
        <v>28</v>
      </c>
      <c r="B6">
        <v>42</v>
      </c>
      <c r="C6" s="7">
        <v>20</v>
      </c>
      <c r="D6" s="7">
        <v>5</v>
      </c>
      <c r="E6" s="7">
        <v>5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38</v>
      </c>
      <c r="C7" s="7">
        <v>19</v>
      </c>
      <c r="D7" s="7">
        <v>5</v>
      </c>
      <c r="E7" s="7">
        <v>4</v>
      </c>
      <c r="F7" s="7">
        <v>3</v>
      </c>
      <c r="G7" s="7">
        <v>3</v>
      </c>
      <c r="H7" s="7">
        <v>4</v>
      </c>
    </row>
    <row r="8" spans="1:8" x14ac:dyDescent="0.25">
      <c r="A8" s="7" t="s">
        <v>30</v>
      </c>
      <c r="B8">
        <v>34</v>
      </c>
      <c r="C8" s="7">
        <v>16</v>
      </c>
      <c r="D8" s="7">
        <v>4</v>
      </c>
      <c r="E8" s="7">
        <v>4</v>
      </c>
      <c r="F8" s="7">
        <v>3</v>
      </c>
      <c r="G8" s="7">
        <v>3</v>
      </c>
      <c r="H8" s="7">
        <v>4</v>
      </c>
    </row>
    <row r="9" spans="1:8" x14ac:dyDescent="0.25">
      <c r="A9" s="7" t="s">
        <v>31</v>
      </c>
      <c r="B9">
        <v>38</v>
      </c>
      <c r="C9" s="7">
        <v>18</v>
      </c>
      <c r="D9" s="7">
        <v>5</v>
      </c>
      <c r="E9" s="7">
        <v>4</v>
      </c>
      <c r="F9" s="7">
        <v>3</v>
      </c>
      <c r="G9" s="7">
        <v>4</v>
      </c>
      <c r="H9" s="7">
        <v>4</v>
      </c>
    </row>
    <row r="10" spans="1:8" x14ac:dyDescent="0.25">
      <c r="A10" s="7" t="s">
        <v>32</v>
      </c>
      <c r="B10">
        <v>40</v>
      </c>
      <c r="C10" s="7">
        <v>19</v>
      </c>
      <c r="D10" s="7">
        <v>5</v>
      </c>
      <c r="E10" s="7">
        <v>5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35</v>
      </c>
      <c r="C11" s="7">
        <v>17</v>
      </c>
      <c r="D11" s="7">
        <v>4</v>
      </c>
      <c r="E11" s="7">
        <v>4</v>
      </c>
      <c r="F11" s="7">
        <v>3</v>
      </c>
      <c r="G11" s="7">
        <v>3</v>
      </c>
      <c r="H11" s="7">
        <v>4</v>
      </c>
    </row>
    <row r="12" spans="1:8" x14ac:dyDescent="0.25">
      <c r="A12" s="7" t="s">
        <v>34</v>
      </c>
      <c r="B12">
        <v>35</v>
      </c>
      <c r="C12" s="7">
        <v>17</v>
      </c>
      <c r="D12" s="7">
        <v>4</v>
      </c>
      <c r="E12" s="7">
        <v>4</v>
      </c>
      <c r="F12" s="7">
        <v>3</v>
      </c>
      <c r="G12" s="7">
        <v>3</v>
      </c>
      <c r="H12" s="7">
        <v>4</v>
      </c>
    </row>
    <row r="13" spans="1:8" x14ac:dyDescent="0.25">
      <c r="A13" s="7" t="s">
        <v>35</v>
      </c>
      <c r="B13">
        <v>40</v>
      </c>
      <c r="C13" s="7">
        <v>19</v>
      </c>
      <c r="D13" s="7">
        <v>4</v>
      </c>
      <c r="E13" s="7">
        <v>5</v>
      </c>
      <c r="F13" s="7">
        <v>4</v>
      </c>
      <c r="G13" s="7">
        <v>4</v>
      </c>
      <c r="H13" s="7">
        <v>4</v>
      </c>
    </row>
    <row r="14" spans="1:8" x14ac:dyDescent="0.25">
      <c r="A14" s="7" t="s">
        <v>36</v>
      </c>
      <c r="B14">
        <v>48</v>
      </c>
      <c r="C14" s="7">
        <v>23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</row>
    <row r="15" spans="1:8" x14ac:dyDescent="0.25">
      <c r="A15" s="7" t="s">
        <v>37</v>
      </c>
      <c r="B15">
        <v>43</v>
      </c>
      <c r="C15" s="7">
        <v>22</v>
      </c>
      <c r="D15" s="7">
        <v>5</v>
      </c>
      <c r="E15" s="7">
        <v>4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28</v>
      </c>
      <c r="C16" s="7">
        <v>14</v>
      </c>
      <c r="D16" s="7">
        <v>3</v>
      </c>
      <c r="E16" s="7">
        <v>3</v>
      </c>
      <c r="F16" s="7">
        <v>3</v>
      </c>
      <c r="G16" s="7">
        <v>2</v>
      </c>
      <c r="H16" s="7">
        <v>3</v>
      </c>
    </row>
    <row r="17" spans="1:8" x14ac:dyDescent="0.25">
      <c r="A17" s="7" t="s">
        <v>39</v>
      </c>
      <c r="B17">
        <v>34</v>
      </c>
      <c r="C17" s="7">
        <v>17</v>
      </c>
      <c r="D17" s="7">
        <v>4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29</v>
      </c>
      <c r="C18" s="7">
        <v>15</v>
      </c>
      <c r="D18" s="7">
        <v>4</v>
      </c>
      <c r="E18" s="7">
        <v>3</v>
      </c>
      <c r="F18" s="7">
        <v>2</v>
      </c>
      <c r="G18" s="7">
        <v>2</v>
      </c>
      <c r="H18" s="7">
        <v>3</v>
      </c>
    </row>
    <row r="19" spans="1:8" x14ac:dyDescent="0.25">
      <c r="A19" s="7" t="s">
        <v>41</v>
      </c>
      <c r="B19">
        <v>32</v>
      </c>
      <c r="C19" s="7">
        <v>16</v>
      </c>
      <c r="D19" s="7">
        <v>4</v>
      </c>
      <c r="E19" s="7">
        <v>3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35</v>
      </c>
      <c r="C20" s="7">
        <v>17</v>
      </c>
      <c r="D20" s="7">
        <v>4</v>
      </c>
      <c r="E20" s="7">
        <v>4</v>
      </c>
      <c r="F20" s="7">
        <v>3</v>
      </c>
      <c r="G20" s="7">
        <v>3</v>
      </c>
      <c r="H20" s="7">
        <v>4</v>
      </c>
    </row>
    <row r="21" spans="1:8" x14ac:dyDescent="0.25">
      <c r="A21" s="7" t="s">
        <v>43</v>
      </c>
      <c r="B21">
        <v>43</v>
      </c>
      <c r="C21" s="7">
        <v>21</v>
      </c>
      <c r="D21" s="7">
        <v>5</v>
      </c>
      <c r="E21" s="7">
        <v>5</v>
      </c>
      <c r="F21" s="7">
        <v>4</v>
      </c>
      <c r="G21" s="7">
        <v>4</v>
      </c>
      <c r="H21" s="7">
        <v>4</v>
      </c>
    </row>
    <row r="22" spans="1:8" x14ac:dyDescent="0.25">
      <c r="A22" s="7" t="s">
        <v>44</v>
      </c>
      <c r="B22">
        <v>34</v>
      </c>
      <c r="C22" s="7">
        <v>17</v>
      </c>
      <c r="D22" s="7">
        <v>4</v>
      </c>
      <c r="E22" s="7">
        <v>3</v>
      </c>
      <c r="F22" s="7">
        <v>3</v>
      </c>
      <c r="G22" s="7">
        <v>3</v>
      </c>
      <c r="H22" s="7">
        <v>4</v>
      </c>
    </row>
    <row r="23" spans="1:8" x14ac:dyDescent="0.25">
      <c r="A23" s="7" t="s">
        <v>45</v>
      </c>
      <c r="C23" s="7">
        <v>18</v>
      </c>
      <c r="D23" s="7"/>
      <c r="E23" s="7"/>
      <c r="F23" s="7"/>
      <c r="G23" s="7"/>
      <c r="H23" s="7"/>
    </row>
    <row r="24" spans="1:8" x14ac:dyDescent="0.25">
      <c r="A24" s="7" t="s">
        <v>46</v>
      </c>
      <c r="B24">
        <v>34</v>
      </c>
      <c r="C24" s="7">
        <v>17</v>
      </c>
      <c r="D24" s="7">
        <v>4</v>
      </c>
      <c r="E24" s="7">
        <v>3</v>
      </c>
      <c r="F24" s="7">
        <v>3</v>
      </c>
      <c r="G24" s="7">
        <v>3</v>
      </c>
      <c r="H24" s="7">
        <v>4</v>
      </c>
    </row>
    <row r="25" spans="1:8" x14ac:dyDescent="0.25">
      <c r="A25" s="7" t="s">
        <v>47</v>
      </c>
      <c r="B25">
        <v>24</v>
      </c>
      <c r="C25" s="7">
        <v>10</v>
      </c>
      <c r="D25" s="7">
        <v>3</v>
      </c>
      <c r="E25" s="7">
        <v>3</v>
      </c>
      <c r="F25" s="7">
        <v>3</v>
      </c>
      <c r="G25" s="7">
        <v>3</v>
      </c>
      <c r="H25" s="7">
        <v>2</v>
      </c>
    </row>
    <row r="26" spans="1:8" x14ac:dyDescent="0.25">
      <c r="A26" s="7" t="s">
        <v>48</v>
      </c>
      <c r="B26">
        <v>23</v>
      </c>
      <c r="C26" s="7">
        <v>10</v>
      </c>
      <c r="D26" s="7">
        <v>3</v>
      </c>
      <c r="E26" s="7">
        <v>3</v>
      </c>
      <c r="F26" s="7">
        <v>2</v>
      </c>
      <c r="G26" s="7">
        <v>2</v>
      </c>
      <c r="H26" s="7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8260-7795-4603-B580-38E8761CCAE5}">
  <dimension ref="A1:H26"/>
  <sheetViews>
    <sheetView workbookViewId="0">
      <selection activeCell="A2" sqref="A2:H26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39</v>
      </c>
      <c r="C2" s="7">
        <v>20</v>
      </c>
      <c r="D2" s="7">
        <v>3</v>
      </c>
      <c r="E2" s="7">
        <v>4</v>
      </c>
      <c r="F2" s="7">
        <v>4</v>
      </c>
      <c r="G2" s="7">
        <v>4</v>
      </c>
      <c r="H2" s="7">
        <v>4</v>
      </c>
    </row>
    <row r="3" spans="1:8" x14ac:dyDescent="0.25">
      <c r="A3" s="7" t="s">
        <v>25</v>
      </c>
      <c r="B3">
        <v>44</v>
      </c>
      <c r="C3" s="7">
        <v>22</v>
      </c>
      <c r="D3" s="7">
        <v>5</v>
      </c>
      <c r="E3" s="7">
        <v>4</v>
      </c>
      <c r="F3" s="7">
        <v>4</v>
      </c>
      <c r="G3" s="7">
        <v>5</v>
      </c>
      <c r="H3" s="7">
        <v>4</v>
      </c>
    </row>
    <row r="4" spans="1:8" x14ac:dyDescent="0.25">
      <c r="A4" s="7" t="s">
        <v>26</v>
      </c>
      <c r="B4">
        <v>36</v>
      </c>
      <c r="C4" s="7">
        <v>18</v>
      </c>
      <c r="D4" s="7">
        <v>3</v>
      </c>
      <c r="E4" s="7">
        <v>4</v>
      </c>
      <c r="F4" s="7">
        <v>3</v>
      </c>
      <c r="G4" s="7">
        <v>4</v>
      </c>
      <c r="H4" s="7">
        <v>4</v>
      </c>
    </row>
    <row r="5" spans="1:8" x14ac:dyDescent="0.25">
      <c r="A5" s="7" t="s">
        <v>27</v>
      </c>
      <c r="B5">
        <v>33</v>
      </c>
      <c r="C5" s="7">
        <v>16</v>
      </c>
      <c r="D5" s="7">
        <v>4</v>
      </c>
      <c r="E5" s="7">
        <v>3</v>
      </c>
      <c r="F5" s="7">
        <v>3</v>
      </c>
      <c r="G5" s="7">
        <v>4</v>
      </c>
      <c r="H5" s="7">
        <v>3</v>
      </c>
    </row>
    <row r="6" spans="1:8" x14ac:dyDescent="0.25">
      <c r="A6" s="7" t="s">
        <v>28</v>
      </c>
      <c r="B6">
        <v>38</v>
      </c>
      <c r="C6" s="7">
        <v>18</v>
      </c>
      <c r="D6" s="7">
        <v>4</v>
      </c>
      <c r="E6" s="7">
        <v>4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41</v>
      </c>
      <c r="C7" s="7">
        <v>20</v>
      </c>
      <c r="D7" s="7">
        <v>4</v>
      </c>
      <c r="E7" s="7">
        <v>5</v>
      </c>
      <c r="F7" s="7">
        <v>4</v>
      </c>
      <c r="G7" s="7">
        <v>4</v>
      </c>
      <c r="H7" s="7">
        <v>4</v>
      </c>
    </row>
    <row r="8" spans="1:8" x14ac:dyDescent="0.25">
      <c r="A8" s="7" t="s">
        <v>30</v>
      </c>
      <c r="B8">
        <v>34</v>
      </c>
      <c r="C8" s="7">
        <v>17</v>
      </c>
      <c r="D8" s="7">
        <v>3</v>
      </c>
      <c r="E8" s="7">
        <v>4</v>
      </c>
      <c r="F8" s="7">
        <v>3</v>
      </c>
      <c r="G8" s="7">
        <v>4</v>
      </c>
      <c r="H8" s="7">
        <v>3</v>
      </c>
    </row>
    <row r="9" spans="1:8" x14ac:dyDescent="0.25">
      <c r="A9" s="7" t="s">
        <v>31</v>
      </c>
      <c r="B9">
        <v>38</v>
      </c>
      <c r="C9" s="7">
        <v>18</v>
      </c>
      <c r="D9" s="7">
        <v>4</v>
      </c>
      <c r="E9" s="7">
        <v>4</v>
      </c>
      <c r="F9" s="7">
        <v>4</v>
      </c>
      <c r="G9" s="7">
        <v>4</v>
      </c>
      <c r="H9" s="7">
        <v>4</v>
      </c>
    </row>
    <row r="10" spans="1:8" x14ac:dyDescent="0.25">
      <c r="A10" s="7" t="s">
        <v>32</v>
      </c>
      <c r="B10">
        <v>39</v>
      </c>
      <c r="C10" s="7">
        <v>19</v>
      </c>
      <c r="D10" s="7">
        <v>4</v>
      </c>
      <c r="E10" s="7">
        <v>4</v>
      </c>
      <c r="F10" s="7">
        <v>4</v>
      </c>
      <c r="G10" s="7">
        <v>4</v>
      </c>
      <c r="H10" s="7">
        <v>4</v>
      </c>
    </row>
    <row r="11" spans="1:8" x14ac:dyDescent="0.25">
      <c r="A11" s="7" t="s">
        <v>33</v>
      </c>
      <c r="B11">
        <v>36</v>
      </c>
      <c r="C11" s="7">
        <v>18</v>
      </c>
      <c r="D11" s="7">
        <v>4</v>
      </c>
      <c r="E11" s="7">
        <v>4</v>
      </c>
      <c r="F11" s="7">
        <v>3</v>
      </c>
      <c r="G11" s="7">
        <v>4</v>
      </c>
      <c r="H11" s="7">
        <v>3</v>
      </c>
    </row>
    <row r="12" spans="1:8" x14ac:dyDescent="0.25">
      <c r="A12" s="7" t="s">
        <v>34</v>
      </c>
      <c r="B12">
        <v>32</v>
      </c>
      <c r="C12" s="7">
        <v>16</v>
      </c>
      <c r="D12" s="7">
        <v>3</v>
      </c>
      <c r="E12" s="7">
        <v>4</v>
      </c>
      <c r="F12" s="7">
        <v>3</v>
      </c>
      <c r="G12" s="7">
        <v>3</v>
      </c>
      <c r="H12" s="7">
        <v>3</v>
      </c>
    </row>
    <row r="13" spans="1:8" x14ac:dyDescent="0.25">
      <c r="A13" s="7" t="s">
        <v>35</v>
      </c>
      <c r="B13">
        <v>37</v>
      </c>
      <c r="C13" s="7">
        <v>18</v>
      </c>
      <c r="D13" s="7">
        <v>4</v>
      </c>
      <c r="E13" s="7">
        <v>4</v>
      </c>
      <c r="F13" s="7">
        <v>4</v>
      </c>
      <c r="G13" s="7">
        <v>4</v>
      </c>
      <c r="H13" s="7">
        <v>3</v>
      </c>
    </row>
    <row r="14" spans="1:8" x14ac:dyDescent="0.25">
      <c r="A14" s="7" t="s">
        <v>36</v>
      </c>
      <c r="B14">
        <v>36</v>
      </c>
      <c r="C14" s="7">
        <v>17</v>
      </c>
      <c r="D14" s="7">
        <v>3</v>
      </c>
      <c r="E14" s="7">
        <v>4</v>
      </c>
      <c r="F14" s="7">
        <v>4</v>
      </c>
      <c r="G14" s="7">
        <v>4</v>
      </c>
      <c r="H14" s="7">
        <v>4</v>
      </c>
    </row>
    <row r="15" spans="1:8" x14ac:dyDescent="0.25">
      <c r="A15" s="7" t="s">
        <v>37</v>
      </c>
      <c r="B15">
        <v>38</v>
      </c>
      <c r="C15" s="7">
        <v>19</v>
      </c>
      <c r="D15" s="7">
        <v>4</v>
      </c>
      <c r="E15" s="7">
        <v>4</v>
      </c>
      <c r="F15" s="7">
        <v>4</v>
      </c>
      <c r="G15" s="7">
        <v>4</v>
      </c>
      <c r="H15" s="7">
        <v>3</v>
      </c>
    </row>
    <row r="16" spans="1:8" x14ac:dyDescent="0.25">
      <c r="A16" s="7" t="s">
        <v>38</v>
      </c>
      <c r="B16">
        <v>30</v>
      </c>
      <c r="C16" s="7">
        <v>14</v>
      </c>
      <c r="D16" s="7">
        <v>3</v>
      </c>
      <c r="E16" s="7">
        <v>3</v>
      </c>
      <c r="F16" s="7">
        <v>3</v>
      </c>
      <c r="G16" s="7">
        <v>4</v>
      </c>
      <c r="H16" s="7">
        <v>3</v>
      </c>
    </row>
    <row r="17" spans="1:8" x14ac:dyDescent="0.25">
      <c r="A17" s="7" t="s">
        <v>39</v>
      </c>
      <c r="B17">
        <v>35</v>
      </c>
      <c r="C17" s="7">
        <v>17</v>
      </c>
      <c r="D17" s="7">
        <v>4</v>
      </c>
      <c r="E17" s="7">
        <v>4</v>
      </c>
      <c r="F17" s="7">
        <v>3</v>
      </c>
      <c r="G17" s="7">
        <v>4</v>
      </c>
      <c r="H17" s="7">
        <v>3</v>
      </c>
    </row>
    <row r="18" spans="1:8" x14ac:dyDescent="0.25">
      <c r="A18" s="7" t="s">
        <v>40</v>
      </c>
      <c r="B18">
        <v>31</v>
      </c>
      <c r="C18" s="7">
        <v>15</v>
      </c>
      <c r="D18" s="7">
        <v>3</v>
      </c>
      <c r="E18" s="7">
        <v>4</v>
      </c>
      <c r="F18" s="7">
        <v>3</v>
      </c>
      <c r="G18" s="7">
        <v>3</v>
      </c>
      <c r="H18" s="7">
        <v>3</v>
      </c>
    </row>
    <row r="19" spans="1:8" x14ac:dyDescent="0.25">
      <c r="A19" s="7" t="s">
        <v>41</v>
      </c>
      <c r="B19">
        <v>33</v>
      </c>
      <c r="C19" s="7">
        <v>16</v>
      </c>
      <c r="D19" s="7">
        <v>3</v>
      </c>
      <c r="E19" s="7">
        <v>4</v>
      </c>
      <c r="F19" s="7">
        <v>3</v>
      </c>
      <c r="G19" s="7">
        <v>4</v>
      </c>
      <c r="H19" s="7">
        <v>3</v>
      </c>
    </row>
    <row r="20" spans="1:8" x14ac:dyDescent="0.25">
      <c r="A20" s="7" t="s">
        <v>42</v>
      </c>
      <c r="B20">
        <v>31</v>
      </c>
      <c r="C20" s="7">
        <v>15</v>
      </c>
      <c r="D20" s="7">
        <v>3</v>
      </c>
      <c r="E20" s="7">
        <v>3</v>
      </c>
      <c r="F20" s="7">
        <v>3</v>
      </c>
      <c r="G20" s="7">
        <v>4</v>
      </c>
      <c r="H20" s="7">
        <v>3</v>
      </c>
    </row>
    <row r="21" spans="1:8" x14ac:dyDescent="0.25">
      <c r="A21" s="7" t="s">
        <v>43</v>
      </c>
      <c r="B21">
        <v>36</v>
      </c>
      <c r="C21" s="7">
        <v>17</v>
      </c>
      <c r="D21" s="7">
        <v>3</v>
      </c>
      <c r="E21" s="7">
        <v>4</v>
      </c>
      <c r="F21" s="7">
        <v>4</v>
      </c>
      <c r="G21" s="7">
        <v>4</v>
      </c>
      <c r="H21" s="7">
        <v>4</v>
      </c>
    </row>
    <row r="22" spans="1:8" x14ac:dyDescent="0.25">
      <c r="A22" s="7" t="s">
        <v>44</v>
      </c>
      <c r="B22">
        <v>35</v>
      </c>
      <c r="C22" s="7">
        <v>17</v>
      </c>
      <c r="D22" s="7">
        <v>4</v>
      </c>
      <c r="E22" s="7">
        <v>4</v>
      </c>
      <c r="F22" s="7">
        <v>3</v>
      </c>
      <c r="G22" s="7">
        <v>4</v>
      </c>
      <c r="H22" s="7">
        <v>3</v>
      </c>
    </row>
    <row r="23" spans="1:8" x14ac:dyDescent="0.25">
      <c r="A23" s="7" t="s">
        <v>45</v>
      </c>
      <c r="B23">
        <v>35</v>
      </c>
      <c r="C23" s="7">
        <v>16</v>
      </c>
      <c r="D23" s="7">
        <v>4</v>
      </c>
      <c r="E23" s="7">
        <v>4</v>
      </c>
      <c r="F23" s="7">
        <v>4</v>
      </c>
      <c r="G23" s="7">
        <v>4</v>
      </c>
      <c r="H23" s="7">
        <v>3</v>
      </c>
    </row>
    <row r="24" spans="1:8" x14ac:dyDescent="0.25">
      <c r="A24" s="7" t="s">
        <v>46</v>
      </c>
      <c r="B24">
        <v>20</v>
      </c>
      <c r="C24" s="7">
        <v>9</v>
      </c>
      <c r="D24" s="7">
        <v>2</v>
      </c>
      <c r="E24" s="7">
        <v>3</v>
      </c>
      <c r="F24" s="7">
        <v>2</v>
      </c>
      <c r="G24" s="7">
        <v>2</v>
      </c>
      <c r="H24" s="7">
        <v>2</v>
      </c>
    </row>
    <row r="25" spans="1:8" x14ac:dyDescent="0.25">
      <c r="A25" s="7" t="s">
        <v>47</v>
      </c>
      <c r="B25">
        <v>32</v>
      </c>
      <c r="C25" s="7">
        <v>16</v>
      </c>
      <c r="D25" s="7">
        <v>3</v>
      </c>
      <c r="E25" s="7">
        <v>4</v>
      </c>
      <c r="F25" s="7">
        <v>3</v>
      </c>
      <c r="G25" s="7">
        <v>3</v>
      </c>
      <c r="H25" s="7">
        <v>3</v>
      </c>
    </row>
    <row r="26" spans="1:8" x14ac:dyDescent="0.25">
      <c r="A26" s="7" t="s">
        <v>48</v>
      </c>
      <c r="B26">
        <v>22</v>
      </c>
      <c r="C26" s="7">
        <v>9</v>
      </c>
      <c r="D26" s="7">
        <v>3</v>
      </c>
      <c r="E26" s="7">
        <v>3</v>
      </c>
      <c r="F26" s="7">
        <v>3</v>
      </c>
      <c r="G26" s="7">
        <v>2</v>
      </c>
      <c r="H26" s="7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0562-2BCF-4228-8045-8AC29EBFDBE3}">
  <dimension ref="A1:H26"/>
  <sheetViews>
    <sheetView workbookViewId="0">
      <selection activeCell="D29" sqref="D2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7" t="s">
        <v>24</v>
      </c>
      <c r="B2">
        <v>37</v>
      </c>
      <c r="C2" s="7">
        <v>18</v>
      </c>
      <c r="D2" s="7">
        <v>5</v>
      </c>
      <c r="E2" s="7">
        <v>4</v>
      </c>
      <c r="F2" s="7">
        <v>3</v>
      </c>
      <c r="G2" s="7">
        <v>4</v>
      </c>
      <c r="H2" s="7">
        <v>3</v>
      </c>
    </row>
    <row r="3" spans="1:8" x14ac:dyDescent="0.25">
      <c r="A3" s="7" t="s">
        <v>25</v>
      </c>
      <c r="B3">
        <v>45</v>
      </c>
      <c r="C3" s="7">
        <v>22</v>
      </c>
      <c r="D3" s="7">
        <v>5</v>
      </c>
      <c r="E3" s="7">
        <v>5</v>
      </c>
      <c r="F3" s="7">
        <v>4</v>
      </c>
      <c r="G3" s="7">
        <v>4</v>
      </c>
      <c r="H3" s="7">
        <v>5</v>
      </c>
    </row>
    <row r="4" spans="1:8" x14ac:dyDescent="0.25">
      <c r="A4" s="7" t="s">
        <v>26</v>
      </c>
      <c r="B4">
        <v>41</v>
      </c>
      <c r="C4" s="7">
        <v>19</v>
      </c>
      <c r="D4" s="7">
        <v>5</v>
      </c>
      <c r="E4" s="7">
        <v>5</v>
      </c>
      <c r="F4" s="7">
        <v>3</v>
      </c>
      <c r="G4" s="7">
        <v>4</v>
      </c>
      <c r="H4" s="7">
        <v>5</v>
      </c>
    </row>
    <row r="5" spans="1:8" x14ac:dyDescent="0.25">
      <c r="A5" s="7" t="s">
        <v>27</v>
      </c>
      <c r="B5">
        <v>36</v>
      </c>
      <c r="C5" s="7">
        <v>17</v>
      </c>
      <c r="D5" s="7">
        <v>5</v>
      </c>
      <c r="E5" s="7">
        <v>3</v>
      </c>
      <c r="F5" s="7">
        <v>4</v>
      </c>
      <c r="G5" s="7">
        <v>4</v>
      </c>
      <c r="H5" s="7">
        <v>3</v>
      </c>
    </row>
    <row r="6" spans="1:8" x14ac:dyDescent="0.25">
      <c r="A6" s="7" t="s">
        <v>28</v>
      </c>
      <c r="B6">
        <v>42</v>
      </c>
      <c r="C6" s="7">
        <v>20</v>
      </c>
      <c r="D6" s="7">
        <v>5</v>
      </c>
      <c r="E6" s="7">
        <v>5</v>
      </c>
      <c r="F6" s="7">
        <v>4</v>
      </c>
      <c r="G6" s="7">
        <v>4</v>
      </c>
      <c r="H6" s="7">
        <v>4</v>
      </c>
    </row>
    <row r="7" spans="1:8" x14ac:dyDescent="0.25">
      <c r="A7" s="7" t="s">
        <v>29</v>
      </c>
      <c r="B7">
        <v>38</v>
      </c>
      <c r="C7" s="7">
        <v>19</v>
      </c>
      <c r="D7" s="7">
        <v>5</v>
      </c>
      <c r="E7" s="7">
        <v>4</v>
      </c>
      <c r="F7" s="7">
        <v>3</v>
      </c>
      <c r="G7" s="7">
        <v>3</v>
      </c>
      <c r="H7" s="7">
        <v>4</v>
      </c>
    </row>
    <row r="8" spans="1:8" x14ac:dyDescent="0.25">
      <c r="A8" s="7" t="s">
        <v>30</v>
      </c>
      <c r="B8">
        <v>34</v>
      </c>
      <c r="C8" s="7">
        <v>16</v>
      </c>
      <c r="D8" s="7">
        <v>4</v>
      </c>
      <c r="E8" s="7">
        <v>4</v>
      </c>
      <c r="F8" s="7">
        <v>3</v>
      </c>
      <c r="G8" s="7">
        <v>3</v>
      </c>
      <c r="H8" s="7">
        <v>4</v>
      </c>
    </row>
    <row r="9" spans="1:8" x14ac:dyDescent="0.25">
      <c r="A9" s="7" t="s">
        <v>31</v>
      </c>
      <c r="B9">
        <v>38</v>
      </c>
      <c r="C9" s="7">
        <v>18</v>
      </c>
      <c r="D9" s="7">
        <v>5</v>
      </c>
      <c r="E9" s="7">
        <v>4</v>
      </c>
      <c r="F9" s="7">
        <v>3</v>
      </c>
      <c r="G9" s="7">
        <v>4</v>
      </c>
      <c r="H9" s="7">
        <v>4</v>
      </c>
    </row>
    <row r="10" spans="1:8" x14ac:dyDescent="0.25">
      <c r="A10" s="7" t="s">
        <v>32</v>
      </c>
      <c r="B10">
        <v>40</v>
      </c>
      <c r="C10" s="7">
        <v>19</v>
      </c>
      <c r="D10" s="7">
        <v>5</v>
      </c>
      <c r="E10" s="7">
        <v>5</v>
      </c>
      <c r="F10" s="7">
        <v>3</v>
      </c>
      <c r="G10" s="7">
        <v>4</v>
      </c>
      <c r="H10" s="7">
        <v>4</v>
      </c>
    </row>
    <row r="11" spans="1:8" x14ac:dyDescent="0.25">
      <c r="A11" s="7" t="s">
        <v>33</v>
      </c>
      <c r="B11">
        <v>35</v>
      </c>
      <c r="C11" s="7">
        <v>17</v>
      </c>
      <c r="D11" s="7">
        <v>4</v>
      </c>
      <c r="E11" s="7">
        <v>4</v>
      </c>
      <c r="F11" s="7">
        <v>3</v>
      </c>
      <c r="G11" s="7">
        <v>3</v>
      </c>
      <c r="H11" s="7">
        <v>4</v>
      </c>
    </row>
    <row r="12" spans="1:8" x14ac:dyDescent="0.25">
      <c r="A12" s="7" t="s">
        <v>34</v>
      </c>
      <c r="B12">
        <v>35</v>
      </c>
      <c r="C12" s="7">
        <v>17</v>
      </c>
      <c r="D12" s="7">
        <v>4</v>
      </c>
      <c r="E12" s="7">
        <v>4</v>
      </c>
      <c r="F12" s="7">
        <v>3</v>
      </c>
      <c r="G12" s="7">
        <v>3</v>
      </c>
      <c r="H12" s="7">
        <v>4</v>
      </c>
    </row>
    <row r="13" spans="1:8" x14ac:dyDescent="0.25">
      <c r="A13" s="7" t="s">
        <v>35</v>
      </c>
      <c r="B13">
        <v>40</v>
      </c>
      <c r="C13" s="7">
        <v>19</v>
      </c>
      <c r="D13" s="7">
        <v>4</v>
      </c>
      <c r="E13" s="7">
        <v>5</v>
      </c>
      <c r="F13" s="7">
        <v>4</v>
      </c>
      <c r="G13" s="7">
        <v>4</v>
      </c>
      <c r="H13" s="7">
        <v>4</v>
      </c>
    </row>
    <row r="14" spans="1:8" x14ac:dyDescent="0.25">
      <c r="A14" s="7" t="s">
        <v>36</v>
      </c>
      <c r="B14">
        <v>48</v>
      </c>
      <c r="C14" s="7">
        <v>23</v>
      </c>
      <c r="D14" s="7">
        <v>5</v>
      </c>
      <c r="E14" s="7">
        <v>5</v>
      </c>
      <c r="F14" s="7">
        <v>5</v>
      </c>
      <c r="G14" s="7">
        <v>5</v>
      </c>
      <c r="H14" s="7">
        <v>5</v>
      </c>
    </row>
    <row r="15" spans="1:8" x14ac:dyDescent="0.25">
      <c r="A15" s="7" t="s">
        <v>37</v>
      </c>
      <c r="B15">
        <v>43</v>
      </c>
      <c r="C15" s="7">
        <v>22</v>
      </c>
      <c r="D15" s="7">
        <v>5</v>
      </c>
      <c r="E15" s="7">
        <v>4</v>
      </c>
      <c r="F15" s="7">
        <v>4</v>
      </c>
      <c r="G15" s="7">
        <v>4</v>
      </c>
      <c r="H15" s="7">
        <v>4</v>
      </c>
    </row>
    <row r="16" spans="1:8" x14ac:dyDescent="0.25">
      <c r="A16" s="7" t="s">
        <v>38</v>
      </c>
      <c r="B16">
        <v>28</v>
      </c>
      <c r="C16" s="7">
        <v>14</v>
      </c>
      <c r="D16" s="7">
        <v>3</v>
      </c>
      <c r="E16" s="7">
        <v>3</v>
      </c>
      <c r="F16" s="7">
        <v>3</v>
      </c>
      <c r="G16" s="7">
        <v>2</v>
      </c>
      <c r="H16" s="7">
        <v>3</v>
      </c>
    </row>
    <row r="17" spans="1:8" x14ac:dyDescent="0.25">
      <c r="A17" s="7" t="s">
        <v>39</v>
      </c>
      <c r="B17">
        <v>34</v>
      </c>
      <c r="C17" s="7">
        <v>17</v>
      </c>
      <c r="D17" s="7">
        <v>4</v>
      </c>
      <c r="E17" s="7">
        <v>4</v>
      </c>
      <c r="F17" s="7">
        <v>3</v>
      </c>
      <c r="G17" s="7">
        <v>3</v>
      </c>
      <c r="H17" s="7">
        <v>3</v>
      </c>
    </row>
    <row r="18" spans="1:8" x14ac:dyDescent="0.25">
      <c r="A18" s="7" t="s">
        <v>40</v>
      </c>
      <c r="B18">
        <v>29</v>
      </c>
      <c r="C18" s="7">
        <v>15</v>
      </c>
      <c r="D18" s="7">
        <v>4</v>
      </c>
      <c r="E18" s="7">
        <v>3</v>
      </c>
      <c r="F18" s="7">
        <v>2</v>
      </c>
      <c r="G18" s="7">
        <v>2</v>
      </c>
      <c r="H18" s="7">
        <v>3</v>
      </c>
    </row>
    <row r="19" spans="1:8" x14ac:dyDescent="0.25">
      <c r="A19" s="7" t="s">
        <v>41</v>
      </c>
      <c r="B19">
        <v>32</v>
      </c>
      <c r="C19" s="7">
        <v>16</v>
      </c>
      <c r="D19" s="7">
        <v>4</v>
      </c>
      <c r="E19" s="7">
        <v>3</v>
      </c>
      <c r="F19" s="7">
        <v>3</v>
      </c>
      <c r="G19" s="7">
        <v>3</v>
      </c>
      <c r="H19" s="7">
        <v>3</v>
      </c>
    </row>
    <row r="20" spans="1:8" x14ac:dyDescent="0.25">
      <c r="A20" s="7" t="s">
        <v>42</v>
      </c>
      <c r="B20">
        <v>35</v>
      </c>
      <c r="C20" s="7">
        <v>17</v>
      </c>
      <c r="D20" s="7">
        <v>4</v>
      </c>
      <c r="E20" s="7">
        <v>4</v>
      </c>
      <c r="F20" s="7">
        <v>3</v>
      </c>
      <c r="G20" s="7">
        <v>3</v>
      </c>
      <c r="H20" s="7">
        <v>4</v>
      </c>
    </row>
    <row r="21" spans="1:8" x14ac:dyDescent="0.25">
      <c r="A21" s="7" t="s">
        <v>43</v>
      </c>
      <c r="B21">
        <v>43</v>
      </c>
      <c r="C21" s="7">
        <v>21</v>
      </c>
      <c r="D21" s="7">
        <v>5</v>
      </c>
      <c r="E21" s="7">
        <v>5</v>
      </c>
      <c r="F21" s="7">
        <v>4</v>
      </c>
      <c r="G21" s="7">
        <v>4</v>
      </c>
      <c r="H21" s="7">
        <v>4</v>
      </c>
    </row>
    <row r="22" spans="1:8" x14ac:dyDescent="0.25">
      <c r="A22" s="7" t="s">
        <v>44</v>
      </c>
      <c r="B22">
        <v>34</v>
      </c>
      <c r="C22" s="7">
        <v>17</v>
      </c>
      <c r="D22" s="7">
        <v>4</v>
      </c>
      <c r="E22" s="7">
        <v>3</v>
      </c>
      <c r="F22" s="7">
        <v>3</v>
      </c>
      <c r="G22" s="7">
        <v>3</v>
      </c>
      <c r="H22" s="7">
        <v>4</v>
      </c>
    </row>
    <row r="23" spans="1:8" x14ac:dyDescent="0.25">
      <c r="A23" s="7" t="s">
        <v>45</v>
      </c>
      <c r="C23" s="7">
        <v>18</v>
      </c>
      <c r="D23" s="7"/>
      <c r="E23" s="7"/>
      <c r="F23" s="7"/>
      <c r="G23" s="7"/>
      <c r="H23" s="7"/>
    </row>
    <row r="24" spans="1:8" x14ac:dyDescent="0.25">
      <c r="A24" s="7" t="s">
        <v>46</v>
      </c>
      <c r="B24">
        <v>34</v>
      </c>
      <c r="C24" s="7">
        <v>17</v>
      </c>
      <c r="D24" s="7">
        <v>4</v>
      </c>
      <c r="E24" s="7">
        <v>3</v>
      </c>
      <c r="F24" s="7">
        <v>3</v>
      </c>
      <c r="G24" s="7">
        <v>3</v>
      </c>
      <c r="H24" s="7">
        <v>4</v>
      </c>
    </row>
    <row r="25" spans="1:8" x14ac:dyDescent="0.25">
      <c r="A25" s="7" t="s">
        <v>47</v>
      </c>
      <c r="B25">
        <v>24</v>
      </c>
      <c r="C25" s="7">
        <v>10</v>
      </c>
      <c r="D25" s="7">
        <v>3</v>
      </c>
      <c r="E25" s="7">
        <v>3</v>
      </c>
      <c r="F25" s="7">
        <v>3</v>
      </c>
      <c r="G25" s="7">
        <v>3</v>
      </c>
      <c r="H25" s="7">
        <v>2</v>
      </c>
    </row>
    <row r="26" spans="1:8" x14ac:dyDescent="0.25">
      <c r="A26" s="7" t="s">
        <v>48</v>
      </c>
      <c r="B26">
        <v>23</v>
      </c>
      <c r="C26" s="7">
        <v>10</v>
      </c>
      <c r="D26" s="7">
        <v>3</v>
      </c>
      <c r="E26" s="7">
        <v>3</v>
      </c>
      <c r="F26" s="7">
        <v>2</v>
      </c>
      <c r="G26" s="7">
        <v>2</v>
      </c>
      <c r="H26" s="7">
        <v>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M n 1 K W U m + M O m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W M z X X M 7 D R h 4 n Z + G b m I e S N g O 4 F y S I J 2 j i X 5 p S U F q X a V W X o h o T b 6 M O 4 N v p Q L 9 g B A F B L A w Q U A A I A C A A y f U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M n 1 K W Z c / l c O x A Q A A 7 g s A A B M A H A B G b 3 J t d W x h c y 9 T Z W N 0 a W 9 u M S 5 t I K I Y A C i g F A A A A A A A A A A A A A A A A A A A A A A A A A A A A O 2 U z 0 v D M B T H 7 4 X 9 D 6 F e N q i l n d O D 0 t O q 4 E F B n C f r Y c 6 o x T a R J h N F P H h w b h N B 8 R c 6 G X h T F E U R J 4 r + N U v o / g s j R d 3 A I k N h H p p L k u / L y 3 u P T 1 4 I z F E b I z A e z P q A J J H 5 r A d n Q J f c O L x l 2 z X / 4 o A V C 9 2 8 8 s q u i / X n d R k Y w I E 0 J g E x 6 q 8 F / r Q j l D R Z U k 2 c y 7 s Q 0 f i Q 7 U A 1 j R E V G x K X z X 5 r g k C P W C P 2 A r R M S B Y o X r T Y 6 R a 7 u a y / n P L D T X 7 w y P d O + P 5 D o 1 L w i 5 v 8 / N g / f 7 a + j 6 / S Z S o n l E k T O r Z r U + g Z s i I r I I 2 d v I u I k V L A I M r h G R v N G X 2 9 m q Y r Y C y P K R y n K w 4 0 v p b q K E Z w K q E E d b D a n X 9 d 5 p X 7 x l m V V b d E Q Z n s t D i U 8 b K I z G L P D a 7 P r C x C E g + K V l Z X 5 U D V R X g q L I D C Z b q m g A 8 9 K f R h R P t S 6 r t f k 6 E n x C H V o q 8 l Y p K N v s 0 v l B I r l x q V D b 9 8 1 S F K n / E j S q 2 U t K S m t 7 7 n 6 h F b L / H a b v u k 0 h + k T O j i N k g F k a 3 w V C J o P 0 D 7 R X v 9 N b S o 0 9 r u N B B P J j o P L u q 2 Z n A x K d a E T t d S / + W T D E 0 l w v Y j t g 5 + k 6 G p R N g E t j d Q S w E C L Q A U A A I A C A A y f U p Z S b 4 w 6 a Y A A A D 2 A A A A E g A A A A A A A A A A A A A A A A A A A A A A Q 2 9 u Z m l n L 1 B h Y 2 t h Z 2 U u e G 1 s U E s B A i 0 A F A A C A A g A M n 1 K W V N y O C y b A A A A 4 Q A A A B M A A A A A A A A A A A A A A A A A 8 g A A A F t D b 2 5 0 Z W 5 0 X 1 R 5 c G V z X S 5 4 b W x Q S w E C L Q A U A A I A C A A y f U p Z l z + V w 7 E B A A D u C w A A E w A A A A A A A A A A A A A A A A D a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R Q A A A A A A A K h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p l r H l j b f o q Z X l i I Z f 5 p u + 5 a 6 I 5 L u B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1 Q w M T o 1 O T o x M C 4 w M D g y N T Y x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Y x Z T I 0 N m M t O D l m M C 0 0 N T J k L W J i N G Q t Y W E 3 M G I 4 Y z h k Z D M 4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Z a x 5 Y 2 3 6 K m V 5 Y i G L e W K i e m b h e i K r C 9 B d X R v U m V t b 3 Z l Z E N v b H V t b n M x L n t D b 2 x 1 b W 4 x L D B 9 J n F 1 b 3 Q 7 L C Z x d W 9 0 O 1 N l Y 3 R p b 2 4 x L + m W s e W N t + i p l e W I h i 3 l i o n p m 4 X o i q w v Q X V 0 b 1 J l b W 9 2 Z W R D b 2 x 1 b W 5 z M S 5 7 Q 2 9 s d W 1 u M i w x f S Z x d W 9 0 O y w m c X V v d D t T Z W N 0 a W 9 u M S / p l r H l j b f o q Z X l i I Y t 5 Y q J 6 Z u F 6 I q s L 0 F 1 d G 9 S Z W 1 v d m V k Q 2 9 s d W 1 u c z E u e 0 N v b H V t b j M s M n 0 m c X V v d D s s J n F 1 b 3 Q 7 U 2 V j d G l v b j E v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m W s e W N t + i p l e W I h l / l i o n p m 4 X o i q w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z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D o 1 N D o y M S 4 3 M j M z M D Y 3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E 4 Y j k w N T I t M T U 3 N i 0 0 O G I z L W F k Z W U t Z m R k N 2 F m Z G M w Z D E y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L 0 F 1 d G 9 S Z W 1 v d m V k Q 2 9 s d W 1 u c z E u e 0 N v b H V t b j E s M H 0 m c X V v d D s s J n F 1 b 3 Q 7 U 2 V j d G l v b j E v M D I w M e m W s e W N t + i p l e W I h i 3 m n p f l g Y n m t 5 E v Q X V 0 b 1 J l b W 9 2 Z W R D b 2 x 1 b W 5 z M S 5 7 Q 2 9 s d W 1 u M i w x f S Z x d W 9 0 O y w m c X V v d D t T Z W N 0 a W 9 u M S 8 w M j A x 6 Z a x 5 Y 2 3 6 K m V 5 Y i G L e a e l + W B i e a 3 k S 9 B d X R v U m V t b 3 Z l Z E N v b H V t b n M x L n t D b 2 x 1 b W 4 z L D J 9 J n F 1 b 3 Q 7 L C Z x d W 9 0 O 1 N l Y 3 R p b 2 4 x L z A y M D H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E 6 M D U 6 M T M u M D A 4 N T c z M V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R k N z B m M z J l L W R j M G E t N G I z M C 1 h Z T M 0 L T A 5 O D d k O T U 5 M j I 2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W K i e m b h e i K r C 9 B d X R v U m V t b 3 Z l Z E N v b H V t b n M x L n t D b 2 x 1 b W 4 x L D B 9 J n F 1 b 3 Q 7 L C Z x d W 9 0 O 1 N l Y 3 R p b 2 4 x L z A y M D H p l r H l j b f o q Z X l i I Y t 5 Y q J 6 Z u F 6 I q s L 0 F 1 d G 9 S Z W 1 v d m V k Q 2 9 s d W 1 u c z E u e 0 N v b H V t b j I s M X 0 m c X V v d D s s J n F 1 b 3 Q 7 U 2 V j d G l v b j E v M D I w M e m W s e W N t + i p l e W I h i 3 l i o n p m 4 X o i q w v Q X V 0 b 1 J l b W 9 2 Z W R D b 2 x 1 b W 5 z M S 5 7 Q 2 9 s d W 1 u M y w y f S Z x d W 9 0 O y w m c X V v d D t T Z W N 0 a W 9 u M S 8 w M j A x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J T I w K D I p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E w O j M 5 L j k z N j k 0 N j B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m E x N m V m Z C 1 i Y W M 3 L T Q 5 N T U t Y T R i M i 1 j Y z U 5 N 2 M y M z M 0 Y m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y M D H p l r H l j b f o q Z X l i I Y t 5 p 6 X 5 Y G J 5 r e R I C g y K S 9 B d X R v U m V t b 3 Z l Z E N v b H V t b n M x L n t D b 2 x 1 b W 4 x L D B 9 J n F 1 b 3 Q 7 L C Z x d W 9 0 O 1 N l Y 3 R p b 2 4 x L z A y M D H p l r H l j b f o q Z X l i I Y t 5 p 6 X 5 Y G J 5 r e R I C g y K S 9 B d X R v U m V t b 3 Z l Z E N v b H V t b n M x L n t D b 2 x 1 b W 4 y L D F 9 J n F 1 b 3 Q 7 L C Z x d W 9 0 O 1 N l Y 3 R p b 2 4 x L z A y M D H p l r H l j b f o q Z X l i I Y t 5 p 6 X 5 Y G J 5 r e R I C g y K S 9 B d X R v U m V t b 3 Z l Z E N v b H V t b n M x L n t D b 2 x 1 b W 4 z L D J 9 J n F 1 b 3 Q 7 L C Z x d W 9 0 O 1 N l Y 3 R p b 2 4 x L z A y M D H p l r H l j b f o q Z X l i I Y t 5 p 6 X 5 Y G J 5 r e R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E 4 Y j A x Y m M t N T R l N i 0 0 M D Y x L W F k N 2 Y t M T Y w Z W E 0 Y z I 1 N T h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T A 0 6 Z a x 5 Y 2 3 6 K m V 5 Y i G X + a e l + W B i e a 3 k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U 1 N W Q y Y m Q t N T I x M C 0 0 M T I 5 L T k w Z m I t Z m J l Y z h i Y T Y 5 Y z M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M T A 0 6 Z a x 5 Y 2 3 6 K m V 5 Y i G X + W K i e m b h e i K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T o z N y 4 w N D M 3 M z Q 0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Y q J 6 Z u F 6 I q s L 0 F 1 d G 9 S Z W 1 v d m V k Q 2 9 s d W 1 u c z E u e 0 N v b H V t b j E s M H 0 m c X V v d D s s J n F 1 b 3 Q 7 U 2 V j d G l v b j E v M D E w N O m W s e W N t + i p l e W I h i 3 l i o n p m 4 X o i q w v Q X V 0 b 1 J l b W 9 2 Z W R D b 2 x 1 b W 5 z M S 5 7 Q 2 9 s d W 1 u M i w x f S Z x d W 9 0 O y w m c X V v d D t T Z W N 0 a W 9 u M S 8 w M T A 0 6 Z a x 5 Y 2 3 6 K m V 5 Y i G L e W K i e m b h e i K r C 9 B d X R v U m V t b 3 Z l Z E N v b H V t b n M x L n t D b 2 x 1 b W 4 z L D J 9 J n F 1 b 3 Q 7 L C Z x d W 9 0 O 1 N l Y 3 R p b 2 4 x L z A x M D T p l r H l j b f o q Z X l i I Y t 5 Y q J 6 Z u F 6 I q s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x M D Q l R T k l O T Y l Q j E l R T U l O E Q l Q j c l R T g l Q T k l O T U l R T U l O D g l O D Y t J U U 1 J T h B J T g 5 J U U 5 J T l C J T g 1 J U U 4 J T h B J U F D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9 g 6 i n n z I O Q Y I j Y E x W / T 1 r A A A A A A I A A A A A A B B m A A A A A Q A A I A A A A C + I y P Q 5 i p n s Y 3 m i Y O 6 G E k s y O U 6 N t b W y y 8 b u p R I M l t A 6 A A A A A A 6 A A A A A A g A A I A A A A I t 5 m 1 L z S x Q s 6 r S J i 3 z H N p R f X O W G o M s n c 0 y U R M i 1 C U i p U A A A A A M Q b C z W q 7 h X 5 m o / j g D l C z C k o 1 t E + s O t m I 8 Y D z A O B J S h p j 2 P W m s A S S T 0 V m N w E O s g I F c z X V T E + b 5 e Y Y c d v D v k E O K F R 9 U a i O t 4 q o N w N u 0 + x k / n Q A A A A I H S E y u i L y n K R u s B W l P + t 9 G Z 4 K J g q V f o z C l p f j 2 z V 5 o M s u c 7 u o a z c I 8 9 I v i 0 W 7 E J w Z I E 8 X c 9 B a q w T S I J k a n E B N U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0104閱卷評分-林偉淑</vt:lpstr>
      <vt:lpstr>0104閱卷評分-劉雅芬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2024-10-11T14:03:43Z</dcterms:modified>
</cp:coreProperties>
</file>