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026\"/>
    </mc:Choice>
  </mc:AlternateContent>
  <xr:revisionPtr revIDLastSave="0" documentId="13_ncr:1_{16C00E5A-DB63-4984-8E01-45C7A71FD7BD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204閱卷評分-詹千慧" sheetId="10" r:id="rId4"/>
    <sheet name="0204閱卷評分-戴榮冠" sheetId="11" r:id="rId5"/>
  </sheets>
  <definedNames>
    <definedName name="外部資料_1" localSheetId="2" hidden="1">'閱卷評分-Teacher2'!$A$1:$D$50</definedName>
    <definedName name="外部資料_2" localSheetId="3" hidden="1">'0204閱卷評分-詹千慧'!$A$1:$D$50</definedName>
    <definedName name="外部資料_2" localSheetId="1" hidden="1">'閱卷評分-Teacher1'!$A$1:$D$50</definedName>
    <definedName name="外部資料_3" localSheetId="4" hidden="1">'0204閱卷評分-戴榮冠'!$A$1:$D$50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H29" i="1"/>
  <c r="I29" i="1"/>
  <c r="J29" i="1"/>
  <c r="K29" i="1"/>
  <c r="L29" i="1"/>
  <c r="M29" i="1"/>
  <c r="N29" i="1"/>
  <c r="O29" i="1"/>
  <c r="P29" i="1"/>
  <c r="Q29" i="1"/>
  <c r="C30" i="1"/>
  <c r="E30" i="1" s="1"/>
  <c r="D30" i="1"/>
  <c r="G30" i="1" s="1"/>
  <c r="H30" i="1"/>
  <c r="I30" i="1"/>
  <c r="J30" i="1"/>
  <c r="K30" i="1"/>
  <c r="L30" i="1"/>
  <c r="M30" i="1"/>
  <c r="N30" i="1"/>
  <c r="O30" i="1"/>
  <c r="P30" i="1"/>
  <c r="Q30" i="1"/>
  <c r="C31" i="1"/>
  <c r="D31" i="1"/>
  <c r="G31" i="1" s="1"/>
  <c r="H31" i="1"/>
  <c r="I31" i="1"/>
  <c r="J31" i="1"/>
  <c r="K31" i="1"/>
  <c r="L31" i="1"/>
  <c r="M31" i="1"/>
  <c r="N31" i="1"/>
  <c r="O31" i="1"/>
  <c r="P31" i="1"/>
  <c r="Q31" i="1"/>
  <c r="C32" i="1"/>
  <c r="G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E35" i="1" s="1"/>
  <c r="D35" i="1"/>
  <c r="H35" i="1"/>
  <c r="I35" i="1"/>
  <c r="J35" i="1"/>
  <c r="K35" i="1"/>
  <c r="L35" i="1"/>
  <c r="M35" i="1"/>
  <c r="N35" i="1"/>
  <c r="O35" i="1"/>
  <c r="P35" i="1"/>
  <c r="Q35" i="1"/>
  <c r="C36" i="1"/>
  <c r="E36" i="1" s="1"/>
  <c r="D36" i="1"/>
  <c r="H36" i="1"/>
  <c r="I36" i="1"/>
  <c r="J36" i="1"/>
  <c r="K36" i="1"/>
  <c r="L36" i="1"/>
  <c r="M36" i="1"/>
  <c r="N36" i="1"/>
  <c r="O36" i="1"/>
  <c r="P36" i="1"/>
  <c r="Q36" i="1"/>
  <c r="C37" i="1"/>
  <c r="E37" i="1" s="1"/>
  <c r="D37" i="1"/>
  <c r="H37" i="1"/>
  <c r="I37" i="1"/>
  <c r="J37" i="1"/>
  <c r="K37" i="1"/>
  <c r="L37" i="1"/>
  <c r="M37" i="1"/>
  <c r="N37" i="1"/>
  <c r="O37" i="1"/>
  <c r="P37" i="1"/>
  <c r="Q37" i="1"/>
  <c r="C38" i="1"/>
  <c r="D38" i="1"/>
  <c r="E38" i="1" s="1"/>
  <c r="G38" i="1"/>
  <c r="H38" i="1"/>
  <c r="I38" i="1"/>
  <c r="J38" i="1"/>
  <c r="K38" i="1"/>
  <c r="L38" i="1"/>
  <c r="M38" i="1"/>
  <c r="N38" i="1"/>
  <c r="O38" i="1"/>
  <c r="P38" i="1"/>
  <c r="Q38" i="1"/>
  <c r="C39" i="1"/>
  <c r="D39" i="1"/>
  <c r="G39" i="1"/>
  <c r="H39" i="1"/>
  <c r="I39" i="1"/>
  <c r="J39" i="1"/>
  <c r="K39" i="1"/>
  <c r="L39" i="1"/>
  <c r="M39" i="1"/>
  <c r="N39" i="1"/>
  <c r="O39" i="1"/>
  <c r="P39" i="1"/>
  <c r="Q39" i="1"/>
  <c r="C40" i="1"/>
  <c r="D40" i="1"/>
  <c r="E40" i="1" s="1"/>
  <c r="H40" i="1"/>
  <c r="I40" i="1"/>
  <c r="J40" i="1"/>
  <c r="K40" i="1"/>
  <c r="L40" i="1"/>
  <c r="M40" i="1"/>
  <c r="N40" i="1"/>
  <c r="O40" i="1"/>
  <c r="P40" i="1"/>
  <c r="Q40" i="1"/>
  <c r="C41" i="1"/>
  <c r="D41" i="1"/>
  <c r="H41" i="1"/>
  <c r="I41" i="1"/>
  <c r="J41" i="1"/>
  <c r="K41" i="1"/>
  <c r="L41" i="1"/>
  <c r="M41" i="1"/>
  <c r="N41" i="1"/>
  <c r="O41" i="1"/>
  <c r="P41" i="1"/>
  <c r="Q41" i="1"/>
  <c r="C42" i="1"/>
  <c r="D42" i="1"/>
  <c r="G42" i="1"/>
  <c r="H42" i="1"/>
  <c r="I42" i="1"/>
  <c r="J42" i="1"/>
  <c r="K42" i="1"/>
  <c r="L42" i="1"/>
  <c r="M42" i="1"/>
  <c r="N42" i="1"/>
  <c r="O42" i="1"/>
  <c r="P42" i="1"/>
  <c r="Q42" i="1"/>
  <c r="C43" i="1"/>
  <c r="D43" i="1"/>
  <c r="E43" i="1" s="1"/>
  <c r="H43" i="1"/>
  <c r="I43" i="1"/>
  <c r="J43" i="1"/>
  <c r="K43" i="1"/>
  <c r="L43" i="1"/>
  <c r="M43" i="1"/>
  <c r="N43" i="1"/>
  <c r="O43" i="1"/>
  <c r="P43" i="1"/>
  <c r="Q43" i="1"/>
  <c r="C44" i="1"/>
  <c r="D44" i="1"/>
  <c r="H44" i="1"/>
  <c r="I44" i="1"/>
  <c r="J44" i="1"/>
  <c r="K44" i="1"/>
  <c r="L44" i="1"/>
  <c r="M44" i="1"/>
  <c r="N44" i="1"/>
  <c r="O44" i="1"/>
  <c r="P44" i="1"/>
  <c r="Q44" i="1"/>
  <c r="C45" i="1"/>
  <c r="E45" i="1" s="1"/>
  <c r="D45" i="1"/>
  <c r="H45" i="1"/>
  <c r="I45" i="1"/>
  <c r="J45" i="1"/>
  <c r="K45" i="1"/>
  <c r="L45" i="1"/>
  <c r="M45" i="1"/>
  <c r="N45" i="1"/>
  <c r="O45" i="1"/>
  <c r="P45" i="1"/>
  <c r="Q45" i="1"/>
  <c r="C46" i="1"/>
  <c r="E46" i="1" s="1"/>
  <c r="D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G47" i="1"/>
  <c r="H47" i="1"/>
  <c r="I47" i="1"/>
  <c r="J47" i="1"/>
  <c r="K47" i="1"/>
  <c r="L47" i="1"/>
  <c r="M47" i="1"/>
  <c r="N47" i="1"/>
  <c r="O47" i="1"/>
  <c r="P47" i="1"/>
  <c r="Q47" i="1"/>
  <c r="C48" i="1"/>
  <c r="E48" i="1" s="1"/>
  <c r="D48" i="1"/>
  <c r="G48" i="1" s="1"/>
  <c r="H48" i="1"/>
  <c r="I48" i="1"/>
  <c r="J48" i="1"/>
  <c r="K48" i="1"/>
  <c r="L48" i="1"/>
  <c r="M48" i="1"/>
  <c r="N48" i="1"/>
  <c r="O48" i="1"/>
  <c r="P48" i="1"/>
  <c r="Q48" i="1"/>
  <c r="C49" i="1"/>
  <c r="E49" i="1" s="1"/>
  <c r="D49" i="1"/>
  <c r="H49" i="1"/>
  <c r="I49" i="1"/>
  <c r="J49" i="1"/>
  <c r="K49" i="1"/>
  <c r="L49" i="1"/>
  <c r="M49" i="1"/>
  <c r="N49" i="1"/>
  <c r="O49" i="1"/>
  <c r="P49" i="1"/>
  <c r="Q49" i="1"/>
  <c r="C50" i="1"/>
  <c r="G50" i="1" s="1"/>
  <c r="D50" i="1"/>
  <c r="H50" i="1"/>
  <c r="I50" i="1"/>
  <c r="J50" i="1"/>
  <c r="K50" i="1"/>
  <c r="L50" i="1"/>
  <c r="M50" i="1"/>
  <c r="N50" i="1"/>
  <c r="O50" i="1"/>
  <c r="P50" i="1"/>
  <c r="Q50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42" i="1" l="1"/>
  <c r="E41" i="1"/>
  <c r="G40" i="1"/>
  <c r="E39" i="1"/>
  <c r="G37" i="1"/>
  <c r="G17" i="1"/>
  <c r="G34" i="1"/>
  <c r="G33" i="1"/>
  <c r="E32" i="1"/>
  <c r="E47" i="1"/>
  <c r="E31" i="1"/>
  <c r="G45" i="1"/>
  <c r="G29" i="1"/>
  <c r="E44" i="1"/>
  <c r="G43" i="1"/>
  <c r="G41" i="1"/>
  <c r="G49" i="1"/>
  <c r="E50" i="1"/>
  <c r="G35" i="1"/>
  <c r="G27" i="1"/>
  <c r="G36" i="1"/>
  <c r="G28" i="1"/>
  <c r="G44" i="1"/>
  <c r="E20" i="1"/>
  <c r="E4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D949B318-3989-46C8-9E6E-360AF2156357}" keepAlive="1" name="查詢 - 0204閱卷評分-詹千慧" description="與活頁簿中 '0204閱卷評分-詹千慧' 查詢的連接。" type="5" refreshedVersion="8" background="1" saveData="1">
    <dbPr connection="Provider=Microsoft.Mashup.OleDb.1;Data Source=$Workbook$;Location=0204閱卷評分-詹千慧;Extended Properties=&quot;&quot;" command="SELECT * FROM [0204閱卷評分-詹千慧]"/>
  </connection>
  <connection id="7" xr16:uid="{99B62475-DBFA-4755-9798-D3CA7896AA58}" keepAlive="1" name="查詢 - 0204閱卷評分-戴榮冠" description="與活頁簿中 '0204閱卷評分-戴榮冠' 查詢的連接。" type="5" refreshedVersion="8" background="1" saveData="1">
    <dbPr connection="Provider=Microsoft.Mashup.OleDb.1;Data Source=$Workbook$;Location=0204閱卷評分-戴榮冠;Extended Properties=&quot;&quot;" command="SELECT * FROM [0204閱卷評分-戴榮冠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<sst xmlns="http://schemas.openxmlformats.org/spreadsheetml/2006/main" count="297" uniqueCount="77">
  <si>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</si>
  <si>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</si>
  <si>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</si>
  <si>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</si>
  <si>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</si>
  <si>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</si>
  <si>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</si>
  <si>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</si>
  <si>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</si>
  <si>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</si>
  <si>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</si>
  <si>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</si>
  <si>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</si>
  <si>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</si>
  <si>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</si>
  <si>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</si>
  <si>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</si>
  <si>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</si>
  <si>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</si>
  <si>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</si>
  <si>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</si>
  <si>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</si>
  <si>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</si>
  <si>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</si>
  <si>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</si>
  <si>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</si>
  <si>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</si>
  <si>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02-04-011049</t>
  </si>
  <si>
    <t>02-04-411601361</t>
  </si>
  <si>
    <t>02-04-413430025</t>
  </si>
  <si>
    <t>02-04-413430082</t>
  </si>
  <si>
    <t>02-04-413430116</t>
  </si>
  <si>
    <t>02-04-413430173</t>
  </si>
  <si>
    <t>02-04-413430207</t>
  </si>
  <si>
    <t>02-04-413430264</t>
  </si>
  <si>
    <t>02-04-413430298</t>
  </si>
  <si>
    <t>02-04-413430322</t>
  </si>
  <si>
    <t>02-04-413430355</t>
  </si>
  <si>
    <t>02-04-413430389</t>
  </si>
  <si>
    <t>02-04-413430447</t>
  </si>
  <si>
    <t>02-04-413430470</t>
  </si>
  <si>
    <t>02-04-413430504</t>
  </si>
  <si>
    <t>02-04-413430538</t>
  </si>
  <si>
    <t>02-04-413430561</t>
  </si>
  <si>
    <t>02-04-413430595</t>
  </si>
  <si>
    <t>02-04-413430629</t>
  </si>
  <si>
    <t>02-04-413430686</t>
  </si>
  <si>
    <t>02-04-413430710</t>
  </si>
  <si>
    <t>02-04-413430744</t>
  </si>
  <si>
    <t>02-04-413430801</t>
  </si>
  <si>
    <t>02-04-413430835</t>
  </si>
  <si>
    <t>02-04-413430868</t>
  </si>
  <si>
    <t>02-04-413430892</t>
  </si>
  <si>
    <t>02-04-413430926</t>
  </si>
  <si>
    <t>02-04-413430959</t>
  </si>
  <si>
    <t>02-04-413430983</t>
  </si>
  <si>
    <t>02-04-413431015</t>
  </si>
  <si>
    <t>02-04-413431049</t>
  </si>
  <si>
    <t>02-04-413431072</t>
  </si>
  <si>
    <t>02-04-413431106</t>
  </si>
  <si>
    <t>02-04-413431130</t>
  </si>
  <si>
    <t>02-04-413431163</t>
  </si>
  <si>
    <t>02-04-413431197</t>
  </si>
  <si>
    <t>02-04-413431254</t>
  </si>
  <si>
    <t>02-04-413431288</t>
  </si>
  <si>
    <t>02-04-413431312</t>
  </si>
  <si>
    <t>02-04-413431387</t>
  </si>
  <si>
    <t>02-04-413431411</t>
  </si>
  <si>
    <t>02-04-413431445</t>
  </si>
  <si>
    <t>02-04-413431478</t>
  </si>
  <si>
    <t>02-04-413431502</t>
  </si>
  <si>
    <t>02-04-413431536</t>
  </si>
  <si>
    <t>02-04-413431569</t>
  </si>
  <si>
    <t>02-04-413431627</t>
  </si>
  <si>
    <t>02-04-413431650</t>
  </si>
  <si>
    <t>02-04-413439593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</si>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</sst>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2D3F7B1F-5BC8-4916-AD55-014BAE5AF29C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304F29CF-459A-4945-9327-FD82356DE075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50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50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924F07-34F8-4024-8326-D19A37866D7F}" name="_0204閱卷評分_詹千慧" displayName="_0204閱卷評分_詹千慧" ref="A1:H50" tableType="queryTable" totalsRowShown="0">
  <autoFilter ref="A1:H50" xr:uid="{3C924F07-34F8-4024-8326-D19A37866D7F}"/>
  <tableColumns count="8">
    <tableColumn id="1" xr3:uid="{87CB5F0E-50B7-4B7B-9C18-D287330EC675}" uniqueName="1" name="Column1" queryTableFieldId="1" dataDxfId="14"/>
    <tableColumn id="2" xr3:uid="{2D3F2BA5-9EA3-4588-A705-8C3E44C9643D}" uniqueName="2" name="Column2" queryTableFieldId="2"/>
    <tableColumn id="3" xr3:uid="{9E23F820-61A1-4693-9CB4-70FFA1C292BD}" uniqueName="3" name="Column3" queryTableFieldId="3" dataDxfId="13"/>
    <tableColumn id="4" xr3:uid="{1A64266D-6657-40E0-A41F-6E6966F2E2B3}" uniqueName="4" name="Column4" queryTableFieldId="4" dataDxfId="12"/>
    <tableColumn id="5" xr3:uid="{95624CEC-FDED-42D9-A20A-72BB0814C5D6}" uniqueName="5" name="Column5" queryTableFieldId="5" dataDxfId="11"/>
    <tableColumn id="6" xr3:uid="{000E521C-C2AF-4C16-ABFE-547321859C02}" uniqueName="6" name="Column6" queryTableFieldId="6" dataDxfId="10"/>
    <tableColumn id="7" xr3:uid="{9014E826-7544-4C99-8BB9-786AAFA3D079}" uniqueName="7" name="Column7" queryTableFieldId="7" dataDxfId="9"/>
    <tableColumn id="8" xr3:uid="{58C51592-0953-4E51-B954-65B6B03D72B3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BD38BA-659E-40B0-BAD6-D8BD72813E92}" name="_0204閱卷評分_戴榮冠" displayName="_0204閱卷評分_戴榮冠" ref="A1:H50" tableType="queryTable" totalsRowShown="0">
  <autoFilter ref="A1:H50" xr:uid="{95BD38BA-659E-40B0-BAD6-D8BD72813E92}"/>
  <tableColumns count="8">
    <tableColumn id="1" xr3:uid="{B932D053-60DF-443C-A98A-BCF0C8694AFB}" uniqueName="1" name="Column1" queryTableFieldId="1" dataDxfId="7"/>
    <tableColumn id="2" xr3:uid="{F1B9F493-EFB4-4EB2-9C25-D6B8C3972074}" uniqueName="2" name="Column2" queryTableFieldId="2"/>
    <tableColumn id="3" xr3:uid="{13D2BB8F-A93F-451C-9475-30E7C950C07A}" uniqueName="3" name="Column3" queryTableFieldId="3" dataDxfId="6"/>
    <tableColumn id="4" xr3:uid="{4E0287C5-B2A9-4227-95CB-DB39985F5CB4}" uniqueName="4" name="Column4" queryTableFieldId="4" dataDxfId="5"/>
    <tableColumn id="5" xr3:uid="{AC643EEA-0D70-4631-A9D5-3B664B2E041A}" uniqueName="5" name="Column5" queryTableFieldId="5" dataDxfId="4"/>
    <tableColumn id="6" xr3:uid="{946E9145-7474-4B7D-9DCF-CC3B1E581994}" uniqueName="6" name="Column6" queryTableFieldId="6" dataDxfId="3"/>
    <tableColumn id="7" xr3:uid="{859E7554-4EA2-49DC-8E7B-5CA73417739F}" uniqueName="7" name="Column7" queryTableFieldId="7" dataDxfId="2"/>
    <tableColumn id="8" xr3:uid="{293BA7A2-0598-4561-8C1D-064A68128F46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50"/>
  <sheetViews>
    <sheetView tabSelected="1" zoomScale="85" zoomScaleNormal="85" workbookViewId="0">
      <pane ySplit="1" topLeftCell="A2" activePane="bottomLeft" state="frozen"/>
      <selection pane="bottomLeft" activeCell="B55" sqref="B55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76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1112</v>
      </c>
      <c r="B2" t="s">
        <v>27</v>
      </c>
      <c r="C2">
        <f t="shared" ref="C2:C50" si="0">VLOOKUP($B2,閱卷評分_Teacher1,3,FALSE)</f>
        <v>14</v>
      </c>
      <c r="D2">
        <f t="shared" ref="D2:D50" si="1">VLOOKUP($B2,閱卷評分_Teacher2,3,FALSE)</f>
        <v>15</v>
      </c>
      <c r="E2">
        <f>ABS(C2-D2)</f>
        <v>1</v>
      </c>
      <c r="G2" s="6">
        <f>IF(F2&gt;0,((C2+D2)*0.5+F2*2)/3,(C2+D2)/2)</f>
        <v>14.5</v>
      </c>
      <c r="H2">
        <f t="shared" ref="H2:H50" si="2">VLOOKUP($B2,閱卷評分_Teacher1,4,FALSE)</f>
        <v>3</v>
      </c>
      <c r="I2">
        <f t="shared" ref="I2:I50" si="3">VLOOKUP($B2,閱卷評分_Teacher1,5,FALSE)</f>
        <v>3</v>
      </c>
      <c r="J2">
        <f t="shared" ref="J2:J50" si="4">VLOOKUP($B2,閱卷評分_Teacher1,6,FALSE)</f>
        <v>3</v>
      </c>
      <c r="K2">
        <f t="shared" ref="K2:K50" si="5">VLOOKUP($B2,閱卷評分_Teacher1,7,FALSE)</f>
        <v>3</v>
      </c>
      <c r="L2">
        <f t="shared" ref="L2:L50" si="6">VLOOKUP($B2,閱卷評分_Teacher1,8,FALSE)</f>
        <v>2</v>
      </c>
      <c r="M2">
        <f t="shared" ref="M2:M50" si="7">VLOOKUP($B2,閱卷評分_Teacher2,4,FALSE)</f>
        <v>3</v>
      </c>
      <c r="N2">
        <f t="shared" ref="N2:N50" si="8">VLOOKUP($B2,閱卷評分_Teacher2,5,FALSE)</f>
        <v>4</v>
      </c>
      <c r="O2">
        <f t="shared" ref="O2:O50" si="9">VLOOKUP($B2,閱卷評分_Teacher2,6,FALSE)</f>
        <v>3</v>
      </c>
      <c r="P2">
        <f t="shared" ref="P2:P50" si="10">VLOOKUP($B2,閱卷評分_Teacher2,7,FALSE)</f>
        <v>3</v>
      </c>
      <c r="Q2">
        <f t="shared" ref="Q2:Q50" si="11">VLOOKUP($B2,閱卷評分_Teacher2,8,FALSE)</f>
        <v>3</v>
      </c>
      <c r="R2" s="8">
        <f>COUNTIF(E:E,"&gt;7")</f>
        <v>9</v>
      </c>
      <c r="S2" s="8">
        <f>COUNTA(B:B)-1</f>
        <v>49</v>
      </c>
      <c r="T2" s="9">
        <f>R2/S2</f>
        <v>0.18367346938775511</v>
      </c>
    </row>
    <row r="3" spans="1:20" x14ac:dyDescent="0.25">
      <c r="A3">
        <v>1112</v>
      </c>
      <c r="B3" t="s">
        <v>28</v>
      </c>
      <c r="C3">
        <f t="shared" si="0"/>
        <v>5</v>
      </c>
      <c r="D3">
        <f t="shared" si="1"/>
        <v>12</v>
      </c>
      <c r="E3">
        <f t="shared" ref="E3:E26" si="12">ABS(C3-D3)</f>
        <v>7</v>
      </c>
      <c r="G3" s="6">
        <f t="shared" ref="G3:G26" si="13">IF(F3&gt;0,((C3+D3)*0.5+F3*2)/3,(C3+D3)/2)</f>
        <v>8.5</v>
      </c>
      <c r="H3">
        <f t="shared" si="2"/>
        <v>1</v>
      </c>
      <c r="I3">
        <f t="shared" si="3"/>
        <v>3</v>
      </c>
      <c r="J3">
        <f t="shared" si="4"/>
        <v>2</v>
      </c>
      <c r="K3">
        <f t="shared" si="5"/>
        <v>1</v>
      </c>
      <c r="L3">
        <f t="shared" si="6"/>
        <v>1</v>
      </c>
      <c r="M3">
        <f t="shared" si="7"/>
        <v>3</v>
      </c>
      <c r="N3">
        <f t="shared" si="8"/>
        <v>3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20" x14ac:dyDescent="0.25">
      <c r="A4">
        <v>1112</v>
      </c>
      <c r="B4" t="s">
        <v>29</v>
      </c>
      <c r="C4">
        <f t="shared" si="0"/>
        <v>12</v>
      </c>
      <c r="D4">
        <f t="shared" si="1"/>
        <v>14</v>
      </c>
      <c r="E4">
        <f t="shared" si="12"/>
        <v>2</v>
      </c>
      <c r="G4" s="6">
        <f t="shared" si="13"/>
        <v>13</v>
      </c>
      <c r="H4">
        <f t="shared" si="2"/>
        <v>3</v>
      </c>
      <c r="I4">
        <f t="shared" si="3"/>
        <v>3</v>
      </c>
      <c r="J4">
        <f t="shared" si="4"/>
        <v>3</v>
      </c>
      <c r="K4">
        <f t="shared" si="5"/>
        <v>3</v>
      </c>
      <c r="L4">
        <f t="shared" si="6"/>
        <v>3</v>
      </c>
      <c r="M4">
        <f t="shared" si="7"/>
        <v>3</v>
      </c>
      <c r="N4">
        <f t="shared" si="8"/>
        <v>4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20" x14ac:dyDescent="0.25">
      <c r="A5">
        <v>1112</v>
      </c>
      <c r="B5" t="s">
        <v>30</v>
      </c>
      <c r="C5">
        <f t="shared" si="0"/>
        <v>3</v>
      </c>
      <c r="D5">
        <f t="shared" si="1"/>
        <v>10</v>
      </c>
      <c r="E5">
        <f t="shared" si="12"/>
        <v>7</v>
      </c>
      <c r="G5" s="6">
        <f t="shared" si="13"/>
        <v>6.5</v>
      </c>
      <c r="H5">
        <f t="shared" si="2"/>
        <v>1</v>
      </c>
      <c r="I5">
        <f t="shared" si="3"/>
        <v>3</v>
      </c>
      <c r="J5">
        <f t="shared" si="4"/>
        <v>1</v>
      </c>
      <c r="K5">
        <f t="shared" si="5"/>
        <v>1</v>
      </c>
      <c r="L5">
        <f t="shared" si="6"/>
        <v>1</v>
      </c>
      <c r="M5">
        <f t="shared" si="7"/>
        <v>2</v>
      </c>
      <c r="N5">
        <f t="shared" si="8"/>
        <v>3</v>
      </c>
      <c r="O5">
        <f t="shared" si="9"/>
        <v>2</v>
      </c>
      <c r="P5">
        <f t="shared" si="10"/>
        <v>2</v>
      </c>
      <c r="Q5">
        <f t="shared" si="11"/>
        <v>3</v>
      </c>
    </row>
    <row r="6" spans="1:20" x14ac:dyDescent="0.25">
      <c r="A6">
        <v>1112</v>
      </c>
      <c r="B6" t="s">
        <v>31</v>
      </c>
      <c r="C6">
        <f t="shared" si="0"/>
        <v>10</v>
      </c>
      <c r="D6">
        <f t="shared" si="1"/>
        <v>15</v>
      </c>
      <c r="E6">
        <f t="shared" si="12"/>
        <v>5</v>
      </c>
      <c r="G6" s="6">
        <f t="shared" si="13"/>
        <v>12.5</v>
      </c>
      <c r="H6">
        <f t="shared" si="2"/>
        <v>2</v>
      </c>
      <c r="I6">
        <f t="shared" si="3"/>
        <v>3</v>
      </c>
      <c r="J6">
        <f t="shared" si="4"/>
        <v>2</v>
      </c>
      <c r="K6">
        <f t="shared" si="5"/>
        <v>2</v>
      </c>
      <c r="L6">
        <f t="shared" si="6"/>
        <v>2</v>
      </c>
      <c r="M6">
        <f t="shared" si="7"/>
        <v>3</v>
      </c>
      <c r="N6">
        <f t="shared" si="8"/>
        <v>4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20" x14ac:dyDescent="0.25">
      <c r="A7">
        <v>1112</v>
      </c>
      <c r="B7" t="s">
        <v>32</v>
      </c>
      <c r="C7">
        <f t="shared" si="0"/>
        <v>10</v>
      </c>
      <c r="D7">
        <f t="shared" si="1"/>
        <v>15</v>
      </c>
      <c r="E7">
        <f t="shared" si="12"/>
        <v>5</v>
      </c>
      <c r="G7" s="6">
        <f t="shared" si="13"/>
        <v>12.5</v>
      </c>
      <c r="H7">
        <f t="shared" si="2"/>
        <v>2</v>
      </c>
      <c r="I7">
        <f t="shared" si="3"/>
        <v>4</v>
      </c>
      <c r="J7">
        <f t="shared" si="4"/>
        <v>3</v>
      </c>
      <c r="K7">
        <f t="shared" si="5"/>
        <v>3</v>
      </c>
      <c r="L7">
        <f t="shared" si="6"/>
        <v>2</v>
      </c>
      <c r="M7">
        <f t="shared" si="7"/>
        <v>3</v>
      </c>
      <c r="N7">
        <f t="shared" si="8"/>
        <v>4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20" x14ac:dyDescent="0.25">
      <c r="A8">
        <v>1112</v>
      </c>
      <c r="B8" t="s">
        <v>33</v>
      </c>
      <c r="C8">
        <f t="shared" si="0"/>
        <v>11</v>
      </c>
      <c r="D8">
        <f t="shared" si="1"/>
        <v>16</v>
      </c>
      <c r="E8">
        <f t="shared" si="12"/>
        <v>5</v>
      </c>
      <c r="G8" s="6">
        <f t="shared" si="13"/>
        <v>13.5</v>
      </c>
      <c r="H8">
        <f t="shared" si="2"/>
        <v>2</v>
      </c>
      <c r="I8">
        <f t="shared" si="3"/>
        <v>2</v>
      </c>
      <c r="J8">
        <f t="shared" si="4"/>
        <v>2</v>
      </c>
      <c r="K8">
        <f t="shared" si="5"/>
        <v>2</v>
      </c>
      <c r="L8">
        <f t="shared" si="6"/>
        <v>2</v>
      </c>
      <c r="M8">
        <f t="shared" si="7"/>
        <v>4</v>
      </c>
      <c r="N8">
        <f t="shared" si="8"/>
        <v>4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20" x14ac:dyDescent="0.25">
      <c r="A9">
        <v>1112</v>
      </c>
      <c r="B9" t="s">
        <v>34</v>
      </c>
      <c r="C9">
        <f t="shared" si="0"/>
        <v>0</v>
      </c>
      <c r="D9">
        <f t="shared" si="1"/>
        <v>8</v>
      </c>
      <c r="E9">
        <f t="shared" si="12"/>
        <v>8</v>
      </c>
      <c r="F9">
        <v>12</v>
      </c>
      <c r="G9" s="6">
        <f t="shared" si="13"/>
        <v>9.3333333333333339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>
        <f t="shared" si="7"/>
        <v>2</v>
      </c>
      <c r="N9">
        <f t="shared" si="8"/>
        <v>3</v>
      </c>
      <c r="O9">
        <f t="shared" si="9"/>
        <v>2</v>
      </c>
      <c r="P9">
        <f t="shared" si="10"/>
        <v>2</v>
      </c>
      <c r="Q9">
        <f t="shared" si="11"/>
        <v>2</v>
      </c>
    </row>
    <row r="10" spans="1:20" x14ac:dyDescent="0.25">
      <c r="A10">
        <v>1112</v>
      </c>
      <c r="B10" t="s">
        <v>35</v>
      </c>
      <c r="C10">
        <f t="shared" si="0"/>
        <v>5</v>
      </c>
      <c r="D10">
        <f t="shared" si="1"/>
        <v>9</v>
      </c>
      <c r="E10">
        <f t="shared" si="12"/>
        <v>4</v>
      </c>
      <c r="G10" s="6">
        <f t="shared" si="13"/>
        <v>7</v>
      </c>
      <c r="H10">
        <f t="shared" si="2"/>
        <v>2</v>
      </c>
      <c r="I10">
        <f t="shared" si="3"/>
        <v>3</v>
      </c>
      <c r="J10">
        <f t="shared" si="4"/>
        <v>2</v>
      </c>
      <c r="K10">
        <f t="shared" si="5"/>
        <v>3</v>
      </c>
      <c r="L10">
        <f t="shared" si="6"/>
        <v>1</v>
      </c>
      <c r="M10">
        <f t="shared" si="7"/>
        <v>2</v>
      </c>
      <c r="N10">
        <f t="shared" si="8"/>
        <v>3</v>
      </c>
      <c r="O10">
        <f t="shared" si="9"/>
        <v>2</v>
      </c>
      <c r="P10">
        <f t="shared" si="10"/>
        <v>2</v>
      </c>
      <c r="Q10">
        <f t="shared" si="11"/>
        <v>2</v>
      </c>
    </row>
    <row r="11" spans="1:20" x14ac:dyDescent="0.25">
      <c r="A11">
        <v>1112</v>
      </c>
      <c r="B11" t="s">
        <v>36</v>
      </c>
      <c r="C11">
        <f t="shared" si="0"/>
        <v>15</v>
      </c>
      <c r="D11">
        <f t="shared" si="1"/>
        <v>17</v>
      </c>
      <c r="E11">
        <f t="shared" si="12"/>
        <v>2</v>
      </c>
      <c r="G11" s="6">
        <f t="shared" si="13"/>
        <v>16</v>
      </c>
      <c r="H11">
        <f t="shared" si="2"/>
        <v>4</v>
      </c>
      <c r="I11">
        <f t="shared" si="3"/>
        <v>3</v>
      </c>
      <c r="J11">
        <f t="shared" si="4"/>
        <v>3</v>
      </c>
      <c r="K11">
        <f t="shared" si="5"/>
        <v>4</v>
      </c>
      <c r="L11">
        <f t="shared" si="6"/>
        <v>3</v>
      </c>
      <c r="M11">
        <f t="shared" si="7"/>
        <v>5</v>
      </c>
      <c r="N11">
        <f t="shared" si="8"/>
        <v>4</v>
      </c>
      <c r="O11">
        <f t="shared" si="9"/>
        <v>4</v>
      </c>
      <c r="P11">
        <f t="shared" si="10"/>
        <v>4</v>
      </c>
      <c r="Q11">
        <f t="shared" si="11"/>
        <v>4</v>
      </c>
    </row>
    <row r="12" spans="1:20" x14ac:dyDescent="0.25">
      <c r="A12">
        <v>1112</v>
      </c>
      <c r="B12" t="s">
        <v>37</v>
      </c>
      <c r="C12">
        <f t="shared" si="0"/>
        <v>13</v>
      </c>
      <c r="D12">
        <f t="shared" si="1"/>
        <v>16</v>
      </c>
      <c r="E12">
        <f t="shared" si="12"/>
        <v>3</v>
      </c>
      <c r="G12" s="6">
        <f t="shared" si="13"/>
        <v>14.5</v>
      </c>
      <c r="H12">
        <f t="shared" si="2"/>
        <v>3</v>
      </c>
      <c r="I12">
        <f t="shared" si="3"/>
        <v>3</v>
      </c>
      <c r="J12">
        <f t="shared" si="4"/>
        <v>3</v>
      </c>
      <c r="K12">
        <f t="shared" si="5"/>
        <v>2</v>
      </c>
      <c r="L12">
        <f t="shared" si="6"/>
        <v>3</v>
      </c>
      <c r="M12">
        <f t="shared" si="7"/>
        <v>3</v>
      </c>
      <c r="N12">
        <f t="shared" si="8"/>
        <v>4</v>
      </c>
      <c r="O12">
        <f t="shared" si="9"/>
        <v>4</v>
      </c>
      <c r="P12">
        <f t="shared" si="10"/>
        <v>3</v>
      </c>
      <c r="Q12">
        <f t="shared" si="11"/>
        <v>3</v>
      </c>
    </row>
    <row r="13" spans="1:20" x14ac:dyDescent="0.25">
      <c r="A13">
        <v>1112</v>
      </c>
      <c r="B13" t="s">
        <v>38</v>
      </c>
      <c r="C13">
        <f t="shared" si="0"/>
        <v>3</v>
      </c>
      <c r="D13">
        <f t="shared" si="1"/>
        <v>13</v>
      </c>
      <c r="E13">
        <f t="shared" si="12"/>
        <v>10</v>
      </c>
      <c r="F13">
        <v>11</v>
      </c>
      <c r="G13" s="6">
        <f t="shared" si="13"/>
        <v>10</v>
      </c>
      <c r="H13">
        <f t="shared" si="2"/>
        <v>1</v>
      </c>
      <c r="I13">
        <f t="shared" si="3"/>
        <v>2</v>
      </c>
      <c r="J13">
        <f t="shared" si="4"/>
        <v>2</v>
      </c>
      <c r="K13">
        <f t="shared" si="5"/>
        <v>2</v>
      </c>
      <c r="L13">
        <f t="shared" si="6"/>
        <v>1</v>
      </c>
      <c r="M13">
        <f t="shared" si="7"/>
        <v>3</v>
      </c>
      <c r="N13">
        <f t="shared" si="8"/>
        <v>3</v>
      </c>
      <c r="O13">
        <f t="shared" si="9"/>
        <v>3</v>
      </c>
      <c r="P13">
        <f t="shared" si="10"/>
        <v>3</v>
      </c>
      <c r="Q13">
        <f t="shared" si="11"/>
        <v>3</v>
      </c>
    </row>
    <row r="14" spans="1:20" x14ac:dyDescent="0.25">
      <c r="A14">
        <v>1112</v>
      </c>
      <c r="B14" t="s">
        <v>39</v>
      </c>
      <c r="C14">
        <f t="shared" si="0"/>
        <v>16</v>
      </c>
      <c r="D14">
        <f t="shared" si="1"/>
        <v>19</v>
      </c>
      <c r="E14">
        <f t="shared" si="12"/>
        <v>3</v>
      </c>
      <c r="G14" s="6">
        <f t="shared" si="13"/>
        <v>17.5</v>
      </c>
      <c r="H14">
        <f t="shared" si="2"/>
        <v>4</v>
      </c>
      <c r="I14">
        <f t="shared" si="3"/>
        <v>4</v>
      </c>
      <c r="J14">
        <f t="shared" si="4"/>
        <v>4</v>
      </c>
      <c r="K14">
        <f t="shared" si="5"/>
        <v>3</v>
      </c>
      <c r="L14">
        <f t="shared" si="6"/>
        <v>3</v>
      </c>
      <c r="M14">
        <f t="shared" si="7"/>
        <v>5</v>
      </c>
      <c r="N14">
        <f t="shared" si="8"/>
        <v>4</v>
      </c>
      <c r="O14">
        <f t="shared" si="9"/>
        <v>4</v>
      </c>
      <c r="P14">
        <f t="shared" si="10"/>
        <v>4</v>
      </c>
      <c r="Q14">
        <f t="shared" si="11"/>
        <v>4</v>
      </c>
    </row>
    <row r="15" spans="1:20" x14ac:dyDescent="0.25">
      <c r="A15">
        <v>1112</v>
      </c>
      <c r="B15" t="s">
        <v>40</v>
      </c>
      <c r="C15">
        <f t="shared" si="0"/>
        <v>23</v>
      </c>
      <c r="D15">
        <f t="shared" si="1"/>
        <v>16</v>
      </c>
      <c r="E15">
        <f t="shared" si="12"/>
        <v>7</v>
      </c>
      <c r="G15" s="6">
        <f t="shared" si="13"/>
        <v>19.5</v>
      </c>
      <c r="H15">
        <f t="shared" si="2"/>
        <v>5</v>
      </c>
      <c r="I15">
        <f t="shared" si="3"/>
        <v>4</v>
      </c>
      <c r="J15">
        <f t="shared" si="4"/>
        <v>4</v>
      </c>
      <c r="K15">
        <f t="shared" si="5"/>
        <v>5</v>
      </c>
      <c r="L15">
        <f t="shared" si="6"/>
        <v>5</v>
      </c>
      <c r="M15">
        <f t="shared" si="7"/>
        <v>3</v>
      </c>
      <c r="N15">
        <f t="shared" si="8"/>
        <v>4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20" x14ac:dyDescent="0.25">
      <c r="A16">
        <v>1112</v>
      </c>
      <c r="B16" t="s">
        <v>41</v>
      </c>
      <c r="C16">
        <f t="shared" si="0"/>
        <v>9</v>
      </c>
      <c r="D16">
        <f t="shared" si="1"/>
        <v>15</v>
      </c>
      <c r="E16">
        <f t="shared" si="12"/>
        <v>6</v>
      </c>
      <c r="G16" s="6">
        <f t="shared" si="13"/>
        <v>12</v>
      </c>
      <c r="H16">
        <f t="shared" si="2"/>
        <v>3</v>
      </c>
      <c r="I16">
        <f t="shared" si="3"/>
        <v>3</v>
      </c>
      <c r="J16">
        <f t="shared" si="4"/>
        <v>3</v>
      </c>
      <c r="K16">
        <f t="shared" si="5"/>
        <v>3</v>
      </c>
      <c r="L16">
        <f t="shared" si="6"/>
        <v>2</v>
      </c>
      <c r="M16">
        <f t="shared" si="7"/>
        <v>4</v>
      </c>
      <c r="N16">
        <f t="shared" si="8"/>
        <v>3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>
        <v>1112</v>
      </c>
      <c r="B17" t="s">
        <v>42</v>
      </c>
      <c r="C17">
        <f t="shared" si="0"/>
        <v>16</v>
      </c>
      <c r="D17">
        <f t="shared" si="1"/>
        <v>15</v>
      </c>
      <c r="E17">
        <f t="shared" si="12"/>
        <v>1</v>
      </c>
      <c r="G17" s="6">
        <f t="shared" si="13"/>
        <v>15.5</v>
      </c>
      <c r="H17">
        <f t="shared" si="2"/>
        <v>4</v>
      </c>
      <c r="I17">
        <f t="shared" si="3"/>
        <v>3</v>
      </c>
      <c r="J17">
        <f t="shared" si="4"/>
        <v>4</v>
      </c>
      <c r="K17">
        <f t="shared" si="5"/>
        <v>4</v>
      </c>
      <c r="L17">
        <f t="shared" si="6"/>
        <v>4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4</v>
      </c>
      <c r="Q17">
        <f t="shared" si="11"/>
        <v>3</v>
      </c>
    </row>
    <row r="18" spans="1:17" x14ac:dyDescent="0.25">
      <c r="A18">
        <v>1112</v>
      </c>
      <c r="B18" t="s">
        <v>43</v>
      </c>
      <c r="C18">
        <f t="shared" si="0"/>
        <v>22</v>
      </c>
      <c r="D18">
        <f t="shared" si="1"/>
        <v>18</v>
      </c>
      <c r="E18">
        <f t="shared" si="12"/>
        <v>4</v>
      </c>
      <c r="G18" s="6">
        <f t="shared" si="13"/>
        <v>20</v>
      </c>
      <c r="H18">
        <f t="shared" si="2"/>
        <v>4</v>
      </c>
      <c r="I18">
        <f t="shared" si="3"/>
        <v>4</v>
      </c>
      <c r="J18">
        <f t="shared" si="4"/>
        <v>5</v>
      </c>
      <c r="K18">
        <f t="shared" si="5"/>
        <v>5</v>
      </c>
      <c r="L18">
        <f t="shared" si="6"/>
        <v>4</v>
      </c>
      <c r="M18">
        <f t="shared" si="7"/>
        <v>5</v>
      </c>
      <c r="N18">
        <f t="shared" si="8"/>
        <v>4</v>
      </c>
      <c r="O18">
        <f t="shared" si="9"/>
        <v>4</v>
      </c>
      <c r="P18">
        <f t="shared" si="10"/>
        <v>4</v>
      </c>
      <c r="Q18">
        <f t="shared" si="11"/>
        <v>4</v>
      </c>
    </row>
    <row r="19" spans="1:17" x14ac:dyDescent="0.25">
      <c r="A19">
        <v>1112</v>
      </c>
      <c r="B19" t="s">
        <v>44</v>
      </c>
      <c r="C19">
        <f t="shared" si="0"/>
        <v>17</v>
      </c>
      <c r="D19">
        <f t="shared" si="1"/>
        <v>17</v>
      </c>
      <c r="E19">
        <f t="shared" si="12"/>
        <v>0</v>
      </c>
      <c r="G19" s="6">
        <f t="shared" si="13"/>
        <v>17</v>
      </c>
      <c r="H19">
        <f t="shared" si="2"/>
        <v>3</v>
      </c>
      <c r="I19">
        <f t="shared" si="3"/>
        <v>3</v>
      </c>
      <c r="J19">
        <f t="shared" si="4"/>
        <v>3</v>
      </c>
      <c r="K19">
        <f t="shared" si="5"/>
        <v>3</v>
      </c>
      <c r="L19">
        <f t="shared" si="6"/>
        <v>3</v>
      </c>
      <c r="M19">
        <f t="shared" si="7"/>
        <v>4</v>
      </c>
      <c r="N19">
        <f t="shared" si="8"/>
        <v>4</v>
      </c>
      <c r="O19">
        <f t="shared" si="9"/>
        <v>4</v>
      </c>
      <c r="P19">
        <f t="shared" si="10"/>
        <v>4</v>
      </c>
      <c r="Q19">
        <f t="shared" si="11"/>
        <v>4</v>
      </c>
    </row>
    <row r="20" spans="1:17" x14ac:dyDescent="0.25">
      <c r="A20">
        <v>1112</v>
      </c>
      <c r="B20" t="s">
        <v>45</v>
      </c>
      <c r="C20">
        <f t="shared" si="0"/>
        <v>14</v>
      </c>
      <c r="D20">
        <f t="shared" si="1"/>
        <v>18</v>
      </c>
      <c r="E20">
        <f t="shared" si="12"/>
        <v>4</v>
      </c>
      <c r="G20" s="6">
        <f t="shared" si="13"/>
        <v>16</v>
      </c>
      <c r="H20">
        <f t="shared" si="2"/>
        <v>3</v>
      </c>
      <c r="I20">
        <f t="shared" si="3"/>
        <v>4</v>
      </c>
      <c r="J20">
        <f t="shared" si="4"/>
        <v>3</v>
      </c>
      <c r="K20">
        <f t="shared" si="5"/>
        <v>4</v>
      </c>
      <c r="L20">
        <f t="shared" si="6"/>
        <v>3</v>
      </c>
      <c r="M20">
        <f t="shared" si="7"/>
        <v>4</v>
      </c>
      <c r="N20">
        <f t="shared" si="8"/>
        <v>4</v>
      </c>
      <c r="O20">
        <f t="shared" si="9"/>
        <v>4</v>
      </c>
      <c r="P20">
        <f t="shared" si="10"/>
        <v>4</v>
      </c>
      <c r="Q20">
        <f t="shared" si="11"/>
        <v>4</v>
      </c>
    </row>
    <row r="21" spans="1:17" x14ac:dyDescent="0.25">
      <c r="A21">
        <v>1112</v>
      </c>
      <c r="B21" t="s">
        <v>46</v>
      </c>
      <c r="C21">
        <f t="shared" si="0"/>
        <v>19</v>
      </c>
      <c r="D21">
        <f t="shared" si="1"/>
        <v>14</v>
      </c>
      <c r="E21">
        <f t="shared" si="12"/>
        <v>5</v>
      </c>
      <c r="G21" s="6">
        <f t="shared" si="13"/>
        <v>16.5</v>
      </c>
      <c r="H21">
        <f t="shared" si="2"/>
        <v>4</v>
      </c>
      <c r="I21">
        <f t="shared" si="3"/>
        <v>4</v>
      </c>
      <c r="J21">
        <f t="shared" si="4"/>
        <v>3</v>
      </c>
      <c r="K21">
        <f t="shared" si="5"/>
        <v>4</v>
      </c>
      <c r="L21">
        <f t="shared" si="6"/>
        <v>4</v>
      </c>
      <c r="M21">
        <f t="shared" si="7"/>
        <v>3</v>
      </c>
      <c r="N21">
        <f t="shared" si="8"/>
        <v>4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1112</v>
      </c>
      <c r="B22" t="s">
        <v>47</v>
      </c>
      <c r="C22">
        <f t="shared" si="0"/>
        <v>17</v>
      </c>
      <c r="D22">
        <f t="shared" si="1"/>
        <v>16</v>
      </c>
      <c r="E22">
        <f t="shared" si="12"/>
        <v>1</v>
      </c>
      <c r="G22" s="6">
        <f t="shared" si="13"/>
        <v>16.5</v>
      </c>
      <c r="H22">
        <f t="shared" si="2"/>
        <v>3</v>
      </c>
      <c r="I22">
        <f t="shared" si="3"/>
        <v>3</v>
      </c>
      <c r="J22">
        <f t="shared" si="4"/>
        <v>3</v>
      </c>
      <c r="K22">
        <f t="shared" si="5"/>
        <v>4</v>
      </c>
      <c r="L22">
        <f t="shared" si="6"/>
        <v>3</v>
      </c>
      <c r="M22">
        <f t="shared" si="7"/>
        <v>4</v>
      </c>
      <c r="N22">
        <f t="shared" si="8"/>
        <v>4</v>
      </c>
      <c r="O22">
        <f t="shared" si="9"/>
        <v>4</v>
      </c>
      <c r="P22">
        <f t="shared" si="10"/>
        <v>4</v>
      </c>
      <c r="Q22">
        <f t="shared" si="11"/>
        <v>4</v>
      </c>
    </row>
    <row r="23" spans="1:17" x14ac:dyDescent="0.25">
      <c r="A23">
        <v>1112</v>
      </c>
      <c r="B23" t="s">
        <v>48</v>
      </c>
      <c r="C23">
        <f t="shared" si="0"/>
        <v>14</v>
      </c>
      <c r="D23">
        <f t="shared" si="1"/>
        <v>15</v>
      </c>
      <c r="E23">
        <f t="shared" si="12"/>
        <v>1</v>
      </c>
      <c r="G23" s="6">
        <f t="shared" si="13"/>
        <v>14.5</v>
      </c>
      <c r="H23">
        <f t="shared" si="2"/>
        <v>3</v>
      </c>
      <c r="I23">
        <f t="shared" si="3"/>
        <v>4</v>
      </c>
      <c r="J23">
        <f t="shared" si="4"/>
        <v>3</v>
      </c>
      <c r="K23">
        <f t="shared" si="5"/>
        <v>3</v>
      </c>
      <c r="L23">
        <f t="shared" si="6"/>
        <v>3</v>
      </c>
      <c r="M23">
        <f t="shared" si="7"/>
        <v>4</v>
      </c>
      <c r="N23">
        <f t="shared" si="8"/>
        <v>4</v>
      </c>
      <c r="O23">
        <f t="shared" si="9"/>
        <v>3</v>
      </c>
      <c r="P23">
        <f t="shared" si="10"/>
        <v>3</v>
      </c>
      <c r="Q23">
        <f t="shared" si="11"/>
        <v>3</v>
      </c>
    </row>
    <row r="24" spans="1:17" x14ac:dyDescent="0.25">
      <c r="A24">
        <v>1112</v>
      </c>
      <c r="B24" t="s">
        <v>49</v>
      </c>
      <c r="C24">
        <f t="shared" si="0"/>
        <v>5</v>
      </c>
      <c r="D24">
        <f t="shared" si="1"/>
        <v>13</v>
      </c>
      <c r="E24">
        <f t="shared" si="12"/>
        <v>8</v>
      </c>
      <c r="F24">
        <v>6</v>
      </c>
      <c r="G24" s="6">
        <f t="shared" si="13"/>
        <v>7</v>
      </c>
      <c r="H24">
        <f t="shared" si="2"/>
        <v>2</v>
      </c>
      <c r="I24">
        <f t="shared" si="3"/>
        <v>1</v>
      </c>
      <c r="J24">
        <f t="shared" si="4"/>
        <v>2</v>
      </c>
      <c r="K24">
        <f t="shared" si="5"/>
        <v>2</v>
      </c>
      <c r="L24">
        <f t="shared" si="6"/>
        <v>2</v>
      </c>
      <c r="M24">
        <f t="shared" si="7"/>
        <v>3</v>
      </c>
      <c r="N24">
        <f t="shared" si="8"/>
        <v>2</v>
      </c>
      <c r="O24">
        <f t="shared" si="9"/>
        <v>3</v>
      </c>
      <c r="P24">
        <f t="shared" si="10"/>
        <v>3</v>
      </c>
      <c r="Q24">
        <f t="shared" si="11"/>
        <v>3</v>
      </c>
    </row>
    <row r="25" spans="1:17" x14ac:dyDescent="0.25">
      <c r="A25">
        <v>1112</v>
      </c>
      <c r="B25" t="s">
        <v>50</v>
      </c>
      <c r="C25">
        <f t="shared" si="0"/>
        <v>13</v>
      </c>
      <c r="D25">
        <f t="shared" si="1"/>
        <v>14</v>
      </c>
      <c r="E25">
        <f t="shared" si="12"/>
        <v>1</v>
      </c>
      <c r="G25" s="6">
        <f t="shared" si="13"/>
        <v>13.5</v>
      </c>
      <c r="H25">
        <f t="shared" si="2"/>
        <v>3</v>
      </c>
      <c r="I25">
        <f t="shared" si="3"/>
        <v>3</v>
      </c>
      <c r="J25">
        <f t="shared" si="4"/>
        <v>3</v>
      </c>
      <c r="K25">
        <f t="shared" si="5"/>
        <v>4</v>
      </c>
      <c r="L25">
        <f t="shared" si="6"/>
        <v>3</v>
      </c>
      <c r="M25">
        <f t="shared" si="7"/>
        <v>4</v>
      </c>
      <c r="N25">
        <f t="shared" si="8"/>
        <v>3</v>
      </c>
      <c r="O25">
        <f t="shared" si="9"/>
        <v>3</v>
      </c>
      <c r="P25">
        <f t="shared" si="10"/>
        <v>3</v>
      </c>
      <c r="Q25">
        <f t="shared" si="11"/>
        <v>3</v>
      </c>
    </row>
    <row r="26" spans="1:17" x14ac:dyDescent="0.25">
      <c r="A26">
        <v>1112</v>
      </c>
      <c r="B26" t="s">
        <v>51</v>
      </c>
      <c r="C26">
        <f t="shared" si="0"/>
        <v>10</v>
      </c>
      <c r="D26">
        <f t="shared" si="1"/>
        <v>12</v>
      </c>
      <c r="E26">
        <f t="shared" si="12"/>
        <v>2</v>
      </c>
      <c r="G26" s="6">
        <f t="shared" si="13"/>
        <v>11</v>
      </c>
      <c r="H26">
        <f t="shared" si="2"/>
        <v>3</v>
      </c>
      <c r="I26">
        <f t="shared" si="3"/>
        <v>3</v>
      </c>
      <c r="J26">
        <f t="shared" si="4"/>
        <v>3</v>
      </c>
      <c r="K26">
        <f t="shared" si="5"/>
        <v>3</v>
      </c>
      <c r="L26">
        <f t="shared" si="6"/>
        <v>2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3</v>
      </c>
    </row>
    <row r="27" spans="1:17" x14ac:dyDescent="0.25">
      <c r="A27">
        <v>1112</v>
      </c>
      <c r="B27" t="s">
        <v>52</v>
      </c>
      <c r="C27">
        <f t="shared" si="0"/>
        <v>12</v>
      </c>
      <c r="D27">
        <f t="shared" si="1"/>
        <v>14</v>
      </c>
      <c r="E27">
        <f t="shared" ref="E27:E50" si="14">ABS(C27-D27)</f>
        <v>2</v>
      </c>
      <c r="G27" s="6">
        <f t="shared" ref="G27:G50" si="15">IF(F27&gt;0,((C27+D27)*0.5+F27*2)/3,(C27+D27)/2)</f>
        <v>13</v>
      </c>
      <c r="H27">
        <f t="shared" si="2"/>
        <v>3</v>
      </c>
      <c r="I27">
        <f t="shared" si="3"/>
        <v>3</v>
      </c>
      <c r="J27">
        <f t="shared" si="4"/>
        <v>3</v>
      </c>
      <c r="K27">
        <f t="shared" si="5"/>
        <v>4</v>
      </c>
      <c r="L27">
        <f t="shared" si="6"/>
        <v>3</v>
      </c>
      <c r="M27">
        <f t="shared" si="7"/>
        <v>3</v>
      </c>
      <c r="N27">
        <f t="shared" si="8"/>
        <v>4</v>
      </c>
      <c r="O27">
        <f t="shared" si="9"/>
        <v>3</v>
      </c>
      <c r="P27">
        <f t="shared" si="10"/>
        <v>3</v>
      </c>
      <c r="Q27">
        <f t="shared" si="11"/>
        <v>3</v>
      </c>
    </row>
    <row r="28" spans="1:17" x14ac:dyDescent="0.25">
      <c r="A28">
        <v>1112</v>
      </c>
      <c r="B28" t="s">
        <v>53</v>
      </c>
      <c r="C28">
        <f t="shared" si="0"/>
        <v>7</v>
      </c>
      <c r="D28">
        <f t="shared" si="1"/>
        <v>13</v>
      </c>
      <c r="E28">
        <f t="shared" si="14"/>
        <v>6</v>
      </c>
      <c r="G28" s="6">
        <f t="shared" si="15"/>
        <v>10</v>
      </c>
      <c r="H28">
        <f t="shared" si="2"/>
        <v>3</v>
      </c>
      <c r="I28">
        <f t="shared" si="3"/>
        <v>2</v>
      </c>
      <c r="J28">
        <f t="shared" si="4"/>
        <v>3</v>
      </c>
      <c r="K28">
        <f t="shared" si="5"/>
        <v>3</v>
      </c>
      <c r="L28">
        <f t="shared" si="6"/>
        <v>3</v>
      </c>
      <c r="M28">
        <f t="shared" si="7"/>
        <v>3</v>
      </c>
      <c r="N28">
        <f t="shared" si="8"/>
        <v>3</v>
      </c>
      <c r="O28">
        <f t="shared" si="9"/>
        <v>3</v>
      </c>
      <c r="P28">
        <f t="shared" si="10"/>
        <v>3</v>
      </c>
      <c r="Q28">
        <f t="shared" si="11"/>
        <v>3</v>
      </c>
    </row>
    <row r="29" spans="1:17" x14ac:dyDescent="0.25">
      <c r="A29">
        <v>1112</v>
      </c>
      <c r="B29" t="s">
        <v>54</v>
      </c>
      <c r="C29">
        <f t="shared" si="0"/>
        <v>5</v>
      </c>
      <c r="D29">
        <f t="shared" si="1"/>
        <v>10</v>
      </c>
      <c r="E29">
        <f t="shared" si="14"/>
        <v>5</v>
      </c>
      <c r="G29" s="6">
        <f t="shared" si="15"/>
        <v>7.5</v>
      </c>
      <c r="H29">
        <f t="shared" si="2"/>
        <v>2</v>
      </c>
      <c r="I29">
        <f t="shared" si="3"/>
        <v>1</v>
      </c>
      <c r="J29">
        <f t="shared" si="4"/>
        <v>1</v>
      </c>
      <c r="K29">
        <f t="shared" si="5"/>
        <v>2</v>
      </c>
      <c r="L29">
        <f t="shared" si="6"/>
        <v>1</v>
      </c>
      <c r="M29">
        <f t="shared" si="7"/>
        <v>3</v>
      </c>
      <c r="N29">
        <f t="shared" si="8"/>
        <v>2</v>
      </c>
      <c r="O29">
        <f t="shared" si="9"/>
        <v>3</v>
      </c>
      <c r="P29">
        <f t="shared" si="10"/>
        <v>2</v>
      </c>
      <c r="Q29">
        <f t="shared" si="11"/>
        <v>3</v>
      </c>
    </row>
    <row r="30" spans="1:17" x14ac:dyDescent="0.25">
      <c r="A30">
        <v>1112</v>
      </c>
      <c r="B30" t="s">
        <v>55</v>
      </c>
      <c r="C30">
        <f t="shared" si="0"/>
        <v>3</v>
      </c>
      <c r="D30">
        <f t="shared" si="1"/>
        <v>6</v>
      </c>
      <c r="E30">
        <f t="shared" si="14"/>
        <v>3</v>
      </c>
      <c r="G30" s="6">
        <f t="shared" si="15"/>
        <v>4.5</v>
      </c>
      <c r="H30">
        <f t="shared" si="2"/>
        <v>1</v>
      </c>
      <c r="I30">
        <f t="shared" si="3"/>
        <v>0</v>
      </c>
      <c r="J30">
        <f t="shared" si="4"/>
        <v>1</v>
      </c>
      <c r="K30">
        <f t="shared" si="5"/>
        <v>1</v>
      </c>
      <c r="L30">
        <f t="shared" si="6"/>
        <v>1</v>
      </c>
      <c r="M30">
        <f t="shared" si="7"/>
        <v>2</v>
      </c>
      <c r="N30">
        <f t="shared" si="8"/>
        <v>1</v>
      </c>
      <c r="O30">
        <f t="shared" si="9"/>
        <v>2</v>
      </c>
      <c r="P30">
        <f t="shared" si="10"/>
        <v>2</v>
      </c>
      <c r="Q30">
        <f t="shared" si="11"/>
        <v>2</v>
      </c>
    </row>
    <row r="31" spans="1:17" x14ac:dyDescent="0.25">
      <c r="A31">
        <v>1112</v>
      </c>
      <c r="B31" t="s">
        <v>56</v>
      </c>
      <c r="C31">
        <f t="shared" si="0"/>
        <v>13</v>
      </c>
      <c r="D31">
        <f t="shared" si="1"/>
        <v>17</v>
      </c>
      <c r="E31">
        <f t="shared" si="14"/>
        <v>4</v>
      </c>
      <c r="G31" s="6">
        <f t="shared" si="15"/>
        <v>15</v>
      </c>
      <c r="H31">
        <f t="shared" si="2"/>
        <v>3</v>
      </c>
      <c r="I31">
        <f t="shared" si="3"/>
        <v>3</v>
      </c>
      <c r="J31">
        <f t="shared" si="4"/>
        <v>3</v>
      </c>
      <c r="K31">
        <f t="shared" si="5"/>
        <v>3</v>
      </c>
      <c r="L31">
        <f t="shared" si="6"/>
        <v>2</v>
      </c>
      <c r="M31">
        <f t="shared" si="7"/>
        <v>4</v>
      </c>
      <c r="N31">
        <f t="shared" si="8"/>
        <v>4</v>
      </c>
      <c r="O31">
        <f t="shared" si="9"/>
        <v>4</v>
      </c>
      <c r="P31">
        <f t="shared" si="10"/>
        <v>4</v>
      </c>
      <c r="Q31">
        <f t="shared" si="11"/>
        <v>4</v>
      </c>
    </row>
    <row r="32" spans="1:17" x14ac:dyDescent="0.25">
      <c r="A32">
        <v>1112</v>
      </c>
      <c r="B32" t="s">
        <v>57</v>
      </c>
      <c r="C32">
        <f t="shared" si="0"/>
        <v>9</v>
      </c>
      <c r="D32">
        <f t="shared" si="1"/>
        <v>13</v>
      </c>
      <c r="E32">
        <f t="shared" si="14"/>
        <v>4</v>
      </c>
      <c r="G32" s="6">
        <f t="shared" si="15"/>
        <v>11</v>
      </c>
      <c r="H32">
        <f t="shared" si="2"/>
        <v>2</v>
      </c>
      <c r="I32">
        <f t="shared" si="3"/>
        <v>3</v>
      </c>
      <c r="J32">
        <f t="shared" si="4"/>
        <v>3</v>
      </c>
      <c r="K32">
        <f t="shared" si="5"/>
        <v>3</v>
      </c>
      <c r="L32">
        <f t="shared" si="6"/>
        <v>2</v>
      </c>
      <c r="M32">
        <f t="shared" si="7"/>
        <v>3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3</v>
      </c>
    </row>
    <row r="33" spans="1:17" x14ac:dyDescent="0.25">
      <c r="A33">
        <v>1112</v>
      </c>
      <c r="B33" t="s">
        <v>58</v>
      </c>
      <c r="C33">
        <f t="shared" si="0"/>
        <v>7</v>
      </c>
      <c r="D33">
        <f t="shared" si="1"/>
        <v>12</v>
      </c>
      <c r="E33">
        <f t="shared" si="14"/>
        <v>5</v>
      </c>
      <c r="G33" s="6">
        <f t="shared" si="15"/>
        <v>9.5</v>
      </c>
      <c r="H33">
        <f t="shared" si="2"/>
        <v>3</v>
      </c>
      <c r="I33">
        <f t="shared" si="3"/>
        <v>3</v>
      </c>
      <c r="J33">
        <f t="shared" si="4"/>
        <v>3</v>
      </c>
      <c r="K33">
        <f t="shared" si="5"/>
        <v>3</v>
      </c>
      <c r="L33">
        <f t="shared" si="6"/>
        <v>1</v>
      </c>
      <c r="M33">
        <f t="shared" si="7"/>
        <v>3</v>
      </c>
      <c r="N33">
        <f t="shared" si="8"/>
        <v>2</v>
      </c>
      <c r="O33">
        <f t="shared" si="9"/>
        <v>3</v>
      </c>
      <c r="P33">
        <f t="shared" si="10"/>
        <v>3</v>
      </c>
      <c r="Q33">
        <f t="shared" si="11"/>
        <v>3</v>
      </c>
    </row>
    <row r="34" spans="1:17" x14ac:dyDescent="0.25">
      <c r="A34">
        <v>1112</v>
      </c>
      <c r="B34" t="s">
        <v>59</v>
      </c>
      <c r="C34">
        <f t="shared" si="0"/>
        <v>7</v>
      </c>
      <c r="D34">
        <f t="shared" si="1"/>
        <v>13</v>
      </c>
      <c r="E34">
        <f t="shared" si="14"/>
        <v>6</v>
      </c>
      <c r="G34" s="6">
        <f t="shared" si="15"/>
        <v>10</v>
      </c>
      <c r="H34">
        <f t="shared" si="2"/>
        <v>1</v>
      </c>
      <c r="I34">
        <f t="shared" si="3"/>
        <v>3</v>
      </c>
      <c r="J34">
        <f t="shared" si="4"/>
        <v>2</v>
      </c>
      <c r="K34">
        <f t="shared" si="5"/>
        <v>2</v>
      </c>
      <c r="L34">
        <f t="shared" si="6"/>
        <v>1</v>
      </c>
      <c r="M34">
        <f t="shared" si="7"/>
        <v>3</v>
      </c>
      <c r="N34">
        <f t="shared" si="8"/>
        <v>3</v>
      </c>
      <c r="O34">
        <f t="shared" si="9"/>
        <v>3</v>
      </c>
      <c r="P34">
        <f t="shared" si="10"/>
        <v>3</v>
      </c>
      <c r="Q34">
        <f t="shared" si="11"/>
        <v>3</v>
      </c>
    </row>
    <row r="35" spans="1:17" x14ac:dyDescent="0.25">
      <c r="A35">
        <v>1112</v>
      </c>
      <c r="B35" t="s">
        <v>60</v>
      </c>
      <c r="C35">
        <f t="shared" si="0"/>
        <v>9</v>
      </c>
      <c r="D35">
        <f t="shared" si="1"/>
        <v>19</v>
      </c>
      <c r="E35">
        <f t="shared" si="14"/>
        <v>10</v>
      </c>
      <c r="F35">
        <v>10</v>
      </c>
      <c r="G35" s="6">
        <f t="shared" si="15"/>
        <v>11.333333333333334</v>
      </c>
      <c r="H35">
        <f t="shared" si="2"/>
        <v>3</v>
      </c>
      <c r="I35">
        <f t="shared" si="3"/>
        <v>2</v>
      </c>
      <c r="J35">
        <f t="shared" si="4"/>
        <v>3</v>
      </c>
      <c r="K35">
        <f t="shared" si="5"/>
        <v>3</v>
      </c>
      <c r="L35">
        <f t="shared" si="6"/>
        <v>2</v>
      </c>
      <c r="M35">
        <f t="shared" si="7"/>
        <v>5</v>
      </c>
      <c r="N35">
        <f t="shared" si="8"/>
        <v>4</v>
      </c>
      <c r="O35">
        <f t="shared" si="9"/>
        <v>4</v>
      </c>
      <c r="P35">
        <f t="shared" si="10"/>
        <v>4</v>
      </c>
      <c r="Q35">
        <f t="shared" si="11"/>
        <v>4</v>
      </c>
    </row>
    <row r="36" spans="1:17" x14ac:dyDescent="0.25">
      <c r="A36">
        <v>1112</v>
      </c>
      <c r="B36" t="s">
        <v>61</v>
      </c>
      <c r="C36">
        <f t="shared" si="0"/>
        <v>15</v>
      </c>
      <c r="D36">
        <f t="shared" si="1"/>
        <v>18</v>
      </c>
      <c r="E36">
        <f t="shared" si="14"/>
        <v>3</v>
      </c>
      <c r="G36" s="6">
        <f t="shared" si="15"/>
        <v>16.5</v>
      </c>
      <c r="H36">
        <f t="shared" si="2"/>
        <v>3</v>
      </c>
      <c r="I36">
        <f t="shared" si="3"/>
        <v>4</v>
      </c>
      <c r="J36">
        <f t="shared" si="4"/>
        <v>3</v>
      </c>
      <c r="K36">
        <f t="shared" si="5"/>
        <v>3</v>
      </c>
      <c r="L36">
        <f t="shared" si="6"/>
        <v>3</v>
      </c>
      <c r="M36">
        <f t="shared" si="7"/>
        <v>5</v>
      </c>
      <c r="N36">
        <f t="shared" si="8"/>
        <v>4</v>
      </c>
      <c r="O36">
        <f t="shared" si="9"/>
        <v>4</v>
      </c>
      <c r="P36">
        <f t="shared" si="10"/>
        <v>4</v>
      </c>
      <c r="Q36">
        <f t="shared" si="11"/>
        <v>4</v>
      </c>
    </row>
    <row r="37" spans="1:17" x14ac:dyDescent="0.25">
      <c r="A37">
        <v>1112</v>
      </c>
      <c r="B37" t="s">
        <v>62</v>
      </c>
      <c r="C37">
        <f t="shared" si="0"/>
        <v>3</v>
      </c>
      <c r="D37">
        <f t="shared" si="1"/>
        <v>10</v>
      </c>
      <c r="E37">
        <f t="shared" si="14"/>
        <v>7</v>
      </c>
      <c r="G37" s="6">
        <f t="shared" si="15"/>
        <v>6.5</v>
      </c>
      <c r="H37">
        <f t="shared" si="2"/>
        <v>1</v>
      </c>
      <c r="I37">
        <f t="shared" si="3"/>
        <v>0</v>
      </c>
      <c r="J37">
        <f t="shared" si="4"/>
        <v>1</v>
      </c>
      <c r="K37">
        <f t="shared" si="5"/>
        <v>1</v>
      </c>
      <c r="L37">
        <f t="shared" si="6"/>
        <v>0</v>
      </c>
      <c r="M37">
        <f t="shared" si="7"/>
        <v>3</v>
      </c>
      <c r="N37">
        <f t="shared" si="8"/>
        <v>1</v>
      </c>
      <c r="O37">
        <f t="shared" si="9"/>
        <v>3</v>
      </c>
      <c r="P37">
        <f t="shared" si="10"/>
        <v>2</v>
      </c>
      <c r="Q37">
        <f t="shared" si="11"/>
        <v>2</v>
      </c>
    </row>
    <row r="38" spans="1:17" x14ac:dyDescent="0.25">
      <c r="A38">
        <v>1112</v>
      </c>
      <c r="B38" t="s">
        <v>63</v>
      </c>
      <c r="C38">
        <f t="shared" si="0"/>
        <v>3</v>
      </c>
      <c r="D38">
        <f t="shared" si="1"/>
        <v>15</v>
      </c>
      <c r="E38">
        <f t="shared" si="14"/>
        <v>12</v>
      </c>
      <c r="F38">
        <v>15</v>
      </c>
      <c r="G38" s="6">
        <f t="shared" si="15"/>
        <v>13</v>
      </c>
      <c r="H38">
        <f t="shared" si="2"/>
        <v>1</v>
      </c>
      <c r="I38">
        <f t="shared" si="3"/>
        <v>3</v>
      </c>
      <c r="J38">
        <f t="shared" si="4"/>
        <v>3</v>
      </c>
      <c r="K38">
        <f t="shared" si="5"/>
        <v>3</v>
      </c>
      <c r="L38">
        <f t="shared" si="6"/>
        <v>2</v>
      </c>
      <c r="M38">
        <f t="shared" si="7"/>
        <v>3</v>
      </c>
      <c r="N38">
        <f t="shared" si="8"/>
        <v>3</v>
      </c>
      <c r="O38">
        <f t="shared" si="9"/>
        <v>3</v>
      </c>
      <c r="P38">
        <f t="shared" si="10"/>
        <v>3</v>
      </c>
      <c r="Q38">
        <f t="shared" si="11"/>
        <v>3</v>
      </c>
    </row>
    <row r="39" spans="1:17" x14ac:dyDescent="0.25">
      <c r="A39">
        <v>1112</v>
      </c>
      <c r="B39" t="s">
        <v>64</v>
      </c>
      <c r="C39">
        <f t="shared" si="0"/>
        <v>12</v>
      </c>
      <c r="D39">
        <f t="shared" si="1"/>
        <v>13</v>
      </c>
      <c r="E39">
        <f t="shared" si="14"/>
        <v>1</v>
      </c>
      <c r="G39" s="6">
        <f t="shared" si="15"/>
        <v>12.5</v>
      </c>
      <c r="H39">
        <f t="shared" si="2"/>
        <v>3</v>
      </c>
      <c r="I39">
        <f t="shared" si="3"/>
        <v>2</v>
      </c>
      <c r="J39">
        <f t="shared" si="4"/>
        <v>3</v>
      </c>
      <c r="K39">
        <f t="shared" si="5"/>
        <v>3</v>
      </c>
      <c r="L39">
        <f t="shared" si="6"/>
        <v>3</v>
      </c>
      <c r="M39">
        <f t="shared" si="7"/>
        <v>3</v>
      </c>
      <c r="N39">
        <f t="shared" si="8"/>
        <v>3</v>
      </c>
      <c r="O39">
        <f t="shared" si="9"/>
        <v>3</v>
      </c>
      <c r="P39">
        <f t="shared" si="10"/>
        <v>3</v>
      </c>
      <c r="Q39">
        <f t="shared" si="11"/>
        <v>3</v>
      </c>
    </row>
    <row r="40" spans="1:17" x14ac:dyDescent="0.25">
      <c r="A40">
        <v>1112</v>
      </c>
      <c r="B40" t="s">
        <v>65</v>
      </c>
      <c r="C40">
        <f t="shared" si="0"/>
        <v>0</v>
      </c>
      <c r="D40">
        <f t="shared" si="1"/>
        <v>6</v>
      </c>
      <c r="E40">
        <f t="shared" si="14"/>
        <v>6</v>
      </c>
      <c r="G40" s="6">
        <f t="shared" si="15"/>
        <v>3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2</v>
      </c>
      <c r="N40">
        <f t="shared" si="8"/>
        <v>1</v>
      </c>
      <c r="O40">
        <f t="shared" si="9"/>
        <v>2</v>
      </c>
      <c r="P40">
        <f t="shared" si="10"/>
        <v>2</v>
      </c>
      <c r="Q40">
        <f t="shared" si="11"/>
        <v>2</v>
      </c>
    </row>
    <row r="41" spans="1:17" x14ac:dyDescent="0.25">
      <c r="A41">
        <v>1112</v>
      </c>
      <c r="B41" t="s">
        <v>66</v>
      </c>
      <c r="C41">
        <f t="shared" si="0"/>
        <v>0</v>
      </c>
      <c r="D41">
        <f t="shared" si="1"/>
        <v>14</v>
      </c>
      <c r="E41">
        <f t="shared" si="14"/>
        <v>14</v>
      </c>
      <c r="F41">
        <v>5</v>
      </c>
      <c r="G41" s="6">
        <f t="shared" si="15"/>
        <v>5.666666666666667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si="7"/>
        <v>4</v>
      </c>
      <c r="N41">
        <f t="shared" si="8"/>
        <v>3</v>
      </c>
      <c r="O41">
        <f t="shared" si="9"/>
        <v>3</v>
      </c>
      <c r="P41">
        <f t="shared" si="10"/>
        <v>3</v>
      </c>
      <c r="Q41">
        <f t="shared" si="11"/>
        <v>3</v>
      </c>
    </row>
    <row r="42" spans="1:17" x14ac:dyDescent="0.25">
      <c r="A42">
        <v>1112</v>
      </c>
      <c r="B42" t="s">
        <v>67</v>
      </c>
      <c r="C42">
        <f t="shared" si="0"/>
        <v>5</v>
      </c>
      <c r="D42">
        <f t="shared" si="1"/>
        <v>14</v>
      </c>
      <c r="E42">
        <f t="shared" si="14"/>
        <v>9</v>
      </c>
      <c r="F42">
        <v>11</v>
      </c>
      <c r="G42" s="6">
        <f t="shared" si="15"/>
        <v>10.5</v>
      </c>
      <c r="H42">
        <f t="shared" si="2"/>
        <v>2</v>
      </c>
      <c r="I42">
        <f t="shared" si="3"/>
        <v>3</v>
      </c>
      <c r="J42">
        <f t="shared" si="4"/>
        <v>2</v>
      </c>
      <c r="K42">
        <f t="shared" si="5"/>
        <v>3</v>
      </c>
      <c r="L42">
        <f t="shared" si="6"/>
        <v>1</v>
      </c>
      <c r="M42">
        <f t="shared" si="7"/>
        <v>3</v>
      </c>
      <c r="N42">
        <f t="shared" si="8"/>
        <v>4</v>
      </c>
      <c r="O42">
        <f t="shared" si="9"/>
        <v>3</v>
      </c>
      <c r="P42">
        <f t="shared" si="10"/>
        <v>3</v>
      </c>
      <c r="Q42">
        <f t="shared" si="11"/>
        <v>3</v>
      </c>
    </row>
    <row r="43" spans="1:17" x14ac:dyDescent="0.25">
      <c r="A43">
        <v>1112</v>
      </c>
      <c r="B43" t="s">
        <v>68</v>
      </c>
      <c r="C43">
        <f t="shared" si="0"/>
        <v>9</v>
      </c>
      <c r="D43">
        <f t="shared" si="1"/>
        <v>12</v>
      </c>
      <c r="E43">
        <f t="shared" si="14"/>
        <v>3</v>
      </c>
      <c r="G43" s="6">
        <f t="shared" si="15"/>
        <v>10.5</v>
      </c>
      <c r="H43">
        <f t="shared" si="2"/>
        <v>4</v>
      </c>
      <c r="I43">
        <f t="shared" si="3"/>
        <v>3</v>
      </c>
      <c r="J43">
        <f t="shared" si="4"/>
        <v>4</v>
      </c>
      <c r="K43">
        <f t="shared" si="5"/>
        <v>3</v>
      </c>
      <c r="L43">
        <f t="shared" si="6"/>
        <v>3</v>
      </c>
      <c r="M43">
        <f t="shared" si="7"/>
        <v>3</v>
      </c>
      <c r="N43">
        <f t="shared" si="8"/>
        <v>3</v>
      </c>
      <c r="O43">
        <f t="shared" si="9"/>
        <v>3</v>
      </c>
      <c r="P43">
        <f t="shared" si="10"/>
        <v>3</v>
      </c>
      <c r="Q43">
        <f t="shared" si="11"/>
        <v>3</v>
      </c>
    </row>
    <row r="44" spans="1:17" x14ac:dyDescent="0.25">
      <c r="A44">
        <v>1112</v>
      </c>
      <c r="B44" t="s">
        <v>69</v>
      </c>
      <c r="C44">
        <f t="shared" si="0"/>
        <v>11</v>
      </c>
      <c r="D44">
        <f t="shared" si="1"/>
        <v>18</v>
      </c>
      <c r="E44">
        <f t="shared" si="14"/>
        <v>7</v>
      </c>
      <c r="G44" s="6">
        <f t="shared" si="15"/>
        <v>14.5</v>
      </c>
      <c r="H44">
        <f t="shared" si="2"/>
        <v>2</v>
      </c>
      <c r="I44">
        <f t="shared" si="3"/>
        <v>4</v>
      </c>
      <c r="J44">
        <f t="shared" si="4"/>
        <v>4</v>
      </c>
      <c r="K44">
        <f t="shared" si="5"/>
        <v>3</v>
      </c>
      <c r="L44">
        <f t="shared" si="6"/>
        <v>2</v>
      </c>
      <c r="M44">
        <f t="shared" si="7"/>
        <v>5</v>
      </c>
      <c r="N44">
        <f t="shared" si="8"/>
        <v>4</v>
      </c>
      <c r="O44">
        <f t="shared" si="9"/>
        <v>4</v>
      </c>
      <c r="P44">
        <f t="shared" si="10"/>
        <v>4</v>
      </c>
      <c r="Q44">
        <f t="shared" si="11"/>
        <v>4</v>
      </c>
    </row>
    <row r="45" spans="1:17" x14ac:dyDescent="0.25">
      <c r="A45">
        <v>1112</v>
      </c>
      <c r="B45" t="s">
        <v>70</v>
      </c>
      <c r="C45">
        <f t="shared" si="0"/>
        <v>9</v>
      </c>
      <c r="D45">
        <f t="shared" si="1"/>
        <v>14</v>
      </c>
      <c r="E45">
        <f t="shared" si="14"/>
        <v>5</v>
      </c>
      <c r="G45" s="6">
        <f t="shared" si="15"/>
        <v>11.5</v>
      </c>
      <c r="H45">
        <f t="shared" si="2"/>
        <v>3</v>
      </c>
      <c r="I45">
        <f t="shared" si="3"/>
        <v>2</v>
      </c>
      <c r="J45">
        <f t="shared" si="4"/>
        <v>3</v>
      </c>
      <c r="K45">
        <f t="shared" si="5"/>
        <v>4</v>
      </c>
      <c r="L45">
        <f t="shared" si="6"/>
        <v>3</v>
      </c>
      <c r="M45">
        <f t="shared" si="7"/>
        <v>3</v>
      </c>
      <c r="N45">
        <f t="shared" si="8"/>
        <v>4</v>
      </c>
      <c r="O45">
        <f t="shared" si="9"/>
        <v>3</v>
      </c>
      <c r="P45">
        <f t="shared" si="10"/>
        <v>3</v>
      </c>
      <c r="Q45">
        <f t="shared" si="11"/>
        <v>3</v>
      </c>
    </row>
    <row r="46" spans="1:17" x14ac:dyDescent="0.25">
      <c r="A46">
        <v>1112</v>
      </c>
      <c r="B46" t="s">
        <v>71</v>
      </c>
      <c r="C46">
        <f t="shared" si="0"/>
        <v>17</v>
      </c>
      <c r="D46">
        <f t="shared" si="1"/>
        <v>15</v>
      </c>
      <c r="E46">
        <f t="shared" si="14"/>
        <v>2</v>
      </c>
      <c r="G46" s="6">
        <f t="shared" si="15"/>
        <v>16</v>
      </c>
      <c r="H46">
        <f t="shared" si="2"/>
        <v>4</v>
      </c>
      <c r="I46">
        <f t="shared" si="3"/>
        <v>3</v>
      </c>
      <c r="J46">
        <f t="shared" si="4"/>
        <v>3</v>
      </c>
      <c r="K46">
        <f t="shared" si="5"/>
        <v>4</v>
      </c>
      <c r="L46">
        <f t="shared" si="6"/>
        <v>3</v>
      </c>
      <c r="M46">
        <f t="shared" si="7"/>
        <v>4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3</v>
      </c>
    </row>
    <row r="47" spans="1:17" x14ac:dyDescent="0.25">
      <c r="A47">
        <v>1112</v>
      </c>
      <c r="B47" t="s">
        <v>72</v>
      </c>
      <c r="C47">
        <f t="shared" si="0"/>
        <v>6</v>
      </c>
      <c r="D47">
        <f t="shared" si="1"/>
        <v>13</v>
      </c>
      <c r="E47">
        <f t="shared" si="14"/>
        <v>7</v>
      </c>
      <c r="G47" s="6">
        <f t="shared" si="15"/>
        <v>9.5</v>
      </c>
      <c r="H47">
        <f t="shared" si="2"/>
        <v>2</v>
      </c>
      <c r="I47">
        <f t="shared" si="3"/>
        <v>2</v>
      </c>
      <c r="J47">
        <f t="shared" si="4"/>
        <v>2</v>
      </c>
      <c r="K47">
        <f t="shared" si="5"/>
        <v>2</v>
      </c>
      <c r="L47">
        <f t="shared" si="6"/>
        <v>2</v>
      </c>
      <c r="M47">
        <f t="shared" si="7"/>
        <v>3</v>
      </c>
      <c r="N47">
        <f t="shared" si="8"/>
        <v>3</v>
      </c>
      <c r="O47">
        <f t="shared" si="9"/>
        <v>3</v>
      </c>
      <c r="P47">
        <f t="shared" si="10"/>
        <v>3</v>
      </c>
      <c r="Q47">
        <f t="shared" si="11"/>
        <v>3</v>
      </c>
    </row>
    <row r="48" spans="1:17" x14ac:dyDescent="0.25">
      <c r="A48">
        <v>1112</v>
      </c>
      <c r="B48" t="s">
        <v>73</v>
      </c>
      <c r="C48">
        <f t="shared" si="0"/>
        <v>3</v>
      </c>
      <c r="D48">
        <f t="shared" si="1"/>
        <v>15</v>
      </c>
      <c r="E48">
        <f t="shared" si="14"/>
        <v>12</v>
      </c>
      <c r="F48">
        <v>11</v>
      </c>
      <c r="G48" s="6">
        <f t="shared" si="15"/>
        <v>10.333333333333334</v>
      </c>
      <c r="H48">
        <f t="shared" si="2"/>
        <v>2</v>
      </c>
      <c r="I48">
        <f t="shared" si="3"/>
        <v>2</v>
      </c>
      <c r="J48">
        <f t="shared" si="4"/>
        <v>2</v>
      </c>
      <c r="K48">
        <f t="shared" si="5"/>
        <v>2</v>
      </c>
      <c r="L48">
        <f t="shared" si="6"/>
        <v>1</v>
      </c>
      <c r="M48">
        <f t="shared" si="7"/>
        <v>4</v>
      </c>
      <c r="N48">
        <f t="shared" si="8"/>
        <v>3</v>
      </c>
      <c r="O48">
        <f t="shared" si="9"/>
        <v>3</v>
      </c>
      <c r="P48">
        <f t="shared" si="10"/>
        <v>3</v>
      </c>
      <c r="Q48">
        <f t="shared" si="11"/>
        <v>3</v>
      </c>
    </row>
    <row r="49" spans="1:17" x14ac:dyDescent="0.25">
      <c r="A49">
        <v>1112</v>
      </c>
      <c r="B49" t="s">
        <v>74</v>
      </c>
      <c r="C49">
        <f t="shared" si="0"/>
        <v>11</v>
      </c>
      <c r="D49">
        <f t="shared" si="1"/>
        <v>14</v>
      </c>
      <c r="E49">
        <f t="shared" si="14"/>
        <v>3</v>
      </c>
      <c r="G49" s="6">
        <f t="shared" si="15"/>
        <v>12.5</v>
      </c>
      <c r="H49">
        <f t="shared" si="2"/>
        <v>3</v>
      </c>
      <c r="I49">
        <f t="shared" si="3"/>
        <v>3</v>
      </c>
      <c r="J49">
        <f t="shared" si="4"/>
        <v>2</v>
      </c>
      <c r="K49">
        <f t="shared" si="5"/>
        <v>3</v>
      </c>
      <c r="L49">
        <f t="shared" si="6"/>
        <v>2</v>
      </c>
      <c r="M49">
        <f t="shared" si="7"/>
        <v>3</v>
      </c>
      <c r="N49">
        <f t="shared" si="8"/>
        <v>4</v>
      </c>
      <c r="O49">
        <f t="shared" si="9"/>
        <v>3</v>
      </c>
      <c r="P49">
        <f t="shared" si="10"/>
        <v>3</v>
      </c>
      <c r="Q49">
        <f t="shared" si="11"/>
        <v>3</v>
      </c>
    </row>
    <row r="50" spans="1:17" x14ac:dyDescent="0.25">
      <c r="A50">
        <v>1112</v>
      </c>
      <c r="B50" t="s">
        <v>75</v>
      </c>
      <c r="C50">
        <f t="shared" si="0"/>
        <v>23</v>
      </c>
      <c r="D50">
        <f t="shared" si="1"/>
        <v>15</v>
      </c>
      <c r="E50">
        <f t="shared" si="14"/>
        <v>8</v>
      </c>
      <c r="F50">
        <v>16</v>
      </c>
      <c r="G50" s="6">
        <f t="shared" si="15"/>
        <v>17</v>
      </c>
      <c r="H50">
        <f t="shared" si="2"/>
        <v>4</v>
      </c>
      <c r="I50">
        <f t="shared" si="3"/>
        <v>4</v>
      </c>
      <c r="J50">
        <f t="shared" si="4"/>
        <v>3</v>
      </c>
      <c r="K50">
        <f t="shared" si="5"/>
        <v>4</v>
      </c>
      <c r="L50">
        <f t="shared" si="6"/>
        <v>4</v>
      </c>
      <c r="M50">
        <f t="shared" si="7"/>
        <v>3</v>
      </c>
      <c r="N50">
        <f t="shared" si="8"/>
        <v>4</v>
      </c>
      <c r="O50">
        <f t="shared" si="9"/>
        <v>3</v>
      </c>
      <c r="P50">
        <f t="shared" si="10"/>
        <v>3</v>
      </c>
      <c r="Q50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50"/>
  <sheetViews>
    <sheetView zoomScale="85" zoomScaleNormal="85" workbookViewId="0">
      <pane ySplit="1" topLeftCell="A41" activePane="bottomLeft" state="frozen"/>
      <selection pane="bottomLeft" activeCell="A2" sqref="A2:A50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28</v>
      </c>
      <c r="C2" s="10">
        <v>14</v>
      </c>
      <c r="D2" s="10">
        <v>3</v>
      </c>
      <c r="E2" s="10">
        <v>3</v>
      </c>
      <c r="F2" s="10">
        <v>3</v>
      </c>
      <c r="G2" s="10">
        <v>3</v>
      </c>
      <c r="H2" s="10">
        <v>2</v>
      </c>
    </row>
    <row r="3" spans="1:8" x14ac:dyDescent="0.25">
      <c r="A3" s="10" t="s">
        <v>28</v>
      </c>
      <c r="B3">
        <v>13</v>
      </c>
      <c r="C3" s="10">
        <v>5</v>
      </c>
      <c r="D3" s="10">
        <v>1</v>
      </c>
      <c r="E3" s="10">
        <v>3</v>
      </c>
      <c r="F3" s="10">
        <v>2</v>
      </c>
      <c r="G3" s="10">
        <v>1</v>
      </c>
      <c r="H3" s="10">
        <v>1</v>
      </c>
    </row>
    <row r="4" spans="1:8" x14ac:dyDescent="0.25">
      <c r="A4" s="10" t="s">
        <v>29</v>
      </c>
      <c r="B4">
        <v>27</v>
      </c>
      <c r="C4" s="10">
        <v>12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10</v>
      </c>
      <c r="C5" s="10">
        <v>3</v>
      </c>
      <c r="D5" s="10">
        <v>1</v>
      </c>
      <c r="E5" s="10">
        <v>3</v>
      </c>
      <c r="F5" s="10">
        <v>1</v>
      </c>
      <c r="G5" s="10">
        <v>1</v>
      </c>
      <c r="H5" s="10">
        <v>1</v>
      </c>
    </row>
    <row r="6" spans="1:8" x14ac:dyDescent="0.25">
      <c r="A6" s="10" t="s">
        <v>31</v>
      </c>
      <c r="B6">
        <v>21</v>
      </c>
      <c r="C6" s="10">
        <v>10</v>
      </c>
      <c r="D6" s="10">
        <v>2</v>
      </c>
      <c r="E6" s="10">
        <v>3</v>
      </c>
      <c r="F6" s="10">
        <v>2</v>
      </c>
      <c r="G6" s="10">
        <v>2</v>
      </c>
      <c r="H6" s="10">
        <v>2</v>
      </c>
    </row>
    <row r="7" spans="1:8" x14ac:dyDescent="0.25">
      <c r="A7" s="10" t="s">
        <v>32</v>
      </c>
      <c r="B7">
        <v>24</v>
      </c>
      <c r="C7" s="10">
        <v>10</v>
      </c>
      <c r="D7" s="10">
        <v>2</v>
      </c>
      <c r="E7" s="10">
        <v>4</v>
      </c>
      <c r="F7" s="10">
        <v>3</v>
      </c>
      <c r="G7" s="10">
        <v>3</v>
      </c>
      <c r="H7" s="10">
        <v>2</v>
      </c>
    </row>
    <row r="8" spans="1:8" x14ac:dyDescent="0.25">
      <c r="A8" s="10" t="s">
        <v>33</v>
      </c>
      <c r="B8">
        <v>21</v>
      </c>
      <c r="C8" s="10">
        <v>11</v>
      </c>
      <c r="D8" s="10">
        <v>2</v>
      </c>
      <c r="E8" s="10">
        <v>2</v>
      </c>
      <c r="F8" s="10">
        <v>2</v>
      </c>
      <c r="G8" s="10">
        <v>2</v>
      </c>
      <c r="H8" s="10">
        <v>2</v>
      </c>
    </row>
    <row r="9" spans="1:8" x14ac:dyDescent="0.25">
      <c r="A9" s="10" t="s">
        <v>34</v>
      </c>
      <c r="B9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</row>
    <row r="10" spans="1:8" x14ac:dyDescent="0.25">
      <c r="A10" s="10" t="s">
        <v>35</v>
      </c>
      <c r="B10">
        <v>16</v>
      </c>
      <c r="C10" s="10">
        <v>5</v>
      </c>
      <c r="D10" s="10">
        <v>2</v>
      </c>
      <c r="E10" s="10">
        <v>3</v>
      </c>
      <c r="F10" s="10">
        <v>2</v>
      </c>
      <c r="G10" s="10">
        <v>3</v>
      </c>
      <c r="H10" s="10">
        <v>1</v>
      </c>
    </row>
    <row r="11" spans="1:8" x14ac:dyDescent="0.25">
      <c r="A11" s="10" t="s">
        <v>36</v>
      </c>
      <c r="B11">
        <v>32</v>
      </c>
      <c r="C11" s="10">
        <v>15</v>
      </c>
      <c r="D11" s="10">
        <v>4</v>
      </c>
      <c r="E11" s="10">
        <v>3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27</v>
      </c>
      <c r="C12" s="10">
        <v>13</v>
      </c>
      <c r="D12" s="10">
        <v>3</v>
      </c>
      <c r="E12" s="10">
        <v>3</v>
      </c>
      <c r="F12" s="10">
        <v>3</v>
      </c>
      <c r="G12" s="10">
        <v>2</v>
      </c>
      <c r="H12" s="10">
        <v>3</v>
      </c>
    </row>
    <row r="13" spans="1:8" x14ac:dyDescent="0.25">
      <c r="A13" s="10" t="s">
        <v>38</v>
      </c>
      <c r="B13">
        <v>11</v>
      </c>
      <c r="C13" s="10">
        <v>3</v>
      </c>
      <c r="D13" s="10">
        <v>1</v>
      </c>
      <c r="E13" s="10">
        <v>2</v>
      </c>
      <c r="F13" s="10">
        <v>2</v>
      </c>
      <c r="G13" s="10">
        <v>2</v>
      </c>
      <c r="H13" s="10">
        <v>1</v>
      </c>
    </row>
    <row r="14" spans="1:8" x14ac:dyDescent="0.25">
      <c r="A14" s="10" t="s">
        <v>39</v>
      </c>
      <c r="B14">
        <v>34</v>
      </c>
      <c r="C14" s="10">
        <v>16</v>
      </c>
      <c r="D14" s="10">
        <v>4</v>
      </c>
      <c r="E14" s="10">
        <v>4</v>
      </c>
      <c r="F14" s="10">
        <v>4</v>
      </c>
      <c r="G14" s="10">
        <v>3</v>
      </c>
      <c r="H14" s="10">
        <v>3</v>
      </c>
    </row>
    <row r="15" spans="1:8" x14ac:dyDescent="0.25">
      <c r="A15" s="10" t="s">
        <v>40</v>
      </c>
      <c r="B15">
        <v>46</v>
      </c>
      <c r="C15" s="10">
        <v>23</v>
      </c>
      <c r="D15" s="10">
        <v>5</v>
      </c>
      <c r="E15" s="10">
        <v>4</v>
      </c>
      <c r="F15" s="10">
        <v>4</v>
      </c>
      <c r="G15" s="10">
        <v>5</v>
      </c>
      <c r="H15" s="10">
        <v>5</v>
      </c>
    </row>
    <row r="16" spans="1:8" x14ac:dyDescent="0.25">
      <c r="A16" s="10" t="s">
        <v>41</v>
      </c>
      <c r="B16">
        <v>23</v>
      </c>
      <c r="C16" s="10">
        <v>9</v>
      </c>
      <c r="D16" s="10">
        <v>3</v>
      </c>
      <c r="E16" s="10">
        <v>3</v>
      </c>
      <c r="F16" s="10">
        <v>3</v>
      </c>
      <c r="G16" s="10">
        <v>3</v>
      </c>
      <c r="H16" s="10">
        <v>2</v>
      </c>
    </row>
    <row r="17" spans="1:8" x14ac:dyDescent="0.25">
      <c r="A17" s="10" t="s">
        <v>42</v>
      </c>
      <c r="B17">
        <v>35</v>
      </c>
      <c r="C17" s="10">
        <v>16</v>
      </c>
      <c r="D17" s="10">
        <v>4</v>
      </c>
      <c r="E17" s="10">
        <v>3</v>
      </c>
      <c r="F17" s="10">
        <v>4</v>
      </c>
      <c r="G17" s="10">
        <v>4</v>
      </c>
      <c r="H17" s="10">
        <v>4</v>
      </c>
    </row>
    <row r="18" spans="1:8" x14ac:dyDescent="0.25">
      <c r="A18" s="10" t="s">
        <v>43</v>
      </c>
      <c r="B18">
        <v>44</v>
      </c>
      <c r="C18" s="10">
        <v>22</v>
      </c>
      <c r="D18" s="10">
        <v>4</v>
      </c>
      <c r="E18" s="10">
        <v>4</v>
      </c>
      <c r="F18" s="10">
        <v>5</v>
      </c>
      <c r="G18" s="10">
        <v>5</v>
      </c>
      <c r="H18" s="10">
        <v>4</v>
      </c>
    </row>
    <row r="19" spans="1:8" x14ac:dyDescent="0.25">
      <c r="A19" s="10" t="s">
        <v>44</v>
      </c>
      <c r="B19">
        <v>32</v>
      </c>
      <c r="C19" s="10">
        <v>17</v>
      </c>
      <c r="D19" s="10">
        <v>3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31</v>
      </c>
      <c r="C20" s="10">
        <v>14</v>
      </c>
      <c r="D20" s="10">
        <v>3</v>
      </c>
      <c r="E20" s="10">
        <v>4</v>
      </c>
      <c r="F20" s="10">
        <v>3</v>
      </c>
      <c r="G20" s="10">
        <v>4</v>
      </c>
      <c r="H20" s="10">
        <v>3</v>
      </c>
    </row>
    <row r="21" spans="1:8" x14ac:dyDescent="0.25">
      <c r="A21" s="10" t="s">
        <v>46</v>
      </c>
      <c r="B21">
        <v>38</v>
      </c>
      <c r="C21" s="10">
        <v>19</v>
      </c>
      <c r="D21" s="10">
        <v>4</v>
      </c>
      <c r="E21" s="10">
        <v>4</v>
      </c>
      <c r="F21" s="10">
        <v>3</v>
      </c>
      <c r="G21" s="10">
        <v>4</v>
      </c>
      <c r="H21" s="10">
        <v>4</v>
      </c>
    </row>
    <row r="22" spans="1:8" x14ac:dyDescent="0.25">
      <c r="A22" s="10" t="s">
        <v>47</v>
      </c>
      <c r="B22">
        <v>33</v>
      </c>
      <c r="C22" s="10">
        <v>17</v>
      </c>
      <c r="D22" s="10">
        <v>3</v>
      </c>
      <c r="E22" s="10">
        <v>3</v>
      </c>
      <c r="F22" s="10">
        <v>3</v>
      </c>
      <c r="G22" s="10">
        <v>4</v>
      </c>
      <c r="H22" s="10">
        <v>3</v>
      </c>
    </row>
    <row r="23" spans="1:8" x14ac:dyDescent="0.25">
      <c r="A23" s="10" t="s">
        <v>48</v>
      </c>
      <c r="B23">
        <v>30</v>
      </c>
      <c r="C23" s="10">
        <v>14</v>
      </c>
      <c r="D23" s="10">
        <v>3</v>
      </c>
      <c r="E23" s="10">
        <v>4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14</v>
      </c>
      <c r="C24" s="10">
        <v>5</v>
      </c>
      <c r="D24" s="10">
        <v>2</v>
      </c>
      <c r="E24" s="10">
        <v>1</v>
      </c>
      <c r="F24" s="10">
        <v>2</v>
      </c>
      <c r="G24" s="10">
        <v>2</v>
      </c>
      <c r="H24" s="10">
        <v>2</v>
      </c>
    </row>
    <row r="25" spans="1:8" x14ac:dyDescent="0.25">
      <c r="A25" s="10" t="s">
        <v>50</v>
      </c>
      <c r="B25">
        <v>29</v>
      </c>
      <c r="C25" s="10">
        <v>13</v>
      </c>
      <c r="D25" s="10">
        <v>3</v>
      </c>
      <c r="E25" s="10">
        <v>3</v>
      </c>
      <c r="F25" s="10">
        <v>3</v>
      </c>
      <c r="G25" s="10">
        <v>4</v>
      </c>
      <c r="H25" s="10">
        <v>3</v>
      </c>
    </row>
    <row r="26" spans="1:8" x14ac:dyDescent="0.25">
      <c r="A26" s="10" t="s">
        <v>51</v>
      </c>
      <c r="B26">
        <v>24</v>
      </c>
      <c r="C26" s="10">
        <v>10</v>
      </c>
      <c r="D26" s="10">
        <v>3</v>
      </c>
      <c r="E26" s="10">
        <v>3</v>
      </c>
      <c r="F26" s="10">
        <v>3</v>
      </c>
      <c r="G26" s="10">
        <v>3</v>
      </c>
      <c r="H26" s="10">
        <v>2</v>
      </c>
    </row>
    <row r="27" spans="1:8" x14ac:dyDescent="0.25">
      <c r="A27" s="10" t="s">
        <v>52</v>
      </c>
      <c r="B27">
        <v>28</v>
      </c>
      <c r="C27" s="10">
        <v>12</v>
      </c>
      <c r="D27" s="10">
        <v>3</v>
      </c>
      <c r="E27" s="10">
        <v>3</v>
      </c>
      <c r="F27" s="10">
        <v>3</v>
      </c>
      <c r="G27" s="10">
        <v>4</v>
      </c>
      <c r="H27" s="10">
        <v>3</v>
      </c>
    </row>
    <row r="28" spans="1:8" x14ac:dyDescent="0.25">
      <c r="A28" s="10" t="s">
        <v>53</v>
      </c>
      <c r="B28">
        <v>21</v>
      </c>
      <c r="C28" s="10">
        <v>7</v>
      </c>
      <c r="D28" s="10">
        <v>3</v>
      </c>
      <c r="E28" s="10">
        <v>2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12</v>
      </c>
      <c r="C29" s="10">
        <v>5</v>
      </c>
      <c r="D29" s="10">
        <v>2</v>
      </c>
      <c r="E29" s="10">
        <v>1</v>
      </c>
      <c r="F29" s="10">
        <v>1</v>
      </c>
      <c r="G29" s="10">
        <v>2</v>
      </c>
      <c r="H29" s="10">
        <v>1</v>
      </c>
    </row>
    <row r="30" spans="1:8" x14ac:dyDescent="0.25">
      <c r="A30" s="10" t="s">
        <v>55</v>
      </c>
      <c r="B30">
        <v>7</v>
      </c>
      <c r="C30" s="10">
        <v>3</v>
      </c>
      <c r="D30" s="10">
        <v>1</v>
      </c>
      <c r="E30" s="10">
        <v>0</v>
      </c>
      <c r="F30" s="10">
        <v>1</v>
      </c>
      <c r="G30" s="10">
        <v>1</v>
      </c>
      <c r="H30" s="10">
        <v>1</v>
      </c>
    </row>
    <row r="31" spans="1:8" x14ac:dyDescent="0.25">
      <c r="A31" s="10" t="s">
        <v>56</v>
      </c>
      <c r="B31">
        <v>27</v>
      </c>
      <c r="C31" s="10">
        <v>13</v>
      </c>
      <c r="D31" s="10">
        <v>3</v>
      </c>
      <c r="E31" s="10">
        <v>3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22</v>
      </c>
      <c r="C32" s="10">
        <v>9</v>
      </c>
      <c r="D32" s="10">
        <v>2</v>
      </c>
      <c r="E32" s="10">
        <v>3</v>
      </c>
      <c r="F32" s="10">
        <v>3</v>
      </c>
      <c r="G32" s="10">
        <v>3</v>
      </c>
      <c r="H32" s="10">
        <v>2</v>
      </c>
    </row>
    <row r="33" spans="1:8" x14ac:dyDescent="0.25">
      <c r="A33" s="10" t="s">
        <v>58</v>
      </c>
      <c r="B33">
        <v>20</v>
      </c>
      <c r="C33" s="10">
        <v>7</v>
      </c>
      <c r="D33" s="10">
        <v>3</v>
      </c>
      <c r="E33" s="10">
        <v>3</v>
      </c>
      <c r="F33" s="10">
        <v>3</v>
      </c>
      <c r="G33" s="10">
        <v>3</v>
      </c>
      <c r="H33" s="10">
        <v>1</v>
      </c>
    </row>
    <row r="34" spans="1:8" x14ac:dyDescent="0.25">
      <c r="A34" s="10" t="s">
        <v>59</v>
      </c>
      <c r="B34">
        <v>16</v>
      </c>
      <c r="C34" s="10">
        <v>7</v>
      </c>
      <c r="D34" s="10">
        <v>1</v>
      </c>
      <c r="E34" s="10">
        <v>3</v>
      </c>
      <c r="F34" s="10">
        <v>2</v>
      </c>
      <c r="G34" s="10">
        <v>2</v>
      </c>
      <c r="H34" s="10">
        <v>1</v>
      </c>
    </row>
    <row r="35" spans="1:8" x14ac:dyDescent="0.25">
      <c r="A35" s="10" t="s">
        <v>60</v>
      </c>
      <c r="B35">
        <v>22</v>
      </c>
      <c r="C35" s="10">
        <v>9</v>
      </c>
      <c r="D35" s="10">
        <v>3</v>
      </c>
      <c r="E35" s="10">
        <v>2</v>
      </c>
      <c r="F35" s="10">
        <v>3</v>
      </c>
      <c r="G35" s="10">
        <v>3</v>
      </c>
      <c r="H35" s="10">
        <v>2</v>
      </c>
    </row>
    <row r="36" spans="1:8" x14ac:dyDescent="0.25">
      <c r="A36" s="10" t="s">
        <v>61</v>
      </c>
      <c r="B36">
        <v>31</v>
      </c>
      <c r="C36" s="10">
        <v>15</v>
      </c>
      <c r="D36" s="10">
        <v>3</v>
      </c>
      <c r="E36" s="10">
        <v>4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6</v>
      </c>
      <c r="C37" s="10">
        <v>3</v>
      </c>
      <c r="D37" s="10">
        <v>1</v>
      </c>
      <c r="E37" s="10">
        <v>0</v>
      </c>
      <c r="F37" s="10">
        <v>1</v>
      </c>
      <c r="G37" s="10">
        <v>1</v>
      </c>
      <c r="H37" s="10">
        <v>0</v>
      </c>
    </row>
    <row r="38" spans="1:8" x14ac:dyDescent="0.25">
      <c r="A38" s="10" t="s">
        <v>63</v>
      </c>
      <c r="B38">
        <v>15</v>
      </c>
      <c r="C38" s="10">
        <v>3</v>
      </c>
      <c r="D38" s="10">
        <v>1</v>
      </c>
      <c r="E38" s="10">
        <v>3</v>
      </c>
      <c r="F38" s="10">
        <v>3</v>
      </c>
      <c r="G38" s="10">
        <v>3</v>
      </c>
      <c r="H38" s="10">
        <v>2</v>
      </c>
    </row>
    <row r="39" spans="1:8" x14ac:dyDescent="0.25">
      <c r="A39" s="10" t="s">
        <v>64</v>
      </c>
      <c r="B39">
        <v>26</v>
      </c>
      <c r="C39" s="10">
        <v>12</v>
      </c>
      <c r="D39" s="10">
        <v>3</v>
      </c>
      <c r="E39" s="10">
        <v>2</v>
      </c>
      <c r="F39" s="10">
        <v>3</v>
      </c>
      <c r="G39" s="10">
        <v>3</v>
      </c>
      <c r="H39" s="10">
        <v>3</v>
      </c>
    </row>
    <row r="40" spans="1:8" x14ac:dyDescent="0.25">
      <c r="A40" s="10" t="s">
        <v>65</v>
      </c>
      <c r="B4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</row>
    <row r="41" spans="1:8" x14ac:dyDescent="0.25">
      <c r="A41" s="10" t="s">
        <v>66</v>
      </c>
      <c r="B41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</row>
    <row r="42" spans="1:8" x14ac:dyDescent="0.25">
      <c r="A42" s="10" t="s">
        <v>67</v>
      </c>
      <c r="B42">
        <v>16</v>
      </c>
      <c r="C42" s="10">
        <v>5</v>
      </c>
      <c r="D42" s="10">
        <v>2</v>
      </c>
      <c r="E42" s="10">
        <v>3</v>
      </c>
      <c r="F42" s="10">
        <v>2</v>
      </c>
      <c r="G42" s="10">
        <v>3</v>
      </c>
      <c r="H42" s="10">
        <v>1</v>
      </c>
    </row>
    <row r="43" spans="1:8" x14ac:dyDescent="0.25">
      <c r="A43" s="10" t="s">
        <v>68</v>
      </c>
      <c r="B43">
        <v>26</v>
      </c>
      <c r="C43" s="10">
        <v>9</v>
      </c>
      <c r="D43" s="10">
        <v>4</v>
      </c>
      <c r="E43" s="10">
        <v>3</v>
      </c>
      <c r="F43" s="10">
        <v>4</v>
      </c>
      <c r="G43" s="10">
        <v>3</v>
      </c>
      <c r="H43" s="10">
        <v>3</v>
      </c>
    </row>
    <row r="44" spans="1:8" x14ac:dyDescent="0.25">
      <c r="A44" s="10" t="s">
        <v>69</v>
      </c>
      <c r="B44">
        <v>26</v>
      </c>
      <c r="C44" s="10">
        <v>11</v>
      </c>
      <c r="D44" s="10">
        <v>2</v>
      </c>
      <c r="E44" s="10">
        <v>4</v>
      </c>
      <c r="F44" s="10">
        <v>4</v>
      </c>
      <c r="G44" s="10">
        <v>3</v>
      </c>
      <c r="H44" s="10">
        <v>2</v>
      </c>
    </row>
    <row r="45" spans="1:8" x14ac:dyDescent="0.25">
      <c r="A45" s="10" t="s">
        <v>70</v>
      </c>
      <c r="B45">
        <v>24</v>
      </c>
      <c r="C45" s="10">
        <v>9</v>
      </c>
      <c r="D45" s="10">
        <v>3</v>
      </c>
      <c r="E45" s="10">
        <v>2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34</v>
      </c>
      <c r="C46" s="10">
        <v>17</v>
      </c>
      <c r="D46" s="10">
        <v>4</v>
      </c>
      <c r="E46" s="10">
        <v>3</v>
      </c>
      <c r="F46" s="10">
        <v>3</v>
      </c>
      <c r="G46" s="10">
        <v>4</v>
      </c>
      <c r="H46" s="10">
        <v>3</v>
      </c>
    </row>
    <row r="47" spans="1:8" x14ac:dyDescent="0.25">
      <c r="A47" s="10" t="s">
        <v>72</v>
      </c>
      <c r="B47">
        <v>16</v>
      </c>
      <c r="C47" s="10">
        <v>6</v>
      </c>
      <c r="D47" s="10">
        <v>2</v>
      </c>
      <c r="E47" s="10">
        <v>2</v>
      </c>
      <c r="F47" s="10">
        <v>2</v>
      </c>
      <c r="G47" s="10">
        <v>2</v>
      </c>
      <c r="H47" s="10">
        <v>2</v>
      </c>
    </row>
    <row r="48" spans="1:8" x14ac:dyDescent="0.25">
      <c r="A48" s="10" t="s">
        <v>73</v>
      </c>
      <c r="B48">
        <v>12</v>
      </c>
      <c r="C48" s="10">
        <v>3</v>
      </c>
      <c r="D48" s="10">
        <v>2</v>
      </c>
      <c r="E48" s="10">
        <v>2</v>
      </c>
      <c r="F48" s="10">
        <v>2</v>
      </c>
      <c r="G48" s="10">
        <v>2</v>
      </c>
      <c r="H48" s="10">
        <v>1</v>
      </c>
    </row>
    <row r="49" spans="1:8" x14ac:dyDescent="0.25">
      <c r="A49" s="10" t="s">
        <v>74</v>
      </c>
      <c r="B49">
        <v>24</v>
      </c>
      <c r="C49" s="10">
        <v>11</v>
      </c>
      <c r="D49" s="10">
        <v>3</v>
      </c>
      <c r="E49" s="10">
        <v>3</v>
      </c>
      <c r="F49" s="10">
        <v>2</v>
      </c>
      <c r="G49" s="10">
        <v>3</v>
      </c>
      <c r="H49" s="10">
        <v>2</v>
      </c>
    </row>
    <row r="50" spans="1:8" x14ac:dyDescent="0.25">
      <c r="A50" s="10" t="s">
        <v>75</v>
      </c>
      <c r="B50">
        <v>42</v>
      </c>
      <c r="C50" s="10">
        <v>23</v>
      </c>
      <c r="D50" s="10">
        <v>4</v>
      </c>
      <c r="E50" s="10">
        <v>4</v>
      </c>
      <c r="F50" s="10">
        <v>3</v>
      </c>
      <c r="G50" s="10">
        <v>4</v>
      </c>
      <c r="H50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50"/>
  <sheetViews>
    <sheetView zoomScale="85" zoomScaleNormal="85" workbookViewId="0">
      <pane ySplit="1" topLeftCell="A2" activePane="bottomLeft" state="frozen"/>
      <selection pane="bottomLeft" activeCell="A2" sqref="A2:H50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31</v>
      </c>
      <c r="C2" s="10">
        <v>15</v>
      </c>
      <c r="D2" s="10">
        <v>3</v>
      </c>
      <c r="E2" s="10">
        <v>4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27</v>
      </c>
      <c r="C3" s="10">
        <v>12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30</v>
      </c>
      <c r="C4" s="10">
        <v>14</v>
      </c>
      <c r="D4" s="10">
        <v>3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22</v>
      </c>
      <c r="C5" s="10">
        <v>10</v>
      </c>
      <c r="D5" s="10">
        <v>2</v>
      </c>
      <c r="E5" s="10">
        <v>3</v>
      </c>
      <c r="F5" s="10">
        <v>2</v>
      </c>
      <c r="G5" s="10">
        <v>2</v>
      </c>
      <c r="H5" s="10">
        <v>3</v>
      </c>
    </row>
    <row r="6" spans="1:8" x14ac:dyDescent="0.25">
      <c r="A6" s="10" t="s">
        <v>31</v>
      </c>
      <c r="B6">
        <v>31</v>
      </c>
      <c r="C6" s="10">
        <v>15</v>
      </c>
      <c r="D6" s="10">
        <v>3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31</v>
      </c>
      <c r="C7" s="10">
        <v>15</v>
      </c>
      <c r="D7" s="10">
        <v>3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33</v>
      </c>
      <c r="C8" s="10">
        <v>16</v>
      </c>
      <c r="D8" s="10">
        <v>4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19</v>
      </c>
      <c r="C9" s="10">
        <v>8</v>
      </c>
      <c r="D9" s="10">
        <v>2</v>
      </c>
      <c r="E9" s="10">
        <v>3</v>
      </c>
      <c r="F9" s="10">
        <v>2</v>
      </c>
      <c r="G9" s="10">
        <v>2</v>
      </c>
      <c r="H9" s="10">
        <v>2</v>
      </c>
    </row>
    <row r="10" spans="1:8" x14ac:dyDescent="0.25">
      <c r="A10" s="10" t="s">
        <v>35</v>
      </c>
      <c r="B10">
        <v>20</v>
      </c>
      <c r="C10" s="10">
        <v>9</v>
      </c>
      <c r="D10" s="10">
        <v>2</v>
      </c>
      <c r="E10" s="10">
        <v>3</v>
      </c>
      <c r="F10" s="10">
        <v>2</v>
      </c>
      <c r="G10" s="10">
        <v>2</v>
      </c>
      <c r="H10" s="10">
        <v>2</v>
      </c>
    </row>
    <row r="11" spans="1:8" x14ac:dyDescent="0.25">
      <c r="A11" s="10" t="s">
        <v>36</v>
      </c>
      <c r="B11">
        <v>38</v>
      </c>
      <c r="C11" s="10">
        <v>17</v>
      </c>
      <c r="D11" s="10">
        <v>5</v>
      </c>
      <c r="E11" s="10">
        <v>4</v>
      </c>
      <c r="F11" s="10">
        <v>4</v>
      </c>
      <c r="G11" s="10">
        <v>4</v>
      </c>
      <c r="H11" s="10">
        <v>4</v>
      </c>
    </row>
    <row r="12" spans="1:8" x14ac:dyDescent="0.25">
      <c r="A12" s="10" t="s">
        <v>37</v>
      </c>
      <c r="B12">
        <v>33</v>
      </c>
      <c r="C12" s="10">
        <v>16</v>
      </c>
      <c r="D12" s="10">
        <v>3</v>
      </c>
      <c r="E12" s="10">
        <v>4</v>
      </c>
      <c r="F12" s="10">
        <v>4</v>
      </c>
      <c r="G12" s="10">
        <v>3</v>
      </c>
      <c r="H12" s="10">
        <v>3</v>
      </c>
    </row>
    <row r="13" spans="1:8" x14ac:dyDescent="0.25">
      <c r="A13" s="10" t="s">
        <v>38</v>
      </c>
      <c r="B13">
        <v>28</v>
      </c>
      <c r="C13" s="10">
        <v>13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40</v>
      </c>
      <c r="C14" s="10">
        <v>19</v>
      </c>
      <c r="D14" s="10">
        <v>5</v>
      </c>
      <c r="E14" s="10">
        <v>4</v>
      </c>
      <c r="F14" s="10">
        <v>4</v>
      </c>
      <c r="G14" s="10">
        <v>4</v>
      </c>
      <c r="H14" s="10">
        <v>4</v>
      </c>
    </row>
    <row r="15" spans="1:8" x14ac:dyDescent="0.25">
      <c r="A15" s="10" t="s">
        <v>40</v>
      </c>
      <c r="B15">
        <v>32</v>
      </c>
      <c r="C15" s="10">
        <v>16</v>
      </c>
      <c r="D15" s="10">
        <v>3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31</v>
      </c>
      <c r="C16" s="10">
        <v>15</v>
      </c>
      <c r="D16" s="10">
        <v>4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31</v>
      </c>
      <c r="C17" s="10">
        <v>15</v>
      </c>
      <c r="D17" s="10">
        <v>3</v>
      </c>
      <c r="E17" s="10">
        <v>3</v>
      </c>
      <c r="F17" s="10">
        <v>3</v>
      </c>
      <c r="G17" s="10">
        <v>4</v>
      </c>
      <c r="H17" s="10">
        <v>3</v>
      </c>
    </row>
    <row r="18" spans="1:8" x14ac:dyDescent="0.25">
      <c r="A18" s="10" t="s">
        <v>43</v>
      </c>
      <c r="B18">
        <v>39</v>
      </c>
      <c r="C18" s="10">
        <v>18</v>
      </c>
      <c r="D18" s="10">
        <v>5</v>
      </c>
      <c r="E18" s="10">
        <v>4</v>
      </c>
      <c r="F18" s="10">
        <v>4</v>
      </c>
      <c r="G18" s="10">
        <v>4</v>
      </c>
      <c r="H18" s="10">
        <v>4</v>
      </c>
    </row>
    <row r="19" spans="1:8" x14ac:dyDescent="0.25">
      <c r="A19" s="10" t="s">
        <v>44</v>
      </c>
      <c r="B19">
        <v>37</v>
      </c>
      <c r="C19" s="10">
        <v>17</v>
      </c>
      <c r="D19" s="10">
        <v>4</v>
      </c>
      <c r="E19" s="10">
        <v>4</v>
      </c>
      <c r="F19" s="10">
        <v>4</v>
      </c>
      <c r="G19" s="10">
        <v>4</v>
      </c>
      <c r="H19" s="10">
        <v>4</v>
      </c>
    </row>
    <row r="20" spans="1:8" x14ac:dyDescent="0.25">
      <c r="A20" s="10" t="s">
        <v>45</v>
      </c>
      <c r="B20">
        <v>38</v>
      </c>
      <c r="C20" s="10">
        <v>18</v>
      </c>
      <c r="D20" s="10">
        <v>4</v>
      </c>
      <c r="E20" s="10">
        <v>4</v>
      </c>
      <c r="F20" s="10">
        <v>4</v>
      </c>
      <c r="G20" s="10">
        <v>4</v>
      </c>
      <c r="H20" s="10">
        <v>4</v>
      </c>
    </row>
    <row r="21" spans="1:8" x14ac:dyDescent="0.25">
      <c r="A21" s="10" t="s">
        <v>46</v>
      </c>
      <c r="B21">
        <v>30</v>
      </c>
      <c r="C21" s="10">
        <v>14</v>
      </c>
      <c r="D21" s="10">
        <v>3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36</v>
      </c>
      <c r="C22" s="10">
        <v>16</v>
      </c>
      <c r="D22" s="10">
        <v>4</v>
      </c>
      <c r="E22" s="10">
        <v>4</v>
      </c>
      <c r="F22" s="10">
        <v>4</v>
      </c>
      <c r="G22" s="10">
        <v>4</v>
      </c>
      <c r="H22" s="10">
        <v>4</v>
      </c>
    </row>
    <row r="23" spans="1:8" x14ac:dyDescent="0.25">
      <c r="A23" s="10" t="s">
        <v>48</v>
      </c>
      <c r="B23">
        <v>32</v>
      </c>
      <c r="C23" s="10">
        <v>15</v>
      </c>
      <c r="D23" s="10">
        <v>4</v>
      </c>
      <c r="E23" s="10">
        <v>4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27</v>
      </c>
      <c r="C24" s="10">
        <v>13</v>
      </c>
      <c r="D24" s="10">
        <v>3</v>
      </c>
      <c r="E24" s="10">
        <v>2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30</v>
      </c>
      <c r="C25" s="10">
        <v>14</v>
      </c>
      <c r="D25" s="10">
        <v>4</v>
      </c>
      <c r="E25" s="10">
        <v>3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27</v>
      </c>
      <c r="C26" s="10">
        <v>12</v>
      </c>
      <c r="D26" s="10">
        <v>3</v>
      </c>
      <c r="E26" s="10">
        <v>3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30</v>
      </c>
      <c r="C27" s="10">
        <v>14</v>
      </c>
      <c r="D27" s="10">
        <v>3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28</v>
      </c>
      <c r="C28" s="10">
        <v>13</v>
      </c>
      <c r="D28" s="10">
        <v>3</v>
      </c>
      <c r="E28" s="10">
        <v>3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23</v>
      </c>
      <c r="C29" s="10">
        <v>10</v>
      </c>
      <c r="D29" s="10">
        <v>3</v>
      </c>
      <c r="E29" s="10">
        <v>2</v>
      </c>
      <c r="F29" s="10">
        <v>3</v>
      </c>
      <c r="G29" s="10">
        <v>2</v>
      </c>
      <c r="H29" s="10">
        <v>3</v>
      </c>
    </row>
    <row r="30" spans="1:8" x14ac:dyDescent="0.25">
      <c r="A30" s="10" t="s">
        <v>55</v>
      </c>
      <c r="B30">
        <v>15</v>
      </c>
      <c r="C30" s="10">
        <v>6</v>
      </c>
      <c r="D30" s="10">
        <v>2</v>
      </c>
      <c r="E30" s="10">
        <v>1</v>
      </c>
      <c r="F30" s="10">
        <v>2</v>
      </c>
      <c r="G30" s="10">
        <v>2</v>
      </c>
      <c r="H30" s="10">
        <v>2</v>
      </c>
    </row>
    <row r="31" spans="1:8" x14ac:dyDescent="0.25">
      <c r="A31" s="10" t="s">
        <v>56</v>
      </c>
      <c r="B31">
        <v>37</v>
      </c>
      <c r="C31" s="10">
        <v>17</v>
      </c>
      <c r="D31" s="10">
        <v>4</v>
      </c>
      <c r="E31" s="10">
        <v>4</v>
      </c>
      <c r="F31" s="10">
        <v>4</v>
      </c>
      <c r="G31" s="10">
        <v>4</v>
      </c>
      <c r="H31" s="10">
        <v>4</v>
      </c>
    </row>
    <row r="32" spans="1:8" x14ac:dyDescent="0.25">
      <c r="A32" s="10" t="s">
        <v>57</v>
      </c>
      <c r="B32">
        <v>28</v>
      </c>
      <c r="C32" s="10">
        <v>13</v>
      </c>
      <c r="D32" s="10">
        <v>3</v>
      </c>
      <c r="E32" s="10">
        <v>3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26</v>
      </c>
      <c r="C33" s="10">
        <v>12</v>
      </c>
      <c r="D33" s="10">
        <v>3</v>
      </c>
      <c r="E33" s="10">
        <v>2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28</v>
      </c>
      <c r="C34" s="10">
        <v>13</v>
      </c>
      <c r="D34" s="10">
        <v>3</v>
      </c>
      <c r="E34" s="10">
        <v>3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40</v>
      </c>
      <c r="C35" s="10">
        <v>19</v>
      </c>
      <c r="D35" s="10">
        <v>5</v>
      </c>
      <c r="E35" s="10">
        <v>4</v>
      </c>
      <c r="F35" s="10">
        <v>4</v>
      </c>
      <c r="G35" s="10">
        <v>4</v>
      </c>
      <c r="H35" s="10">
        <v>4</v>
      </c>
    </row>
    <row r="36" spans="1:8" x14ac:dyDescent="0.25">
      <c r="A36" s="10" t="s">
        <v>61</v>
      </c>
      <c r="B36">
        <v>39</v>
      </c>
      <c r="C36" s="10">
        <v>18</v>
      </c>
      <c r="D36" s="10">
        <v>5</v>
      </c>
      <c r="E36" s="10">
        <v>4</v>
      </c>
      <c r="F36" s="10">
        <v>4</v>
      </c>
      <c r="G36" s="10">
        <v>4</v>
      </c>
      <c r="H36" s="10">
        <v>4</v>
      </c>
    </row>
    <row r="37" spans="1:8" x14ac:dyDescent="0.25">
      <c r="A37" s="10" t="s">
        <v>62</v>
      </c>
      <c r="B37">
        <v>21</v>
      </c>
      <c r="C37" s="10">
        <v>10</v>
      </c>
      <c r="D37" s="10">
        <v>3</v>
      </c>
      <c r="E37" s="10">
        <v>1</v>
      </c>
      <c r="F37" s="10">
        <v>3</v>
      </c>
      <c r="G37" s="10">
        <v>2</v>
      </c>
      <c r="H37" s="10">
        <v>2</v>
      </c>
    </row>
    <row r="38" spans="1:8" x14ac:dyDescent="0.25">
      <c r="A38" s="10" t="s">
        <v>63</v>
      </c>
      <c r="B38">
        <v>30</v>
      </c>
      <c r="C38" s="10">
        <v>15</v>
      </c>
      <c r="D38" s="10">
        <v>3</v>
      </c>
      <c r="E38" s="10">
        <v>3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28</v>
      </c>
      <c r="C39" s="10">
        <v>13</v>
      </c>
      <c r="D39" s="10">
        <v>3</v>
      </c>
      <c r="E39" s="10">
        <v>3</v>
      </c>
      <c r="F39" s="10">
        <v>3</v>
      </c>
      <c r="G39" s="10">
        <v>3</v>
      </c>
      <c r="H39" s="10">
        <v>3</v>
      </c>
    </row>
    <row r="40" spans="1:8" x14ac:dyDescent="0.25">
      <c r="A40" s="10" t="s">
        <v>65</v>
      </c>
      <c r="B40">
        <v>15</v>
      </c>
      <c r="C40" s="10">
        <v>6</v>
      </c>
      <c r="D40" s="10">
        <v>2</v>
      </c>
      <c r="E40" s="10">
        <v>1</v>
      </c>
      <c r="F40" s="10">
        <v>2</v>
      </c>
      <c r="G40" s="10">
        <v>2</v>
      </c>
      <c r="H40" s="10">
        <v>2</v>
      </c>
    </row>
    <row r="41" spans="1:8" x14ac:dyDescent="0.25">
      <c r="A41" s="10" t="s">
        <v>66</v>
      </c>
      <c r="B41">
        <v>30</v>
      </c>
      <c r="C41" s="10">
        <v>14</v>
      </c>
      <c r="D41" s="10">
        <v>4</v>
      </c>
      <c r="E41" s="10">
        <v>3</v>
      </c>
      <c r="F41" s="10">
        <v>3</v>
      </c>
      <c r="G41" s="10">
        <v>3</v>
      </c>
      <c r="H41" s="10">
        <v>3</v>
      </c>
    </row>
    <row r="42" spans="1:8" x14ac:dyDescent="0.25">
      <c r="A42" s="10" t="s">
        <v>67</v>
      </c>
      <c r="B42">
        <v>30</v>
      </c>
      <c r="C42" s="10">
        <v>14</v>
      </c>
      <c r="D42" s="10">
        <v>3</v>
      </c>
      <c r="E42" s="10">
        <v>4</v>
      </c>
      <c r="F42" s="10">
        <v>3</v>
      </c>
      <c r="G42" s="10">
        <v>3</v>
      </c>
      <c r="H42" s="10">
        <v>3</v>
      </c>
    </row>
    <row r="43" spans="1:8" x14ac:dyDescent="0.25">
      <c r="A43" s="10" t="s">
        <v>68</v>
      </c>
      <c r="B43">
        <v>27</v>
      </c>
      <c r="C43" s="10">
        <v>12</v>
      </c>
      <c r="D43" s="10">
        <v>3</v>
      </c>
      <c r="E43" s="10">
        <v>3</v>
      </c>
      <c r="F43" s="10">
        <v>3</v>
      </c>
      <c r="G43" s="10">
        <v>3</v>
      </c>
      <c r="H43" s="10">
        <v>3</v>
      </c>
    </row>
    <row r="44" spans="1:8" x14ac:dyDescent="0.25">
      <c r="A44" s="10" t="s">
        <v>69</v>
      </c>
      <c r="B44">
        <v>39</v>
      </c>
      <c r="C44" s="10">
        <v>18</v>
      </c>
      <c r="D44" s="10">
        <v>5</v>
      </c>
      <c r="E44" s="10">
        <v>4</v>
      </c>
      <c r="F44" s="10">
        <v>4</v>
      </c>
      <c r="G44" s="10">
        <v>4</v>
      </c>
      <c r="H44" s="10">
        <v>4</v>
      </c>
    </row>
    <row r="45" spans="1:8" x14ac:dyDescent="0.25">
      <c r="A45" s="10" t="s">
        <v>70</v>
      </c>
      <c r="B45">
        <v>30</v>
      </c>
      <c r="C45" s="10">
        <v>14</v>
      </c>
      <c r="D45" s="10">
        <v>3</v>
      </c>
      <c r="E45" s="10">
        <v>4</v>
      </c>
      <c r="F45" s="10">
        <v>3</v>
      </c>
      <c r="G45" s="10">
        <v>3</v>
      </c>
      <c r="H45" s="10">
        <v>3</v>
      </c>
    </row>
    <row r="46" spans="1:8" x14ac:dyDescent="0.25">
      <c r="A46" s="10" t="s">
        <v>71</v>
      </c>
      <c r="B46">
        <v>31</v>
      </c>
      <c r="C46" s="10">
        <v>15</v>
      </c>
      <c r="D46" s="10">
        <v>4</v>
      </c>
      <c r="E46" s="10">
        <v>3</v>
      </c>
      <c r="F46" s="10">
        <v>3</v>
      </c>
      <c r="G46" s="10">
        <v>3</v>
      </c>
      <c r="H46" s="10">
        <v>3</v>
      </c>
    </row>
    <row r="47" spans="1:8" x14ac:dyDescent="0.25">
      <c r="A47" s="10" t="s">
        <v>72</v>
      </c>
      <c r="B47">
        <v>28</v>
      </c>
      <c r="C47" s="10">
        <v>13</v>
      </c>
      <c r="D47" s="10">
        <v>3</v>
      </c>
      <c r="E47" s="10">
        <v>3</v>
      </c>
      <c r="F47" s="10">
        <v>3</v>
      </c>
      <c r="G47" s="10">
        <v>3</v>
      </c>
      <c r="H47" s="10">
        <v>3</v>
      </c>
    </row>
    <row r="48" spans="1:8" x14ac:dyDescent="0.25">
      <c r="A48" s="10" t="s">
        <v>73</v>
      </c>
      <c r="B48">
        <v>31</v>
      </c>
      <c r="C48" s="10">
        <v>15</v>
      </c>
      <c r="D48" s="10">
        <v>4</v>
      </c>
      <c r="E48" s="10">
        <v>3</v>
      </c>
      <c r="F48" s="10">
        <v>3</v>
      </c>
      <c r="G48" s="10">
        <v>3</v>
      </c>
      <c r="H48" s="10">
        <v>3</v>
      </c>
    </row>
    <row r="49" spans="1:8" x14ac:dyDescent="0.25">
      <c r="A49" s="10" t="s">
        <v>74</v>
      </c>
      <c r="B49">
        <v>30</v>
      </c>
      <c r="C49" s="10">
        <v>14</v>
      </c>
      <c r="D49" s="10">
        <v>3</v>
      </c>
      <c r="E49" s="10">
        <v>4</v>
      </c>
      <c r="F49" s="10">
        <v>3</v>
      </c>
      <c r="G49" s="10">
        <v>3</v>
      </c>
      <c r="H49" s="10">
        <v>3</v>
      </c>
    </row>
    <row r="50" spans="1:8" x14ac:dyDescent="0.25">
      <c r="A50" s="10" t="s">
        <v>75</v>
      </c>
      <c r="B50">
        <v>31</v>
      </c>
      <c r="C50" s="10">
        <v>15</v>
      </c>
      <c r="D50" s="10">
        <v>3</v>
      </c>
      <c r="E50" s="10">
        <v>4</v>
      </c>
      <c r="F50" s="10">
        <v>3</v>
      </c>
      <c r="G50" s="10">
        <v>3</v>
      </c>
      <c r="H50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54B9F-3E02-4349-93E2-3300B0AA8273}">
  <dimension ref="A1:H50"/>
  <sheetViews>
    <sheetView topLeftCell="A2" workbookViewId="0">
      <selection activeCell="A2" sqref="A2:H50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28</v>
      </c>
      <c r="C2" s="10">
        <v>14</v>
      </c>
      <c r="D2" s="10">
        <v>3</v>
      </c>
      <c r="E2" s="10">
        <v>3</v>
      </c>
      <c r="F2" s="10">
        <v>3</v>
      </c>
      <c r="G2" s="10">
        <v>3</v>
      </c>
      <c r="H2" s="10">
        <v>2</v>
      </c>
    </row>
    <row r="3" spans="1:8" x14ac:dyDescent="0.25">
      <c r="A3" s="10" t="s">
        <v>28</v>
      </c>
      <c r="B3">
        <v>13</v>
      </c>
      <c r="C3" s="10">
        <v>5</v>
      </c>
      <c r="D3" s="10">
        <v>1</v>
      </c>
      <c r="E3" s="10">
        <v>3</v>
      </c>
      <c r="F3" s="10">
        <v>2</v>
      </c>
      <c r="G3" s="10">
        <v>1</v>
      </c>
      <c r="H3" s="10">
        <v>1</v>
      </c>
    </row>
    <row r="4" spans="1:8" x14ac:dyDescent="0.25">
      <c r="A4" s="10" t="s">
        <v>29</v>
      </c>
      <c r="B4">
        <v>27</v>
      </c>
      <c r="C4" s="10">
        <v>12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10</v>
      </c>
      <c r="C5" s="10">
        <v>3</v>
      </c>
      <c r="D5" s="10">
        <v>1</v>
      </c>
      <c r="E5" s="10">
        <v>3</v>
      </c>
      <c r="F5" s="10">
        <v>1</v>
      </c>
      <c r="G5" s="10">
        <v>1</v>
      </c>
      <c r="H5" s="10">
        <v>1</v>
      </c>
    </row>
    <row r="6" spans="1:8" x14ac:dyDescent="0.25">
      <c r="A6" s="10" t="s">
        <v>31</v>
      </c>
      <c r="B6">
        <v>21</v>
      </c>
      <c r="C6" s="10">
        <v>10</v>
      </c>
      <c r="D6" s="10">
        <v>2</v>
      </c>
      <c r="E6" s="10">
        <v>3</v>
      </c>
      <c r="F6" s="10">
        <v>2</v>
      </c>
      <c r="G6" s="10">
        <v>2</v>
      </c>
      <c r="H6" s="10">
        <v>2</v>
      </c>
    </row>
    <row r="7" spans="1:8" x14ac:dyDescent="0.25">
      <c r="A7" s="10" t="s">
        <v>32</v>
      </c>
      <c r="B7">
        <v>24</v>
      </c>
      <c r="C7" s="10">
        <v>10</v>
      </c>
      <c r="D7" s="10">
        <v>2</v>
      </c>
      <c r="E7" s="10">
        <v>4</v>
      </c>
      <c r="F7" s="10">
        <v>3</v>
      </c>
      <c r="G7" s="10">
        <v>3</v>
      </c>
      <c r="H7" s="10">
        <v>2</v>
      </c>
    </row>
    <row r="8" spans="1:8" x14ac:dyDescent="0.25">
      <c r="A8" s="10" t="s">
        <v>33</v>
      </c>
      <c r="B8">
        <v>21</v>
      </c>
      <c r="C8" s="10">
        <v>11</v>
      </c>
      <c r="D8" s="10">
        <v>2</v>
      </c>
      <c r="E8" s="10">
        <v>2</v>
      </c>
      <c r="F8" s="10">
        <v>2</v>
      </c>
      <c r="G8" s="10">
        <v>2</v>
      </c>
      <c r="H8" s="10">
        <v>2</v>
      </c>
    </row>
    <row r="9" spans="1:8" x14ac:dyDescent="0.25">
      <c r="A9" s="10" t="s">
        <v>34</v>
      </c>
      <c r="B9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</row>
    <row r="10" spans="1:8" x14ac:dyDescent="0.25">
      <c r="A10" s="10" t="s">
        <v>35</v>
      </c>
      <c r="B10">
        <v>16</v>
      </c>
      <c r="C10" s="10">
        <v>5</v>
      </c>
      <c r="D10" s="10">
        <v>2</v>
      </c>
      <c r="E10" s="10">
        <v>3</v>
      </c>
      <c r="F10" s="10">
        <v>2</v>
      </c>
      <c r="G10" s="10">
        <v>3</v>
      </c>
      <c r="H10" s="10">
        <v>1</v>
      </c>
    </row>
    <row r="11" spans="1:8" x14ac:dyDescent="0.25">
      <c r="A11" s="10" t="s">
        <v>36</v>
      </c>
      <c r="B11">
        <v>32</v>
      </c>
      <c r="C11" s="10">
        <v>15</v>
      </c>
      <c r="D11" s="10">
        <v>4</v>
      </c>
      <c r="E11" s="10">
        <v>3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27</v>
      </c>
      <c r="C12" s="10">
        <v>13</v>
      </c>
      <c r="D12" s="10">
        <v>3</v>
      </c>
      <c r="E12" s="10">
        <v>3</v>
      </c>
      <c r="F12" s="10">
        <v>3</v>
      </c>
      <c r="G12" s="10">
        <v>2</v>
      </c>
      <c r="H12" s="10">
        <v>3</v>
      </c>
    </row>
    <row r="13" spans="1:8" x14ac:dyDescent="0.25">
      <c r="A13" s="10" t="s">
        <v>38</v>
      </c>
      <c r="B13">
        <v>11</v>
      </c>
      <c r="C13" s="10">
        <v>3</v>
      </c>
      <c r="D13" s="10">
        <v>1</v>
      </c>
      <c r="E13" s="10">
        <v>2</v>
      </c>
      <c r="F13" s="10">
        <v>2</v>
      </c>
      <c r="G13" s="10">
        <v>2</v>
      </c>
      <c r="H13" s="10">
        <v>1</v>
      </c>
    </row>
    <row r="14" spans="1:8" x14ac:dyDescent="0.25">
      <c r="A14" s="10" t="s">
        <v>39</v>
      </c>
      <c r="B14">
        <v>34</v>
      </c>
      <c r="C14" s="10">
        <v>16</v>
      </c>
      <c r="D14" s="10">
        <v>4</v>
      </c>
      <c r="E14" s="10">
        <v>4</v>
      </c>
      <c r="F14" s="10">
        <v>4</v>
      </c>
      <c r="G14" s="10">
        <v>3</v>
      </c>
      <c r="H14" s="10">
        <v>3</v>
      </c>
    </row>
    <row r="15" spans="1:8" x14ac:dyDescent="0.25">
      <c r="A15" s="10" t="s">
        <v>40</v>
      </c>
      <c r="B15">
        <v>46</v>
      </c>
      <c r="C15" s="10">
        <v>23</v>
      </c>
      <c r="D15" s="10">
        <v>5</v>
      </c>
      <c r="E15" s="10">
        <v>4</v>
      </c>
      <c r="F15" s="10">
        <v>4</v>
      </c>
      <c r="G15" s="10">
        <v>5</v>
      </c>
      <c r="H15" s="10">
        <v>5</v>
      </c>
    </row>
    <row r="16" spans="1:8" x14ac:dyDescent="0.25">
      <c r="A16" s="10" t="s">
        <v>41</v>
      </c>
      <c r="B16">
        <v>23</v>
      </c>
      <c r="C16" s="10">
        <v>9</v>
      </c>
      <c r="D16" s="10">
        <v>3</v>
      </c>
      <c r="E16" s="10">
        <v>3</v>
      </c>
      <c r="F16" s="10">
        <v>3</v>
      </c>
      <c r="G16" s="10">
        <v>3</v>
      </c>
      <c r="H16" s="10">
        <v>2</v>
      </c>
    </row>
    <row r="17" spans="1:8" x14ac:dyDescent="0.25">
      <c r="A17" s="10" t="s">
        <v>42</v>
      </c>
      <c r="B17">
        <v>35</v>
      </c>
      <c r="C17" s="10">
        <v>16</v>
      </c>
      <c r="D17" s="10">
        <v>4</v>
      </c>
      <c r="E17" s="10">
        <v>3</v>
      </c>
      <c r="F17" s="10">
        <v>4</v>
      </c>
      <c r="G17" s="10">
        <v>4</v>
      </c>
      <c r="H17" s="10">
        <v>4</v>
      </c>
    </row>
    <row r="18" spans="1:8" x14ac:dyDescent="0.25">
      <c r="A18" s="10" t="s">
        <v>43</v>
      </c>
      <c r="B18">
        <v>44</v>
      </c>
      <c r="C18" s="10">
        <v>22</v>
      </c>
      <c r="D18" s="10">
        <v>4</v>
      </c>
      <c r="E18" s="10">
        <v>4</v>
      </c>
      <c r="F18" s="10">
        <v>5</v>
      </c>
      <c r="G18" s="10">
        <v>5</v>
      </c>
      <c r="H18" s="10">
        <v>4</v>
      </c>
    </row>
    <row r="19" spans="1:8" x14ac:dyDescent="0.25">
      <c r="A19" s="10" t="s">
        <v>44</v>
      </c>
      <c r="B19">
        <v>32</v>
      </c>
      <c r="C19" s="10">
        <v>17</v>
      </c>
      <c r="D19" s="10">
        <v>3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31</v>
      </c>
      <c r="C20" s="10">
        <v>14</v>
      </c>
      <c r="D20" s="10">
        <v>3</v>
      </c>
      <c r="E20" s="10">
        <v>4</v>
      </c>
      <c r="F20" s="10">
        <v>3</v>
      </c>
      <c r="G20" s="10">
        <v>4</v>
      </c>
      <c r="H20" s="10">
        <v>3</v>
      </c>
    </row>
    <row r="21" spans="1:8" x14ac:dyDescent="0.25">
      <c r="A21" s="10" t="s">
        <v>46</v>
      </c>
      <c r="B21">
        <v>38</v>
      </c>
      <c r="C21" s="10">
        <v>19</v>
      </c>
      <c r="D21" s="10">
        <v>4</v>
      </c>
      <c r="E21" s="10">
        <v>4</v>
      </c>
      <c r="F21" s="10">
        <v>3</v>
      </c>
      <c r="G21" s="10">
        <v>4</v>
      </c>
      <c r="H21" s="10">
        <v>4</v>
      </c>
    </row>
    <row r="22" spans="1:8" x14ac:dyDescent="0.25">
      <c r="A22" s="10" t="s">
        <v>47</v>
      </c>
      <c r="B22">
        <v>33</v>
      </c>
      <c r="C22" s="10">
        <v>17</v>
      </c>
      <c r="D22" s="10">
        <v>3</v>
      </c>
      <c r="E22" s="10">
        <v>3</v>
      </c>
      <c r="F22" s="10">
        <v>3</v>
      </c>
      <c r="G22" s="10">
        <v>4</v>
      </c>
      <c r="H22" s="10">
        <v>3</v>
      </c>
    </row>
    <row r="23" spans="1:8" x14ac:dyDescent="0.25">
      <c r="A23" s="10" t="s">
        <v>48</v>
      </c>
      <c r="B23">
        <v>30</v>
      </c>
      <c r="C23" s="10">
        <v>14</v>
      </c>
      <c r="D23" s="10">
        <v>3</v>
      </c>
      <c r="E23" s="10">
        <v>4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14</v>
      </c>
      <c r="C24" s="10">
        <v>5</v>
      </c>
      <c r="D24" s="10">
        <v>2</v>
      </c>
      <c r="E24" s="10">
        <v>1</v>
      </c>
      <c r="F24" s="10">
        <v>2</v>
      </c>
      <c r="G24" s="10">
        <v>2</v>
      </c>
      <c r="H24" s="10">
        <v>2</v>
      </c>
    </row>
    <row r="25" spans="1:8" x14ac:dyDescent="0.25">
      <c r="A25" s="10" t="s">
        <v>50</v>
      </c>
      <c r="B25">
        <v>29</v>
      </c>
      <c r="C25" s="10">
        <v>13</v>
      </c>
      <c r="D25" s="10">
        <v>3</v>
      </c>
      <c r="E25" s="10">
        <v>3</v>
      </c>
      <c r="F25" s="10">
        <v>3</v>
      </c>
      <c r="G25" s="10">
        <v>4</v>
      </c>
      <c r="H25" s="10">
        <v>3</v>
      </c>
    </row>
    <row r="26" spans="1:8" x14ac:dyDescent="0.25">
      <c r="A26" s="10" t="s">
        <v>51</v>
      </c>
      <c r="B26">
        <v>24</v>
      </c>
      <c r="C26" s="10">
        <v>10</v>
      </c>
      <c r="D26" s="10">
        <v>3</v>
      </c>
      <c r="E26" s="10">
        <v>3</v>
      </c>
      <c r="F26" s="10">
        <v>3</v>
      </c>
      <c r="G26" s="10">
        <v>3</v>
      </c>
      <c r="H26" s="10">
        <v>2</v>
      </c>
    </row>
    <row r="27" spans="1:8" x14ac:dyDescent="0.25">
      <c r="A27" s="10" t="s">
        <v>52</v>
      </c>
      <c r="B27">
        <v>28</v>
      </c>
      <c r="C27" s="10">
        <v>12</v>
      </c>
      <c r="D27" s="10">
        <v>3</v>
      </c>
      <c r="E27" s="10">
        <v>3</v>
      </c>
      <c r="F27" s="10">
        <v>3</v>
      </c>
      <c r="G27" s="10">
        <v>4</v>
      </c>
      <c r="H27" s="10">
        <v>3</v>
      </c>
    </row>
    <row r="28" spans="1:8" x14ac:dyDescent="0.25">
      <c r="A28" s="10" t="s">
        <v>53</v>
      </c>
      <c r="B28">
        <v>21</v>
      </c>
      <c r="C28" s="10">
        <v>7</v>
      </c>
      <c r="D28" s="10">
        <v>3</v>
      </c>
      <c r="E28" s="10">
        <v>2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12</v>
      </c>
      <c r="C29" s="10">
        <v>5</v>
      </c>
      <c r="D29" s="10">
        <v>2</v>
      </c>
      <c r="E29" s="10">
        <v>1</v>
      </c>
      <c r="F29" s="10">
        <v>1</v>
      </c>
      <c r="G29" s="10">
        <v>2</v>
      </c>
      <c r="H29" s="10">
        <v>1</v>
      </c>
    </row>
    <row r="30" spans="1:8" x14ac:dyDescent="0.25">
      <c r="A30" s="10" t="s">
        <v>55</v>
      </c>
      <c r="B30">
        <v>7</v>
      </c>
      <c r="C30" s="10">
        <v>3</v>
      </c>
      <c r="D30" s="10">
        <v>1</v>
      </c>
      <c r="E30" s="10">
        <v>0</v>
      </c>
      <c r="F30" s="10">
        <v>1</v>
      </c>
      <c r="G30" s="10">
        <v>1</v>
      </c>
      <c r="H30" s="10">
        <v>1</v>
      </c>
    </row>
    <row r="31" spans="1:8" x14ac:dyDescent="0.25">
      <c r="A31" s="10" t="s">
        <v>56</v>
      </c>
      <c r="B31">
        <v>27</v>
      </c>
      <c r="C31" s="10">
        <v>13</v>
      </c>
      <c r="D31" s="10">
        <v>3</v>
      </c>
      <c r="E31" s="10">
        <v>3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22</v>
      </c>
      <c r="C32" s="10">
        <v>9</v>
      </c>
      <c r="D32" s="10">
        <v>2</v>
      </c>
      <c r="E32" s="10">
        <v>3</v>
      </c>
      <c r="F32" s="10">
        <v>3</v>
      </c>
      <c r="G32" s="10">
        <v>3</v>
      </c>
      <c r="H32" s="10">
        <v>2</v>
      </c>
    </row>
    <row r="33" spans="1:8" x14ac:dyDescent="0.25">
      <c r="A33" s="10" t="s">
        <v>58</v>
      </c>
      <c r="B33">
        <v>20</v>
      </c>
      <c r="C33" s="10">
        <v>7</v>
      </c>
      <c r="D33" s="10">
        <v>3</v>
      </c>
      <c r="E33" s="10">
        <v>3</v>
      </c>
      <c r="F33" s="10">
        <v>3</v>
      </c>
      <c r="G33" s="10">
        <v>3</v>
      </c>
      <c r="H33" s="10">
        <v>1</v>
      </c>
    </row>
    <row r="34" spans="1:8" x14ac:dyDescent="0.25">
      <c r="A34" s="10" t="s">
        <v>59</v>
      </c>
      <c r="B34">
        <v>16</v>
      </c>
      <c r="C34" s="10">
        <v>7</v>
      </c>
      <c r="D34" s="10">
        <v>1</v>
      </c>
      <c r="E34" s="10">
        <v>3</v>
      </c>
      <c r="F34" s="10">
        <v>2</v>
      </c>
      <c r="G34" s="10">
        <v>2</v>
      </c>
      <c r="H34" s="10">
        <v>1</v>
      </c>
    </row>
    <row r="35" spans="1:8" x14ac:dyDescent="0.25">
      <c r="A35" s="10" t="s">
        <v>60</v>
      </c>
      <c r="B35">
        <v>22</v>
      </c>
      <c r="C35" s="10">
        <v>9</v>
      </c>
      <c r="D35" s="10">
        <v>3</v>
      </c>
      <c r="E35" s="10">
        <v>2</v>
      </c>
      <c r="F35" s="10">
        <v>3</v>
      </c>
      <c r="G35" s="10">
        <v>3</v>
      </c>
      <c r="H35" s="10">
        <v>2</v>
      </c>
    </row>
    <row r="36" spans="1:8" x14ac:dyDescent="0.25">
      <c r="A36" s="10" t="s">
        <v>61</v>
      </c>
      <c r="B36">
        <v>31</v>
      </c>
      <c r="C36" s="10">
        <v>15</v>
      </c>
      <c r="D36" s="10">
        <v>3</v>
      </c>
      <c r="E36" s="10">
        <v>4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6</v>
      </c>
      <c r="C37" s="10">
        <v>3</v>
      </c>
      <c r="D37" s="10">
        <v>1</v>
      </c>
      <c r="E37" s="10">
        <v>0</v>
      </c>
      <c r="F37" s="10">
        <v>1</v>
      </c>
      <c r="G37" s="10">
        <v>1</v>
      </c>
      <c r="H37" s="10">
        <v>0</v>
      </c>
    </row>
    <row r="38" spans="1:8" x14ac:dyDescent="0.25">
      <c r="A38" s="10" t="s">
        <v>63</v>
      </c>
      <c r="B38">
        <v>15</v>
      </c>
      <c r="C38" s="10">
        <v>3</v>
      </c>
      <c r="D38" s="10">
        <v>1</v>
      </c>
      <c r="E38" s="10">
        <v>3</v>
      </c>
      <c r="F38" s="10">
        <v>3</v>
      </c>
      <c r="G38" s="10">
        <v>3</v>
      </c>
      <c r="H38" s="10">
        <v>2</v>
      </c>
    </row>
    <row r="39" spans="1:8" x14ac:dyDescent="0.25">
      <c r="A39" s="10" t="s">
        <v>64</v>
      </c>
      <c r="B39">
        <v>26</v>
      </c>
      <c r="C39" s="10">
        <v>12</v>
      </c>
      <c r="D39" s="10">
        <v>3</v>
      </c>
      <c r="E39" s="10">
        <v>2</v>
      </c>
      <c r="F39" s="10">
        <v>3</v>
      </c>
      <c r="G39" s="10">
        <v>3</v>
      </c>
      <c r="H39" s="10">
        <v>3</v>
      </c>
    </row>
    <row r="40" spans="1:8" x14ac:dyDescent="0.25">
      <c r="A40" s="10" t="s">
        <v>65</v>
      </c>
      <c r="B4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</row>
    <row r="41" spans="1:8" x14ac:dyDescent="0.25">
      <c r="A41" s="10" t="s">
        <v>66</v>
      </c>
      <c r="B41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</row>
    <row r="42" spans="1:8" x14ac:dyDescent="0.25">
      <c r="A42" s="10" t="s">
        <v>67</v>
      </c>
      <c r="B42">
        <v>16</v>
      </c>
      <c r="C42" s="10">
        <v>5</v>
      </c>
      <c r="D42" s="10">
        <v>2</v>
      </c>
      <c r="E42" s="10">
        <v>3</v>
      </c>
      <c r="F42" s="10">
        <v>2</v>
      </c>
      <c r="G42" s="10">
        <v>3</v>
      </c>
      <c r="H42" s="10">
        <v>1</v>
      </c>
    </row>
    <row r="43" spans="1:8" x14ac:dyDescent="0.25">
      <c r="A43" s="10" t="s">
        <v>68</v>
      </c>
      <c r="B43">
        <v>26</v>
      </c>
      <c r="C43" s="10">
        <v>9</v>
      </c>
      <c r="D43" s="10">
        <v>4</v>
      </c>
      <c r="E43" s="10">
        <v>3</v>
      </c>
      <c r="F43" s="10">
        <v>4</v>
      </c>
      <c r="G43" s="10">
        <v>3</v>
      </c>
      <c r="H43" s="10">
        <v>3</v>
      </c>
    </row>
    <row r="44" spans="1:8" x14ac:dyDescent="0.25">
      <c r="A44" s="10" t="s">
        <v>69</v>
      </c>
      <c r="B44">
        <v>26</v>
      </c>
      <c r="C44" s="10">
        <v>11</v>
      </c>
      <c r="D44" s="10">
        <v>2</v>
      </c>
      <c r="E44" s="10">
        <v>4</v>
      </c>
      <c r="F44" s="10">
        <v>4</v>
      </c>
      <c r="G44" s="10">
        <v>3</v>
      </c>
      <c r="H44" s="10">
        <v>2</v>
      </c>
    </row>
    <row r="45" spans="1:8" x14ac:dyDescent="0.25">
      <c r="A45" s="10" t="s">
        <v>70</v>
      </c>
      <c r="B45">
        <v>24</v>
      </c>
      <c r="C45" s="10">
        <v>9</v>
      </c>
      <c r="D45" s="10">
        <v>3</v>
      </c>
      <c r="E45" s="10">
        <v>2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34</v>
      </c>
      <c r="C46" s="10">
        <v>17</v>
      </c>
      <c r="D46" s="10">
        <v>4</v>
      </c>
      <c r="E46" s="10">
        <v>3</v>
      </c>
      <c r="F46" s="10">
        <v>3</v>
      </c>
      <c r="G46" s="10">
        <v>4</v>
      </c>
      <c r="H46" s="10">
        <v>3</v>
      </c>
    </row>
    <row r="47" spans="1:8" x14ac:dyDescent="0.25">
      <c r="A47" s="10" t="s">
        <v>72</v>
      </c>
      <c r="B47">
        <v>16</v>
      </c>
      <c r="C47" s="10">
        <v>6</v>
      </c>
      <c r="D47" s="10">
        <v>2</v>
      </c>
      <c r="E47" s="10">
        <v>2</v>
      </c>
      <c r="F47" s="10">
        <v>2</v>
      </c>
      <c r="G47" s="10">
        <v>2</v>
      </c>
      <c r="H47" s="10">
        <v>2</v>
      </c>
    </row>
    <row r="48" spans="1:8" x14ac:dyDescent="0.25">
      <c r="A48" s="10" t="s">
        <v>73</v>
      </c>
      <c r="B48">
        <v>12</v>
      </c>
      <c r="C48" s="10">
        <v>3</v>
      </c>
      <c r="D48" s="10">
        <v>2</v>
      </c>
      <c r="E48" s="10">
        <v>2</v>
      </c>
      <c r="F48" s="10">
        <v>2</v>
      </c>
      <c r="G48" s="10">
        <v>2</v>
      </c>
      <c r="H48" s="10">
        <v>1</v>
      </c>
    </row>
    <row r="49" spans="1:8" x14ac:dyDescent="0.25">
      <c r="A49" s="10" t="s">
        <v>74</v>
      </c>
      <c r="B49">
        <v>24</v>
      </c>
      <c r="C49" s="10">
        <v>11</v>
      </c>
      <c r="D49" s="10">
        <v>3</v>
      </c>
      <c r="E49" s="10">
        <v>3</v>
      </c>
      <c r="F49" s="10">
        <v>2</v>
      </c>
      <c r="G49" s="10">
        <v>3</v>
      </c>
      <c r="H49" s="10">
        <v>2</v>
      </c>
    </row>
    <row r="50" spans="1:8" x14ac:dyDescent="0.25">
      <c r="A50" s="10" t="s">
        <v>75</v>
      </c>
      <c r="B50">
        <v>42</v>
      </c>
      <c r="C50" s="10">
        <v>23</v>
      </c>
      <c r="D50" s="10">
        <v>4</v>
      </c>
      <c r="E50" s="10">
        <v>4</v>
      </c>
      <c r="F50" s="10">
        <v>3</v>
      </c>
      <c r="G50" s="10">
        <v>4</v>
      </c>
      <c r="H50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4620-2F5E-40A9-AE7F-EF75D863D344}">
  <dimension ref="A1:H50"/>
  <sheetViews>
    <sheetView topLeftCell="A2" workbookViewId="0">
      <selection activeCell="A2" sqref="A2:H50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31</v>
      </c>
      <c r="C2" s="10">
        <v>15</v>
      </c>
      <c r="D2" s="10">
        <v>3</v>
      </c>
      <c r="E2" s="10">
        <v>4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27</v>
      </c>
      <c r="C3" s="10">
        <v>12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30</v>
      </c>
      <c r="C4" s="10">
        <v>14</v>
      </c>
      <c r="D4" s="10">
        <v>3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22</v>
      </c>
      <c r="C5" s="10">
        <v>10</v>
      </c>
      <c r="D5" s="10">
        <v>2</v>
      </c>
      <c r="E5" s="10">
        <v>3</v>
      </c>
      <c r="F5" s="10">
        <v>2</v>
      </c>
      <c r="G5" s="10">
        <v>2</v>
      </c>
      <c r="H5" s="10">
        <v>3</v>
      </c>
    </row>
    <row r="6" spans="1:8" x14ac:dyDescent="0.25">
      <c r="A6" s="10" t="s">
        <v>31</v>
      </c>
      <c r="B6">
        <v>31</v>
      </c>
      <c r="C6" s="10">
        <v>15</v>
      </c>
      <c r="D6" s="10">
        <v>3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31</v>
      </c>
      <c r="C7" s="10">
        <v>15</v>
      </c>
      <c r="D7" s="10">
        <v>3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33</v>
      </c>
      <c r="C8" s="10">
        <v>16</v>
      </c>
      <c r="D8" s="10">
        <v>4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19</v>
      </c>
      <c r="C9" s="10">
        <v>8</v>
      </c>
      <c r="D9" s="10">
        <v>2</v>
      </c>
      <c r="E9" s="10">
        <v>3</v>
      </c>
      <c r="F9" s="10">
        <v>2</v>
      </c>
      <c r="G9" s="10">
        <v>2</v>
      </c>
      <c r="H9" s="10">
        <v>2</v>
      </c>
    </row>
    <row r="10" spans="1:8" x14ac:dyDescent="0.25">
      <c r="A10" s="10" t="s">
        <v>35</v>
      </c>
      <c r="B10">
        <v>20</v>
      </c>
      <c r="C10" s="10">
        <v>9</v>
      </c>
      <c r="D10" s="10">
        <v>2</v>
      </c>
      <c r="E10" s="10">
        <v>3</v>
      </c>
      <c r="F10" s="10">
        <v>2</v>
      </c>
      <c r="G10" s="10">
        <v>2</v>
      </c>
      <c r="H10" s="10">
        <v>2</v>
      </c>
    </row>
    <row r="11" spans="1:8" x14ac:dyDescent="0.25">
      <c r="A11" s="10" t="s">
        <v>36</v>
      </c>
      <c r="B11">
        <v>38</v>
      </c>
      <c r="C11" s="10">
        <v>17</v>
      </c>
      <c r="D11" s="10">
        <v>5</v>
      </c>
      <c r="E11" s="10">
        <v>4</v>
      </c>
      <c r="F11" s="10">
        <v>4</v>
      </c>
      <c r="G11" s="10">
        <v>4</v>
      </c>
      <c r="H11" s="10">
        <v>4</v>
      </c>
    </row>
    <row r="12" spans="1:8" x14ac:dyDescent="0.25">
      <c r="A12" s="10" t="s">
        <v>37</v>
      </c>
      <c r="B12">
        <v>33</v>
      </c>
      <c r="C12" s="10">
        <v>16</v>
      </c>
      <c r="D12" s="10">
        <v>3</v>
      </c>
      <c r="E12" s="10">
        <v>4</v>
      </c>
      <c r="F12" s="10">
        <v>4</v>
      </c>
      <c r="G12" s="10">
        <v>3</v>
      </c>
      <c r="H12" s="10">
        <v>3</v>
      </c>
    </row>
    <row r="13" spans="1:8" x14ac:dyDescent="0.25">
      <c r="A13" s="10" t="s">
        <v>38</v>
      </c>
      <c r="B13">
        <v>28</v>
      </c>
      <c r="C13" s="10">
        <v>13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40</v>
      </c>
      <c r="C14" s="10">
        <v>19</v>
      </c>
      <c r="D14" s="10">
        <v>5</v>
      </c>
      <c r="E14" s="10">
        <v>4</v>
      </c>
      <c r="F14" s="10">
        <v>4</v>
      </c>
      <c r="G14" s="10">
        <v>4</v>
      </c>
      <c r="H14" s="10">
        <v>4</v>
      </c>
    </row>
    <row r="15" spans="1:8" x14ac:dyDescent="0.25">
      <c r="A15" s="10" t="s">
        <v>40</v>
      </c>
      <c r="B15">
        <v>32</v>
      </c>
      <c r="C15" s="10">
        <v>16</v>
      </c>
      <c r="D15" s="10">
        <v>3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31</v>
      </c>
      <c r="C16" s="10">
        <v>15</v>
      </c>
      <c r="D16" s="10">
        <v>4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31</v>
      </c>
      <c r="C17" s="10">
        <v>15</v>
      </c>
      <c r="D17" s="10">
        <v>3</v>
      </c>
      <c r="E17" s="10">
        <v>3</v>
      </c>
      <c r="F17" s="10">
        <v>3</v>
      </c>
      <c r="G17" s="10">
        <v>4</v>
      </c>
      <c r="H17" s="10">
        <v>3</v>
      </c>
    </row>
    <row r="18" spans="1:8" x14ac:dyDescent="0.25">
      <c r="A18" s="10" t="s">
        <v>43</v>
      </c>
      <c r="B18">
        <v>39</v>
      </c>
      <c r="C18" s="10">
        <v>18</v>
      </c>
      <c r="D18" s="10">
        <v>5</v>
      </c>
      <c r="E18" s="10">
        <v>4</v>
      </c>
      <c r="F18" s="10">
        <v>4</v>
      </c>
      <c r="G18" s="10">
        <v>4</v>
      </c>
      <c r="H18" s="10">
        <v>4</v>
      </c>
    </row>
    <row r="19" spans="1:8" x14ac:dyDescent="0.25">
      <c r="A19" s="10" t="s">
        <v>44</v>
      </c>
      <c r="B19">
        <v>37</v>
      </c>
      <c r="C19" s="10">
        <v>17</v>
      </c>
      <c r="D19" s="10">
        <v>4</v>
      </c>
      <c r="E19" s="10">
        <v>4</v>
      </c>
      <c r="F19" s="10">
        <v>4</v>
      </c>
      <c r="G19" s="10">
        <v>4</v>
      </c>
      <c r="H19" s="10">
        <v>4</v>
      </c>
    </row>
    <row r="20" spans="1:8" x14ac:dyDescent="0.25">
      <c r="A20" s="10" t="s">
        <v>45</v>
      </c>
      <c r="B20">
        <v>38</v>
      </c>
      <c r="C20" s="10">
        <v>18</v>
      </c>
      <c r="D20" s="10">
        <v>4</v>
      </c>
      <c r="E20" s="10">
        <v>4</v>
      </c>
      <c r="F20" s="10">
        <v>4</v>
      </c>
      <c r="G20" s="10">
        <v>4</v>
      </c>
      <c r="H20" s="10">
        <v>4</v>
      </c>
    </row>
    <row r="21" spans="1:8" x14ac:dyDescent="0.25">
      <c r="A21" s="10" t="s">
        <v>46</v>
      </c>
      <c r="B21">
        <v>30</v>
      </c>
      <c r="C21" s="10">
        <v>14</v>
      </c>
      <c r="D21" s="10">
        <v>3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36</v>
      </c>
      <c r="C22" s="10">
        <v>16</v>
      </c>
      <c r="D22" s="10">
        <v>4</v>
      </c>
      <c r="E22" s="10">
        <v>4</v>
      </c>
      <c r="F22" s="10">
        <v>4</v>
      </c>
      <c r="G22" s="10">
        <v>4</v>
      </c>
      <c r="H22" s="10">
        <v>4</v>
      </c>
    </row>
    <row r="23" spans="1:8" x14ac:dyDescent="0.25">
      <c r="A23" s="10" t="s">
        <v>48</v>
      </c>
      <c r="B23">
        <v>32</v>
      </c>
      <c r="C23" s="10">
        <v>15</v>
      </c>
      <c r="D23" s="10">
        <v>4</v>
      </c>
      <c r="E23" s="10">
        <v>4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27</v>
      </c>
      <c r="C24" s="10">
        <v>13</v>
      </c>
      <c r="D24" s="10">
        <v>3</v>
      </c>
      <c r="E24" s="10">
        <v>2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30</v>
      </c>
      <c r="C25" s="10">
        <v>14</v>
      </c>
      <c r="D25" s="10">
        <v>4</v>
      </c>
      <c r="E25" s="10">
        <v>3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27</v>
      </c>
      <c r="C26" s="10">
        <v>12</v>
      </c>
      <c r="D26" s="10">
        <v>3</v>
      </c>
      <c r="E26" s="10">
        <v>3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30</v>
      </c>
      <c r="C27" s="10">
        <v>14</v>
      </c>
      <c r="D27" s="10">
        <v>3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28</v>
      </c>
      <c r="C28" s="10">
        <v>13</v>
      </c>
      <c r="D28" s="10">
        <v>3</v>
      </c>
      <c r="E28" s="10">
        <v>3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23</v>
      </c>
      <c r="C29" s="10">
        <v>10</v>
      </c>
      <c r="D29" s="10">
        <v>3</v>
      </c>
      <c r="E29" s="10">
        <v>2</v>
      </c>
      <c r="F29" s="10">
        <v>3</v>
      </c>
      <c r="G29" s="10">
        <v>2</v>
      </c>
      <c r="H29" s="10">
        <v>3</v>
      </c>
    </row>
    <row r="30" spans="1:8" x14ac:dyDescent="0.25">
      <c r="A30" s="10" t="s">
        <v>55</v>
      </c>
      <c r="B30">
        <v>15</v>
      </c>
      <c r="C30" s="10">
        <v>6</v>
      </c>
      <c r="D30" s="10">
        <v>2</v>
      </c>
      <c r="E30" s="10">
        <v>1</v>
      </c>
      <c r="F30" s="10">
        <v>2</v>
      </c>
      <c r="G30" s="10">
        <v>2</v>
      </c>
      <c r="H30" s="10">
        <v>2</v>
      </c>
    </row>
    <row r="31" spans="1:8" x14ac:dyDescent="0.25">
      <c r="A31" s="10" t="s">
        <v>56</v>
      </c>
      <c r="B31">
        <v>37</v>
      </c>
      <c r="C31" s="10">
        <v>17</v>
      </c>
      <c r="D31" s="10">
        <v>4</v>
      </c>
      <c r="E31" s="10">
        <v>4</v>
      </c>
      <c r="F31" s="10">
        <v>4</v>
      </c>
      <c r="G31" s="10">
        <v>4</v>
      </c>
      <c r="H31" s="10">
        <v>4</v>
      </c>
    </row>
    <row r="32" spans="1:8" x14ac:dyDescent="0.25">
      <c r="A32" s="10" t="s">
        <v>57</v>
      </c>
      <c r="B32">
        <v>28</v>
      </c>
      <c r="C32" s="10">
        <v>13</v>
      </c>
      <c r="D32" s="10">
        <v>3</v>
      </c>
      <c r="E32" s="10">
        <v>3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26</v>
      </c>
      <c r="C33" s="10">
        <v>12</v>
      </c>
      <c r="D33" s="10">
        <v>3</v>
      </c>
      <c r="E33" s="10">
        <v>2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28</v>
      </c>
      <c r="C34" s="10">
        <v>13</v>
      </c>
      <c r="D34" s="10">
        <v>3</v>
      </c>
      <c r="E34" s="10">
        <v>3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40</v>
      </c>
      <c r="C35" s="10">
        <v>19</v>
      </c>
      <c r="D35" s="10">
        <v>5</v>
      </c>
      <c r="E35" s="10">
        <v>4</v>
      </c>
      <c r="F35" s="10">
        <v>4</v>
      </c>
      <c r="G35" s="10">
        <v>4</v>
      </c>
      <c r="H35" s="10">
        <v>4</v>
      </c>
    </row>
    <row r="36" spans="1:8" x14ac:dyDescent="0.25">
      <c r="A36" s="10" t="s">
        <v>61</v>
      </c>
      <c r="B36">
        <v>39</v>
      </c>
      <c r="C36" s="10">
        <v>18</v>
      </c>
      <c r="D36" s="10">
        <v>5</v>
      </c>
      <c r="E36" s="10">
        <v>4</v>
      </c>
      <c r="F36" s="10">
        <v>4</v>
      </c>
      <c r="G36" s="10">
        <v>4</v>
      </c>
      <c r="H36" s="10">
        <v>4</v>
      </c>
    </row>
    <row r="37" spans="1:8" x14ac:dyDescent="0.25">
      <c r="A37" s="10" t="s">
        <v>62</v>
      </c>
      <c r="B37">
        <v>21</v>
      </c>
      <c r="C37" s="10">
        <v>10</v>
      </c>
      <c r="D37" s="10">
        <v>3</v>
      </c>
      <c r="E37" s="10">
        <v>1</v>
      </c>
      <c r="F37" s="10">
        <v>3</v>
      </c>
      <c r="G37" s="10">
        <v>2</v>
      </c>
      <c r="H37" s="10">
        <v>2</v>
      </c>
    </row>
    <row r="38" spans="1:8" x14ac:dyDescent="0.25">
      <c r="A38" s="10" t="s">
        <v>63</v>
      </c>
      <c r="B38">
        <v>30</v>
      </c>
      <c r="C38" s="10">
        <v>15</v>
      </c>
      <c r="D38" s="10">
        <v>3</v>
      </c>
      <c r="E38" s="10">
        <v>3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28</v>
      </c>
      <c r="C39" s="10">
        <v>13</v>
      </c>
      <c r="D39" s="10">
        <v>3</v>
      </c>
      <c r="E39" s="10">
        <v>3</v>
      </c>
      <c r="F39" s="10">
        <v>3</v>
      </c>
      <c r="G39" s="10">
        <v>3</v>
      </c>
      <c r="H39" s="10">
        <v>3</v>
      </c>
    </row>
    <row r="40" spans="1:8" x14ac:dyDescent="0.25">
      <c r="A40" s="10" t="s">
        <v>65</v>
      </c>
      <c r="B40">
        <v>15</v>
      </c>
      <c r="C40" s="10">
        <v>6</v>
      </c>
      <c r="D40" s="10">
        <v>2</v>
      </c>
      <c r="E40" s="10">
        <v>1</v>
      </c>
      <c r="F40" s="10">
        <v>2</v>
      </c>
      <c r="G40" s="10">
        <v>2</v>
      </c>
      <c r="H40" s="10">
        <v>2</v>
      </c>
    </row>
    <row r="41" spans="1:8" x14ac:dyDescent="0.25">
      <c r="A41" s="10" t="s">
        <v>66</v>
      </c>
      <c r="B41">
        <v>30</v>
      </c>
      <c r="C41" s="10">
        <v>14</v>
      </c>
      <c r="D41" s="10">
        <v>4</v>
      </c>
      <c r="E41" s="10">
        <v>3</v>
      </c>
      <c r="F41" s="10">
        <v>3</v>
      </c>
      <c r="G41" s="10">
        <v>3</v>
      </c>
      <c r="H41" s="10">
        <v>3</v>
      </c>
    </row>
    <row r="42" spans="1:8" x14ac:dyDescent="0.25">
      <c r="A42" s="10" t="s">
        <v>67</v>
      </c>
      <c r="B42">
        <v>30</v>
      </c>
      <c r="C42" s="10">
        <v>14</v>
      </c>
      <c r="D42" s="10">
        <v>3</v>
      </c>
      <c r="E42" s="10">
        <v>4</v>
      </c>
      <c r="F42" s="10">
        <v>3</v>
      </c>
      <c r="G42" s="10">
        <v>3</v>
      </c>
      <c r="H42" s="10">
        <v>3</v>
      </c>
    </row>
    <row r="43" spans="1:8" x14ac:dyDescent="0.25">
      <c r="A43" s="10" t="s">
        <v>68</v>
      </c>
      <c r="B43">
        <v>27</v>
      </c>
      <c r="C43" s="10">
        <v>12</v>
      </c>
      <c r="D43" s="10">
        <v>3</v>
      </c>
      <c r="E43" s="10">
        <v>3</v>
      </c>
      <c r="F43" s="10">
        <v>3</v>
      </c>
      <c r="G43" s="10">
        <v>3</v>
      </c>
      <c r="H43" s="10">
        <v>3</v>
      </c>
    </row>
    <row r="44" spans="1:8" x14ac:dyDescent="0.25">
      <c r="A44" s="10" t="s">
        <v>69</v>
      </c>
      <c r="B44">
        <v>39</v>
      </c>
      <c r="C44" s="10">
        <v>18</v>
      </c>
      <c r="D44" s="10">
        <v>5</v>
      </c>
      <c r="E44" s="10">
        <v>4</v>
      </c>
      <c r="F44" s="10">
        <v>4</v>
      </c>
      <c r="G44" s="10">
        <v>4</v>
      </c>
      <c r="H44" s="10">
        <v>4</v>
      </c>
    </row>
    <row r="45" spans="1:8" x14ac:dyDescent="0.25">
      <c r="A45" s="10" t="s">
        <v>70</v>
      </c>
      <c r="B45">
        <v>30</v>
      </c>
      <c r="C45" s="10">
        <v>14</v>
      </c>
      <c r="D45" s="10">
        <v>3</v>
      </c>
      <c r="E45" s="10">
        <v>4</v>
      </c>
      <c r="F45" s="10">
        <v>3</v>
      </c>
      <c r="G45" s="10">
        <v>3</v>
      </c>
      <c r="H45" s="10">
        <v>3</v>
      </c>
    </row>
    <row r="46" spans="1:8" x14ac:dyDescent="0.25">
      <c r="A46" s="10" t="s">
        <v>71</v>
      </c>
      <c r="B46">
        <v>31</v>
      </c>
      <c r="C46" s="10">
        <v>15</v>
      </c>
      <c r="D46" s="10">
        <v>4</v>
      </c>
      <c r="E46" s="10">
        <v>3</v>
      </c>
      <c r="F46" s="10">
        <v>3</v>
      </c>
      <c r="G46" s="10">
        <v>3</v>
      </c>
      <c r="H46" s="10">
        <v>3</v>
      </c>
    </row>
    <row r="47" spans="1:8" x14ac:dyDescent="0.25">
      <c r="A47" s="10" t="s">
        <v>72</v>
      </c>
      <c r="B47">
        <v>28</v>
      </c>
      <c r="C47" s="10">
        <v>13</v>
      </c>
      <c r="D47" s="10">
        <v>3</v>
      </c>
      <c r="E47" s="10">
        <v>3</v>
      </c>
      <c r="F47" s="10">
        <v>3</v>
      </c>
      <c r="G47" s="10">
        <v>3</v>
      </c>
      <c r="H47" s="10">
        <v>3</v>
      </c>
    </row>
    <row r="48" spans="1:8" x14ac:dyDescent="0.25">
      <c r="A48" s="10" t="s">
        <v>73</v>
      </c>
      <c r="B48">
        <v>31</v>
      </c>
      <c r="C48" s="10">
        <v>15</v>
      </c>
      <c r="D48" s="10">
        <v>4</v>
      </c>
      <c r="E48" s="10">
        <v>3</v>
      </c>
      <c r="F48" s="10">
        <v>3</v>
      </c>
      <c r="G48" s="10">
        <v>3</v>
      </c>
      <c r="H48" s="10">
        <v>3</v>
      </c>
    </row>
    <row r="49" spans="1:8" x14ac:dyDescent="0.25">
      <c r="A49" s="10" t="s">
        <v>74</v>
      </c>
      <c r="B49">
        <v>30</v>
      </c>
      <c r="C49" s="10">
        <v>14</v>
      </c>
      <c r="D49" s="10">
        <v>3</v>
      </c>
      <c r="E49" s="10">
        <v>4</v>
      </c>
      <c r="F49" s="10">
        <v>3</v>
      </c>
      <c r="G49" s="10">
        <v>3</v>
      </c>
      <c r="H49" s="10">
        <v>3</v>
      </c>
    </row>
    <row r="50" spans="1:8" x14ac:dyDescent="0.25">
      <c r="A50" s="10" t="s">
        <v>75</v>
      </c>
      <c r="B50">
        <v>31</v>
      </c>
      <c r="C50" s="10">
        <v>15</v>
      </c>
      <c r="D50" s="10">
        <v>3</v>
      </c>
      <c r="E50" s="10">
        <v>4</v>
      </c>
      <c r="F50" s="10">
        <v>3</v>
      </c>
      <c r="G50" s="10">
        <v>3</v>
      </c>
      <c r="H50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M q 1 a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A y r V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M q 1 a W d W M o T 3 e A Q A A W A 8 A A B M A H A B G b 3 J t d W x h c y 9 T Z W N 0 a W 9 u M S 5 t I K I Y A C i g F A A A A A A A A A A A A A A A A A A A A A A A A A A A A O 2 U 0 U v b Q B z H 3 w P 9 H 4 7 4 0 k I M S V d 9 m O S p c b A H B 8 P 6 Z H y o 7 W 0 L J n e S u w 5 F f B C x t h V B U S u z U t z L p m x 0 T M T q Z P 4 1 v S P 9 L 7 w R d A s Y S p k Q H 3 I v u f t e 7 n 7 f X z 7 5 / Q g s U R s j M B 0 8 9 Q l J I h + K H i y D E b n f / M m 2 u / 7 Z A a t V R 3 n r l n V q v Z s 1 G R j A g T Q l A T F 6 t 1 X + a 0 c o e f J R N X G p 4 k J E 0 6 9 s B 6 p 5 j K h Y k L R s v r R m C P S I N W U v Q M u E Z I H i R Y s d b 7 E f 3 3 q / j 3 l z k x 9 c 8 b 0 j v n / Z b 1 X 9 2 i Y / / e S f 3 l i P x 1 f p E p U z y q w J H d u 1 K f Q M W Z E V k M d O x U X E y C l g E p V w 2 U b v j f E x T d M V 8 L a C K Z y m y w 4 0 / k 7 V N x j B u Y w S 5 M G 6 5 3 6 n w V s X / c 9 t 1 t 4 S C R W K 8 + K l g l d E 5 B 3 2 3 O D 6 w v I i J O k g a W V l R Q 5 U X Y S n Y g d Q u E R X F X C v Z 4 X + G t H x n P r n 3 D 8 b L y I O 5 E L 6 a i Y l 2 e h R f 5 G U W K P e b 2 3 4 j e 8 x U X q I n 1 A K U 9 K y m h 7 + n 9 u H b K 3 O u 7 v D k 8 r f k z K h i 4 c g F U S 2 o q 0 k 0 A Z A + 4 / y e m p o S a U N X W k g n c 3 E D y 6 p t i h w u p Z 7 L i 0 y 0 k o C b Q C 0 G F t k p J U E m o C W k l K h J h n + V v 7 Z N d t e 5 x t f 4 2 i Q E V Y S b A O x 8 d o F / 9 J h 1 Z P 4 s T 1 Y S b A J b H d Q S w E C L Q A U A A I A C A A y r V p Z S b 4 w 6 a Y A A A D 2 A A A A E g A A A A A A A A A A A A A A A A A A A A A A Q 2 9 u Z m l n L 1 B h Y 2 t h Z 2 U u e G 1 s U E s B A i 0 A F A A C A A g A M q 1 a W V N y O C y b A A A A 4 Q A A A B M A A A A A A A A A A A A A A A A A 8 g A A A F t D b 2 5 0 Z W 5 0 X 1 R 5 c G V z X S 5 4 b W x Q S w E C L Q A U A A I A C A A y r V p Z 1 Y y h P d 4 B A A B Y D w A A E w A A A A A A A A A A A A A A A A D a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W A A A A A A A A L J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T h i M D F i Y y 0 1 N G U 2 L T Q w N j E t Y W Q 3 Z i 0 x N j B l Y T R j M j U 1 O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N W Q y Y m Q t N T I x M C 0 0 M T I 5 L T k w Z m I t Z m J l Y z h i Y T Y 5 Y z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I w N C V F O S U 5 N i V C M S V F N S U 4 R C V C N y V F O C V B O S U 5 N S V F N S U 4 O C U 4 N i 0 l R T g l Q T k l Q j k l R T U l O E Q l O D M l R T Y l O D U l Q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j k 5 N D V h O C 0 5 Y m F i L T Q 3 N z A t Y W Q 5 M C 1 i Y j Z h M T M 0 Z G U 1 M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M D T p l r H l j b f o q Z X l i I Z f 6 K m 5 5 Y 2 D 5 o W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2 V D E z O j Q x O j E z L j k y M j U 2 M D J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T p l r H l j b f o q Z X l i I Y t 6 K m 5 5 Y 2 D 5 o W n L 0 F 1 d G 9 S Z W 1 v d m V k Q 2 9 s d W 1 u c z E u e 0 N v b H V t b j E s M H 0 m c X V v d D s s J n F 1 b 3 Q 7 U 2 V j d G l v b j E v M D I w N O m W s e W N t + i p l e W I h i 3 o q b n l j Y P m h a c v Q X V 0 b 1 J l b W 9 2 Z W R D b 2 x 1 b W 5 z M S 5 7 Q 2 9 s d W 1 u M i w x f S Z x d W 9 0 O y w m c X V v d D t T Z W N 0 a W 9 u M S 8 w M j A 0 6 Z a x 5 Y 2 3 6 K m V 5 Y i G L e i p u e W N g + a F p y 9 B d X R v U m V t b 3 Z l Z E N v b H V t b n M x L n t D b 2 x 1 b W 4 z L D J 9 J n F 1 b 3 Q 7 L C Z x d W 9 0 O 1 N l Y 3 R p b 2 4 x L z A y M D T p l r H l j b f o q Z X l i I Y t 6 K m 5 5 Y 2 D 5 o W n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N O m W s e W N t + i p l e W I h i 3 o q b n l j Y P m h a c v Q X V 0 b 1 J l b W 9 2 Z W R D b 2 x 1 b W 5 z M S 5 7 Q 2 9 s d W 1 u M S w w f S Z x d W 9 0 O y w m c X V v d D t T Z W N 0 a W 9 u M S 8 w M j A 0 6 Z a x 5 Y 2 3 6 K m V 5 Y i G L e i p u e W N g + a F p y 9 B d X R v U m V t b 3 Z l Z E N v b H V t b n M x L n t D b 2 x 1 b W 4 y L D F 9 J n F 1 b 3 Q 7 L C Z x d W 9 0 O 1 N l Y 3 R p b 2 4 x L z A y M D T p l r H l j b f o q Z X l i I Y t 6 K m 5 5 Y 2 D 5 o W n L 0 F 1 d G 9 S Z W 1 v d m V k Q 2 9 s d W 1 u c z E u e 0 N v b H V t b j M s M n 0 m c X V v d D s s J n F 1 b 3 Q 7 U 2 V j d G l v b j E v M D I w N O m W s e W N t + i p l e W I h i 3 o q b n l j Y P m h a c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I w N C V F O S U 5 N i V C M S V F N S U 4 R C V C N y V F O C V B O S U 5 N S V F N S U 4 O C U 4 N i 0 l R T g l Q T k l Q j k l R T U l O E Q l O D M l R T Y l O D U l Q T c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N C V F O S U 5 N i V C M S V F N S U 4 R C V C N y V F O C V B O S U 5 N S V F N S U 4 O C U 4 N i 0 l R T g l Q T k l Q j k l R T U l O E Q l O D M l R T Y l O D U l Q T c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N C V F O S U 5 N i V C M S V F N S U 4 R C V C N y V F O C V B O S U 5 N S V F N S U 4 O C U 4 N i 0 l R T Y l O D g l Q j Q l R T Y l Q T Y l Q U U l R T U l O D Y l Q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j g 5 M z F j Z C 0 w Z j J h L T Q 4 M m U t O D V i M i 1 l Z j c w M j k 0 Z D I 5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M D T p l r H l j b f o q Z X l i I Z f 5 o i 0 5 q a u 5 Y a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2 V D E z O j Q x O j M 3 L j k 0 N T M w M z l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T p l r H l j b f o q Z X l i I Y t 5 o i 0 5 q a u 5 Y a g L 0 F 1 d G 9 S Z W 1 v d m V k Q 2 9 s d W 1 u c z E u e 0 N v b H V t b j E s M H 0 m c X V v d D s s J n F 1 b 3 Q 7 U 2 V j d G l v b j E v M D I w N O m W s e W N t + i p l e W I h i 3 m i L T m p q 7 l h q A v Q X V 0 b 1 J l b W 9 2 Z W R D b 2 x 1 b W 5 z M S 5 7 Q 2 9 s d W 1 u M i w x f S Z x d W 9 0 O y w m c X V v d D t T Z W N 0 a W 9 u M S 8 w M j A 0 6 Z a x 5 Y 2 3 6 K m V 5 Y i G L e a I t O a m r u W G o C 9 B d X R v U m V t b 3 Z l Z E N v b H V t b n M x L n t D b 2 x 1 b W 4 z L D J 9 J n F 1 b 3 Q 7 L C Z x d W 9 0 O 1 N l Y 3 R p b 2 4 x L z A y M D T p l r H l j b f o q Z X l i I Y t 5 o i 0 5 q a u 5 Y a g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N O m W s e W N t + i p l e W I h i 3 m i L T m p q 7 l h q A v Q X V 0 b 1 J l b W 9 2 Z W R D b 2 x 1 b W 5 z M S 5 7 Q 2 9 s d W 1 u M S w w f S Z x d W 9 0 O y w m c X V v d D t T Z W N 0 a W 9 u M S 8 w M j A 0 6 Z a x 5 Y 2 3 6 K m V 5 Y i G L e a I t O a m r u W G o C 9 B d X R v U m V t b 3 Z l Z E N v b H V t b n M x L n t D b 2 x 1 b W 4 y L D F 9 J n F 1 b 3 Q 7 L C Z x d W 9 0 O 1 N l Y 3 R p b 2 4 x L z A y M D T p l r H l j b f o q Z X l i I Y t 5 o i 0 5 q a u 5 Y a g L 0 F 1 d G 9 S Z W 1 v d m V k Q 2 9 s d W 1 u c z E u e 0 N v b H V t b j M s M n 0 m c X V v d D s s J n F 1 b 3 Q 7 U 2 V j d G l v b j E v M D I w N O m W s e W N t + i p l e W I h i 3 m i L T m p q 7 l h q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I w N C V F O S U 5 N i V C M S V F N S U 4 R C V C N y V F O C V B O S U 5 N S V F N S U 4 O C U 4 N i 0 l R T Y l O D g l Q j Q l R T Y l Q T Y l Q U U l R T U l O D Y l Q T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N C V F O S U 5 N i V C M S V F N S U 4 R C V C N y V F O C V B O S U 5 N S V F N S U 4 O C U 4 N i 0 l R T Y l O D g l Q j Q l R T Y l Q T Y l Q U U l R T U l O D Y l Q T A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m z C D a H n 2 x D h 7 w g v 7 r F q f w A A A A A A g A A A A A A E G Y A A A A B A A A g A A A A q O / n 4 U w V V l W 0 D q 6 I H c v R 3 C T Y V T 7 i l 6 s 4 B 6 p b Z f u 5 B c U A A A A A D o A A A A A C A A A g A A A A S A v M w p z q q K r I a R f q U A t g E T w T h q X C x W L u x 7 j Q k 3 / P 6 r B Q A A A A 6 t s 5 Z W h u u B n C d Z / d 2 w / K S N 5 F D j T C P k B E m I M S B 0 0 o Z c Q 7 H A q 0 d G p 9 H i Q 7 k p V f S v 5 T L i c T f v U r p P Z / + 5 K y u 6 I M 1 9 X R 1 A b V O O Y l N V H t o v D H 5 j V A A A A A S E u V 5 x t 0 S B J 4 K z 1 K Y l 4 b X B y h S l W Z l A H v O G m g K o k 8 G Z / g 9 Q O o W S B 7 u 5 H y x Q A l 3 S N r c F V P a t 8 a k Z o / u X x P v e Z A U w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0204閱卷評分-詹千慧</vt:lpstr>
      <vt:lpstr>0204閱卷評分-戴榮冠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2024-10-27T01:59:35Z</dcterms:modified>
</cp:coreProperties>
</file>