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C576A97E-11B2-420F-B5EA-758EBAC28814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1閱卷評分-林偉淑" sheetId="10" r:id="rId4"/>
    <sheet name="0211閱卷評分-劉雅芬" sheetId="11" r:id="rId5"/>
  </sheets>
  <definedNames>
    <definedName name="外部資料_1" localSheetId="2" hidden="1">'閱卷評分-Teacher2'!$A$1:$D$41</definedName>
    <definedName name="外部資料_2" localSheetId="3" hidden="1">'0211閱卷評分-林偉淑'!$A$1:$D$41</definedName>
    <definedName name="外部資料_2" localSheetId="1" hidden="1">'閱卷評分-Teacher1'!$A$1:$D$41</definedName>
    <definedName name="外部資料_3" localSheetId="4" hidden="1">'0211閱卷評分-劉雅芬'!$A$1:$D$41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 s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37" i="1" l="1"/>
  <c r="E39" i="1"/>
  <c r="E38" i="1"/>
  <c r="E35" i="1"/>
  <c r="G34" i="1"/>
  <c r="E33" i="1"/>
  <c r="E32" i="1"/>
  <c r="E31" i="1"/>
  <c r="E30" i="1"/>
  <c r="G38" i="1"/>
  <c r="G30" i="1"/>
  <c r="G31" i="1"/>
  <c r="G40" i="1"/>
  <c r="G32" i="1"/>
  <c r="G41" i="1"/>
  <c r="G33" i="1"/>
  <c r="G35" i="1"/>
  <c r="G27" i="1"/>
  <c r="G36" i="1"/>
  <c r="G28" i="1"/>
  <c r="E20" i="1"/>
  <c r="E4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C47140C-CAE2-4CFC-A7C6-6A4124109158}" keepAlive="1" name="查詢 - 0211閱卷評分-林偉淑" description="與活頁簿中 '0211閱卷評分-林偉淑' 查詢的連接。" type="5" refreshedVersion="8" background="1" saveData="1">
    <dbPr connection="Provider=Microsoft.Mashup.OleDb.1;Data Source=$Workbook$;Location=0211閱卷評分-林偉淑;Extended Properties=&quot;&quot;" command="SELECT * FROM [0211閱卷評分-林偉淑]"/>
  </connection>
  <connection id="7" xr16:uid="{21824526-4383-45DC-9857-B673F79B97B2}" keepAlive="1" name="查詢 - 0211閱卷評分-劉雅芬" description="與活頁簿中 '0211閱卷評分-劉雅芬' 查詢的連接。" type="5" refreshedVersion="8" background="1" saveData="1">
    <dbPr connection="Provider=Microsoft.Mashup.OleDb.1;Data Source=$Workbook$;Location=0211閱卷評分-劉雅芬;Extended Properties=&quot;&quot;" command="SELECT * FROM [0211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<sst xmlns="http://schemas.openxmlformats.org/spreadsheetml/2006/main" count="249" uniqueCount="65">
  <si>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</si>
  <si>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</si>
  <si>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</si>
  <si>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</si>
  <si>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</si>
  <si>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</si>
  <si>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</si>
  <si>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</si>
  <si>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</si>
  <si>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</si>
  <si>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</si>
  <si>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</si>
  <si>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</si>
  <si>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</si>
  <si>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</si>
  <si>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</si>
  <si>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</si>
  <si>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</si>
  <si>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</si>
  <si>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</si>
  <si>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</si>
  <si>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</si>
  <si>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</si>
  <si>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</si>
  <si>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02-11-40981026</t>
  </si>
  <si>
    <t>02-11-411490377</t>
  </si>
  <si>
    <t>02-11-412110412</t>
  </si>
  <si>
    <t>02-11-412380494</t>
  </si>
  <si>
    <t>02-11-412560749</t>
  </si>
  <si>
    <t>02-11-412560848</t>
  </si>
  <si>
    <t>02-11-413000273</t>
  </si>
  <si>
    <t>02-11-41308477</t>
  </si>
  <si>
    <t>02-11-413170151</t>
  </si>
  <si>
    <t>02-11-413380014</t>
  </si>
  <si>
    <t>02-11-413380055</t>
  </si>
  <si>
    <t>02-11-413380097</t>
  </si>
  <si>
    <t>02-11-413380113</t>
  </si>
  <si>
    <t>02-11-413380139</t>
  </si>
  <si>
    <t>02-11-413380154</t>
  </si>
  <si>
    <t>02-11-413380170</t>
  </si>
  <si>
    <t>02-11-413380196</t>
  </si>
  <si>
    <t>02-11-413380238</t>
  </si>
  <si>
    <t>02-11-413380253</t>
  </si>
  <si>
    <t>02-11-413380279</t>
  </si>
  <si>
    <t>02-11-413380295</t>
  </si>
  <si>
    <t>02-11-41338030</t>
  </si>
  <si>
    <t>02-11-413380311</t>
  </si>
  <si>
    <t>02-11-413380352</t>
  </si>
  <si>
    <t>02-11-413380377</t>
  </si>
  <si>
    <t>02-11-413380378</t>
  </si>
  <si>
    <t>02-11-413380394</t>
  </si>
  <si>
    <t>02-11-413380410</t>
  </si>
  <si>
    <t>02-11-413380436</t>
  </si>
  <si>
    <t>02-11-413380451</t>
  </si>
  <si>
    <t>02-11-413380493</t>
  </si>
  <si>
    <t>02-11-413380535</t>
  </si>
  <si>
    <t>02-11-413380550</t>
  </si>
  <si>
    <t>02-11-413380733</t>
  </si>
  <si>
    <t>02-11-413380975</t>
  </si>
  <si>
    <t>02-11-413386516</t>
  </si>
  <si>
    <t>02-11-413386557</t>
  </si>
  <si>
    <t>02-11-41380790</t>
  </si>
  <si>
    <t>02-11-41380816</t>
  </si>
  <si>
    <t>02-11-41380899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</si>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</sst>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D569FAF-7A60-4162-955A-B9D243FA60E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3D7FFDF0-5376-4115-A846-D1DEB00912B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1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1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28BB6-9486-4632-8B9E-C55275AE5ABD}" name="_0211閱卷評分_林偉淑" displayName="_0211閱卷評分_林偉淑" ref="A1:H41" tableType="queryTable" totalsRowShown="0">
  <autoFilter ref="A1:H41" xr:uid="{BAF28BB6-9486-4632-8B9E-C55275AE5ABD}"/>
  <tableColumns count="8">
    <tableColumn id="1" xr3:uid="{F0F0056C-01E9-4E4F-8556-7E0D3A721132}" uniqueName="1" name="Column1" queryTableFieldId="1" dataDxfId="13"/>
    <tableColumn id="2" xr3:uid="{BF680A33-9FA6-42FB-89C1-7C2D41F7C502}" uniqueName="2" name="Column2" queryTableFieldId="2"/>
    <tableColumn id="3" xr3:uid="{6955519D-59DE-449A-9379-FB7BD0E67C39}" uniqueName="3" name="Column3" queryTableFieldId="3" dataDxfId="12"/>
    <tableColumn id="4" xr3:uid="{158A6260-C482-4534-BBD6-4390CB9FB4A8}" uniqueName="4" name="Column4" queryTableFieldId="4" dataDxfId="11"/>
    <tableColumn id="5" xr3:uid="{D96B0CE9-2E6D-4BBB-8F38-89B79DFFDAB6}" uniqueName="5" name="Column5" queryTableFieldId="5" dataDxfId="10"/>
    <tableColumn id="6" xr3:uid="{08FD8E8F-2DD3-4B93-8660-6D7B21A97EF4}" uniqueName="6" name="Column6" queryTableFieldId="6" dataDxfId="9"/>
    <tableColumn id="7" xr3:uid="{5E144A03-35ED-4818-A1F4-1D920E0F6768}" uniqueName="7" name="Column7" queryTableFieldId="7" dataDxfId="8"/>
    <tableColumn id="8" xr3:uid="{E1A87339-77CD-4ED4-8B75-36F5CFD943CA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3D440F-AE3A-4EFD-892A-7276402142A4}" name="_0211閱卷評分_劉雅芬" displayName="_0211閱卷評分_劉雅芬" ref="A1:H41" tableType="queryTable" totalsRowShown="0">
  <autoFilter ref="A1:H41" xr:uid="{603D440F-AE3A-4EFD-892A-7276402142A4}"/>
  <tableColumns count="8">
    <tableColumn id="1" xr3:uid="{EA292C77-D89C-49CC-9C86-F6E61DE8E044}" uniqueName="1" name="Column1" queryTableFieldId="1" dataDxfId="6"/>
    <tableColumn id="2" xr3:uid="{C4FBC040-3895-433A-B5F9-7AFFECCB655A}" uniqueName="2" name="Column2" queryTableFieldId="2"/>
    <tableColumn id="3" xr3:uid="{E6F129E6-EF8B-4534-8E00-9A99EBCBBB16}" uniqueName="3" name="Column3" queryTableFieldId="3" dataDxfId="5"/>
    <tableColumn id="4" xr3:uid="{B99F6740-F17A-4F87-A3CD-779220D02D03}" uniqueName="4" name="Column4" queryTableFieldId="4" dataDxfId="4"/>
    <tableColumn id="5" xr3:uid="{37779FA1-42F2-41D9-8C6F-63904EE63179}" uniqueName="5" name="Column5" queryTableFieldId="5" dataDxfId="3"/>
    <tableColumn id="6" xr3:uid="{7E408E93-F781-42D8-8759-E7B33AF3E9D4}" uniqueName="6" name="Column6" queryTableFieldId="6" dataDxfId="2"/>
    <tableColumn id="7" xr3:uid="{1C6829BD-4EE8-4090-8D5F-D8C3E548EFDF}" uniqueName="7" name="Column7" queryTableFieldId="7" dataDxfId="1"/>
    <tableColumn id="8" xr3:uid="{DAEB75B4-4E8D-4878-9557-3127871A4FD8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41"/>
  <sheetViews>
    <sheetView tabSelected="1" zoomScale="85" zoomScaleNormal="85" workbookViewId="0">
      <pane ySplit="1" topLeftCell="A2" activePane="bottomLeft" state="frozen"/>
      <selection pane="bottomLeft" activeCell="F22" sqref="F2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64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1072</v>
      </c>
      <c r="B2" s="9" t="s">
        <v>24</v>
      </c>
      <c r="C2">
        <f t="shared" ref="C2:C41" si="0">VLOOKUP($B2,閱卷評分_Teacher1,3,FALSE)</f>
        <v>14</v>
      </c>
      <c r="D2">
        <f t="shared" ref="D2:D41" si="1">VLOOKUP($B2,閱卷評分_Teacher2,3,FALSE)</f>
        <v>14</v>
      </c>
      <c r="E2">
        <f>ABS(C2-D2)</f>
        <v>0</v>
      </c>
      <c r="G2" s="6">
        <f>IF(F2&gt;0,((C2+D2)*0.5+F2*2)/3,(C2+D2)/2)</f>
        <v>14</v>
      </c>
      <c r="H2">
        <f t="shared" ref="H2:H41" si="2">VLOOKUP($B2,閱卷評分_Teacher1,4,FALSE)</f>
        <v>3</v>
      </c>
      <c r="I2">
        <f t="shared" ref="I2:I41" si="3">VLOOKUP($B2,閱卷評分_Teacher1,5,FALSE)</f>
        <v>2</v>
      </c>
      <c r="J2">
        <f t="shared" ref="J2:J41" si="4">VLOOKUP($B2,閱卷評分_Teacher1,6,FALSE)</f>
        <v>3</v>
      </c>
      <c r="K2">
        <f t="shared" ref="K2:K41" si="5">VLOOKUP($B2,閱卷評分_Teacher1,7,FALSE)</f>
        <v>3</v>
      </c>
      <c r="L2">
        <f t="shared" ref="L2:L41" si="6">VLOOKUP($B2,閱卷評分_Teacher1,8,FALSE)</f>
        <v>3</v>
      </c>
      <c r="M2">
        <f t="shared" ref="M2:M41" si="7">VLOOKUP($B2,閱卷評分_Teacher2,4,FALSE)</f>
        <v>3</v>
      </c>
      <c r="N2">
        <f t="shared" ref="N2:N41" si="8">VLOOKUP($B2,閱卷評分_Teacher2,5,FALSE)</f>
        <v>3</v>
      </c>
      <c r="O2">
        <f t="shared" ref="O2:O41" si="9">VLOOKUP($B2,閱卷評分_Teacher2,6,FALSE)</f>
        <v>3</v>
      </c>
      <c r="P2">
        <f t="shared" ref="P2:P41" si="10">VLOOKUP($B2,閱卷評分_Teacher2,7,FALSE)</f>
        <v>3</v>
      </c>
      <c r="Q2">
        <f t="shared" ref="Q2:Q41" si="11">VLOOKUP($B2,閱卷評分_Teacher2,8,FALSE)</f>
        <v>2</v>
      </c>
    </row>
    <row r="3" spans="1:17" x14ac:dyDescent="0.25">
      <c r="A3">
        <v>1072</v>
      </c>
      <c r="B3" s="10" t="s">
        <v>25</v>
      </c>
      <c r="C3">
        <f t="shared" si="0"/>
        <v>17</v>
      </c>
      <c r="D3">
        <f t="shared" si="1"/>
        <v>18</v>
      </c>
      <c r="E3">
        <f t="shared" ref="E3:E26" si="12">ABS(C3-D3)</f>
        <v>1</v>
      </c>
      <c r="G3" s="6">
        <f t="shared" ref="G3:G26" si="13">IF(F3&gt;0,((C3+D3)*0.5+F3*2)/3,(C3+D3)/2)</f>
        <v>17.5</v>
      </c>
      <c r="H3">
        <f t="shared" si="2"/>
        <v>3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4</v>
      </c>
    </row>
    <row r="4" spans="1:17" x14ac:dyDescent="0.25">
      <c r="A4">
        <v>1072</v>
      </c>
      <c r="B4" s="10" t="s">
        <v>26</v>
      </c>
      <c r="C4">
        <f t="shared" si="0"/>
        <v>14</v>
      </c>
      <c r="D4">
        <f t="shared" si="1"/>
        <v>18</v>
      </c>
      <c r="E4">
        <f t="shared" si="12"/>
        <v>4</v>
      </c>
      <c r="G4" s="6">
        <f t="shared" si="13"/>
        <v>16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17" x14ac:dyDescent="0.25">
      <c r="A5">
        <v>1072</v>
      </c>
      <c r="B5" s="10" t="s">
        <v>27</v>
      </c>
      <c r="C5">
        <f t="shared" si="0"/>
        <v>14</v>
      </c>
      <c r="D5">
        <f t="shared" si="1"/>
        <v>20</v>
      </c>
      <c r="E5">
        <f t="shared" si="12"/>
        <v>6</v>
      </c>
      <c r="G5" s="6">
        <f t="shared" si="13"/>
        <v>17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5</v>
      </c>
      <c r="N5">
        <f t="shared" si="8"/>
        <v>5</v>
      </c>
      <c r="O5">
        <f t="shared" si="9"/>
        <v>4</v>
      </c>
      <c r="P5">
        <f t="shared" si="10"/>
        <v>4</v>
      </c>
      <c r="Q5">
        <f t="shared" si="11"/>
        <v>4</v>
      </c>
    </row>
    <row r="6" spans="1:17" x14ac:dyDescent="0.25">
      <c r="A6">
        <v>1072</v>
      </c>
      <c r="B6" s="10" t="s">
        <v>28</v>
      </c>
      <c r="C6">
        <f t="shared" si="0"/>
        <v>15</v>
      </c>
      <c r="D6">
        <f t="shared" si="1"/>
        <v>21</v>
      </c>
      <c r="E6">
        <f t="shared" si="12"/>
        <v>6</v>
      </c>
      <c r="G6" s="6">
        <f t="shared" si="13"/>
        <v>18</v>
      </c>
      <c r="H6">
        <f t="shared" si="2"/>
        <v>4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5</v>
      </c>
      <c r="N6">
        <f t="shared" si="8"/>
        <v>5</v>
      </c>
      <c r="O6">
        <f t="shared" si="9"/>
        <v>4</v>
      </c>
      <c r="P6">
        <f t="shared" si="10"/>
        <v>4</v>
      </c>
      <c r="Q6">
        <f t="shared" si="11"/>
        <v>4</v>
      </c>
    </row>
    <row r="7" spans="1:17" x14ac:dyDescent="0.25">
      <c r="A7">
        <v>1072</v>
      </c>
      <c r="B7" s="10" t="s">
        <v>29</v>
      </c>
      <c r="C7">
        <f t="shared" si="0"/>
        <v>13</v>
      </c>
      <c r="D7">
        <f t="shared" si="1"/>
        <v>19</v>
      </c>
      <c r="E7">
        <f t="shared" si="12"/>
        <v>6</v>
      </c>
      <c r="G7" s="6">
        <f t="shared" si="13"/>
        <v>16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2</v>
      </c>
      <c r="M7">
        <f t="shared" si="7"/>
        <v>5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17" x14ac:dyDescent="0.25">
      <c r="A8">
        <v>1072</v>
      </c>
      <c r="B8" s="10" t="s">
        <v>30</v>
      </c>
      <c r="C8">
        <f t="shared" si="0"/>
        <v>12</v>
      </c>
      <c r="D8">
        <f t="shared" si="1"/>
        <v>14</v>
      </c>
      <c r="E8">
        <f t="shared" si="12"/>
        <v>2</v>
      </c>
      <c r="G8" s="6">
        <f t="shared" si="13"/>
        <v>13</v>
      </c>
      <c r="H8">
        <f t="shared" si="2"/>
        <v>2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3</v>
      </c>
      <c r="N8">
        <f t="shared" si="8"/>
        <v>3</v>
      </c>
      <c r="O8">
        <f t="shared" si="9"/>
        <v>2</v>
      </c>
      <c r="P8">
        <f t="shared" si="10"/>
        <v>2</v>
      </c>
      <c r="Q8">
        <f t="shared" si="11"/>
        <v>3</v>
      </c>
    </row>
    <row r="9" spans="1:17" x14ac:dyDescent="0.25">
      <c r="A9">
        <v>1072</v>
      </c>
      <c r="B9" s="10" t="s">
        <v>31</v>
      </c>
      <c r="C9">
        <f t="shared" si="0"/>
        <v>11</v>
      </c>
      <c r="D9">
        <f t="shared" si="1"/>
        <v>16</v>
      </c>
      <c r="E9">
        <f t="shared" si="12"/>
        <v>5</v>
      </c>
      <c r="G9" s="6">
        <f t="shared" si="13"/>
        <v>13.5</v>
      </c>
      <c r="H9">
        <f t="shared" si="2"/>
        <v>2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2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17" x14ac:dyDescent="0.25">
      <c r="A10">
        <v>1072</v>
      </c>
      <c r="B10" s="9" t="s">
        <v>32</v>
      </c>
      <c r="C10">
        <f t="shared" si="0"/>
        <v>17</v>
      </c>
      <c r="D10">
        <f t="shared" si="1"/>
        <v>19</v>
      </c>
      <c r="E10">
        <f t="shared" si="12"/>
        <v>2</v>
      </c>
      <c r="G10" s="6">
        <f t="shared" si="13"/>
        <v>18</v>
      </c>
      <c r="H10">
        <f t="shared" si="2"/>
        <v>3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3</v>
      </c>
      <c r="M10">
        <f t="shared" si="7"/>
        <v>5</v>
      </c>
      <c r="N10">
        <f t="shared" si="8"/>
        <v>5</v>
      </c>
      <c r="O10">
        <f t="shared" si="9"/>
        <v>4</v>
      </c>
      <c r="P10">
        <f t="shared" si="10"/>
        <v>4</v>
      </c>
      <c r="Q10">
        <f t="shared" si="11"/>
        <v>4</v>
      </c>
    </row>
    <row r="11" spans="1:17" x14ac:dyDescent="0.25">
      <c r="A11">
        <v>1072</v>
      </c>
      <c r="B11" s="10" t="s">
        <v>33</v>
      </c>
      <c r="C11">
        <f t="shared" si="0"/>
        <v>17</v>
      </c>
      <c r="D11">
        <f t="shared" si="1"/>
        <v>19</v>
      </c>
      <c r="E11">
        <f t="shared" si="12"/>
        <v>2</v>
      </c>
      <c r="G11" s="6">
        <f t="shared" si="13"/>
        <v>18</v>
      </c>
      <c r="H11">
        <f t="shared" si="2"/>
        <v>3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4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4</v>
      </c>
    </row>
    <row r="12" spans="1:17" x14ac:dyDescent="0.25">
      <c r="A12">
        <v>1072</v>
      </c>
      <c r="B12" s="10" t="s">
        <v>34</v>
      </c>
      <c r="C12">
        <f t="shared" si="0"/>
        <v>13</v>
      </c>
      <c r="D12">
        <f t="shared" si="1"/>
        <v>15</v>
      </c>
      <c r="E12">
        <f t="shared" si="12"/>
        <v>2</v>
      </c>
      <c r="G12" s="6">
        <f t="shared" si="13"/>
        <v>14</v>
      </c>
      <c r="H12">
        <f t="shared" si="2"/>
        <v>2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4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17" x14ac:dyDescent="0.25">
      <c r="A13">
        <v>1072</v>
      </c>
      <c r="B13" s="10" t="s">
        <v>35</v>
      </c>
      <c r="C13">
        <f t="shared" si="0"/>
        <v>17</v>
      </c>
      <c r="D13">
        <f t="shared" si="1"/>
        <v>20</v>
      </c>
      <c r="E13">
        <f t="shared" si="12"/>
        <v>3</v>
      </c>
      <c r="G13" s="6">
        <f t="shared" si="13"/>
        <v>18.5</v>
      </c>
      <c r="H13">
        <f t="shared" si="2"/>
        <v>3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5</v>
      </c>
      <c r="N13">
        <f t="shared" si="8"/>
        <v>5</v>
      </c>
      <c r="O13">
        <f t="shared" si="9"/>
        <v>4</v>
      </c>
      <c r="P13">
        <f t="shared" si="10"/>
        <v>4</v>
      </c>
      <c r="Q13">
        <f t="shared" si="11"/>
        <v>4</v>
      </c>
    </row>
    <row r="14" spans="1:17" x14ac:dyDescent="0.25">
      <c r="A14">
        <v>1072</v>
      </c>
      <c r="B14" s="10" t="s">
        <v>36</v>
      </c>
      <c r="C14">
        <f t="shared" si="0"/>
        <v>13</v>
      </c>
      <c r="D14">
        <f t="shared" si="1"/>
        <v>19</v>
      </c>
      <c r="E14">
        <f t="shared" si="12"/>
        <v>6</v>
      </c>
      <c r="G14" s="6">
        <f t="shared" si="13"/>
        <v>16</v>
      </c>
      <c r="H14">
        <f t="shared" si="2"/>
        <v>3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5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4</v>
      </c>
    </row>
    <row r="15" spans="1:17" x14ac:dyDescent="0.25">
      <c r="A15">
        <v>1072</v>
      </c>
      <c r="B15" s="10" t="s">
        <v>37</v>
      </c>
      <c r="C15">
        <f t="shared" si="0"/>
        <v>18</v>
      </c>
      <c r="D15">
        <f t="shared" si="1"/>
        <v>22</v>
      </c>
      <c r="E15">
        <f t="shared" si="12"/>
        <v>4</v>
      </c>
      <c r="G15" s="6">
        <f t="shared" si="13"/>
        <v>20</v>
      </c>
      <c r="H15">
        <f t="shared" si="2"/>
        <v>3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4</v>
      </c>
      <c r="M15">
        <f t="shared" si="7"/>
        <v>5</v>
      </c>
      <c r="N15">
        <f t="shared" si="8"/>
        <v>5</v>
      </c>
      <c r="O15">
        <f t="shared" si="9"/>
        <v>5</v>
      </c>
      <c r="P15">
        <f t="shared" si="10"/>
        <v>5</v>
      </c>
      <c r="Q15">
        <f t="shared" si="11"/>
        <v>5</v>
      </c>
    </row>
    <row r="16" spans="1:17" x14ac:dyDescent="0.25">
      <c r="A16">
        <v>1072</v>
      </c>
      <c r="B16" s="10" t="s">
        <v>38</v>
      </c>
      <c r="C16">
        <f t="shared" si="0"/>
        <v>17</v>
      </c>
      <c r="D16">
        <f t="shared" si="1"/>
        <v>22</v>
      </c>
      <c r="E16">
        <f t="shared" si="12"/>
        <v>5</v>
      </c>
      <c r="G16" s="6">
        <f t="shared" si="13"/>
        <v>19.5</v>
      </c>
      <c r="H16">
        <f t="shared" si="2"/>
        <v>3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3</v>
      </c>
      <c r="M16">
        <f t="shared" si="7"/>
        <v>5</v>
      </c>
      <c r="N16">
        <f t="shared" si="8"/>
        <v>4</v>
      </c>
      <c r="O16">
        <f t="shared" si="9"/>
        <v>5</v>
      </c>
      <c r="P16">
        <f t="shared" si="10"/>
        <v>4</v>
      </c>
      <c r="Q16">
        <f t="shared" si="11"/>
        <v>5</v>
      </c>
    </row>
    <row r="17" spans="1:17" x14ac:dyDescent="0.25">
      <c r="A17">
        <v>1072</v>
      </c>
      <c r="B17" s="10" t="s">
        <v>39</v>
      </c>
      <c r="C17">
        <f t="shared" si="0"/>
        <v>14</v>
      </c>
      <c r="D17">
        <f t="shared" si="1"/>
        <v>15</v>
      </c>
      <c r="E17">
        <f t="shared" si="12"/>
        <v>1</v>
      </c>
      <c r="G17" s="6">
        <f t="shared" si="13"/>
        <v>14.5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3</v>
      </c>
    </row>
    <row r="18" spans="1:17" x14ac:dyDescent="0.25">
      <c r="A18">
        <v>1072</v>
      </c>
      <c r="B18" s="10" t="s">
        <v>40</v>
      </c>
      <c r="C18">
        <f t="shared" si="0"/>
        <v>10</v>
      </c>
      <c r="D18">
        <f t="shared" si="1"/>
        <v>10</v>
      </c>
      <c r="E18">
        <f t="shared" si="12"/>
        <v>0</v>
      </c>
      <c r="G18" s="6">
        <f t="shared" si="13"/>
        <v>10</v>
      </c>
      <c r="H18">
        <f t="shared" si="2"/>
        <v>2</v>
      </c>
      <c r="I18">
        <f t="shared" si="3"/>
        <v>2</v>
      </c>
      <c r="J18">
        <f t="shared" si="4"/>
        <v>3</v>
      </c>
      <c r="K18">
        <f t="shared" si="5"/>
        <v>2</v>
      </c>
      <c r="L18">
        <f t="shared" si="6"/>
        <v>2</v>
      </c>
      <c r="M18">
        <f t="shared" si="7"/>
        <v>3</v>
      </c>
      <c r="N18">
        <f t="shared" si="8"/>
        <v>2</v>
      </c>
      <c r="O18">
        <f t="shared" si="9"/>
        <v>3</v>
      </c>
      <c r="P18">
        <f t="shared" si="10"/>
        <v>2</v>
      </c>
      <c r="Q18">
        <f t="shared" si="11"/>
        <v>2</v>
      </c>
    </row>
    <row r="19" spans="1:17" x14ac:dyDescent="0.25">
      <c r="A19">
        <v>1072</v>
      </c>
      <c r="B19" s="10" t="s">
        <v>41</v>
      </c>
      <c r="C19">
        <f t="shared" si="0"/>
        <v>10</v>
      </c>
      <c r="D19">
        <f t="shared" si="1"/>
        <v>10</v>
      </c>
      <c r="E19">
        <f t="shared" si="12"/>
        <v>0</v>
      </c>
      <c r="G19" s="6">
        <f t="shared" si="13"/>
        <v>10</v>
      </c>
      <c r="H19">
        <f t="shared" si="2"/>
        <v>2</v>
      </c>
      <c r="I19">
        <f t="shared" si="3"/>
        <v>2</v>
      </c>
      <c r="J19">
        <f t="shared" si="4"/>
        <v>3</v>
      </c>
      <c r="K19">
        <f t="shared" si="5"/>
        <v>2</v>
      </c>
      <c r="L19">
        <f t="shared" si="6"/>
        <v>2</v>
      </c>
      <c r="M19">
        <f t="shared" si="7"/>
        <v>3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</row>
    <row r="20" spans="1:17" x14ac:dyDescent="0.25">
      <c r="A20">
        <v>1072</v>
      </c>
      <c r="B20" s="10" t="s">
        <v>42</v>
      </c>
      <c r="C20">
        <f t="shared" si="0"/>
        <v>13</v>
      </c>
      <c r="D20">
        <f t="shared" si="1"/>
        <v>19</v>
      </c>
      <c r="E20">
        <f t="shared" si="12"/>
        <v>6</v>
      </c>
      <c r="G20" s="6">
        <f t="shared" si="13"/>
        <v>16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2</v>
      </c>
      <c r="M20">
        <f t="shared" si="7"/>
        <v>5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5</v>
      </c>
    </row>
    <row r="21" spans="1:17" x14ac:dyDescent="0.25">
      <c r="A21">
        <v>1072</v>
      </c>
      <c r="B21" s="10" t="s">
        <v>43</v>
      </c>
      <c r="C21">
        <f t="shared" si="0"/>
        <v>13</v>
      </c>
      <c r="D21">
        <f t="shared" si="1"/>
        <v>18</v>
      </c>
      <c r="E21">
        <f t="shared" si="12"/>
        <v>5</v>
      </c>
      <c r="G21" s="6">
        <f t="shared" si="13"/>
        <v>15.5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4</v>
      </c>
    </row>
    <row r="22" spans="1:17" x14ac:dyDescent="0.25">
      <c r="A22">
        <v>1072</v>
      </c>
      <c r="B22" s="10" t="s">
        <v>44</v>
      </c>
      <c r="C22">
        <f t="shared" si="0"/>
        <v>9</v>
      </c>
      <c r="D22">
        <f t="shared" si="1"/>
        <v>12</v>
      </c>
      <c r="E22">
        <f t="shared" si="12"/>
        <v>3</v>
      </c>
      <c r="G22" s="6">
        <f t="shared" si="13"/>
        <v>10.5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3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</row>
    <row r="23" spans="1:17" x14ac:dyDescent="0.25">
      <c r="A23">
        <v>1072</v>
      </c>
      <c r="B23" s="9" t="s">
        <v>45</v>
      </c>
      <c r="C23">
        <f t="shared" si="0"/>
        <v>10</v>
      </c>
      <c r="D23">
        <f t="shared" si="1"/>
        <v>14</v>
      </c>
      <c r="E23">
        <f t="shared" si="12"/>
        <v>4</v>
      </c>
      <c r="G23" s="6">
        <f t="shared" si="13"/>
        <v>12</v>
      </c>
      <c r="H23">
        <f t="shared" si="2"/>
        <v>2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</row>
    <row r="24" spans="1:17" x14ac:dyDescent="0.25">
      <c r="A24">
        <v>1072</v>
      </c>
      <c r="B24" s="10" t="s">
        <v>46</v>
      </c>
      <c r="C24">
        <f t="shared" si="0"/>
        <v>18</v>
      </c>
      <c r="D24">
        <f t="shared" si="1"/>
        <v>20</v>
      </c>
      <c r="E24">
        <f t="shared" si="12"/>
        <v>2</v>
      </c>
      <c r="G24" s="6">
        <f t="shared" si="13"/>
        <v>19</v>
      </c>
      <c r="H24">
        <f t="shared" si="2"/>
        <v>3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5</v>
      </c>
      <c r="N24">
        <f t="shared" si="8"/>
        <v>5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1072</v>
      </c>
      <c r="B25" s="10" t="s">
        <v>47</v>
      </c>
      <c r="C25">
        <f t="shared" si="0"/>
        <v>11</v>
      </c>
      <c r="D25">
        <f t="shared" si="1"/>
        <v>14</v>
      </c>
      <c r="E25">
        <f t="shared" si="12"/>
        <v>3</v>
      </c>
      <c r="G25" s="6">
        <f t="shared" si="13"/>
        <v>12.5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2</v>
      </c>
      <c r="P25">
        <f t="shared" si="10"/>
        <v>3</v>
      </c>
      <c r="Q25">
        <f t="shared" si="11"/>
        <v>3</v>
      </c>
    </row>
    <row r="26" spans="1:17" x14ac:dyDescent="0.25">
      <c r="A26">
        <v>1072</v>
      </c>
      <c r="B26" s="9" t="s">
        <v>48</v>
      </c>
      <c r="C26">
        <f t="shared" si="0"/>
        <v>12</v>
      </c>
      <c r="D26">
        <f t="shared" si="1"/>
        <v>16</v>
      </c>
      <c r="E26">
        <f t="shared" si="12"/>
        <v>4</v>
      </c>
      <c r="G26" s="6">
        <f t="shared" si="13"/>
        <v>14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2</v>
      </c>
      <c r="M26">
        <f t="shared" si="7"/>
        <v>4</v>
      </c>
      <c r="N26">
        <f t="shared" si="8"/>
        <v>3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1072</v>
      </c>
      <c r="B27" s="10" t="s">
        <v>49</v>
      </c>
      <c r="C27">
        <f t="shared" si="0"/>
        <v>16</v>
      </c>
      <c r="D27">
        <f t="shared" si="1"/>
        <v>18</v>
      </c>
      <c r="E27">
        <f t="shared" ref="E27:E41" si="14">ABS(C27-D27)</f>
        <v>2</v>
      </c>
      <c r="G27" s="6">
        <f t="shared" ref="G27:G41" si="15">IF(F27&gt;0,((C27+D27)*0.5+F27*2)/3,(C27+D27)/2)</f>
        <v>17</v>
      </c>
      <c r="H27">
        <f t="shared" si="2"/>
        <v>3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5</v>
      </c>
      <c r="N27">
        <f t="shared" si="8"/>
        <v>5</v>
      </c>
      <c r="O27">
        <f t="shared" si="9"/>
        <v>4</v>
      </c>
      <c r="P27">
        <f t="shared" si="10"/>
        <v>4</v>
      </c>
      <c r="Q27">
        <f t="shared" si="11"/>
        <v>4</v>
      </c>
    </row>
    <row r="28" spans="1:17" x14ac:dyDescent="0.25">
      <c r="A28">
        <v>1072</v>
      </c>
      <c r="B28" s="10" t="s">
        <v>50</v>
      </c>
      <c r="C28">
        <f t="shared" si="0"/>
        <v>11</v>
      </c>
      <c r="D28">
        <f t="shared" si="1"/>
        <v>13</v>
      </c>
      <c r="E28">
        <f t="shared" si="14"/>
        <v>2</v>
      </c>
      <c r="G28" s="6">
        <f t="shared" si="15"/>
        <v>12</v>
      </c>
      <c r="H28">
        <f t="shared" si="2"/>
        <v>3</v>
      </c>
      <c r="I28">
        <f t="shared" si="3"/>
        <v>3</v>
      </c>
      <c r="J28">
        <f t="shared" si="4"/>
        <v>3</v>
      </c>
      <c r="K28">
        <f t="shared" si="5"/>
        <v>2</v>
      </c>
      <c r="L28">
        <f t="shared" si="6"/>
        <v>2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1072</v>
      </c>
      <c r="B29" s="10" t="s">
        <v>51</v>
      </c>
      <c r="C29">
        <f t="shared" si="0"/>
        <v>15</v>
      </c>
      <c r="D29">
        <f t="shared" si="1"/>
        <v>18</v>
      </c>
      <c r="E29">
        <f t="shared" si="14"/>
        <v>3</v>
      </c>
      <c r="G29" s="6">
        <f t="shared" si="15"/>
        <v>16.5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3</v>
      </c>
    </row>
    <row r="30" spans="1:17" x14ac:dyDescent="0.25">
      <c r="A30">
        <v>1072</v>
      </c>
      <c r="B30" s="10" t="s">
        <v>52</v>
      </c>
      <c r="C30">
        <f t="shared" si="0"/>
        <v>9</v>
      </c>
      <c r="D30">
        <f t="shared" si="1"/>
        <v>15</v>
      </c>
      <c r="E30">
        <f t="shared" si="14"/>
        <v>6</v>
      </c>
      <c r="G30" s="6">
        <f t="shared" si="15"/>
        <v>12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4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1072</v>
      </c>
      <c r="B31" s="10" t="s">
        <v>53</v>
      </c>
      <c r="C31">
        <f t="shared" si="0"/>
        <v>12</v>
      </c>
      <c r="D31">
        <f t="shared" si="1"/>
        <v>19</v>
      </c>
      <c r="E31">
        <f t="shared" si="14"/>
        <v>7</v>
      </c>
      <c r="G31" s="6">
        <f t="shared" si="15"/>
        <v>15.5</v>
      </c>
      <c r="H31">
        <f t="shared" si="2"/>
        <v>3</v>
      </c>
      <c r="I31">
        <f t="shared" si="3"/>
        <v>4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5</v>
      </c>
      <c r="N31">
        <f t="shared" si="8"/>
        <v>5</v>
      </c>
      <c r="O31">
        <f t="shared" si="9"/>
        <v>4</v>
      </c>
      <c r="P31">
        <f t="shared" si="10"/>
        <v>4</v>
      </c>
      <c r="Q31">
        <f t="shared" si="11"/>
        <v>3</v>
      </c>
    </row>
    <row r="32" spans="1:17" x14ac:dyDescent="0.25">
      <c r="A32">
        <v>1072</v>
      </c>
      <c r="B32" s="10" t="s">
        <v>54</v>
      </c>
      <c r="C32">
        <f t="shared" si="0"/>
        <v>15</v>
      </c>
      <c r="D32">
        <f t="shared" si="1"/>
        <v>18</v>
      </c>
      <c r="E32">
        <f t="shared" si="14"/>
        <v>3</v>
      </c>
      <c r="G32" s="6">
        <f t="shared" si="15"/>
        <v>16.5</v>
      </c>
      <c r="H32">
        <f t="shared" si="2"/>
        <v>3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5</v>
      </c>
      <c r="N32">
        <f t="shared" si="8"/>
        <v>5</v>
      </c>
      <c r="O32">
        <f t="shared" si="9"/>
        <v>3</v>
      </c>
      <c r="P32">
        <f t="shared" si="10"/>
        <v>4</v>
      </c>
      <c r="Q32">
        <f t="shared" si="11"/>
        <v>4</v>
      </c>
    </row>
    <row r="33" spans="1:17" x14ac:dyDescent="0.25">
      <c r="A33">
        <v>1072</v>
      </c>
      <c r="B33" s="10" t="s">
        <v>55</v>
      </c>
      <c r="C33">
        <f t="shared" si="0"/>
        <v>15</v>
      </c>
      <c r="D33">
        <f t="shared" si="1"/>
        <v>16</v>
      </c>
      <c r="E33">
        <f t="shared" si="14"/>
        <v>1</v>
      </c>
      <c r="G33" s="6">
        <f t="shared" si="15"/>
        <v>15.5</v>
      </c>
      <c r="H33">
        <f t="shared" si="2"/>
        <v>3</v>
      </c>
      <c r="I33">
        <f t="shared" si="3"/>
        <v>4</v>
      </c>
      <c r="J33">
        <f t="shared" si="4"/>
        <v>4</v>
      </c>
      <c r="K33">
        <f t="shared" si="5"/>
        <v>3</v>
      </c>
      <c r="L33">
        <f t="shared" si="6"/>
        <v>3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1072</v>
      </c>
      <c r="B34" s="10" t="s">
        <v>56</v>
      </c>
      <c r="C34">
        <f t="shared" si="0"/>
        <v>14</v>
      </c>
      <c r="D34">
        <f t="shared" si="1"/>
        <v>15</v>
      </c>
      <c r="E34">
        <f t="shared" si="14"/>
        <v>1</v>
      </c>
      <c r="G34" s="6">
        <f t="shared" si="15"/>
        <v>14.5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4</v>
      </c>
      <c r="N34">
        <f t="shared" si="8"/>
        <v>5</v>
      </c>
      <c r="O34">
        <f t="shared" si="9"/>
        <v>3</v>
      </c>
      <c r="P34">
        <f t="shared" si="10"/>
        <v>3</v>
      </c>
      <c r="Q34">
        <f t="shared" si="11"/>
        <v>4</v>
      </c>
    </row>
    <row r="35" spans="1:17" x14ac:dyDescent="0.25">
      <c r="A35">
        <v>1072</v>
      </c>
      <c r="B35" s="10" t="s">
        <v>57</v>
      </c>
      <c r="C35">
        <f t="shared" si="0"/>
        <v>5</v>
      </c>
      <c r="D35">
        <f t="shared" si="1"/>
        <v>5</v>
      </c>
      <c r="E35">
        <f t="shared" si="14"/>
        <v>0</v>
      </c>
      <c r="G35" s="6">
        <f t="shared" si="15"/>
        <v>5</v>
      </c>
      <c r="H35">
        <f t="shared" si="2"/>
        <v>1</v>
      </c>
      <c r="I35">
        <f t="shared" si="3"/>
        <v>2</v>
      </c>
      <c r="J35">
        <f t="shared" si="4"/>
        <v>2</v>
      </c>
      <c r="K35">
        <f t="shared" si="5"/>
        <v>2</v>
      </c>
      <c r="L35">
        <f t="shared" si="6"/>
        <v>1</v>
      </c>
      <c r="M35">
        <f t="shared" si="7"/>
        <v>1</v>
      </c>
      <c r="N35">
        <f t="shared" si="8"/>
        <v>1</v>
      </c>
      <c r="O35">
        <f t="shared" si="9"/>
        <v>1</v>
      </c>
      <c r="P35">
        <f t="shared" si="10"/>
        <v>1</v>
      </c>
      <c r="Q35">
        <f t="shared" si="11"/>
        <v>1</v>
      </c>
    </row>
    <row r="36" spans="1:17" x14ac:dyDescent="0.25">
      <c r="A36">
        <v>1072</v>
      </c>
      <c r="B36" s="10" t="s">
        <v>58</v>
      </c>
      <c r="C36">
        <f t="shared" si="0"/>
        <v>13</v>
      </c>
      <c r="D36">
        <f t="shared" si="1"/>
        <v>12</v>
      </c>
      <c r="E36">
        <f t="shared" si="14"/>
        <v>1</v>
      </c>
      <c r="G36" s="6">
        <f t="shared" si="15"/>
        <v>12.5</v>
      </c>
      <c r="H36">
        <f t="shared" si="2"/>
        <v>2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4</v>
      </c>
      <c r="N36">
        <f t="shared" si="8"/>
        <v>3</v>
      </c>
      <c r="O36">
        <f t="shared" si="9"/>
        <v>2</v>
      </c>
      <c r="P36">
        <f t="shared" si="10"/>
        <v>3</v>
      </c>
      <c r="Q36">
        <f t="shared" si="11"/>
        <v>3</v>
      </c>
    </row>
    <row r="37" spans="1:17" x14ac:dyDescent="0.25">
      <c r="A37">
        <v>1072</v>
      </c>
      <c r="B37" s="10" t="s">
        <v>59</v>
      </c>
      <c r="C37">
        <f t="shared" si="0"/>
        <v>9</v>
      </c>
      <c r="D37">
        <f t="shared" si="1"/>
        <v>6</v>
      </c>
      <c r="E37">
        <f t="shared" si="14"/>
        <v>3</v>
      </c>
      <c r="G37" s="6">
        <f t="shared" si="15"/>
        <v>7.5</v>
      </c>
      <c r="H37">
        <f t="shared" si="2"/>
        <v>2</v>
      </c>
      <c r="I37">
        <f t="shared" si="3"/>
        <v>2</v>
      </c>
      <c r="J37">
        <f t="shared" si="4"/>
        <v>3</v>
      </c>
      <c r="K37">
        <f t="shared" si="5"/>
        <v>3</v>
      </c>
      <c r="L37">
        <f t="shared" si="6"/>
        <v>2</v>
      </c>
      <c r="M37">
        <f t="shared" si="7"/>
        <v>2</v>
      </c>
      <c r="N37">
        <f t="shared" si="8"/>
        <v>1</v>
      </c>
      <c r="O37">
        <f t="shared" si="9"/>
        <v>2</v>
      </c>
      <c r="P37">
        <f t="shared" si="10"/>
        <v>2</v>
      </c>
      <c r="Q37">
        <f t="shared" si="11"/>
        <v>1</v>
      </c>
    </row>
    <row r="38" spans="1:17" x14ac:dyDescent="0.25">
      <c r="A38">
        <v>1072</v>
      </c>
      <c r="B38" s="10" t="s">
        <v>60</v>
      </c>
      <c r="C38">
        <f t="shared" si="0"/>
        <v>3</v>
      </c>
      <c r="D38">
        <f t="shared" si="1"/>
        <v>3</v>
      </c>
      <c r="E38">
        <f t="shared" si="14"/>
        <v>0</v>
      </c>
      <c r="G38" s="6">
        <f t="shared" si="15"/>
        <v>3</v>
      </c>
      <c r="H38">
        <f t="shared" si="2"/>
        <v>1</v>
      </c>
      <c r="I38">
        <f t="shared" si="3"/>
        <v>1</v>
      </c>
      <c r="J38">
        <f t="shared" si="4"/>
        <v>1</v>
      </c>
      <c r="K38">
        <f t="shared" si="5"/>
        <v>1</v>
      </c>
      <c r="L38">
        <f t="shared" si="6"/>
        <v>1</v>
      </c>
      <c r="M38">
        <f t="shared" si="7"/>
        <v>1</v>
      </c>
      <c r="N38">
        <f t="shared" si="8"/>
        <v>1</v>
      </c>
      <c r="O38">
        <f t="shared" si="9"/>
        <v>1</v>
      </c>
      <c r="P38">
        <f t="shared" si="10"/>
        <v>1</v>
      </c>
      <c r="Q38">
        <f t="shared" si="11"/>
        <v>1</v>
      </c>
    </row>
    <row r="39" spans="1:17" x14ac:dyDescent="0.25">
      <c r="A39">
        <v>1072</v>
      </c>
      <c r="B39" s="9" t="s">
        <v>61</v>
      </c>
      <c r="C39">
        <f t="shared" si="0"/>
        <v>12</v>
      </c>
      <c r="D39">
        <f t="shared" si="1"/>
        <v>14</v>
      </c>
      <c r="E39">
        <f t="shared" si="14"/>
        <v>2</v>
      </c>
      <c r="G39" s="6">
        <f t="shared" si="15"/>
        <v>13</v>
      </c>
      <c r="H39">
        <f t="shared" si="2"/>
        <v>3</v>
      </c>
      <c r="I39">
        <f t="shared" si="3"/>
        <v>3</v>
      </c>
      <c r="J39">
        <f t="shared" si="4"/>
        <v>3</v>
      </c>
      <c r="K39">
        <f t="shared" si="5"/>
        <v>3</v>
      </c>
      <c r="L39">
        <f t="shared" si="6"/>
        <v>2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2</v>
      </c>
    </row>
    <row r="40" spans="1:17" x14ac:dyDescent="0.25">
      <c r="A40">
        <v>1072</v>
      </c>
      <c r="B40" s="9" t="s">
        <v>62</v>
      </c>
      <c r="C40">
        <f t="shared" si="0"/>
        <v>11</v>
      </c>
      <c r="D40">
        <f t="shared" si="1"/>
        <v>17</v>
      </c>
      <c r="E40">
        <f t="shared" si="14"/>
        <v>6</v>
      </c>
      <c r="G40" s="6">
        <f t="shared" si="15"/>
        <v>14</v>
      </c>
      <c r="H40">
        <f t="shared" si="2"/>
        <v>3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4</v>
      </c>
      <c r="N40">
        <f t="shared" si="8"/>
        <v>4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1072</v>
      </c>
      <c r="B41" s="9" t="s">
        <v>63</v>
      </c>
      <c r="C41">
        <f t="shared" si="0"/>
        <v>11</v>
      </c>
      <c r="D41">
        <f t="shared" si="1"/>
        <v>17</v>
      </c>
      <c r="E41">
        <f t="shared" si="14"/>
        <v>6</v>
      </c>
      <c r="G41" s="6">
        <f t="shared" si="15"/>
        <v>14</v>
      </c>
      <c r="H41">
        <f t="shared" si="2"/>
        <v>2</v>
      </c>
      <c r="I41">
        <f t="shared" si="3"/>
        <v>3</v>
      </c>
      <c r="J41">
        <f t="shared" si="4"/>
        <v>3</v>
      </c>
      <c r="K41">
        <f t="shared" si="5"/>
        <v>2</v>
      </c>
      <c r="L41">
        <f t="shared" si="6"/>
        <v>2</v>
      </c>
      <c r="M41">
        <f t="shared" si="7"/>
        <v>4</v>
      </c>
      <c r="N41">
        <f t="shared" si="8"/>
        <v>4</v>
      </c>
      <c r="O41">
        <f t="shared" si="9"/>
        <v>4</v>
      </c>
      <c r="P41">
        <f t="shared" si="10"/>
        <v>3</v>
      </c>
      <c r="Q41">
        <f t="shared" si="11"/>
        <v>4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1"/>
  <sheetViews>
    <sheetView zoomScale="85" zoomScaleNormal="85" workbookViewId="0">
      <pane ySplit="1" topLeftCell="A20" activePane="bottomLeft" state="frozen"/>
      <selection pane="bottomLeft" activeCell="D50" sqref="D5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2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17</v>
      </c>
      <c r="D3" s="7">
        <v>3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29</v>
      </c>
      <c r="C5" s="7">
        <v>14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15</v>
      </c>
      <c r="D6" s="7">
        <v>4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27</v>
      </c>
      <c r="C7" s="7">
        <v>13</v>
      </c>
      <c r="D7" s="7">
        <v>3</v>
      </c>
      <c r="E7" s="7">
        <v>3</v>
      </c>
      <c r="F7" s="7">
        <v>3</v>
      </c>
      <c r="G7" s="7">
        <v>3</v>
      </c>
      <c r="H7" s="7">
        <v>2</v>
      </c>
    </row>
    <row r="8" spans="1:8" x14ac:dyDescent="0.25">
      <c r="A8" s="7" t="s">
        <v>30</v>
      </c>
      <c r="B8">
        <v>25</v>
      </c>
      <c r="C8" s="7">
        <v>12</v>
      </c>
      <c r="D8" s="7">
        <v>2</v>
      </c>
      <c r="E8" s="7">
        <v>3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24</v>
      </c>
      <c r="C9" s="7">
        <v>11</v>
      </c>
      <c r="D9" s="7">
        <v>2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35</v>
      </c>
      <c r="C10" s="7">
        <v>17</v>
      </c>
      <c r="D10" s="7">
        <v>3</v>
      </c>
      <c r="E10" s="7">
        <v>4</v>
      </c>
      <c r="F10" s="7">
        <v>4</v>
      </c>
      <c r="G10" s="7">
        <v>4</v>
      </c>
      <c r="H10" s="7">
        <v>3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17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13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37</v>
      </c>
      <c r="C15" s="7">
        <v>18</v>
      </c>
      <c r="D15" s="7">
        <v>3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35</v>
      </c>
      <c r="C16" s="7">
        <v>17</v>
      </c>
      <c r="D16" s="7">
        <v>3</v>
      </c>
      <c r="E16" s="7">
        <v>4</v>
      </c>
      <c r="F16" s="7">
        <v>4</v>
      </c>
      <c r="G16" s="7">
        <v>4</v>
      </c>
      <c r="H16" s="7">
        <v>3</v>
      </c>
    </row>
    <row r="17" spans="1:8" x14ac:dyDescent="0.25">
      <c r="A17" s="7" t="s">
        <v>39</v>
      </c>
      <c r="B17">
        <v>30</v>
      </c>
      <c r="C17" s="7">
        <v>14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21</v>
      </c>
      <c r="C18" s="7">
        <v>10</v>
      </c>
      <c r="D18" s="7">
        <v>2</v>
      </c>
      <c r="E18" s="7">
        <v>2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21</v>
      </c>
      <c r="C19" s="7">
        <v>10</v>
      </c>
      <c r="D19" s="7">
        <v>2</v>
      </c>
      <c r="E19" s="7">
        <v>2</v>
      </c>
      <c r="F19" s="7">
        <v>3</v>
      </c>
      <c r="G19" s="7">
        <v>2</v>
      </c>
      <c r="H19" s="7">
        <v>2</v>
      </c>
    </row>
    <row r="20" spans="1:8" x14ac:dyDescent="0.25">
      <c r="A20" s="7" t="s">
        <v>42</v>
      </c>
      <c r="B20">
        <v>27</v>
      </c>
      <c r="C20" s="7">
        <v>13</v>
      </c>
      <c r="D20" s="7">
        <v>3</v>
      </c>
      <c r="E20" s="7">
        <v>3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28</v>
      </c>
      <c r="C21" s="7">
        <v>13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19</v>
      </c>
      <c r="C22" s="7">
        <v>9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</row>
    <row r="23" spans="1:8" x14ac:dyDescent="0.25">
      <c r="A23" s="7" t="s">
        <v>45</v>
      </c>
      <c r="B23">
        <v>23</v>
      </c>
      <c r="C23" s="7">
        <v>10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35</v>
      </c>
      <c r="C24" s="7">
        <v>18</v>
      </c>
      <c r="D24" s="7">
        <v>3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26</v>
      </c>
      <c r="C25" s="7">
        <v>11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26</v>
      </c>
      <c r="C26" s="7">
        <v>12</v>
      </c>
      <c r="D26" s="7">
        <v>3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32</v>
      </c>
      <c r="C27" s="7">
        <v>16</v>
      </c>
      <c r="D27" s="7">
        <v>3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24</v>
      </c>
      <c r="C28" s="7">
        <v>11</v>
      </c>
      <c r="D28" s="7">
        <v>3</v>
      </c>
      <c r="E28" s="7">
        <v>3</v>
      </c>
      <c r="F28" s="7">
        <v>3</v>
      </c>
      <c r="G28" s="7">
        <v>2</v>
      </c>
      <c r="H28" s="7">
        <v>2</v>
      </c>
    </row>
    <row r="29" spans="1:8" x14ac:dyDescent="0.25">
      <c r="A29" s="7" t="s">
        <v>51</v>
      </c>
      <c r="B29">
        <v>31</v>
      </c>
      <c r="C29" s="7">
        <v>15</v>
      </c>
      <c r="D29" s="7">
        <v>3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19</v>
      </c>
      <c r="C30" s="7">
        <v>9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</row>
    <row r="31" spans="1:8" x14ac:dyDescent="0.25">
      <c r="A31" s="7" t="s">
        <v>53</v>
      </c>
      <c r="B31">
        <v>28</v>
      </c>
      <c r="C31" s="7">
        <v>12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15</v>
      </c>
      <c r="D32" s="7">
        <v>3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32</v>
      </c>
      <c r="C33" s="7">
        <v>15</v>
      </c>
      <c r="D33" s="7">
        <v>3</v>
      </c>
      <c r="E33" s="7">
        <v>4</v>
      </c>
      <c r="F33" s="7">
        <v>4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14</v>
      </c>
      <c r="D34" s="7">
        <v>3</v>
      </c>
      <c r="E34" s="7">
        <v>3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13</v>
      </c>
      <c r="C35" s="7">
        <v>5</v>
      </c>
      <c r="D35" s="7">
        <v>1</v>
      </c>
      <c r="E35" s="7">
        <v>2</v>
      </c>
      <c r="F35" s="7">
        <v>2</v>
      </c>
      <c r="G35" s="7">
        <v>2</v>
      </c>
      <c r="H35" s="7">
        <v>1</v>
      </c>
    </row>
    <row r="36" spans="1:8" x14ac:dyDescent="0.25">
      <c r="A36" s="7" t="s">
        <v>58</v>
      </c>
      <c r="B36">
        <v>27</v>
      </c>
      <c r="C36" s="7">
        <v>13</v>
      </c>
      <c r="D36" s="7">
        <v>2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21</v>
      </c>
      <c r="C37" s="7">
        <v>9</v>
      </c>
      <c r="D37" s="7">
        <v>2</v>
      </c>
      <c r="E37" s="7">
        <v>2</v>
      </c>
      <c r="F37" s="7">
        <v>3</v>
      </c>
      <c r="G37" s="7">
        <v>3</v>
      </c>
      <c r="H37" s="7">
        <v>2</v>
      </c>
    </row>
    <row r="38" spans="1:8" x14ac:dyDescent="0.25">
      <c r="A38" s="7" t="s">
        <v>60</v>
      </c>
      <c r="B38">
        <v>8</v>
      </c>
      <c r="C38" s="7">
        <v>3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8" x14ac:dyDescent="0.25">
      <c r="A39" s="7" t="s">
        <v>61</v>
      </c>
      <c r="B39">
        <v>26</v>
      </c>
      <c r="C39" s="7">
        <v>12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</row>
    <row r="40" spans="1:8" x14ac:dyDescent="0.25">
      <c r="A40" s="7" t="s">
        <v>62</v>
      </c>
      <c r="B40">
        <v>26</v>
      </c>
      <c r="C40" s="7">
        <v>11</v>
      </c>
      <c r="D40" s="7">
        <v>3</v>
      </c>
      <c r="E40" s="7">
        <v>3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23</v>
      </c>
      <c r="C41" s="7">
        <v>11</v>
      </c>
      <c r="D41" s="7">
        <v>2</v>
      </c>
      <c r="E41" s="7">
        <v>3</v>
      </c>
      <c r="F41" s="7">
        <v>3</v>
      </c>
      <c r="G41" s="7">
        <v>2</v>
      </c>
      <c r="H41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1"/>
  <sheetViews>
    <sheetView zoomScale="85" zoomScaleNormal="85" workbookViewId="0">
      <pane ySplit="1" topLeftCell="A2" activePane="bottomLeft" state="frozen"/>
      <selection pane="bottomLeft" activeCell="A2" sqref="A2:H4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3</v>
      </c>
      <c r="H3" s="7">
        <v>4</v>
      </c>
    </row>
    <row r="4" spans="1:8" x14ac:dyDescent="0.25">
      <c r="A4" s="7" t="s">
        <v>26</v>
      </c>
      <c r="B4">
        <v>36</v>
      </c>
      <c r="C4" s="7">
        <v>18</v>
      </c>
      <c r="D4" s="7">
        <v>4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42</v>
      </c>
      <c r="C5" s="7">
        <v>20</v>
      </c>
      <c r="D5" s="7">
        <v>5</v>
      </c>
      <c r="E5" s="7">
        <v>5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43</v>
      </c>
      <c r="C6" s="7">
        <v>21</v>
      </c>
      <c r="D6" s="7">
        <v>5</v>
      </c>
      <c r="E6" s="7">
        <v>5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38</v>
      </c>
      <c r="C7" s="7">
        <v>19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27</v>
      </c>
      <c r="C8" s="7">
        <v>14</v>
      </c>
      <c r="D8" s="7">
        <v>3</v>
      </c>
      <c r="E8" s="7">
        <v>3</v>
      </c>
      <c r="F8" s="7">
        <v>2</v>
      </c>
      <c r="G8" s="7">
        <v>2</v>
      </c>
      <c r="H8" s="7">
        <v>3</v>
      </c>
    </row>
    <row r="9" spans="1:8" x14ac:dyDescent="0.25">
      <c r="A9" s="7" t="s">
        <v>31</v>
      </c>
      <c r="B9">
        <v>32</v>
      </c>
      <c r="C9" s="7">
        <v>16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41</v>
      </c>
      <c r="C10" s="7">
        <v>19</v>
      </c>
      <c r="D10" s="7">
        <v>5</v>
      </c>
      <c r="E10" s="7">
        <v>5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39</v>
      </c>
      <c r="C11" s="7">
        <v>19</v>
      </c>
      <c r="D11" s="7">
        <v>4</v>
      </c>
      <c r="E11" s="7">
        <v>4</v>
      </c>
      <c r="F11" s="7">
        <v>4</v>
      </c>
      <c r="G11" s="7">
        <v>4</v>
      </c>
      <c r="H11" s="7">
        <v>4</v>
      </c>
    </row>
    <row r="12" spans="1:8" x14ac:dyDescent="0.25">
      <c r="A12" s="7" t="s">
        <v>34</v>
      </c>
      <c r="B12">
        <v>31</v>
      </c>
      <c r="C12" s="7">
        <v>15</v>
      </c>
      <c r="D12" s="7">
        <v>4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42</v>
      </c>
      <c r="C13" s="7">
        <v>20</v>
      </c>
      <c r="D13" s="7">
        <v>5</v>
      </c>
      <c r="E13" s="7">
        <v>5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39</v>
      </c>
      <c r="C14" s="7">
        <v>19</v>
      </c>
      <c r="D14" s="7">
        <v>5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47</v>
      </c>
      <c r="C15" s="7">
        <v>22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</row>
    <row r="16" spans="1:8" x14ac:dyDescent="0.25">
      <c r="A16" s="7" t="s">
        <v>38</v>
      </c>
      <c r="B16">
        <v>45</v>
      </c>
      <c r="C16" s="7">
        <v>22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</row>
    <row r="17" spans="1:8" x14ac:dyDescent="0.25">
      <c r="A17" s="7" t="s">
        <v>39</v>
      </c>
      <c r="B17">
        <v>33</v>
      </c>
      <c r="C17" s="7">
        <v>15</v>
      </c>
      <c r="D17" s="7">
        <v>4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22</v>
      </c>
      <c r="C18" s="7">
        <v>10</v>
      </c>
      <c r="D18" s="7">
        <v>3</v>
      </c>
      <c r="E18" s="7">
        <v>2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21</v>
      </c>
      <c r="C19" s="7">
        <v>10</v>
      </c>
      <c r="D19" s="7">
        <v>3</v>
      </c>
      <c r="E19" s="7">
        <v>2</v>
      </c>
      <c r="F19" s="7">
        <v>2</v>
      </c>
      <c r="G19" s="7">
        <v>2</v>
      </c>
      <c r="H19" s="7">
        <v>2</v>
      </c>
    </row>
    <row r="20" spans="1:8" x14ac:dyDescent="0.25">
      <c r="A20" s="7" t="s">
        <v>42</v>
      </c>
      <c r="B20">
        <v>40</v>
      </c>
      <c r="C20" s="7">
        <v>19</v>
      </c>
      <c r="D20" s="7">
        <v>5</v>
      </c>
      <c r="E20" s="7">
        <v>4</v>
      </c>
      <c r="F20" s="7">
        <v>3</v>
      </c>
      <c r="G20" s="7">
        <v>4</v>
      </c>
      <c r="H20" s="7">
        <v>5</v>
      </c>
    </row>
    <row r="21" spans="1:8" x14ac:dyDescent="0.25">
      <c r="A21" s="7" t="s">
        <v>43</v>
      </c>
      <c r="B21">
        <v>37</v>
      </c>
      <c r="C21" s="7">
        <v>18</v>
      </c>
      <c r="D21" s="7">
        <v>4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23</v>
      </c>
      <c r="C22" s="7">
        <v>12</v>
      </c>
      <c r="D22" s="7">
        <v>3</v>
      </c>
      <c r="E22" s="7">
        <v>2</v>
      </c>
      <c r="F22" s="7">
        <v>2</v>
      </c>
      <c r="G22" s="7">
        <v>2</v>
      </c>
      <c r="H22" s="7">
        <v>2</v>
      </c>
    </row>
    <row r="23" spans="1:8" x14ac:dyDescent="0.25">
      <c r="A23" s="7" t="s">
        <v>45</v>
      </c>
      <c r="B23">
        <v>25</v>
      </c>
      <c r="C23" s="7">
        <v>14</v>
      </c>
      <c r="D23" s="7">
        <v>3</v>
      </c>
      <c r="E23" s="7">
        <v>2</v>
      </c>
      <c r="F23" s="7">
        <v>2</v>
      </c>
      <c r="G23" s="7">
        <v>2</v>
      </c>
      <c r="H23" s="7">
        <v>2</v>
      </c>
    </row>
    <row r="24" spans="1:8" x14ac:dyDescent="0.25">
      <c r="A24" s="7" t="s">
        <v>46</v>
      </c>
      <c r="B24">
        <v>42</v>
      </c>
      <c r="C24" s="7">
        <v>20</v>
      </c>
      <c r="D24" s="7">
        <v>5</v>
      </c>
      <c r="E24" s="7">
        <v>5</v>
      </c>
      <c r="F24" s="7">
        <v>4</v>
      </c>
      <c r="G24" s="7">
        <v>4</v>
      </c>
      <c r="H24" s="7">
        <v>4</v>
      </c>
    </row>
    <row r="25" spans="1:8" x14ac:dyDescent="0.25">
      <c r="A25" s="7" t="s">
        <v>47</v>
      </c>
      <c r="B25">
        <v>28</v>
      </c>
      <c r="C25" s="7">
        <v>14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34</v>
      </c>
      <c r="C26" s="7">
        <v>16</v>
      </c>
      <c r="D26" s="7">
        <v>4</v>
      </c>
      <c r="E26" s="7">
        <v>3</v>
      </c>
      <c r="F26" s="7">
        <v>4</v>
      </c>
      <c r="G26" s="7">
        <v>4</v>
      </c>
      <c r="H26" s="7">
        <v>3</v>
      </c>
    </row>
    <row r="27" spans="1:8" x14ac:dyDescent="0.25">
      <c r="A27" s="7" t="s">
        <v>49</v>
      </c>
      <c r="B27">
        <v>40</v>
      </c>
      <c r="C27" s="7">
        <v>18</v>
      </c>
      <c r="D27" s="7">
        <v>5</v>
      </c>
      <c r="E27" s="7">
        <v>5</v>
      </c>
      <c r="F27" s="7">
        <v>4</v>
      </c>
      <c r="G27" s="7">
        <v>4</v>
      </c>
      <c r="H27" s="7">
        <v>4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37</v>
      </c>
      <c r="C29" s="7">
        <v>18</v>
      </c>
      <c r="D29" s="7">
        <v>4</v>
      </c>
      <c r="E29" s="7">
        <v>4</v>
      </c>
      <c r="F29" s="7">
        <v>4</v>
      </c>
      <c r="G29" s="7">
        <v>4</v>
      </c>
      <c r="H29" s="7">
        <v>3</v>
      </c>
    </row>
    <row r="30" spans="1:8" x14ac:dyDescent="0.25">
      <c r="A30" s="7" t="s">
        <v>52</v>
      </c>
      <c r="B30">
        <v>31</v>
      </c>
      <c r="C30" s="7">
        <v>15</v>
      </c>
      <c r="D30" s="7">
        <v>4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40</v>
      </c>
      <c r="C31" s="7">
        <v>19</v>
      </c>
      <c r="D31" s="7">
        <v>5</v>
      </c>
      <c r="E31" s="7">
        <v>5</v>
      </c>
      <c r="F31" s="7">
        <v>4</v>
      </c>
      <c r="G31" s="7">
        <v>4</v>
      </c>
      <c r="H31" s="7">
        <v>3</v>
      </c>
    </row>
    <row r="32" spans="1:8" x14ac:dyDescent="0.25">
      <c r="A32" s="7" t="s">
        <v>54</v>
      </c>
      <c r="B32">
        <v>39</v>
      </c>
      <c r="C32" s="7">
        <v>18</v>
      </c>
      <c r="D32" s="7">
        <v>5</v>
      </c>
      <c r="E32" s="7">
        <v>5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33</v>
      </c>
      <c r="C33" s="7">
        <v>16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15</v>
      </c>
      <c r="D34" s="7">
        <v>4</v>
      </c>
      <c r="E34" s="7">
        <v>5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10</v>
      </c>
      <c r="C35" s="7">
        <v>5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</row>
    <row r="36" spans="1:8" x14ac:dyDescent="0.25">
      <c r="A36" s="7" t="s">
        <v>58</v>
      </c>
      <c r="B36">
        <v>27</v>
      </c>
      <c r="C36" s="7">
        <v>12</v>
      </c>
      <c r="D36" s="7">
        <v>4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14</v>
      </c>
      <c r="C37" s="7">
        <v>6</v>
      </c>
      <c r="D37" s="7">
        <v>2</v>
      </c>
      <c r="E37" s="7">
        <v>1</v>
      </c>
      <c r="F37" s="7">
        <v>2</v>
      </c>
      <c r="G37" s="7">
        <v>2</v>
      </c>
      <c r="H37" s="7">
        <v>1</v>
      </c>
    </row>
    <row r="38" spans="1:8" x14ac:dyDescent="0.25">
      <c r="A38" s="7" t="s">
        <v>60</v>
      </c>
      <c r="B38">
        <v>8</v>
      </c>
      <c r="C38" s="7">
        <v>3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</row>
    <row r="40" spans="1:8" x14ac:dyDescent="0.25">
      <c r="A40" s="7" t="s">
        <v>62</v>
      </c>
      <c r="B40">
        <v>34</v>
      </c>
      <c r="C40" s="7">
        <v>17</v>
      </c>
      <c r="D40" s="7">
        <v>4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36</v>
      </c>
      <c r="C41" s="7">
        <v>17</v>
      </c>
      <c r="D41" s="7">
        <v>4</v>
      </c>
      <c r="E41" s="7">
        <v>4</v>
      </c>
      <c r="F41" s="7">
        <v>4</v>
      </c>
      <c r="G41" s="7">
        <v>3</v>
      </c>
      <c r="H41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DAAE-48FE-4443-BEBC-C98484D6A893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2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17</v>
      </c>
      <c r="D3" s="7">
        <v>3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29</v>
      </c>
      <c r="C5" s="7">
        <v>14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15</v>
      </c>
      <c r="D6" s="7">
        <v>4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27</v>
      </c>
      <c r="C7" s="7">
        <v>13</v>
      </c>
      <c r="D7" s="7">
        <v>3</v>
      </c>
      <c r="E7" s="7">
        <v>3</v>
      </c>
      <c r="F7" s="7">
        <v>3</v>
      </c>
      <c r="G7" s="7">
        <v>3</v>
      </c>
      <c r="H7" s="7">
        <v>2</v>
      </c>
    </row>
    <row r="8" spans="1:8" x14ac:dyDescent="0.25">
      <c r="A8" s="7" t="s">
        <v>30</v>
      </c>
      <c r="B8">
        <v>25</v>
      </c>
      <c r="C8" s="7">
        <v>12</v>
      </c>
      <c r="D8" s="7">
        <v>2</v>
      </c>
      <c r="E8" s="7">
        <v>3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24</v>
      </c>
      <c r="C9" s="7">
        <v>11</v>
      </c>
      <c r="D9" s="7">
        <v>2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35</v>
      </c>
      <c r="C10" s="7">
        <v>17</v>
      </c>
      <c r="D10" s="7">
        <v>3</v>
      </c>
      <c r="E10" s="7">
        <v>4</v>
      </c>
      <c r="F10" s="7">
        <v>4</v>
      </c>
      <c r="G10" s="7">
        <v>4</v>
      </c>
      <c r="H10" s="7">
        <v>3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17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13</v>
      </c>
      <c r="D14" s="7">
        <v>3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37</v>
      </c>
      <c r="C15" s="7">
        <v>18</v>
      </c>
      <c r="D15" s="7">
        <v>3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35</v>
      </c>
      <c r="C16" s="7">
        <v>17</v>
      </c>
      <c r="D16" s="7">
        <v>3</v>
      </c>
      <c r="E16" s="7">
        <v>4</v>
      </c>
      <c r="F16" s="7">
        <v>4</v>
      </c>
      <c r="G16" s="7">
        <v>4</v>
      </c>
      <c r="H16" s="7">
        <v>3</v>
      </c>
    </row>
    <row r="17" spans="1:8" x14ac:dyDescent="0.25">
      <c r="A17" s="7" t="s">
        <v>39</v>
      </c>
      <c r="B17">
        <v>30</v>
      </c>
      <c r="C17" s="7">
        <v>14</v>
      </c>
      <c r="D17" s="7">
        <v>3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21</v>
      </c>
      <c r="C18" s="7">
        <v>10</v>
      </c>
      <c r="D18" s="7">
        <v>2</v>
      </c>
      <c r="E18" s="7">
        <v>2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21</v>
      </c>
      <c r="C19" s="7">
        <v>10</v>
      </c>
      <c r="D19" s="7">
        <v>2</v>
      </c>
      <c r="E19" s="7">
        <v>2</v>
      </c>
      <c r="F19" s="7">
        <v>3</v>
      </c>
      <c r="G19" s="7">
        <v>2</v>
      </c>
      <c r="H19" s="7">
        <v>2</v>
      </c>
    </row>
    <row r="20" spans="1:8" x14ac:dyDescent="0.25">
      <c r="A20" s="7" t="s">
        <v>42</v>
      </c>
      <c r="B20">
        <v>27</v>
      </c>
      <c r="C20" s="7">
        <v>13</v>
      </c>
      <c r="D20" s="7">
        <v>3</v>
      </c>
      <c r="E20" s="7">
        <v>3</v>
      </c>
      <c r="F20" s="7">
        <v>3</v>
      </c>
      <c r="G20" s="7">
        <v>3</v>
      </c>
      <c r="H20" s="7">
        <v>2</v>
      </c>
    </row>
    <row r="21" spans="1:8" x14ac:dyDescent="0.25">
      <c r="A21" s="7" t="s">
        <v>43</v>
      </c>
      <c r="B21">
        <v>28</v>
      </c>
      <c r="C21" s="7">
        <v>13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19</v>
      </c>
      <c r="C22" s="7">
        <v>9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</row>
    <row r="23" spans="1:8" x14ac:dyDescent="0.25">
      <c r="A23" s="7" t="s">
        <v>45</v>
      </c>
      <c r="B23">
        <v>23</v>
      </c>
      <c r="C23" s="7">
        <v>10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35</v>
      </c>
      <c r="C24" s="7">
        <v>18</v>
      </c>
      <c r="D24" s="7">
        <v>3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26</v>
      </c>
      <c r="C25" s="7">
        <v>11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26</v>
      </c>
      <c r="C26" s="7">
        <v>12</v>
      </c>
      <c r="D26" s="7">
        <v>3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32</v>
      </c>
      <c r="C27" s="7">
        <v>16</v>
      </c>
      <c r="D27" s="7">
        <v>3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24</v>
      </c>
      <c r="C28" s="7">
        <v>11</v>
      </c>
      <c r="D28" s="7">
        <v>3</v>
      </c>
      <c r="E28" s="7">
        <v>3</v>
      </c>
      <c r="F28" s="7">
        <v>3</v>
      </c>
      <c r="G28" s="7">
        <v>2</v>
      </c>
      <c r="H28" s="7">
        <v>2</v>
      </c>
    </row>
    <row r="29" spans="1:8" x14ac:dyDescent="0.25">
      <c r="A29" s="7" t="s">
        <v>51</v>
      </c>
      <c r="B29">
        <v>31</v>
      </c>
      <c r="C29" s="7">
        <v>15</v>
      </c>
      <c r="D29" s="7">
        <v>3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19</v>
      </c>
      <c r="C30" s="7">
        <v>9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</row>
    <row r="31" spans="1:8" x14ac:dyDescent="0.25">
      <c r="A31" s="7" t="s">
        <v>53</v>
      </c>
      <c r="B31">
        <v>28</v>
      </c>
      <c r="C31" s="7">
        <v>12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15</v>
      </c>
      <c r="D32" s="7">
        <v>3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32</v>
      </c>
      <c r="C33" s="7">
        <v>15</v>
      </c>
      <c r="D33" s="7">
        <v>3</v>
      </c>
      <c r="E33" s="7">
        <v>4</v>
      </c>
      <c r="F33" s="7">
        <v>4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14</v>
      </c>
      <c r="D34" s="7">
        <v>3</v>
      </c>
      <c r="E34" s="7">
        <v>3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13</v>
      </c>
      <c r="C35" s="7">
        <v>5</v>
      </c>
      <c r="D35" s="7">
        <v>1</v>
      </c>
      <c r="E35" s="7">
        <v>2</v>
      </c>
      <c r="F35" s="7">
        <v>2</v>
      </c>
      <c r="G35" s="7">
        <v>2</v>
      </c>
      <c r="H35" s="7">
        <v>1</v>
      </c>
    </row>
    <row r="36" spans="1:8" x14ac:dyDescent="0.25">
      <c r="A36" s="7" t="s">
        <v>58</v>
      </c>
      <c r="B36">
        <v>27</v>
      </c>
      <c r="C36" s="7">
        <v>13</v>
      </c>
      <c r="D36" s="7">
        <v>2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21</v>
      </c>
      <c r="C37" s="7">
        <v>9</v>
      </c>
      <c r="D37" s="7">
        <v>2</v>
      </c>
      <c r="E37" s="7">
        <v>2</v>
      </c>
      <c r="F37" s="7">
        <v>3</v>
      </c>
      <c r="G37" s="7">
        <v>3</v>
      </c>
      <c r="H37" s="7">
        <v>2</v>
      </c>
    </row>
    <row r="38" spans="1:8" x14ac:dyDescent="0.25">
      <c r="A38" s="7" t="s">
        <v>60</v>
      </c>
      <c r="B38">
        <v>8</v>
      </c>
      <c r="C38" s="7">
        <v>3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8" x14ac:dyDescent="0.25">
      <c r="A39" s="7" t="s">
        <v>61</v>
      </c>
      <c r="B39">
        <v>26</v>
      </c>
      <c r="C39" s="7">
        <v>12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</row>
    <row r="40" spans="1:8" x14ac:dyDescent="0.25">
      <c r="A40" s="7" t="s">
        <v>62</v>
      </c>
      <c r="B40">
        <v>26</v>
      </c>
      <c r="C40" s="7">
        <v>11</v>
      </c>
      <c r="D40" s="7">
        <v>3</v>
      </c>
      <c r="E40" s="7">
        <v>3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23</v>
      </c>
      <c r="C41" s="7">
        <v>11</v>
      </c>
      <c r="D41" s="7">
        <v>2</v>
      </c>
      <c r="E41" s="7">
        <v>3</v>
      </c>
      <c r="F41" s="7">
        <v>3</v>
      </c>
      <c r="G41" s="7">
        <v>2</v>
      </c>
      <c r="H41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0AD-DD71-411F-A8AE-3C5D02E74B70}">
  <dimension ref="A1:H41"/>
  <sheetViews>
    <sheetView topLeftCell="A2" workbookViewId="0">
      <selection activeCell="A2" sqref="A2:H41"/>
    </sheetView>
  </sheetViews>
  <sheetFormatPr defaultRowHeight="16.5" x14ac:dyDescent="0.25"/>
  <cols>
    <col min="1" max="1" width="16.375" bestFit="1" customWidth="1"/>
    <col min="2" max="3" width="11.875" bestFit="1" customWidth="1"/>
    <col min="4" max="4" width="20.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3</v>
      </c>
      <c r="H3" s="7">
        <v>4</v>
      </c>
    </row>
    <row r="4" spans="1:8" x14ac:dyDescent="0.25">
      <c r="A4" s="7" t="s">
        <v>26</v>
      </c>
      <c r="B4">
        <v>36</v>
      </c>
      <c r="C4" s="7">
        <v>18</v>
      </c>
      <c r="D4" s="7">
        <v>4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42</v>
      </c>
      <c r="C5" s="7">
        <v>20</v>
      </c>
      <c r="D5" s="7">
        <v>5</v>
      </c>
      <c r="E5" s="7">
        <v>5</v>
      </c>
      <c r="F5" s="7">
        <v>4</v>
      </c>
      <c r="G5" s="7">
        <v>4</v>
      </c>
      <c r="H5" s="7">
        <v>4</v>
      </c>
    </row>
    <row r="6" spans="1:8" x14ac:dyDescent="0.25">
      <c r="A6" s="7" t="s">
        <v>28</v>
      </c>
      <c r="B6">
        <v>43</v>
      </c>
      <c r="C6" s="7">
        <v>21</v>
      </c>
      <c r="D6" s="7">
        <v>5</v>
      </c>
      <c r="E6" s="7">
        <v>5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38</v>
      </c>
      <c r="C7" s="7">
        <v>19</v>
      </c>
      <c r="D7" s="7">
        <v>5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27</v>
      </c>
      <c r="C8" s="7">
        <v>14</v>
      </c>
      <c r="D8" s="7">
        <v>3</v>
      </c>
      <c r="E8" s="7">
        <v>3</v>
      </c>
      <c r="F8" s="7">
        <v>2</v>
      </c>
      <c r="G8" s="7">
        <v>2</v>
      </c>
      <c r="H8" s="7">
        <v>3</v>
      </c>
    </row>
    <row r="9" spans="1:8" x14ac:dyDescent="0.25">
      <c r="A9" s="7" t="s">
        <v>31</v>
      </c>
      <c r="B9">
        <v>32</v>
      </c>
      <c r="C9" s="7">
        <v>16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41</v>
      </c>
      <c r="C10" s="7">
        <v>19</v>
      </c>
      <c r="D10" s="7">
        <v>5</v>
      </c>
      <c r="E10" s="7">
        <v>5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39</v>
      </c>
      <c r="C11" s="7">
        <v>19</v>
      </c>
      <c r="D11" s="7">
        <v>4</v>
      </c>
      <c r="E11" s="7">
        <v>4</v>
      </c>
      <c r="F11" s="7">
        <v>4</v>
      </c>
      <c r="G11" s="7">
        <v>4</v>
      </c>
      <c r="H11" s="7">
        <v>4</v>
      </c>
    </row>
    <row r="12" spans="1:8" x14ac:dyDescent="0.25">
      <c r="A12" s="7" t="s">
        <v>34</v>
      </c>
      <c r="B12">
        <v>31</v>
      </c>
      <c r="C12" s="7">
        <v>15</v>
      </c>
      <c r="D12" s="7">
        <v>4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42</v>
      </c>
      <c r="C13" s="7">
        <v>20</v>
      </c>
      <c r="D13" s="7">
        <v>5</v>
      </c>
      <c r="E13" s="7">
        <v>5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39</v>
      </c>
      <c r="C14" s="7">
        <v>19</v>
      </c>
      <c r="D14" s="7">
        <v>5</v>
      </c>
      <c r="E14" s="7">
        <v>4</v>
      </c>
      <c r="F14" s="7">
        <v>3</v>
      </c>
      <c r="G14" s="7">
        <v>4</v>
      </c>
      <c r="H14" s="7">
        <v>4</v>
      </c>
    </row>
    <row r="15" spans="1:8" x14ac:dyDescent="0.25">
      <c r="A15" s="7" t="s">
        <v>37</v>
      </c>
      <c r="B15">
        <v>47</v>
      </c>
      <c r="C15" s="7">
        <v>22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</row>
    <row r="16" spans="1:8" x14ac:dyDescent="0.25">
      <c r="A16" s="7" t="s">
        <v>38</v>
      </c>
      <c r="B16">
        <v>45</v>
      </c>
      <c r="C16" s="7">
        <v>22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</row>
    <row r="17" spans="1:8" x14ac:dyDescent="0.25">
      <c r="A17" s="7" t="s">
        <v>39</v>
      </c>
      <c r="B17">
        <v>33</v>
      </c>
      <c r="C17" s="7">
        <v>15</v>
      </c>
      <c r="D17" s="7">
        <v>4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22</v>
      </c>
      <c r="C18" s="7">
        <v>10</v>
      </c>
      <c r="D18" s="7">
        <v>3</v>
      </c>
      <c r="E18" s="7">
        <v>2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21</v>
      </c>
      <c r="C19" s="7">
        <v>10</v>
      </c>
      <c r="D19" s="7">
        <v>3</v>
      </c>
      <c r="E19" s="7">
        <v>2</v>
      </c>
      <c r="F19" s="7">
        <v>2</v>
      </c>
      <c r="G19" s="7">
        <v>2</v>
      </c>
      <c r="H19" s="7">
        <v>2</v>
      </c>
    </row>
    <row r="20" spans="1:8" x14ac:dyDescent="0.25">
      <c r="A20" s="7" t="s">
        <v>42</v>
      </c>
      <c r="B20">
        <v>40</v>
      </c>
      <c r="C20" s="7">
        <v>19</v>
      </c>
      <c r="D20" s="7">
        <v>5</v>
      </c>
      <c r="E20" s="7">
        <v>4</v>
      </c>
      <c r="F20" s="7">
        <v>3</v>
      </c>
      <c r="G20" s="7">
        <v>4</v>
      </c>
      <c r="H20" s="7">
        <v>5</v>
      </c>
    </row>
    <row r="21" spans="1:8" x14ac:dyDescent="0.25">
      <c r="A21" s="7" t="s">
        <v>43</v>
      </c>
      <c r="B21">
        <v>37</v>
      </c>
      <c r="C21" s="7">
        <v>18</v>
      </c>
      <c r="D21" s="7">
        <v>4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23</v>
      </c>
      <c r="C22" s="7">
        <v>12</v>
      </c>
      <c r="D22" s="7">
        <v>3</v>
      </c>
      <c r="E22" s="7">
        <v>2</v>
      </c>
      <c r="F22" s="7">
        <v>2</v>
      </c>
      <c r="G22" s="7">
        <v>2</v>
      </c>
      <c r="H22" s="7">
        <v>2</v>
      </c>
    </row>
    <row r="23" spans="1:8" x14ac:dyDescent="0.25">
      <c r="A23" s="7" t="s">
        <v>45</v>
      </c>
      <c r="B23">
        <v>25</v>
      </c>
      <c r="C23" s="7">
        <v>14</v>
      </c>
      <c r="D23" s="7">
        <v>3</v>
      </c>
      <c r="E23" s="7">
        <v>2</v>
      </c>
      <c r="F23" s="7">
        <v>2</v>
      </c>
      <c r="G23" s="7">
        <v>2</v>
      </c>
      <c r="H23" s="7">
        <v>2</v>
      </c>
    </row>
    <row r="24" spans="1:8" x14ac:dyDescent="0.25">
      <c r="A24" s="7" t="s">
        <v>46</v>
      </c>
      <c r="B24">
        <v>42</v>
      </c>
      <c r="C24" s="7">
        <v>20</v>
      </c>
      <c r="D24" s="7">
        <v>5</v>
      </c>
      <c r="E24" s="7">
        <v>5</v>
      </c>
      <c r="F24" s="7">
        <v>4</v>
      </c>
      <c r="G24" s="7">
        <v>4</v>
      </c>
      <c r="H24" s="7">
        <v>4</v>
      </c>
    </row>
    <row r="25" spans="1:8" x14ac:dyDescent="0.25">
      <c r="A25" s="7" t="s">
        <v>47</v>
      </c>
      <c r="B25">
        <v>28</v>
      </c>
      <c r="C25" s="7">
        <v>14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34</v>
      </c>
      <c r="C26" s="7">
        <v>16</v>
      </c>
      <c r="D26" s="7">
        <v>4</v>
      </c>
      <c r="E26" s="7">
        <v>3</v>
      </c>
      <c r="F26" s="7">
        <v>4</v>
      </c>
      <c r="G26" s="7">
        <v>4</v>
      </c>
      <c r="H26" s="7">
        <v>3</v>
      </c>
    </row>
    <row r="27" spans="1:8" x14ac:dyDescent="0.25">
      <c r="A27" s="7" t="s">
        <v>49</v>
      </c>
      <c r="B27">
        <v>40</v>
      </c>
      <c r="C27" s="7">
        <v>18</v>
      </c>
      <c r="D27" s="7">
        <v>5</v>
      </c>
      <c r="E27" s="7">
        <v>5</v>
      </c>
      <c r="F27" s="7">
        <v>4</v>
      </c>
      <c r="G27" s="7">
        <v>4</v>
      </c>
      <c r="H27" s="7">
        <v>4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37</v>
      </c>
      <c r="C29" s="7">
        <v>18</v>
      </c>
      <c r="D29" s="7">
        <v>4</v>
      </c>
      <c r="E29" s="7">
        <v>4</v>
      </c>
      <c r="F29" s="7">
        <v>4</v>
      </c>
      <c r="G29" s="7">
        <v>4</v>
      </c>
      <c r="H29" s="7">
        <v>3</v>
      </c>
    </row>
    <row r="30" spans="1:8" x14ac:dyDescent="0.25">
      <c r="A30" s="7" t="s">
        <v>52</v>
      </c>
      <c r="B30">
        <v>31</v>
      </c>
      <c r="C30" s="7">
        <v>15</v>
      </c>
      <c r="D30" s="7">
        <v>4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40</v>
      </c>
      <c r="C31" s="7">
        <v>19</v>
      </c>
      <c r="D31" s="7">
        <v>5</v>
      </c>
      <c r="E31" s="7">
        <v>5</v>
      </c>
      <c r="F31" s="7">
        <v>4</v>
      </c>
      <c r="G31" s="7">
        <v>4</v>
      </c>
      <c r="H31" s="7">
        <v>3</v>
      </c>
    </row>
    <row r="32" spans="1:8" x14ac:dyDescent="0.25">
      <c r="A32" s="7" t="s">
        <v>54</v>
      </c>
      <c r="B32">
        <v>39</v>
      </c>
      <c r="C32" s="7">
        <v>18</v>
      </c>
      <c r="D32" s="7">
        <v>5</v>
      </c>
      <c r="E32" s="7">
        <v>5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33</v>
      </c>
      <c r="C33" s="7">
        <v>16</v>
      </c>
      <c r="D33" s="7">
        <v>4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15</v>
      </c>
      <c r="D34" s="7">
        <v>4</v>
      </c>
      <c r="E34" s="7">
        <v>5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10</v>
      </c>
      <c r="C35" s="7">
        <v>5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</row>
    <row r="36" spans="1:8" x14ac:dyDescent="0.25">
      <c r="A36" s="7" t="s">
        <v>58</v>
      </c>
      <c r="B36">
        <v>27</v>
      </c>
      <c r="C36" s="7">
        <v>12</v>
      </c>
      <c r="D36" s="7">
        <v>4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14</v>
      </c>
      <c r="C37" s="7">
        <v>6</v>
      </c>
      <c r="D37" s="7">
        <v>2</v>
      </c>
      <c r="E37" s="7">
        <v>1</v>
      </c>
      <c r="F37" s="7">
        <v>2</v>
      </c>
      <c r="G37" s="7">
        <v>2</v>
      </c>
      <c r="H37" s="7">
        <v>1</v>
      </c>
    </row>
    <row r="38" spans="1:8" x14ac:dyDescent="0.25">
      <c r="A38" s="7" t="s">
        <v>60</v>
      </c>
      <c r="B38">
        <v>8</v>
      </c>
      <c r="C38" s="7">
        <v>3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</row>
    <row r="40" spans="1:8" x14ac:dyDescent="0.25">
      <c r="A40" s="7" t="s">
        <v>62</v>
      </c>
      <c r="B40">
        <v>34</v>
      </c>
      <c r="C40" s="7">
        <v>17</v>
      </c>
      <c r="D40" s="7">
        <v>4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36</v>
      </c>
      <c r="C41" s="7">
        <v>17</v>
      </c>
      <c r="D41" s="7">
        <v>4</v>
      </c>
      <c r="E41" s="7">
        <v>4</v>
      </c>
      <c r="F41" s="7">
        <v>4</v>
      </c>
      <c r="G41" s="7">
        <v>3</v>
      </c>
      <c r="H41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A n 9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C f 0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n 9 K W R p L J s r G A Q A A W A 8 A A B M A H A B G b 3 J t d W x h c y 9 T Z W N 0 a W 9 u M S 5 t I K I Y A C i g F A A A A A A A A A A A A A A A A A A A A A A A A A A A A O 2 W y 0 r D Q B S G 9 4 G + w x A 3 L c S Q 1 O p C y a p R c K E g 1 p V x U e u o w W R G M l N R x I U L a 1 s R F G 9 o p e B O U R R F r C j 6 N J 0 h f Q t H g p e C o R S F u k g 2 S f 6 5 n P / w z T k M g T l q Y w T G g 7 c + I E l k P u v B G d A l N w 5 v 2 X b N v z h g x U I 3 r 7 y y 6 2 L 9 e V 0 G B n A g j U l A P P X X A n / a E U q a L K k m z u V d i G h 8 y H a g m s a I i h 8 S l 8 1 + a 4 J A j 1 g j 9 g K 0 T E g W K F 6 0 2 O k W u 7 m s v 5 z y w 0 1 + 8 M j 3 T v j + Q 6 N S 8 I u b / P z Y P 3 + 2 f o 6 v 0 m U q J 5 R J E z q 2 a 1 P o G b I i K y C N n b y L i J F S w C D K 4 R k b z R l 9 v Z q m K 2 A s j y k c p y s O N L 4 + 1 V G M 4 F R C C f J g t T v / u s w r 9 4 2 z K q t u i Y Q y 2 W k x K e N l E Z n F n h t s n 1 l Z h C Q e J K 2 s r s q B q o v w V I w A C p f p m g I + 9 K T Q h x H t S 6 n v 6 7 4 N 9 I Q s S D X p a 4 m Y Z K M f / Y V S Y u V S o 7 L h l 6 8 6 R O k z f k S p m Z K W 1 P T m 8 1 w 9 Y u s l X t t t n 1 T 6 g 5 Q J X d w G q S C y F W 4 l g t Y C 2 i / K 6 6 + h R Z X W d q W B e D L R e X B R t Y W B 0 7 X U f 2 m R o V Y i a C 2 g d b B F h l q J o A l o M S n 2 v U n q / + c 6 E m Y l w t Y S W y c v J G F W I m w C 2 x t Q S w E C L Q A U A A I A C A A C f 0 p Z S b 4 w 6 a Y A A A D 2 A A A A E g A A A A A A A A A A A A A A A A A A A A A A Q 2 9 u Z m l n L 1 B h Y 2 t h Z 2 U u e G 1 s U E s B A i 0 A F A A C A A g A A n 9 K W V N y O C y b A A A A 4 Q A A A B M A A A A A A A A A A A A A A A A A 8 g A A A F t D b 2 5 0 Z W 5 0 X 1 R 5 c G V z X S 5 4 b W x Q S w E C L Q A U A A I A C A A C f 0 p Z G k s m y s Y B A A B Y D w A A E w A A A A A A A A A A A A A A A A D a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Y 0 N D R m M y 0 1 Z T U 3 L T Q 2 N W Y t O G N k N y 0 z M W Z i O G Y z M z E 0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H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U 1 O j M y L j I 5 M T A y N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H p l r H l j b f o q Z X l i I Y t 5 p 6 X 5 Y G J 5 r e R L 0 F 1 d G 9 S Z W 1 v d m V k Q 2 9 s d W 1 u c z E u e 0 N v b H V t b j E s M H 0 m c X V v d D s s J n F 1 b 3 Q 7 U 2 V j d G l v b j E v M D I x M e m W s e W N t + i p l e W I h i 3 m n p f l g Y n m t 5 E v Q X V 0 b 1 J l b W 9 2 Z W R D b 2 x 1 b W 5 z M S 5 7 Q 2 9 s d W 1 u M i w x f S Z x d W 9 0 O y w m c X V v d D t T Z W N 0 a W 9 u M S 8 w M j E x 6 Z a x 5 Y 2 3 6 K m V 5 Y i G L e a e l + W B i e a 3 k S 9 B d X R v U m V t b 3 Z l Z E N v b H V t b n M x L n t D b 2 x 1 b W 4 z L D J 9 J n F 1 b 3 Q 7 L C Z x d W 9 0 O 1 N l Y 3 R p b 2 4 x L z A y M T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e m W s e W N t + i p l e W I h i 3 m n p f l g Y n m t 5 E v Q X V 0 b 1 J l b W 9 2 Z W R D b 2 x 1 b W 5 z M S 5 7 Q 2 9 s d W 1 u M S w w f S Z x d W 9 0 O y w m c X V v d D t T Z W N 0 a W 9 u M S 8 w M j E x 6 Z a x 5 Y 2 3 6 K m V 5 Y i G L e a e l + W B i e a 3 k S 9 B d X R v U m V t b 3 Z l Z E N v b H V t b n M x L n t D b 2 x 1 b W 4 y L D F 9 J n F 1 b 3 Q 7 L C Z x d W 9 0 O 1 N l Y 3 R p b 2 4 x L z A y M T H p l r H l j b f o q Z X l i I Y t 5 p 6 X 5 Y G J 5 r e R L 0 F 1 d G 9 S Z W 1 v d m V k Q 2 9 s d W 1 u c z E u e 0 N v b H V t b j M s M n 0 m c X V v d D s s J n F 1 b 3 Q 7 U 2 V j d G l v b j E v M D I x M e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Z h Y z Q 5 Z C 1 l O D N l L T Q 0 N m U t Y W Y y Y y 1 l Y T F j M m N k Z G Y 5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H p l r H l j b f o q Z X l i I Z f 5 Y q J 6 Z u F 6 I q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U 2 O j A 0 L j g z N z g 3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H p l r H l j b f o q Z X l i I Y t 5 Y q J 6 Z u F 6 I q s L 0 F 1 d G 9 S Z W 1 v d m V k Q 2 9 s d W 1 u c z E u e 0 N v b H V t b j E s M H 0 m c X V v d D s s J n F 1 b 3 Q 7 U 2 V j d G l v b j E v M D I x M e m W s e W N t + i p l e W I h i 3 l i o n p m 4 X o i q w v Q X V 0 b 1 J l b W 9 2 Z W R D b 2 x 1 b W 5 z M S 5 7 Q 2 9 s d W 1 u M i w x f S Z x d W 9 0 O y w m c X V v d D t T Z W N 0 a W 9 u M S 8 w M j E x 6 Z a x 5 Y 2 3 6 K m V 5 Y i G L e W K i e m b h e i K r C 9 B d X R v U m V t b 3 Z l Z E N v b H V t b n M x L n t D b 2 x 1 b W 4 z L D J 9 J n F 1 b 3 Q 7 L C Z x d W 9 0 O 1 N l Y 3 R p b 2 4 x L z A y M T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e m W s e W N t + i p l e W I h i 3 l i o n p m 4 X o i q w v Q X V 0 b 1 J l b W 9 2 Z W R D b 2 x 1 b W 5 z M S 5 7 Q 2 9 s d W 1 u M S w w f S Z x d W 9 0 O y w m c X V v d D t T Z W N 0 a W 9 u M S 8 w M j E x 6 Z a x 5 Y 2 3 6 K m V 5 Y i G L e W K i e m b h e i K r C 9 B d X R v U m V t b 3 Z l Z E N v b H V t b n M x L n t D b 2 x 1 b W 4 y L D F 9 J n F 1 b 3 Q 7 L C Z x d W 9 0 O 1 N l Y 3 R p b 2 4 x L z A y M T H p l r H l j b f o q Z X l i I Y t 5 Y q J 6 Z u F 6 I q s L 0 F 1 d G 9 S Z W 1 v d m V k Q 2 9 s d W 1 u c z E u e 0 N v b H V t b j M s M n 0 m c X V v d D s s J n F 1 b 3 Q 7 U 2 V j d G l v b j E v M D I x M e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D q K e f M g 5 B g i N g T F b 9 P W s A A A A A A g A A A A A A E G Y A A A A B A A A g A A A A x m l U c H I T i Z l I X S 7 U m L Q 2 O p W I y n R n a c D O i t d l t f C g q p g A A A A A D o A A A A A C A A A g A A A A t f R t 7 V H d N k 7 g p l v f I 4 T 7 V W H S P 8 h l 8 s b a K + c X f 3 / a G T B Q A A A A a u Q g d 0 E I E d P e D S 8 6 X + J 4 s r V G d T Y A v z 6 W U w C R 7 q h q W S V H a 4 q d k W F f G x 1 R Z n 3 p S j q b 7 6 w v n v 2 9 Q K z N A G 5 i x N o d y S g + c H G V i l S 9 k d l I F s m M 9 x F A A A A A t + R S k A E 2 1 S h / U D G Q C v p 6 5 b 1 b 9 4 W 9 e O i w n / W Q U B 2 U D 2 Q X Z 8 W 9 m K 6 G c s S 4 J X a P f g r G J h 7 e i 2 j 7 6 R W 5 q Q H g X G 7 c d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0211閱卷評分-林偉淑</vt:lpstr>
      <vt:lpstr>0211閱卷評分-劉雅芬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2024-10-12T04:10:00Z</dcterms:modified>
</cp:coreProperties>
</file>