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暨卷號新增\覆閱完成1029-2024.10.29－21：48\"/>
    </mc:Choice>
  </mc:AlternateContent>
  <xr:revisionPtr revIDLastSave="0" documentId="13_ncr:1_{9B0D5C4E-9309-4193-A09E-585709464001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212閱卷評分-詹千慧" sheetId="10" r:id="rId4"/>
    <sheet name="0212閱卷評分-戴榮冠" sheetId="11" r:id="rId5"/>
  </sheets>
  <definedNames>
    <definedName name="外部資料_1" localSheetId="2" hidden="1">'閱卷評分-Teacher2'!$A$1:$D$59</definedName>
    <definedName name="外部資料_2" localSheetId="3" hidden="1">'0212閱卷評分-詹千慧'!$A$1:$D$59</definedName>
    <definedName name="外部資料_2" localSheetId="1" hidden="1">'閱卷評分-Teacher1'!$A$1:$D$59</definedName>
    <definedName name="外部資料_3" localSheetId="4" hidden="1">'0212閱卷評分-戴榮冠'!$A$1:$D$59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G27" i="1" s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E30" i="1"/>
  <c r="H30" i="1"/>
  <c r="I30" i="1"/>
  <c r="J30" i="1"/>
  <c r="K30" i="1"/>
  <c r="L30" i="1"/>
  <c r="M30" i="1"/>
  <c r="N30" i="1"/>
  <c r="O30" i="1"/>
  <c r="P30" i="1"/>
  <c r="Q30" i="1"/>
  <c r="C31" i="1"/>
  <c r="D31" i="1"/>
  <c r="E31" i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G34" i="1" s="1"/>
  <c r="D34" i="1"/>
  <c r="H34" i="1"/>
  <c r="I34" i="1"/>
  <c r="J34" i="1"/>
  <c r="K34" i="1"/>
  <c r="L34" i="1"/>
  <c r="M34" i="1"/>
  <c r="N34" i="1"/>
  <c r="O34" i="1"/>
  <c r="P34" i="1"/>
  <c r="Q34" i="1"/>
  <c r="C35" i="1"/>
  <c r="G35" i="1" s="1"/>
  <c r="D35" i="1"/>
  <c r="E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 s="1"/>
  <c r="H37" i="1"/>
  <c r="I37" i="1"/>
  <c r="J37" i="1"/>
  <c r="K37" i="1"/>
  <c r="L37" i="1"/>
  <c r="M37" i="1"/>
  <c r="N37" i="1"/>
  <c r="O37" i="1"/>
  <c r="P37" i="1"/>
  <c r="Q37" i="1"/>
  <c r="C38" i="1"/>
  <c r="G38" i="1" s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G39" i="1"/>
  <c r="H39" i="1"/>
  <c r="I39" i="1"/>
  <c r="J39" i="1"/>
  <c r="K39" i="1"/>
  <c r="L39" i="1"/>
  <c r="M39" i="1"/>
  <c r="N39" i="1"/>
  <c r="O39" i="1"/>
  <c r="P39" i="1"/>
  <c r="Q39" i="1"/>
  <c r="C40" i="1"/>
  <c r="E40" i="1" s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 s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E45" i="1" s="1"/>
  <c r="D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D48" i="1"/>
  <c r="H48" i="1"/>
  <c r="I48" i="1"/>
  <c r="J48" i="1"/>
  <c r="K48" i="1"/>
  <c r="L48" i="1"/>
  <c r="M48" i="1"/>
  <c r="N48" i="1"/>
  <c r="O48" i="1"/>
  <c r="P48" i="1"/>
  <c r="Q48" i="1"/>
  <c r="C49" i="1"/>
  <c r="E49" i="1" s="1"/>
  <c r="D49" i="1"/>
  <c r="H49" i="1"/>
  <c r="I49" i="1"/>
  <c r="J49" i="1"/>
  <c r="K49" i="1"/>
  <c r="L49" i="1"/>
  <c r="M49" i="1"/>
  <c r="N49" i="1"/>
  <c r="O49" i="1"/>
  <c r="P49" i="1"/>
  <c r="Q49" i="1"/>
  <c r="C50" i="1"/>
  <c r="E50" i="1" s="1"/>
  <c r="D50" i="1"/>
  <c r="H50" i="1"/>
  <c r="I50" i="1"/>
  <c r="J50" i="1"/>
  <c r="K50" i="1"/>
  <c r="L50" i="1"/>
  <c r="M50" i="1"/>
  <c r="N50" i="1"/>
  <c r="O50" i="1"/>
  <c r="P50" i="1"/>
  <c r="Q50" i="1"/>
  <c r="C51" i="1"/>
  <c r="G51" i="1" s="1"/>
  <c r="D51" i="1"/>
  <c r="H51" i="1"/>
  <c r="I51" i="1"/>
  <c r="J51" i="1"/>
  <c r="K51" i="1"/>
  <c r="L51" i="1"/>
  <c r="M51" i="1"/>
  <c r="N51" i="1"/>
  <c r="O51" i="1"/>
  <c r="P51" i="1"/>
  <c r="Q51" i="1"/>
  <c r="C52" i="1"/>
  <c r="D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G53" i="1"/>
  <c r="H53" i="1"/>
  <c r="I53" i="1"/>
  <c r="J53" i="1"/>
  <c r="K53" i="1"/>
  <c r="L53" i="1"/>
  <c r="M53" i="1"/>
  <c r="N53" i="1"/>
  <c r="O53" i="1"/>
  <c r="P53" i="1"/>
  <c r="Q53" i="1"/>
  <c r="C54" i="1"/>
  <c r="E54" i="1" s="1"/>
  <c r="D54" i="1"/>
  <c r="H54" i="1"/>
  <c r="I54" i="1"/>
  <c r="J54" i="1"/>
  <c r="K54" i="1"/>
  <c r="L54" i="1"/>
  <c r="M54" i="1"/>
  <c r="N54" i="1"/>
  <c r="O54" i="1"/>
  <c r="P54" i="1"/>
  <c r="Q54" i="1"/>
  <c r="C55" i="1"/>
  <c r="G55" i="1" s="1"/>
  <c r="D55" i="1"/>
  <c r="E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 s="1"/>
  <c r="H56" i="1"/>
  <c r="I56" i="1"/>
  <c r="J56" i="1"/>
  <c r="K56" i="1"/>
  <c r="L56" i="1"/>
  <c r="M56" i="1"/>
  <c r="N56" i="1"/>
  <c r="O56" i="1"/>
  <c r="P56" i="1"/>
  <c r="Q56" i="1"/>
  <c r="C57" i="1"/>
  <c r="D57" i="1"/>
  <c r="H57" i="1"/>
  <c r="I57" i="1"/>
  <c r="J57" i="1"/>
  <c r="K57" i="1"/>
  <c r="L57" i="1"/>
  <c r="M57" i="1"/>
  <c r="N57" i="1"/>
  <c r="O57" i="1"/>
  <c r="P57" i="1"/>
  <c r="Q57" i="1"/>
  <c r="C58" i="1"/>
  <c r="G58" i="1" s="1"/>
  <c r="D58" i="1"/>
  <c r="H58" i="1"/>
  <c r="I58" i="1"/>
  <c r="J58" i="1"/>
  <c r="K58" i="1"/>
  <c r="L58" i="1"/>
  <c r="M58" i="1"/>
  <c r="N58" i="1"/>
  <c r="O58" i="1"/>
  <c r="P58" i="1"/>
  <c r="Q58" i="1"/>
  <c r="C59" i="1"/>
  <c r="E59" i="1" s="1"/>
  <c r="D59" i="1"/>
  <c r="H59" i="1"/>
  <c r="I59" i="1"/>
  <c r="J59" i="1"/>
  <c r="K59" i="1"/>
  <c r="L59" i="1"/>
  <c r="M59" i="1"/>
  <c r="N59" i="1"/>
  <c r="O59" i="1"/>
  <c r="P59" i="1"/>
  <c r="Q59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52" i="1" l="1"/>
  <c r="E48" i="1"/>
  <c r="E38" i="1"/>
  <c r="G56" i="1"/>
  <c r="E28" i="1"/>
  <c r="G59" i="1"/>
  <c r="E51" i="1"/>
  <c r="G43" i="1"/>
  <c r="E41" i="1"/>
  <c r="G47" i="1"/>
  <c r="G46" i="1"/>
  <c r="E36" i="1"/>
  <c r="G37" i="1"/>
  <c r="E27" i="1"/>
  <c r="E57" i="1"/>
  <c r="G54" i="1"/>
  <c r="E44" i="1"/>
  <c r="G40" i="1"/>
  <c r="E34" i="1"/>
  <c r="E32" i="1"/>
  <c r="E29" i="1"/>
  <c r="G48" i="1"/>
  <c r="G32" i="1"/>
  <c r="G57" i="1"/>
  <c r="G49" i="1"/>
  <c r="G41" i="1"/>
  <c r="G33" i="1"/>
  <c r="G50" i="1"/>
  <c r="G42" i="1"/>
  <c r="E58" i="1"/>
  <c r="G52" i="1"/>
  <c r="G44" i="1"/>
  <c r="G36" i="1"/>
  <c r="G28" i="1"/>
  <c r="E4" i="1"/>
  <c r="E20" i="1"/>
  <c r="G17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332D15D7-C2BB-42F8-8BAF-6702F1366AD6}" keepAlive="1" name="查詢 - 0212閱卷評分-詹千慧" description="與活頁簿中 '0212閱卷評分-詹千慧' 查詢的連接。" type="5" refreshedVersion="8" background="1" saveData="1">
    <dbPr connection="Provider=Microsoft.Mashup.OleDb.1;Data Source=$Workbook$;Location=0212閱卷評分-詹千慧;Extended Properties=&quot;&quot;" command="SELECT * FROM [0212閱卷評分-詹千慧]"/>
  </connection>
  <connection id="7" xr16:uid="{460D7A1D-2149-4951-80D6-9CD2EEE4D094}" keepAlive="1" name="查詢 - 0212閱卷評分-戴榮冠" description="與活頁簿中 '0212閱卷評分-戴榮冠' 查詢的連接。" type="5" refreshedVersion="8" background="1" saveData="1">
    <dbPr connection="Provider=Microsoft.Mashup.OleDb.1;Data Source=$Workbook$;Location=0212閱卷評分-戴榮冠;Extended Properties=&quot;&quot;" command="SELECT * FROM [0212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<sst xmlns="http://schemas.openxmlformats.org/spreadsheetml/2006/main" count="342" uniqueCount="86">
  <si>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</si>
  <si>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</si>
  <si>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</si>
  <si>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</si>
  <si>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</si>
  <si>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</si>
  <si>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</si>
  <si>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</si>
  <si>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</si>
  <si>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</si>
  <si>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</si>
  <si>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</si>
  <si>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</si>
  <si>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</si>
  <si>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</si>
  <si>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</si>
  <si>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</si>
  <si>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</si>
  <si>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</si>
  <si>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</si>
  <si>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</si>
  <si>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</si>
  <si>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</si>
  <si>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</si>
  <si>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</si>
  <si>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</si>
  <si>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</si>
  <si>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02-12-01</t>
  </si>
  <si>
    <t>02-12-409010278</t>
  </si>
  <si>
    <t>02-12-409550604</t>
  </si>
  <si>
    <t>02-12-411380438</t>
  </si>
  <si>
    <t>02-12-411430233</t>
  </si>
  <si>
    <t>02-12-411540361</t>
  </si>
  <si>
    <t>02-12-412380742</t>
  </si>
  <si>
    <t>02-12-412380965</t>
  </si>
  <si>
    <t>02-12-412571514</t>
  </si>
  <si>
    <t>02-12-413210633</t>
  </si>
  <si>
    <t>02-12-413380022</t>
  </si>
  <si>
    <t>02-12-413380048</t>
  </si>
  <si>
    <t>02-12-413380063</t>
  </si>
  <si>
    <t>02-12-413380089</t>
  </si>
  <si>
    <t>02-12-413380121</t>
  </si>
  <si>
    <t>02-12-413380147</t>
  </si>
  <si>
    <t>02-12-413380162</t>
  </si>
  <si>
    <t>02-12-413380188</t>
  </si>
  <si>
    <t>02-12-413380204</t>
  </si>
  <si>
    <t>02-12-413380220</t>
  </si>
  <si>
    <t>02-12-413380246</t>
  </si>
  <si>
    <t>02-12-413380261</t>
  </si>
  <si>
    <t>02-12-413380287</t>
  </si>
  <si>
    <t>02-12-413380329</t>
  </si>
  <si>
    <t>02-12-413380345</t>
  </si>
  <si>
    <t>02-12-413380360</t>
  </si>
  <si>
    <t>02-12-413380386</t>
  </si>
  <si>
    <t>02-12-413380402</t>
  </si>
  <si>
    <t>02-12-413380428</t>
  </si>
  <si>
    <t>02-12-413380444</t>
  </si>
  <si>
    <t>02-12-413380469</t>
  </si>
  <si>
    <t>02-12-413380485</t>
  </si>
  <si>
    <t>02-12-413380501</t>
  </si>
  <si>
    <t>02-12-413380527</t>
  </si>
  <si>
    <t>02-12-413380543</t>
  </si>
  <si>
    <t>02-12-413380568</t>
  </si>
  <si>
    <t>02-12-413380584</t>
  </si>
  <si>
    <t>02-12-413380600</t>
  </si>
  <si>
    <t>02-12-413380626</t>
  </si>
  <si>
    <t>02-12-413380642</t>
  </si>
  <si>
    <t>02-12-413380667</t>
  </si>
  <si>
    <t>02-12-413380683</t>
  </si>
  <si>
    <t>02-12-413380709</t>
  </si>
  <si>
    <t>02-12-413380725</t>
  </si>
  <si>
    <t>02-12-413380741</t>
  </si>
  <si>
    <t>02-12-413380766</t>
  </si>
  <si>
    <t>02-12-413380780</t>
  </si>
  <si>
    <t>02-12-413380782</t>
  </si>
  <si>
    <t>02-12-413380808</t>
  </si>
  <si>
    <t>02-12-413380865</t>
  </si>
  <si>
    <t>02-12-413380881</t>
  </si>
  <si>
    <t>02-12-413380907</t>
  </si>
  <si>
    <t>02-12-413380923</t>
  </si>
  <si>
    <t>02-12-413380964</t>
  </si>
  <si>
    <t>02-12-413386524</t>
  </si>
  <si>
    <t>02-12-413387209</t>
  </si>
  <si>
    <t>02-12-413487041</t>
  </si>
  <si>
    <t>202-12-410110885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</si>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</sst>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4EEAE6C0-96E2-457D-86E9-FBEF94A2B4FF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4C7DACD0-713D-46B9-AF16-62509B7136F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9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9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172FE2-22DE-4AE8-AB75-3125A8916950}" name="_0212閱卷評分_詹千慧" displayName="_0212閱卷評分_詹千慧" ref="A1:H59" tableType="queryTable" totalsRowShown="0">
  <autoFilter ref="A1:H59" xr:uid="{13172FE2-22DE-4AE8-AB75-3125A8916950}"/>
  <tableColumns count="8">
    <tableColumn id="1" xr3:uid="{4B772674-A5C2-4E3E-94EF-2A29BFD86143}" uniqueName="1" name="Column1" queryTableFieldId="1" dataDxfId="14"/>
    <tableColumn id="2" xr3:uid="{98E98B38-1BB4-4BFE-B83E-6C8D2BCDB4E7}" uniqueName="2" name="Column2" queryTableFieldId="2"/>
    <tableColumn id="3" xr3:uid="{DD1CE09A-AD59-4A7F-9CA5-877F826DB521}" uniqueName="3" name="Column3" queryTableFieldId="3" dataDxfId="13"/>
    <tableColumn id="4" xr3:uid="{F939AF51-BC5A-4E79-91B0-21AA44835B65}" uniqueName="4" name="Column4" queryTableFieldId="4" dataDxfId="12"/>
    <tableColumn id="5" xr3:uid="{888E50D5-3824-49D9-A887-4B87B10A0D9A}" uniqueName="5" name="Column5" queryTableFieldId="5" dataDxfId="11"/>
    <tableColumn id="6" xr3:uid="{1270DFFF-DD3C-4E59-A546-B446B7738CCF}" uniqueName="6" name="Column6" queryTableFieldId="6" dataDxfId="10"/>
    <tableColumn id="7" xr3:uid="{212AA8B5-FF07-49BE-A23F-5950CDC14E5E}" uniqueName="7" name="Column7" queryTableFieldId="7" dataDxfId="9"/>
    <tableColumn id="8" xr3:uid="{455AE8F5-4A17-466C-AB03-6CE9EB94BF40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C83C93-ECAC-445D-9F93-32DBF9ADCB09}" name="_0212閱卷評分_戴榮冠" displayName="_0212閱卷評分_戴榮冠" ref="A1:H59" tableType="queryTable" totalsRowShown="0">
  <autoFilter ref="A1:H59" xr:uid="{10C83C93-ECAC-445D-9F93-32DBF9ADCB09}"/>
  <tableColumns count="8">
    <tableColumn id="1" xr3:uid="{CFD5C063-4864-49FE-A965-E2A5E8F86E87}" uniqueName="1" name="Column1" queryTableFieldId="1" dataDxfId="7"/>
    <tableColumn id="2" xr3:uid="{E4E34D1E-41C1-4FC6-9C3B-6CDE37C9704B}" uniqueName="2" name="Column2" queryTableFieldId="2"/>
    <tableColumn id="3" xr3:uid="{CC5D9EA9-F61F-4F2D-9AD1-2FE9EB721101}" uniqueName="3" name="Column3" queryTableFieldId="3" dataDxfId="6"/>
    <tableColumn id="4" xr3:uid="{E6B70DFB-4B73-4DCB-8EB1-8A0C988E075B}" uniqueName="4" name="Column4" queryTableFieldId="4" dataDxfId="5"/>
    <tableColumn id="5" xr3:uid="{D2FBB042-E243-4367-93C6-E9A73910799B}" uniqueName="5" name="Column5" queryTableFieldId="5" dataDxfId="4"/>
    <tableColumn id="6" xr3:uid="{79249F8C-AD59-40BB-AF84-5C8E177DCFF9}" uniqueName="6" name="Column6" queryTableFieldId="6" dataDxfId="3"/>
    <tableColumn id="7" xr3:uid="{7DB30E76-15A6-49B2-AEAD-400E6DC4CDE0}" uniqueName="7" name="Column7" queryTableFieldId="7" dataDxfId="2"/>
    <tableColumn id="8" xr3:uid="{A992E8ED-986D-446C-B1DE-8533D7E21131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59"/>
  <sheetViews>
    <sheetView tabSelected="1" zoomScale="85" zoomScaleNormal="85" workbookViewId="0">
      <pane ySplit="1" topLeftCell="A2" activePane="bottomLeft" state="frozen"/>
      <selection pane="bottomLeft" activeCell="B5" sqref="B5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85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1081</v>
      </c>
      <c r="B2" t="s">
        <v>27</v>
      </c>
      <c r="C2">
        <f t="shared" ref="C2:C59" si="0">VLOOKUP($B2,閱卷評分_Teacher1,3,FALSE)</f>
        <v>13</v>
      </c>
      <c r="D2">
        <f t="shared" ref="D2:D59" si="1">VLOOKUP($B2,閱卷評分_Teacher2,3,FALSE)</f>
        <v>14</v>
      </c>
      <c r="E2">
        <f>ABS(C2-D2)</f>
        <v>1</v>
      </c>
      <c r="G2" s="6">
        <f>IF(F2&gt;0,((C2+D2)*0.5+F2*2)/3,(C2+D2)/2)</f>
        <v>13.5</v>
      </c>
      <c r="H2">
        <f t="shared" ref="H2:H59" si="2">VLOOKUP($B2,閱卷評分_Teacher1,4,FALSE)</f>
        <v>4</v>
      </c>
      <c r="I2">
        <f t="shared" ref="I2:I59" si="3">VLOOKUP($B2,閱卷評分_Teacher1,5,FALSE)</f>
        <v>3</v>
      </c>
      <c r="J2">
        <f t="shared" ref="J2:J59" si="4">VLOOKUP($B2,閱卷評分_Teacher1,6,FALSE)</f>
        <v>3</v>
      </c>
      <c r="K2">
        <f t="shared" ref="K2:K59" si="5">VLOOKUP($B2,閱卷評分_Teacher1,7,FALSE)</f>
        <v>3</v>
      </c>
      <c r="L2">
        <f t="shared" ref="L2:L59" si="6">VLOOKUP($B2,閱卷評分_Teacher1,8,FALSE)</f>
        <v>3</v>
      </c>
      <c r="M2">
        <f t="shared" ref="M2:M59" si="7">VLOOKUP($B2,閱卷評分_Teacher2,4,FALSE)</f>
        <v>3</v>
      </c>
      <c r="N2">
        <f t="shared" ref="N2:N59" si="8">VLOOKUP($B2,閱卷評分_Teacher2,5,FALSE)</f>
        <v>3</v>
      </c>
      <c r="O2">
        <f t="shared" ref="O2:O59" si="9">VLOOKUP($B2,閱卷評分_Teacher2,6,FALSE)</f>
        <v>3</v>
      </c>
      <c r="P2">
        <f t="shared" ref="P2:P59" si="10">VLOOKUP($B2,閱卷評分_Teacher2,7,FALSE)</f>
        <v>3</v>
      </c>
      <c r="Q2">
        <f t="shared" ref="Q2:Q59" si="11">VLOOKUP($B2,閱卷評分_Teacher2,8,FALSE)</f>
        <v>3</v>
      </c>
      <c r="R2" s="8">
        <f>COUNTIF(E:E,"&gt;7")</f>
        <v>1</v>
      </c>
      <c r="S2" s="8">
        <f>COUNTA(B:B)-1</f>
        <v>58</v>
      </c>
      <c r="T2" s="9">
        <f>R2/S2</f>
        <v>1.7241379310344827E-2</v>
      </c>
    </row>
    <row r="3" spans="1:20" x14ac:dyDescent="0.25">
      <c r="A3">
        <v>1081</v>
      </c>
      <c r="B3" t="s">
        <v>28</v>
      </c>
      <c r="C3">
        <f t="shared" si="0"/>
        <v>13</v>
      </c>
      <c r="D3">
        <f t="shared" si="1"/>
        <v>14</v>
      </c>
      <c r="E3">
        <f t="shared" ref="E3:E26" si="12">ABS(C3-D3)</f>
        <v>1</v>
      </c>
      <c r="G3" s="6">
        <f t="shared" ref="G3:G26" si="13">IF(F3&gt;0,((C3+D3)*0.5+F3*2)/3,(C3+D3)/2)</f>
        <v>13.5</v>
      </c>
      <c r="H3">
        <f t="shared" si="2"/>
        <v>4</v>
      </c>
      <c r="I3">
        <f t="shared" si="3"/>
        <v>3</v>
      </c>
      <c r="J3">
        <f t="shared" si="4"/>
        <v>3</v>
      </c>
      <c r="K3">
        <f t="shared" si="5"/>
        <v>3</v>
      </c>
      <c r="L3">
        <f t="shared" si="6"/>
        <v>3</v>
      </c>
      <c r="M3">
        <f t="shared" si="7"/>
        <v>3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1081</v>
      </c>
      <c r="B4" t="s">
        <v>29</v>
      </c>
      <c r="C4">
        <f t="shared" si="0"/>
        <v>11</v>
      </c>
      <c r="D4">
        <f t="shared" si="1"/>
        <v>13</v>
      </c>
      <c r="E4">
        <f t="shared" si="12"/>
        <v>2</v>
      </c>
      <c r="G4" s="6">
        <f t="shared" si="13"/>
        <v>12</v>
      </c>
      <c r="H4">
        <f t="shared" si="2"/>
        <v>4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1081</v>
      </c>
      <c r="B5" t="s">
        <v>30</v>
      </c>
      <c r="C5">
        <f t="shared" si="0"/>
        <v>7</v>
      </c>
      <c r="D5">
        <f t="shared" si="1"/>
        <v>12</v>
      </c>
      <c r="E5">
        <f t="shared" si="12"/>
        <v>5</v>
      </c>
      <c r="G5" s="6">
        <f t="shared" si="13"/>
        <v>9.5</v>
      </c>
      <c r="H5">
        <f t="shared" si="2"/>
        <v>3</v>
      </c>
      <c r="I5">
        <f t="shared" si="3"/>
        <v>2</v>
      </c>
      <c r="J5">
        <f t="shared" si="4"/>
        <v>2</v>
      </c>
      <c r="K5">
        <f t="shared" si="5"/>
        <v>3</v>
      </c>
      <c r="L5">
        <f t="shared" si="6"/>
        <v>2</v>
      </c>
      <c r="M5">
        <f t="shared" si="7"/>
        <v>3</v>
      </c>
      <c r="N5">
        <f t="shared" si="8"/>
        <v>3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1081</v>
      </c>
      <c r="B6" t="s">
        <v>31</v>
      </c>
      <c r="C6">
        <f t="shared" si="0"/>
        <v>8</v>
      </c>
      <c r="D6">
        <f t="shared" si="1"/>
        <v>12</v>
      </c>
      <c r="E6">
        <f t="shared" si="12"/>
        <v>4</v>
      </c>
      <c r="G6" s="6">
        <f t="shared" si="13"/>
        <v>10</v>
      </c>
      <c r="H6">
        <f t="shared" si="2"/>
        <v>3</v>
      </c>
      <c r="I6">
        <f t="shared" si="3"/>
        <v>2</v>
      </c>
      <c r="J6">
        <f t="shared" si="4"/>
        <v>2</v>
      </c>
      <c r="K6">
        <f t="shared" si="5"/>
        <v>3</v>
      </c>
      <c r="L6">
        <f t="shared" si="6"/>
        <v>2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1081</v>
      </c>
      <c r="B7" t="s">
        <v>32</v>
      </c>
      <c r="C7">
        <f t="shared" si="0"/>
        <v>12</v>
      </c>
      <c r="D7">
        <f t="shared" si="1"/>
        <v>14</v>
      </c>
      <c r="E7">
        <f t="shared" si="12"/>
        <v>2</v>
      </c>
      <c r="G7" s="6">
        <f t="shared" si="13"/>
        <v>13</v>
      </c>
      <c r="H7">
        <f t="shared" si="2"/>
        <v>3</v>
      </c>
      <c r="I7">
        <f t="shared" si="3"/>
        <v>3</v>
      </c>
      <c r="J7">
        <f t="shared" si="4"/>
        <v>3</v>
      </c>
      <c r="K7">
        <f t="shared" si="5"/>
        <v>3</v>
      </c>
      <c r="L7">
        <f t="shared" si="6"/>
        <v>2</v>
      </c>
      <c r="M7">
        <f t="shared" si="7"/>
        <v>3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1081</v>
      </c>
      <c r="B8" t="s">
        <v>33</v>
      </c>
      <c r="C8">
        <f t="shared" si="0"/>
        <v>8</v>
      </c>
      <c r="D8">
        <f t="shared" si="1"/>
        <v>14</v>
      </c>
      <c r="E8">
        <f t="shared" si="12"/>
        <v>6</v>
      </c>
      <c r="G8" s="6">
        <f t="shared" si="13"/>
        <v>11</v>
      </c>
      <c r="H8">
        <f t="shared" si="2"/>
        <v>3</v>
      </c>
      <c r="I8">
        <f t="shared" si="3"/>
        <v>2</v>
      </c>
      <c r="J8">
        <f t="shared" si="4"/>
        <v>2</v>
      </c>
      <c r="K8">
        <f t="shared" si="5"/>
        <v>2</v>
      </c>
      <c r="L8">
        <f t="shared" si="6"/>
        <v>3</v>
      </c>
      <c r="M8">
        <f t="shared" si="7"/>
        <v>4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1081</v>
      </c>
      <c r="B9" t="s">
        <v>34</v>
      </c>
      <c r="C9">
        <f t="shared" si="0"/>
        <v>14</v>
      </c>
      <c r="D9">
        <f t="shared" si="1"/>
        <v>15</v>
      </c>
      <c r="E9">
        <f t="shared" si="12"/>
        <v>1</v>
      </c>
      <c r="G9" s="6">
        <f t="shared" si="13"/>
        <v>14.5</v>
      </c>
      <c r="H9">
        <f t="shared" si="2"/>
        <v>4</v>
      </c>
      <c r="I9">
        <f t="shared" si="3"/>
        <v>4</v>
      </c>
      <c r="J9">
        <f t="shared" si="4"/>
        <v>2</v>
      </c>
      <c r="K9">
        <f t="shared" si="5"/>
        <v>3</v>
      </c>
      <c r="L9">
        <f t="shared" si="6"/>
        <v>3</v>
      </c>
      <c r="M9">
        <f t="shared" si="7"/>
        <v>3</v>
      </c>
      <c r="N9">
        <f t="shared" si="8"/>
        <v>4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20" x14ac:dyDescent="0.25">
      <c r="A10">
        <v>1081</v>
      </c>
      <c r="B10" t="s">
        <v>35</v>
      </c>
      <c r="C10">
        <f t="shared" si="0"/>
        <v>2</v>
      </c>
      <c r="D10">
        <f t="shared" si="1"/>
        <v>10</v>
      </c>
      <c r="E10">
        <f t="shared" si="12"/>
        <v>8</v>
      </c>
      <c r="F10">
        <v>7</v>
      </c>
      <c r="G10" s="6">
        <f t="shared" si="13"/>
        <v>6.666666666666667</v>
      </c>
      <c r="H10">
        <f t="shared" si="2"/>
        <v>0</v>
      </c>
      <c r="I10">
        <f t="shared" si="3"/>
        <v>2</v>
      </c>
      <c r="J10">
        <f t="shared" si="4"/>
        <v>1</v>
      </c>
      <c r="K10">
        <f t="shared" si="5"/>
        <v>1</v>
      </c>
      <c r="L10">
        <f t="shared" si="6"/>
        <v>0</v>
      </c>
      <c r="M10">
        <f t="shared" si="7"/>
        <v>2</v>
      </c>
      <c r="N10">
        <f t="shared" si="8"/>
        <v>3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1081</v>
      </c>
      <c r="B11" t="s">
        <v>36</v>
      </c>
      <c r="C11">
        <f t="shared" si="0"/>
        <v>14</v>
      </c>
      <c r="D11">
        <f t="shared" si="1"/>
        <v>17</v>
      </c>
      <c r="E11">
        <f t="shared" si="12"/>
        <v>3</v>
      </c>
      <c r="G11" s="6">
        <f t="shared" si="13"/>
        <v>15.5</v>
      </c>
      <c r="H11">
        <f t="shared" si="2"/>
        <v>4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4</v>
      </c>
      <c r="N11">
        <f t="shared" si="8"/>
        <v>4</v>
      </c>
      <c r="O11">
        <f t="shared" si="9"/>
        <v>4</v>
      </c>
      <c r="P11">
        <f t="shared" si="10"/>
        <v>4</v>
      </c>
      <c r="Q11">
        <f t="shared" si="11"/>
        <v>4</v>
      </c>
    </row>
    <row r="12" spans="1:20" x14ac:dyDescent="0.25">
      <c r="A12">
        <v>1081</v>
      </c>
      <c r="B12" t="s">
        <v>37</v>
      </c>
      <c r="C12">
        <f t="shared" si="0"/>
        <v>11</v>
      </c>
      <c r="D12">
        <f t="shared" si="1"/>
        <v>14</v>
      </c>
      <c r="E12">
        <f t="shared" si="12"/>
        <v>3</v>
      </c>
      <c r="G12" s="6">
        <f t="shared" si="13"/>
        <v>12.5</v>
      </c>
      <c r="H12">
        <f t="shared" si="2"/>
        <v>2</v>
      </c>
      <c r="I12">
        <f t="shared" si="3"/>
        <v>3</v>
      </c>
      <c r="J12">
        <f t="shared" si="4"/>
        <v>2</v>
      </c>
      <c r="K12">
        <f t="shared" si="5"/>
        <v>3</v>
      </c>
      <c r="L12">
        <f t="shared" si="6"/>
        <v>2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1081</v>
      </c>
      <c r="B13" t="s">
        <v>38</v>
      </c>
      <c r="C13">
        <f t="shared" si="0"/>
        <v>11</v>
      </c>
      <c r="D13">
        <f t="shared" si="1"/>
        <v>13</v>
      </c>
      <c r="E13">
        <f t="shared" si="12"/>
        <v>2</v>
      </c>
      <c r="G13" s="6">
        <f t="shared" si="13"/>
        <v>12</v>
      </c>
      <c r="H13">
        <f t="shared" si="2"/>
        <v>2</v>
      </c>
      <c r="I13">
        <f t="shared" si="3"/>
        <v>2</v>
      </c>
      <c r="J13">
        <f t="shared" si="4"/>
        <v>1</v>
      </c>
      <c r="K13">
        <f t="shared" si="5"/>
        <v>2</v>
      </c>
      <c r="L13">
        <f t="shared" si="6"/>
        <v>2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1081</v>
      </c>
      <c r="B14" t="s">
        <v>39</v>
      </c>
      <c r="C14">
        <f t="shared" si="0"/>
        <v>12</v>
      </c>
      <c r="D14">
        <f t="shared" si="1"/>
        <v>15</v>
      </c>
      <c r="E14">
        <f t="shared" si="12"/>
        <v>3</v>
      </c>
      <c r="G14" s="6">
        <f t="shared" si="13"/>
        <v>13.5</v>
      </c>
      <c r="H14">
        <f t="shared" si="2"/>
        <v>3</v>
      </c>
      <c r="I14">
        <f t="shared" si="3"/>
        <v>3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3</v>
      </c>
      <c r="N14">
        <f t="shared" si="8"/>
        <v>4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1081</v>
      </c>
      <c r="B15" t="s">
        <v>40</v>
      </c>
      <c r="C15">
        <f t="shared" si="0"/>
        <v>13</v>
      </c>
      <c r="D15">
        <f t="shared" si="1"/>
        <v>16</v>
      </c>
      <c r="E15">
        <f t="shared" si="12"/>
        <v>3</v>
      </c>
      <c r="G15" s="6">
        <f t="shared" si="13"/>
        <v>14.5</v>
      </c>
      <c r="H15">
        <f t="shared" si="2"/>
        <v>3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4</v>
      </c>
      <c r="N15">
        <f t="shared" si="8"/>
        <v>4</v>
      </c>
      <c r="O15">
        <f t="shared" si="9"/>
        <v>4</v>
      </c>
      <c r="P15">
        <f t="shared" si="10"/>
        <v>4</v>
      </c>
      <c r="Q15">
        <f t="shared" si="11"/>
        <v>4</v>
      </c>
    </row>
    <row r="16" spans="1:20" x14ac:dyDescent="0.25">
      <c r="A16">
        <v>1081</v>
      </c>
      <c r="B16" t="s">
        <v>41</v>
      </c>
      <c r="C16">
        <f t="shared" si="0"/>
        <v>8</v>
      </c>
      <c r="D16">
        <f t="shared" si="1"/>
        <v>12</v>
      </c>
      <c r="E16">
        <f t="shared" si="12"/>
        <v>4</v>
      </c>
      <c r="G16" s="6">
        <f t="shared" si="13"/>
        <v>10</v>
      </c>
      <c r="H16">
        <f t="shared" si="2"/>
        <v>3</v>
      </c>
      <c r="I16">
        <f t="shared" si="3"/>
        <v>2</v>
      </c>
      <c r="J16">
        <f t="shared" si="4"/>
        <v>2</v>
      </c>
      <c r="K16">
        <f t="shared" si="5"/>
        <v>3</v>
      </c>
      <c r="L16">
        <f t="shared" si="6"/>
        <v>2</v>
      </c>
      <c r="M16">
        <f t="shared" si="7"/>
        <v>3</v>
      </c>
      <c r="N16">
        <f t="shared" si="8"/>
        <v>3</v>
      </c>
      <c r="O16">
        <f t="shared" si="9"/>
        <v>2</v>
      </c>
      <c r="P16">
        <f t="shared" si="10"/>
        <v>3</v>
      </c>
      <c r="Q16">
        <f t="shared" si="11"/>
        <v>3</v>
      </c>
    </row>
    <row r="17" spans="1:17" x14ac:dyDescent="0.25">
      <c r="A17">
        <v>1081</v>
      </c>
      <c r="B17" t="s">
        <v>42</v>
      </c>
      <c r="C17">
        <f t="shared" si="0"/>
        <v>13</v>
      </c>
      <c r="D17">
        <f t="shared" si="1"/>
        <v>13</v>
      </c>
      <c r="E17">
        <f t="shared" si="12"/>
        <v>0</v>
      </c>
      <c r="G17" s="6">
        <f t="shared" si="13"/>
        <v>13</v>
      </c>
      <c r="H17">
        <f t="shared" si="2"/>
        <v>3</v>
      </c>
      <c r="I17">
        <f t="shared" si="3"/>
        <v>3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1081</v>
      </c>
      <c r="B18" t="s">
        <v>43</v>
      </c>
      <c r="C18">
        <f t="shared" si="0"/>
        <v>14</v>
      </c>
      <c r="D18">
        <f t="shared" si="1"/>
        <v>13</v>
      </c>
      <c r="E18">
        <f t="shared" si="12"/>
        <v>1</v>
      </c>
      <c r="G18" s="6">
        <f t="shared" si="13"/>
        <v>13.5</v>
      </c>
      <c r="H18">
        <f t="shared" si="2"/>
        <v>3</v>
      </c>
      <c r="I18">
        <f t="shared" si="3"/>
        <v>3</v>
      </c>
      <c r="J18">
        <f t="shared" si="4"/>
        <v>2</v>
      </c>
      <c r="K18">
        <f t="shared" si="5"/>
        <v>3</v>
      </c>
      <c r="L18">
        <f t="shared" si="6"/>
        <v>3</v>
      </c>
      <c r="M18">
        <f t="shared" si="7"/>
        <v>3</v>
      </c>
      <c r="N18">
        <f t="shared" si="8"/>
        <v>4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1081</v>
      </c>
      <c r="B19" t="s">
        <v>44</v>
      </c>
      <c r="C19">
        <f t="shared" si="0"/>
        <v>13</v>
      </c>
      <c r="D19">
        <f t="shared" si="1"/>
        <v>14</v>
      </c>
      <c r="E19">
        <f t="shared" si="12"/>
        <v>1</v>
      </c>
      <c r="G19" s="6">
        <f t="shared" si="13"/>
        <v>13.5</v>
      </c>
      <c r="H19">
        <f t="shared" si="2"/>
        <v>3</v>
      </c>
      <c r="I19">
        <f t="shared" si="3"/>
        <v>3</v>
      </c>
      <c r="J19">
        <f t="shared" si="4"/>
        <v>2</v>
      </c>
      <c r="K19">
        <f t="shared" si="5"/>
        <v>3</v>
      </c>
      <c r="L19">
        <f t="shared" si="6"/>
        <v>2</v>
      </c>
      <c r="M19">
        <f t="shared" si="7"/>
        <v>3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1081</v>
      </c>
      <c r="B20" t="s">
        <v>45</v>
      </c>
      <c r="C20">
        <f t="shared" si="0"/>
        <v>8</v>
      </c>
      <c r="D20">
        <f t="shared" si="1"/>
        <v>13</v>
      </c>
      <c r="E20">
        <f t="shared" si="12"/>
        <v>5</v>
      </c>
      <c r="G20" s="6">
        <f t="shared" si="13"/>
        <v>10.5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2</v>
      </c>
      <c r="M20">
        <f t="shared" si="7"/>
        <v>3</v>
      </c>
      <c r="N20">
        <f t="shared" si="8"/>
        <v>3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1081</v>
      </c>
      <c r="B21" t="s">
        <v>46</v>
      </c>
      <c r="C21">
        <f t="shared" si="0"/>
        <v>5</v>
      </c>
      <c r="D21">
        <f t="shared" si="1"/>
        <v>11</v>
      </c>
      <c r="E21">
        <f t="shared" si="12"/>
        <v>6</v>
      </c>
      <c r="G21" s="6">
        <f t="shared" si="13"/>
        <v>8</v>
      </c>
      <c r="H21">
        <f t="shared" si="2"/>
        <v>2</v>
      </c>
      <c r="I21">
        <f t="shared" si="3"/>
        <v>2</v>
      </c>
      <c r="J21">
        <f t="shared" si="4"/>
        <v>2</v>
      </c>
      <c r="K21">
        <f t="shared" si="5"/>
        <v>3</v>
      </c>
      <c r="L21">
        <f t="shared" si="6"/>
        <v>1</v>
      </c>
      <c r="M21">
        <f t="shared" si="7"/>
        <v>3</v>
      </c>
      <c r="N21">
        <f t="shared" si="8"/>
        <v>2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1081</v>
      </c>
      <c r="B22" t="s">
        <v>47</v>
      </c>
      <c r="C22">
        <f t="shared" si="0"/>
        <v>8</v>
      </c>
      <c r="D22">
        <f t="shared" si="1"/>
        <v>15</v>
      </c>
      <c r="E22">
        <f t="shared" si="12"/>
        <v>7</v>
      </c>
      <c r="G22" s="6">
        <f t="shared" si="13"/>
        <v>11.5</v>
      </c>
      <c r="H22">
        <f t="shared" si="2"/>
        <v>2</v>
      </c>
      <c r="I22">
        <f t="shared" si="3"/>
        <v>3</v>
      </c>
      <c r="J22">
        <f t="shared" si="4"/>
        <v>2</v>
      </c>
      <c r="K22">
        <f t="shared" si="5"/>
        <v>3</v>
      </c>
      <c r="L22">
        <f t="shared" si="6"/>
        <v>2</v>
      </c>
      <c r="M22">
        <f t="shared" si="7"/>
        <v>3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1081</v>
      </c>
      <c r="B23" t="s">
        <v>48</v>
      </c>
      <c r="C23">
        <f t="shared" si="0"/>
        <v>15</v>
      </c>
      <c r="D23">
        <f t="shared" si="1"/>
        <v>12</v>
      </c>
      <c r="E23">
        <f t="shared" si="12"/>
        <v>3</v>
      </c>
      <c r="G23" s="6">
        <f t="shared" si="13"/>
        <v>13.5</v>
      </c>
      <c r="H23">
        <f t="shared" si="2"/>
        <v>4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3</v>
      </c>
      <c r="N23">
        <f t="shared" si="8"/>
        <v>2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1081</v>
      </c>
      <c r="B24" t="s">
        <v>49</v>
      </c>
      <c r="C24">
        <f t="shared" si="0"/>
        <v>13</v>
      </c>
      <c r="D24">
        <f t="shared" si="1"/>
        <v>15</v>
      </c>
      <c r="E24">
        <f t="shared" si="12"/>
        <v>2</v>
      </c>
      <c r="G24" s="6">
        <f t="shared" si="13"/>
        <v>14</v>
      </c>
      <c r="H24">
        <f t="shared" si="2"/>
        <v>3</v>
      </c>
      <c r="I24">
        <f t="shared" si="3"/>
        <v>3</v>
      </c>
      <c r="J24">
        <f t="shared" si="4"/>
        <v>3</v>
      </c>
      <c r="K24">
        <f t="shared" si="5"/>
        <v>3</v>
      </c>
      <c r="L24">
        <f t="shared" si="6"/>
        <v>2</v>
      </c>
      <c r="M24">
        <f t="shared" si="7"/>
        <v>3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1081</v>
      </c>
      <c r="B25" t="s">
        <v>50</v>
      </c>
      <c r="C25">
        <f t="shared" si="0"/>
        <v>10</v>
      </c>
      <c r="D25">
        <f t="shared" si="1"/>
        <v>14</v>
      </c>
      <c r="E25">
        <f t="shared" si="12"/>
        <v>4</v>
      </c>
      <c r="G25" s="6">
        <f t="shared" si="13"/>
        <v>12</v>
      </c>
      <c r="H25">
        <f t="shared" si="2"/>
        <v>3</v>
      </c>
      <c r="I25">
        <f t="shared" si="3"/>
        <v>3</v>
      </c>
      <c r="J25">
        <f t="shared" si="4"/>
        <v>2</v>
      </c>
      <c r="K25">
        <f t="shared" si="5"/>
        <v>2</v>
      </c>
      <c r="L25">
        <f t="shared" si="6"/>
        <v>2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1081</v>
      </c>
      <c r="B26" t="s">
        <v>51</v>
      </c>
      <c r="C26">
        <f t="shared" si="0"/>
        <v>10</v>
      </c>
      <c r="D26">
        <f t="shared" si="1"/>
        <v>13</v>
      </c>
      <c r="E26">
        <f t="shared" si="12"/>
        <v>3</v>
      </c>
      <c r="G26" s="6">
        <f t="shared" si="13"/>
        <v>11.5</v>
      </c>
      <c r="H26">
        <f t="shared" si="2"/>
        <v>3</v>
      </c>
      <c r="I26">
        <f t="shared" si="3"/>
        <v>3</v>
      </c>
      <c r="J26">
        <f t="shared" si="4"/>
        <v>2</v>
      </c>
      <c r="K26">
        <f t="shared" si="5"/>
        <v>2</v>
      </c>
      <c r="L26">
        <f t="shared" si="6"/>
        <v>2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1081</v>
      </c>
      <c r="B27" t="s">
        <v>52</v>
      </c>
      <c r="C27">
        <f t="shared" si="0"/>
        <v>10</v>
      </c>
      <c r="D27">
        <f t="shared" si="1"/>
        <v>14</v>
      </c>
      <c r="E27">
        <f t="shared" ref="E27:E59" si="14">ABS(C27-D27)</f>
        <v>4</v>
      </c>
      <c r="G27" s="6">
        <f t="shared" ref="G27:G59" si="15">IF(F27&gt;0,((C27+D27)*0.5+F27*2)/3,(C27+D27)/2)</f>
        <v>12</v>
      </c>
      <c r="H27">
        <f t="shared" si="2"/>
        <v>2</v>
      </c>
      <c r="I27">
        <f t="shared" si="3"/>
        <v>3</v>
      </c>
      <c r="J27">
        <f t="shared" si="4"/>
        <v>2</v>
      </c>
      <c r="K27">
        <f t="shared" si="5"/>
        <v>3</v>
      </c>
      <c r="L27">
        <f t="shared" si="6"/>
        <v>2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1081</v>
      </c>
      <c r="B28" t="s">
        <v>53</v>
      </c>
      <c r="C28">
        <f t="shared" si="0"/>
        <v>7</v>
      </c>
      <c r="D28">
        <f t="shared" si="1"/>
        <v>13</v>
      </c>
      <c r="E28">
        <f t="shared" si="14"/>
        <v>6</v>
      </c>
      <c r="G28" s="6">
        <f t="shared" si="15"/>
        <v>10</v>
      </c>
      <c r="H28">
        <f t="shared" si="2"/>
        <v>2</v>
      </c>
      <c r="I28">
        <f t="shared" si="3"/>
        <v>2</v>
      </c>
      <c r="J28">
        <f t="shared" si="4"/>
        <v>2</v>
      </c>
      <c r="K28">
        <f t="shared" si="5"/>
        <v>3</v>
      </c>
      <c r="L28">
        <f t="shared" si="6"/>
        <v>2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1081</v>
      </c>
      <c r="B29" t="s">
        <v>54</v>
      </c>
      <c r="C29">
        <f t="shared" si="0"/>
        <v>17</v>
      </c>
      <c r="D29">
        <f t="shared" si="1"/>
        <v>15</v>
      </c>
      <c r="E29">
        <f t="shared" si="14"/>
        <v>2</v>
      </c>
      <c r="G29" s="6">
        <f t="shared" si="15"/>
        <v>16</v>
      </c>
      <c r="H29">
        <f t="shared" si="2"/>
        <v>4</v>
      </c>
      <c r="I29">
        <f t="shared" si="3"/>
        <v>3</v>
      </c>
      <c r="J29">
        <f t="shared" si="4"/>
        <v>3</v>
      </c>
      <c r="K29">
        <f t="shared" si="5"/>
        <v>3</v>
      </c>
      <c r="L29">
        <f t="shared" si="6"/>
        <v>3</v>
      </c>
      <c r="M29">
        <f t="shared" si="7"/>
        <v>3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1081</v>
      </c>
      <c r="B30" t="s">
        <v>55</v>
      </c>
      <c r="C30">
        <f t="shared" si="0"/>
        <v>9</v>
      </c>
      <c r="D30">
        <f t="shared" si="1"/>
        <v>14</v>
      </c>
      <c r="E30">
        <f t="shared" si="14"/>
        <v>5</v>
      </c>
      <c r="G30" s="6">
        <f t="shared" si="15"/>
        <v>11.5</v>
      </c>
      <c r="H30">
        <f t="shared" si="2"/>
        <v>3</v>
      </c>
      <c r="I30">
        <f t="shared" si="3"/>
        <v>3</v>
      </c>
      <c r="J30">
        <f t="shared" si="4"/>
        <v>2</v>
      </c>
      <c r="K30">
        <f t="shared" si="5"/>
        <v>3</v>
      </c>
      <c r="L30">
        <f t="shared" si="6"/>
        <v>2</v>
      </c>
      <c r="M30">
        <f t="shared" si="7"/>
        <v>3</v>
      </c>
      <c r="N30">
        <f t="shared" si="8"/>
        <v>4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1081</v>
      </c>
      <c r="B31" t="s">
        <v>56</v>
      </c>
      <c r="C31">
        <f t="shared" si="0"/>
        <v>7</v>
      </c>
      <c r="D31">
        <f t="shared" si="1"/>
        <v>13</v>
      </c>
      <c r="E31">
        <f t="shared" si="14"/>
        <v>6</v>
      </c>
      <c r="G31" s="6">
        <f t="shared" si="15"/>
        <v>10</v>
      </c>
      <c r="H31">
        <f t="shared" si="2"/>
        <v>2</v>
      </c>
      <c r="I31">
        <f t="shared" si="3"/>
        <v>2</v>
      </c>
      <c r="J31">
        <f t="shared" si="4"/>
        <v>2</v>
      </c>
      <c r="K31">
        <f t="shared" si="5"/>
        <v>3</v>
      </c>
      <c r="L31">
        <f t="shared" si="6"/>
        <v>2</v>
      </c>
      <c r="M31">
        <f t="shared" si="7"/>
        <v>3</v>
      </c>
      <c r="N31">
        <f t="shared" si="8"/>
        <v>3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1081</v>
      </c>
      <c r="B32" t="s">
        <v>57</v>
      </c>
      <c r="C32">
        <f t="shared" si="0"/>
        <v>10</v>
      </c>
      <c r="D32">
        <f t="shared" si="1"/>
        <v>15</v>
      </c>
      <c r="E32">
        <f t="shared" si="14"/>
        <v>5</v>
      </c>
      <c r="G32" s="6">
        <f t="shared" si="15"/>
        <v>12.5</v>
      </c>
      <c r="H32">
        <f t="shared" si="2"/>
        <v>3</v>
      </c>
      <c r="I32">
        <f t="shared" si="3"/>
        <v>3</v>
      </c>
      <c r="J32">
        <f t="shared" si="4"/>
        <v>2</v>
      </c>
      <c r="K32">
        <f t="shared" si="5"/>
        <v>3</v>
      </c>
      <c r="L32">
        <f t="shared" si="6"/>
        <v>2</v>
      </c>
      <c r="M32">
        <f t="shared" si="7"/>
        <v>3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1081</v>
      </c>
      <c r="B33" t="s">
        <v>58</v>
      </c>
      <c r="C33">
        <f t="shared" si="0"/>
        <v>8</v>
      </c>
      <c r="D33">
        <f t="shared" si="1"/>
        <v>13</v>
      </c>
      <c r="E33">
        <f t="shared" si="14"/>
        <v>5</v>
      </c>
      <c r="G33" s="6">
        <f t="shared" si="15"/>
        <v>10.5</v>
      </c>
      <c r="H33">
        <f t="shared" si="2"/>
        <v>2</v>
      </c>
      <c r="I33">
        <f t="shared" si="3"/>
        <v>2</v>
      </c>
      <c r="J33">
        <f t="shared" si="4"/>
        <v>2</v>
      </c>
      <c r="K33">
        <f t="shared" si="5"/>
        <v>3</v>
      </c>
      <c r="L33">
        <f t="shared" si="6"/>
        <v>2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1081</v>
      </c>
      <c r="B34" t="s">
        <v>59</v>
      </c>
      <c r="C34">
        <f t="shared" si="0"/>
        <v>15</v>
      </c>
      <c r="D34">
        <f t="shared" si="1"/>
        <v>14</v>
      </c>
      <c r="E34">
        <f t="shared" si="14"/>
        <v>1</v>
      </c>
      <c r="G34" s="6">
        <f t="shared" si="15"/>
        <v>14.5</v>
      </c>
      <c r="H34">
        <f t="shared" si="2"/>
        <v>4</v>
      </c>
      <c r="I34">
        <f t="shared" si="3"/>
        <v>4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1081</v>
      </c>
      <c r="B35" t="s">
        <v>60</v>
      </c>
      <c r="C35">
        <f t="shared" si="0"/>
        <v>14</v>
      </c>
      <c r="D35">
        <f t="shared" si="1"/>
        <v>15</v>
      </c>
      <c r="E35">
        <f t="shared" si="14"/>
        <v>1</v>
      </c>
      <c r="G35" s="6">
        <f t="shared" si="15"/>
        <v>14.5</v>
      </c>
      <c r="H35">
        <f t="shared" si="2"/>
        <v>3</v>
      </c>
      <c r="I35">
        <f t="shared" si="3"/>
        <v>3</v>
      </c>
      <c r="J35">
        <f t="shared" si="4"/>
        <v>3</v>
      </c>
      <c r="K35">
        <f t="shared" si="5"/>
        <v>3</v>
      </c>
      <c r="L35">
        <f t="shared" si="6"/>
        <v>2</v>
      </c>
      <c r="M35">
        <f t="shared" si="7"/>
        <v>3</v>
      </c>
      <c r="N35">
        <f t="shared" si="8"/>
        <v>4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1081</v>
      </c>
      <c r="B36" t="s">
        <v>61</v>
      </c>
      <c r="C36">
        <f t="shared" si="0"/>
        <v>13</v>
      </c>
      <c r="D36">
        <f t="shared" si="1"/>
        <v>14</v>
      </c>
      <c r="E36">
        <f t="shared" si="14"/>
        <v>1</v>
      </c>
      <c r="G36" s="6">
        <f t="shared" si="15"/>
        <v>13.5</v>
      </c>
      <c r="H36">
        <f t="shared" si="2"/>
        <v>3</v>
      </c>
      <c r="I36">
        <f t="shared" si="3"/>
        <v>3</v>
      </c>
      <c r="J36">
        <f t="shared" si="4"/>
        <v>3</v>
      </c>
      <c r="K36">
        <f t="shared" si="5"/>
        <v>3</v>
      </c>
      <c r="L36">
        <f t="shared" si="6"/>
        <v>2</v>
      </c>
      <c r="M36">
        <f t="shared" si="7"/>
        <v>3</v>
      </c>
      <c r="N36">
        <f t="shared" si="8"/>
        <v>3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1081</v>
      </c>
      <c r="B37" t="s">
        <v>62</v>
      </c>
      <c r="C37">
        <f t="shared" si="0"/>
        <v>10</v>
      </c>
      <c r="D37">
        <f t="shared" si="1"/>
        <v>14</v>
      </c>
      <c r="E37">
        <f t="shared" si="14"/>
        <v>4</v>
      </c>
      <c r="G37" s="6">
        <f t="shared" si="15"/>
        <v>12</v>
      </c>
      <c r="H37">
        <f t="shared" si="2"/>
        <v>3</v>
      </c>
      <c r="I37">
        <f t="shared" si="3"/>
        <v>3</v>
      </c>
      <c r="J37">
        <f t="shared" si="4"/>
        <v>3</v>
      </c>
      <c r="K37">
        <f t="shared" si="5"/>
        <v>3</v>
      </c>
      <c r="L37">
        <f t="shared" si="6"/>
        <v>2</v>
      </c>
      <c r="M37">
        <f t="shared" si="7"/>
        <v>3</v>
      </c>
      <c r="N37">
        <f t="shared" si="8"/>
        <v>4</v>
      </c>
      <c r="O37">
        <f t="shared" si="9"/>
        <v>3</v>
      </c>
      <c r="P37">
        <f t="shared" si="10"/>
        <v>3</v>
      </c>
      <c r="Q37">
        <f t="shared" si="11"/>
        <v>3</v>
      </c>
    </row>
    <row r="38" spans="1:17" x14ac:dyDescent="0.25">
      <c r="A38">
        <v>1081</v>
      </c>
      <c r="B38" t="s">
        <v>63</v>
      </c>
      <c r="C38">
        <f t="shared" si="0"/>
        <v>14</v>
      </c>
      <c r="D38">
        <f t="shared" si="1"/>
        <v>15</v>
      </c>
      <c r="E38">
        <f t="shared" si="14"/>
        <v>1</v>
      </c>
      <c r="G38" s="6">
        <f t="shared" si="15"/>
        <v>14.5</v>
      </c>
      <c r="H38">
        <f t="shared" si="2"/>
        <v>4</v>
      </c>
      <c r="I38">
        <f t="shared" si="3"/>
        <v>4</v>
      </c>
      <c r="J38">
        <f t="shared" si="4"/>
        <v>3</v>
      </c>
      <c r="K38">
        <f t="shared" si="5"/>
        <v>3</v>
      </c>
      <c r="L38">
        <f t="shared" si="6"/>
        <v>3</v>
      </c>
      <c r="M38">
        <f t="shared" si="7"/>
        <v>3</v>
      </c>
      <c r="N38">
        <f t="shared" si="8"/>
        <v>4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1081</v>
      </c>
      <c r="B39" t="s">
        <v>64</v>
      </c>
      <c r="C39">
        <f t="shared" si="0"/>
        <v>13</v>
      </c>
      <c r="D39">
        <f t="shared" si="1"/>
        <v>15</v>
      </c>
      <c r="E39">
        <f t="shared" si="14"/>
        <v>2</v>
      </c>
      <c r="G39" s="6">
        <f t="shared" si="15"/>
        <v>14</v>
      </c>
      <c r="H39">
        <f t="shared" si="2"/>
        <v>4</v>
      </c>
      <c r="I39">
        <f t="shared" si="3"/>
        <v>3</v>
      </c>
      <c r="J39">
        <f t="shared" si="4"/>
        <v>3</v>
      </c>
      <c r="K39">
        <f t="shared" si="5"/>
        <v>3</v>
      </c>
      <c r="L39">
        <f t="shared" si="6"/>
        <v>3</v>
      </c>
      <c r="M39">
        <f t="shared" si="7"/>
        <v>3</v>
      </c>
      <c r="N39">
        <f t="shared" si="8"/>
        <v>4</v>
      </c>
      <c r="O39">
        <f t="shared" si="9"/>
        <v>3</v>
      </c>
      <c r="P39">
        <f t="shared" si="10"/>
        <v>3</v>
      </c>
      <c r="Q39">
        <f t="shared" si="11"/>
        <v>3</v>
      </c>
    </row>
    <row r="40" spans="1:17" x14ac:dyDescent="0.25">
      <c r="A40">
        <v>1081</v>
      </c>
      <c r="B40" t="s">
        <v>65</v>
      </c>
      <c r="C40">
        <f t="shared" si="0"/>
        <v>12</v>
      </c>
      <c r="D40">
        <f t="shared" si="1"/>
        <v>13</v>
      </c>
      <c r="E40">
        <f t="shared" si="14"/>
        <v>1</v>
      </c>
      <c r="G40" s="6">
        <f t="shared" si="15"/>
        <v>12.5</v>
      </c>
      <c r="H40">
        <f t="shared" si="2"/>
        <v>4</v>
      </c>
      <c r="I40">
        <f t="shared" si="3"/>
        <v>3</v>
      </c>
      <c r="J40">
        <f t="shared" si="4"/>
        <v>3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</row>
    <row r="41" spans="1:17" x14ac:dyDescent="0.25">
      <c r="A41">
        <v>1081</v>
      </c>
      <c r="B41" t="s">
        <v>66</v>
      </c>
      <c r="C41">
        <f t="shared" si="0"/>
        <v>12</v>
      </c>
      <c r="D41">
        <f t="shared" si="1"/>
        <v>16</v>
      </c>
      <c r="E41">
        <f t="shared" si="14"/>
        <v>4</v>
      </c>
      <c r="G41" s="6">
        <f t="shared" si="15"/>
        <v>14</v>
      </c>
      <c r="H41">
        <f t="shared" si="2"/>
        <v>3</v>
      </c>
      <c r="I41">
        <f t="shared" si="3"/>
        <v>3</v>
      </c>
      <c r="J41">
        <f t="shared" si="4"/>
        <v>3</v>
      </c>
      <c r="K41">
        <f t="shared" si="5"/>
        <v>3</v>
      </c>
      <c r="L41">
        <f t="shared" si="6"/>
        <v>2</v>
      </c>
      <c r="M41">
        <f t="shared" si="7"/>
        <v>3</v>
      </c>
      <c r="N41">
        <f t="shared" si="8"/>
        <v>4</v>
      </c>
      <c r="O41">
        <f t="shared" si="9"/>
        <v>3</v>
      </c>
      <c r="P41">
        <f t="shared" si="10"/>
        <v>3</v>
      </c>
      <c r="Q41">
        <f t="shared" si="11"/>
        <v>3</v>
      </c>
    </row>
    <row r="42" spans="1:17" x14ac:dyDescent="0.25">
      <c r="A42">
        <v>1081</v>
      </c>
      <c r="B42" t="s">
        <v>67</v>
      </c>
      <c r="C42">
        <f t="shared" si="0"/>
        <v>5</v>
      </c>
      <c r="D42">
        <f t="shared" si="1"/>
        <v>12</v>
      </c>
      <c r="E42">
        <f t="shared" si="14"/>
        <v>7</v>
      </c>
      <c r="G42" s="6">
        <f t="shared" si="15"/>
        <v>8.5</v>
      </c>
      <c r="H42">
        <f t="shared" si="2"/>
        <v>3</v>
      </c>
      <c r="I42">
        <f t="shared" si="3"/>
        <v>2</v>
      </c>
      <c r="J42">
        <f t="shared" si="4"/>
        <v>3</v>
      </c>
      <c r="K42">
        <f t="shared" si="5"/>
        <v>3</v>
      </c>
      <c r="L42">
        <f t="shared" si="6"/>
        <v>2</v>
      </c>
      <c r="M42">
        <f t="shared" si="7"/>
        <v>3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</row>
    <row r="43" spans="1:17" x14ac:dyDescent="0.25">
      <c r="A43">
        <v>1081</v>
      </c>
      <c r="B43" t="s">
        <v>68</v>
      </c>
      <c r="C43">
        <f t="shared" si="0"/>
        <v>13</v>
      </c>
      <c r="D43">
        <f t="shared" si="1"/>
        <v>17</v>
      </c>
      <c r="E43">
        <f t="shared" si="14"/>
        <v>4</v>
      </c>
      <c r="G43" s="6">
        <f t="shared" si="15"/>
        <v>15</v>
      </c>
      <c r="H43">
        <f t="shared" si="2"/>
        <v>3</v>
      </c>
      <c r="I43">
        <f t="shared" si="3"/>
        <v>3</v>
      </c>
      <c r="J43">
        <f t="shared" si="4"/>
        <v>3</v>
      </c>
      <c r="K43">
        <f t="shared" si="5"/>
        <v>3</v>
      </c>
      <c r="L43">
        <f t="shared" si="6"/>
        <v>2</v>
      </c>
      <c r="M43">
        <f t="shared" si="7"/>
        <v>4</v>
      </c>
      <c r="N43">
        <f t="shared" si="8"/>
        <v>4</v>
      </c>
      <c r="O43">
        <f t="shared" si="9"/>
        <v>4</v>
      </c>
      <c r="P43">
        <f t="shared" si="10"/>
        <v>4</v>
      </c>
      <c r="Q43">
        <f t="shared" si="11"/>
        <v>4</v>
      </c>
    </row>
    <row r="44" spans="1:17" x14ac:dyDescent="0.25">
      <c r="A44">
        <v>1081</v>
      </c>
      <c r="B44" t="s">
        <v>69</v>
      </c>
      <c r="C44">
        <f t="shared" si="0"/>
        <v>9</v>
      </c>
      <c r="D44">
        <f t="shared" si="1"/>
        <v>14</v>
      </c>
      <c r="E44">
        <f t="shared" si="14"/>
        <v>5</v>
      </c>
      <c r="G44" s="6">
        <f t="shared" si="15"/>
        <v>11.5</v>
      </c>
      <c r="H44">
        <f t="shared" si="2"/>
        <v>2</v>
      </c>
      <c r="I44">
        <f t="shared" si="3"/>
        <v>1</v>
      </c>
      <c r="J44">
        <f t="shared" si="4"/>
        <v>2</v>
      </c>
      <c r="K44">
        <f t="shared" si="5"/>
        <v>3</v>
      </c>
      <c r="L44">
        <f t="shared" si="6"/>
        <v>2</v>
      </c>
      <c r="M44">
        <f t="shared" si="7"/>
        <v>3</v>
      </c>
      <c r="N44">
        <f t="shared" si="8"/>
        <v>4</v>
      </c>
      <c r="O44">
        <f t="shared" si="9"/>
        <v>3</v>
      </c>
      <c r="P44">
        <f t="shared" si="10"/>
        <v>3</v>
      </c>
      <c r="Q44">
        <f t="shared" si="11"/>
        <v>3</v>
      </c>
    </row>
    <row r="45" spans="1:17" x14ac:dyDescent="0.25">
      <c r="A45">
        <v>1081</v>
      </c>
      <c r="B45" t="s">
        <v>70</v>
      </c>
      <c r="C45">
        <f t="shared" si="0"/>
        <v>15</v>
      </c>
      <c r="D45">
        <f t="shared" si="1"/>
        <v>18</v>
      </c>
      <c r="E45">
        <f t="shared" si="14"/>
        <v>3</v>
      </c>
      <c r="G45" s="6">
        <f t="shared" si="15"/>
        <v>16.5</v>
      </c>
      <c r="H45">
        <f t="shared" si="2"/>
        <v>3</v>
      </c>
      <c r="I45">
        <f t="shared" si="3"/>
        <v>4</v>
      </c>
      <c r="J45">
        <f t="shared" si="4"/>
        <v>3</v>
      </c>
      <c r="K45">
        <f t="shared" si="5"/>
        <v>4</v>
      </c>
      <c r="L45">
        <f t="shared" si="6"/>
        <v>3</v>
      </c>
      <c r="M45">
        <f t="shared" si="7"/>
        <v>5</v>
      </c>
      <c r="N45">
        <f t="shared" si="8"/>
        <v>4</v>
      </c>
      <c r="O45">
        <f t="shared" si="9"/>
        <v>4</v>
      </c>
      <c r="P45">
        <f t="shared" si="10"/>
        <v>4</v>
      </c>
      <c r="Q45">
        <f t="shared" si="11"/>
        <v>4</v>
      </c>
    </row>
    <row r="46" spans="1:17" x14ac:dyDescent="0.25">
      <c r="A46">
        <v>1081</v>
      </c>
      <c r="B46" t="s">
        <v>71</v>
      </c>
      <c r="C46">
        <f t="shared" si="0"/>
        <v>19</v>
      </c>
      <c r="D46">
        <f t="shared" si="1"/>
        <v>14</v>
      </c>
      <c r="E46">
        <f t="shared" si="14"/>
        <v>5</v>
      </c>
      <c r="G46" s="6">
        <f t="shared" si="15"/>
        <v>16.5</v>
      </c>
      <c r="H46">
        <f t="shared" si="2"/>
        <v>4</v>
      </c>
      <c r="I46">
        <f t="shared" si="3"/>
        <v>4</v>
      </c>
      <c r="J46">
        <f t="shared" si="4"/>
        <v>3</v>
      </c>
      <c r="K46">
        <f t="shared" si="5"/>
        <v>4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</row>
    <row r="47" spans="1:17" x14ac:dyDescent="0.25">
      <c r="A47">
        <v>1081</v>
      </c>
      <c r="B47" t="s">
        <v>72</v>
      </c>
      <c r="C47">
        <f t="shared" si="0"/>
        <v>17</v>
      </c>
      <c r="D47">
        <f t="shared" si="1"/>
        <v>14</v>
      </c>
      <c r="E47">
        <f t="shared" si="14"/>
        <v>3</v>
      </c>
      <c r="G47" s="6">
        <f t="shared" si="15"/>
        <v>15.5</v>
      </c>
      <c r="H47">
        <f t="shared" si="2"/>
        <v>3</v>
      </c>
      <c r="I47">
        <f t="shared" si="3"/>
        <v>3</v>
      </c>
      <c r="J47">
        <f t="shared" si="4"/>
        <v>2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4</v>
      </c>
      <c r="O47">
        <f t="shared" si="9"/>
        <v>3</v>
      </c>
      <c r="P47">
        <f t="shared" si="10"/>
        <v>3</v>
      </c>
      <c r="Q47">
        <f t="shared" si="11"/>
        <v>3</v>
      </c>
    </row>
    <row r="48" spans="1:17" x14ac:dyDescent="0.25">
      <c r="A48">
        <v>1081</v>
      </c>
      <c r="B48" t="s">
        <v>73</v>
      </c>
      <c r="C48">
        <f t="shared" si="0"/>
        <v>16</v>
      </c>
      <c r="D48">
        <f t="shared" si="1"/>
        <v>14</v>
      </c>
      <c r="E48">
        <f t="shared" si="14"/>
        <v>2</v>
      </c>
      <c r="G48" s="6">
        <f t="shared" si="15"/>
        <v>15</v>
      </c>
      <c r="H48">
        <f t="shared" si="2"/>
        <v>4</v>
      </c>
      <c r="I48">
        <f t="shared" si="3"/>
        <v>3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4</v>
      </c>
      <c r="O48">
        <f t="shared" si="9"/>
        <v>3</v>
      </c>
      <c r="P48">
        <f t="shared" si="10"/>
        <v>3</v>
      </c>
      <c r="Q48">
        <f t="shared" si="11"/>
        <v>3</v>
      </c>
    </row>
    <row r="49" spans="1:17" x14ac:dyDescent="0.25">
      <c r="A49">
        <v>1081</v>
      </c>
      <c r="B49" t="s">
        <v>74</v>
      </c>
      <c r="C49">
        <f t="shared" si="0"/>
        <v>11</v>
      </c>
      <c r="D49">
        <f t="shared" si="1"/>
        <v>14</v>
      </c>
      <c r="E49">
        <f t="shared" si="14"/>
        <v>3</v>
      </c>
      <c r="G49" s="6">
        <f t="shared" si="15"/>
        <v>12.5</v>
      </c>
      <c r="H49">
        <f t="shared" si="2"/>
        <v>3</v>
      </c>
      <c r="I49">
        <f t="shared" si="3"/>
        <v>3</v>
      </c>
      <c r="J49">
        <f t="shared" si="4"/>
        <v>2</v>
      </c>
      <c r="K49">
        <f t="shared" si="5"/>
        <v>2</v>
      </c>
      <c r="L49">
        <f t="shared" si="6"/>
        <v>2</v>
      </c>
      <c r="M49">
        <f t="shared" si="7"/>
        <v>3</v>
      </c>
      <c r="N49">
        <f t="shared" si="8"/>
        <v>4</v>
      </c>
      <c r="O49">
        <f t="shared" si="9"/>
        <v>3</v>
      </c>
      <c r="P49">
        <f t="shared" si="10"/>
        <v>3</v>
      </c>
      <c r="Q49">
        <f t="shared" si="11"/>
        <v>3</v>
      </c>
    </row>
    <row r="50" spans="1:17" x14ac:dyDescent="0.25">
      <c r="A50">
        <v>1081</v>
      </c>
      <c r="B50" t="s">
        <v>75</v>
      </c>
      <c r="C50">
        <f t="shared" si="0"/>
        <v>18</v>
      </c>
      <c r="D50">
        <f t="shared" si="1"/>
        <v>16</v>
      </c>
      <c r="E50">
        <f t="shared" si="14"/>
        <v>2</v>
      </c>
      <c r="G50" s="6">
        <f t="shared" si="15"/>
        <v>17</v>
      </c>
      <c r="H50">
        <f t="shared" si="2"/>
        <v>4</v>
      </c>
      <c r="I50">
        <f t="shared" si="3"/>
        <v>4</v>
      </c>
      <c r="J50">
        <f t="shared" si="4"/>
        <v>3</v>
      </c>
      <c r="K50">
        <f t="shared" si="5"/>
        <v>4</v>
      </c>
      <c r="L50">
        <f t="shared" si="6"/>
        <v>3</v>
      </c>
      <c r="M50">
        <f t="shared" si="7"/>
        <v>4</v>
      </c>
      <c r="N50">
        <f t="shared" si="8"/>
        <v>4</v>
      </c>
      <c r="O50">
        <f t="shared" si="9"/>
        <v>3</v>
      </c>
      <c r="P50">
        <f t="shared" si="10"/>
        <v>3</v>
      </c>
      <c r="Q50">
        <f t="shared" si="11"/>
        <v>3</v>
      </c>
    </row>
    <row r="51" spans="1:17" x14ac:dyDescent="0.25">
      <c r="A51">
        <v>1081</v>
      </c>
      <c r="B51" t="s">
        <v>76</v>
      </c>
      <c r="C51">
        <f t="shared" si="0"/>
        <v>18</v>
      </c>
      <c r="D51">
        <f t="shared" si="1"/>
        <v>15</v>
      </c>
      <c r="E51">
        <f t="shared" si="14"/>
        <v>3</v>
      </c>
      <c r="G51" s="6">
        <f t="shared" si="15"/>
        <v>16.5</v>
      </c>
      <c r="H51">
        <f t="shared" si="2"/>
        <v>4</v>
      </c>
      <c r="I51">
        <f t="shared" si="3"/>
        <v>4</v>
      </c>
      <c r="J51">
        <f t="shared" si="4"/>
        <v>3</v>
      </c>
      <c r="K51">
        <f t="shared" si="5"/>
        <v>3</v>
      </c>
      <c r="L51">
        <f t="shared" si="6"/>
        <v>4</v>
      </c>
      <c r="M51">
        <f t="shared" si="7"/>
        <v>3</v>
      </c>
      <c r="N51">
        <f t="shared" si="8"/>
        <v>4</v>
      </c>
      <c r="O51">
        <f t="shared" si="9"/>
        <v>3</v>
      </c>
      <c r="P51">
        <f t="shared" si="10"/>
        <v>3</v>
      </c>
      <c r="Q51">
        <f t="shared" si="11"/>
        <v>3</v>
      </c>
    </row>
    <row r="52" spans="1:17" x14ac:dyDescent="0.25">
      <c r="A52">
        <v>1081</v>
      </c>
      <c r="B52" t="s">
        <v>77</v>
      </c>
      <c r="C52">
        <f t="shared" si="0"/>
        <v>15</v>
      </c>
      <c r="D52">
        <f t="shared" si="1"/>
        <v>16</v>
      </c>
      <c r="E52">
        <f t="shared" si="14"/>
        <v>1</v>
      </c>
      <c r="G52" s="6">
        <f t="shared" si="15"/>
        <v>15.5</v>
      </c>
      <c r="H52">
        <f t="shared" si="2"/>
        <v>4</v>
      </c>
      <c r="I52">
        <f t="shared" si="3"/>
        <v>3</v>
      </c>
      <c r="J52">
        <f t="shared" si="4"/>
        <v>3</v>
      </c>
      <c r="K52">
        <f t="shared" si="5"/>
        <v>4</v>
      </c>
      <c r="L52">
        <f t="shared" si="6"/>
        <v>3</v>
      </c>
      <c r="M52">
        <f t="shared" si="7"/>
        <v>4</v>
      </c>
      <c r="N52">
        <f t="shared" si="8"/>
        <v>4</v>
      </c>
      <c r="O52">
        <f t="shared" si="9"/>
        <v>3</v>
      </c>
      <c r="P52">
        <f t="shared" si="10"/>
        <v>3</v>
      </c>
      <c r="Q52">
        <f t="shared" si="11"/>
        <v>3</v>
      </c>
    </row>
    <row r="53" spans="1:17" x14ac:dyDescent="0.25">
      <c r="A53">
        <v>1081</v>
      </c>
      <c r="B53" t="s">
        <v>78</v>
      </c>
      <c r="C53">
        <f t="shared" si="0"/>
        <v>12</v>
      </c>
      <c r="D53">
        <f t="shared" si="1"/>
        <v>15</v>
      </c>
      <c r="E53">
        <f t="shared" si="14"/>
        <v>3</v>
      </c>
      <c r="G53" s="6">
        <f t="shared" si="15"/>
        <v>13.5</v>
      </c>
      <c r="H53">
        <f t="shared" si="2"/>
        <v>3</v>
      </c>
      <c r="I53">
        <f t="shared" si="3"/>
        <v>4</v>
      </c>
      <c r="J53">
        <f t="shared" si="4"/>
        <v>3</v>
      </c>
      <c r="K53">
        <f t="shared" si="5"/>
        <v>4</v>
      </c>
      <c r="L53">
        <f t="shared" si="6"/>
        <v>3</v>
      </c>
      <c r="M53">
        <f t="shared" si="7"/>
        <v>3</v>
      </c>
      <c r="N53">
        <f t="shared" si="8"/>
        <v>4</v>
      </c>
      <c r="O53">
        <f t="shared" si="9"/>
        <v>3</v>
      </c>
      <c r="P53">
        <f t="shared" si="10"/>
        <v>3</v>
      </c>
      <c r="Q53">
        <f t="shared" si="11"/>
        <v>3</v>
      </c>
    </row>
    <row r="54" spans="1:17" x14ac:dyDescent="0.25">
      <c r="A54">
        <v>1102</v>
      </c>
      <c r="B54" t="s">
        <v>79</v>
      </c>
      <c r="C54">
        <f t="shared" si="0"/>
        <v>11</v>
      </c>
      <c r="D54">
        <f t="shared" si="1"/>
        <v>14</v>
      </c>
      <c r="E54">
        <f t="shared" si="14"/>
        <v>3</v>
      </c>
      <c r="G54" s="6">
        <f t="shared" si="15"/>
        <v>12.5</v>
      </c>
      <c r="H54">
        <f t="shared" si="2"/>
        <v>3</v>
      </c>
      <c r="I54">
        <f t="shared" si="3"/>
        <v>3</v>
      </c>
      <c r="J54">
        <f t="shared" si="4"/>
        <v>3</v>
      </c>
      <c r="K54">
        <f t="shared" si="5"/>
        <v>4</v>
      </c>
      <c r="L54">
        <f t="shared" si="6"/>
        <v>2</v>
      </c>
      <c r="M54">
        <f t="shared" si="7"/>
        <v>3</v>
      </c>
      <c r="N54">
        <f t="shared" si="8"/>
        <v>4</v>
      </c>
      <c r="O54">
        <f t="shared" si="9"/>
        <v>3</v>
      </c>
      <c r="P54">
        <f t="shared" si="10"/>
        <v>3</v>
      </c>
      <c r="Q54">
        <f t="shared" si="11"/>
        <v>3</v>
      </c>
    </row>
    <row r="55" spans="1:17" x14ac:dyDescent="0.25">
      <c r="A55">
        <v>1081</v>
      </c>
      <c r="B55" t="s">
        <v>80</v>
      </c>
      <c r="C55">
        <f t="shared" si="0"/>
        <v>14</v>
      </c>
      <c r="D55">
        <f t="shared" si="1"/>
        <v>14</v>
      </c>
      <c r="E55">
        <f t="shared" si="14"/>
        <v>0</v>
      </c>
      <c r="G55" s="6">
        <f t="shared" si="15"/>
        <v>14</v>
      </c>
      <c r="H55">
        <f t="shared" si="2"/>
        <v>3</v>
      </c>
      <c r="I55">
        <f t="shared" si="3"/>
        <v>4</v>
      </c>
      <c r="J55">
        <f t="shared" si="4"/>
        <v>3</v>
      </c>
      <c r="K55">
        <f t="shared" si="5"/>
        <v>3</v>
      </c>
      <c r="L55">
        <f t="shared" si="6"/>
        <v>3</v>
      </c>
      <c r="M55">
        <f t="shared" si="7"/>
        <v>3</v>
      </c>
      <c r="N55">
        <f t="shared" si="8"/>
        <v>4</v>
      </c>
      <c r="O55">
        <f t="shared" si="9"/>
        <v>3</v>
      </c>
      <c r="P55">
        <f t="shared" si="10"/>
        <v>3</v>
      </c>
      <c r="Q55">
        <f t="shared" si="11"/>
        <v>3</v>
      </c>
    </row>
    <row r="56" spans="1:17" x14ac:dyDescent="0.25">
      <c r="A56">
        <v>1081</v>
      </c>
      <c r="B56" t="s">
        <v>81</v>
      </c>
      <c r="C56">
        <f t="shared" si="0"/>
        <v>13</v>
      </c>
      <c r="D56">
        <f t="shared" si="1"/>
        <v>15</v>
      </c>
      <c r="E56">
        <f t="shared" si="14"/>
        <v>2</v>
      </c>
      <c r="G56" s="6">
        <f t="shared" si="15"/>
        <v>14</v>
      </c>
      <c r="H56">
        <f t="shared" si="2"/>
        <v>3</v>
      </c>
      <c r="I56">
        <f t="shared" si="3"/>
        <v>4</v>
      </c>
      <c r="J56">
        <f t="shared" si="4"/>
        <v>3</v>
      </c>
      <c r="K56">
        <f t="shared" si="5"/>
        <v>3</v>
      </c>
      <c r="L56">
        <f t="shared" si="6"/>
        <v>2</v>
      </c>
      <c r="M56">
        <f t="shared" si="7"/>
        <v>3</v>
      </c>
      <c r="N56">
        <f t="shared" si="8"/>
        <v>4</v>
      </c>
      <c r="O56">
        <f t="shared" si="9"/>
        <v>3</v>
      </c>
      <c r="P56">
        <f t="shared" si="10"/>
        <v>3</v>
      </c>
      <c r="Q56">
        <f t="shared" si="11"/>
        <v>3</v>
      </c>
    </row>
    <row r="57" spans="1:17" x14ac:dyDescent="0.25">
      <c r="A57">
        <v>1081</v>
      </c>
      <c r="B57" t="s">
        <v>82</v>
      </c>
      <c r="C57">
        <f t="shared" si="0"/>
        <v>10</v>
      </c>
      <c r="D57">
        <f t="shared" si="1"/>
        <v>13</v>
      </c>
      <c r="E57">
        <f t="shared" si="14"/>
        <v>3</v>
      </c>
      <c r="G57" s="6">
        <f t="shared" si="15"/>
        <v>11.5</v>
      </c>
      <c r="H57">
        <f t="shared" si="2"/>
        <v>3</v>
      </c>
      <c r="I57">
        <f t="shared" si="3"/>
        <v>3</v>
      </c>
      <c r="J57">
        <f t="shared" si="4"/>
        <v>3</v>
      </c>
      <c r="K57">
        <f t="shared" si="5"/>
        <v>3</v>
      </c>
      <c r="L57">
        <f t="shared" si="6"/>
        <v>2</v>
      </c>
      <c r="M57">
        <f t="shared" si="7"/>
        <v>3</v>
      </c>
      <c r="N57">
        <f t="shared" si="8"/>
        <v>3</v>
      </c>
      <c r="O57">
        <f t="shared" si="9"/>
        <v>3</v>
      </c>
      <c r="P57">
        <f t="shared" si="10"/>
        <v>3</v>
      </c>
      <c r="Q57">
        <f t="shared" si="11"/>
        <v>3</v>
      </c>
    </row>
    <row r="58" spans="1:17" x14ac:dyDescent="0.25">
      <c r="A58">
        <v>1081</v>
      </c>
      <c r="B58" t="s">
        <v>83</v>
      </c>
      <c r="C58">
        <f t="shared" si="0"/>
        <v>15</v>
      </c>
      <c r="D58">
        <f t="shared" si="1"/>
        <v>16</v>
      </c>
      <c r="E58">
        <f t="shared" si="14"/>
        <v>1</v>
      </c>
      <c r="G58" s="6">
        <f t="shared" si="15"/>
        <v>15.5</v>
      </c>
      <c r="H58">
        <f t="shared" si="2"/>
        <v>4</v>
      </c>
      <c r="I58">
        <f t="shared" si="3"/>
        <v>3</v>
      </c>
      <c r="J58">
        <f t="shared" si="4"/>
        <v>3</v>
      </c>
      <c r="K58">
        <f t="shared" si="5"/>
        <v>3</v>
      </c>
      <c r="L58">
        <f t="shared" si="6"/>
        <v>3</v>
      </c>
      <c r="M58">
        <f t="shared" si="7"/>
        <v>3</v>
      </c>
      <c r="N58">
        <f t="shared" si="8"/>
        <v>3</v>
      </c>
      <c r="O58">
        <f t="shared" si="9"/>
        <v>4</v>
      </c>
      <c r="P58">
        <f t="shared" si="10"/>
        <v>3</v>
      </c>
      <c r="Q58">
        <f t="shared" si="11"/>
        <v>3</v>
      </c>
    </row>
    <row r="59" spans="1:17" x14ac:dyDescent="0.25">
      <c r="A59">
        <v>1081</v>
      </c>
      <c r="B59" t="s">
        <v>84</v>
      </c>
      <c r="C59">
        <f t="shared" si="0"/>
        <v>10</v>
      </c>
      <c r="D59">
        <f t="shared" si="1"/>
        <v>13</v>
      </c>
      <c r="E59">
        <f t="shared" si="14"/>
        <v>3</v>
      </c>
      <c r="G59" s="6">
        <f t="shared" si="15"/>
        <v>11.5</v>
      </c>
      <c r="H59">
        <f t="shared" si="2"/>
        <v>2</v>
      </c>
      <c r="I59">
        <f t="shared" si="3"/>
        <v>3</v>
      </c>
      <c r="J59">
        <f t="shared" si="4"/>
        <v>3</v>
      </c>
      <c r="K59">
        <f t="shared" si="5"/>
        <v>3</v>
      </c>
      <c r="L59">
        <f t="shared" si="6"/>
        <v>2</v>
      </c>
      <c r="M59">
        <f t="shared" si="7"/>
        <v>3</v>
      </c>
      <c r="N59">
        <f t="shared" si="8"/>
        <v>3</v>
      </c>
      <c r="O59">
        <f t="shared" si="9"/>
        <v>3</v>
      </c>
      <c r="P59">
        <f t="shared" si="10"/>
        <v>3</v>
      </c>
      <c r="Q59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9"/>
  <sheetViews>
    <sheetView zoomScale="85" zoomScaleNormal="85" workbookViewId="0">
      <pane ySplit="1" topLeftCell="A29" activePane="bottomLeft" state="frozen"/>
      <selection pane="bottomLeft" activeCell="A2" sqref="A2:A59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29</v>
      </c>
      <c r="C2" s="10">
        <v>13</v>
      </c>
      <c r="D2" s="10">
        <v>4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29</v>
      </c>
      <c r="C3" s="10">
        <v>13</v>
      </c>
      <c r="D3" s="10">
        <v>4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27</v>
      </c>
      <c r="C4" s="10">
        <v>11</v>
      </c>
      <c r="D4" s="10">
        <v>4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19</v>
      </c>
      <c r="C5" s="10">
        <v>7</v>
      </c>
      <c r="D5" s="10">
        <v>3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20</v>
      </c>
      <c r="C6" s="10">
        <v>8</v>
      </c>
      <c r="D6" s="10">
        <v>3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26</v>
      </c>
      <c r="C7" s="10">
        <v>12</v>
      </c>
      <c r="D7" s="10">
        <v>3</v>
      </c>
      <c r="E7" s="10">
        <v>3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20</v>
      </c>
      <c r="C8" s="10">
        <v>8</v>
      </c>
      <c r="D8" s="10">
        <v>3</v>
      </c>
      <c r="E8" s="10">
        <v>2</v>
      </c>
      <c r="F8" s="10">
        <v>2</v>
      </c>
      <c r="G8" s="10">
        <v>2</v>
      </c>
      <c r="H8" s="10">
        <v>3</v>
      </c>
    </row>
    <row r="9" spans="1:8" x14ac:dyDescent="0.25">
      <c r="A9" s="10" t="s">
        <v>34</v>
      </c>
      <c r="B9">
        <v>30</v>
      </c>
      <c r="C9" s="10">
        <v>14</v>
      </c>
      <c r="D9" s="10">
        <v>4</v>
      </c>
      <c r="E9" s="10">
        <v>4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6</v>
      </c>
      <c r="C10" s="10">
        <v>2</v>
      </c>
      <c r="D10" s="10">
        <v>0</v>
      </c>
      <c r="E10" s="10">
        <v>2</v>
      </c>
      <c r="F10" s="10">
        <v>1</v>
      </c>
      <c r="G10" s="10">
        <v>1</v>
      </c>
      <c r="H10" s="10">
        <v>0</v>
      </c>
    </row>
    <row r="11" spans="1:8" x14ac:dyDescent="0.25">
      <c r="A11" s="10" t="s">
        <v>36</v>
      </c>
      <c r="B11">
        <v>30</v>
      </c>
      <c r="C11" s="10">
        <v>14</v>
      </c>
      <c r="D11" s="10">
        <v>4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23</v>
      </c>
      <c r="C12" s="10">
        <v>11</v>
      </c>
      <c r="D12" s="10">
        <v>2</v>
      </c>
      <c r="E12" s="10">
        <v>3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20</v>
      </c>
      <c r="C13" s="10">
        <v>11</v>
      </c>
      <c r="D13" s="10">
        <v>2</v>
      </c>
      <c r="E13" s="10">
        <v>2</v>
      </c>
      <c r="F13" s="10">
        <v>1</v>
      </c>
      <c r="G13" s="10">
        <v>2</v>
      </c>
      <c r="H13" s="10">
        <v>2</v>
      </c>
    </row>
    <row r="14" spans="1:8" x14ac:dyDescent="0.25">
      <c r="A14" s="10" t="s">
        <v>39</v>
      </c>
      <c r="B14">
        <v>25</v>
      </c>
      <c r="C14" s="10">
        <v>12</v>
      </c>
      <c r="D14" s="10">
        <v>3</v>
      </c>
      <c r="E14" s="10">
        <v>3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30</v>
      </c>
      <c r="C15" s="10">
        <v>13</v>
      </c>
      <c r="D15" s="10">
        <v>3</v>
      </c>
      <c r="E15" s="10">
        <v>4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20</v>
      </c>
      <c r="C16" s="10">
        <v>8</v>
      </c>
      <c r="D16" s="10">
        <v>3</v>
      </c>
      <c r="E16" s="10">
        <v>2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25</v>
      </c>
      <c r="C17" s="10">
        <v>13</v>
      </c>
      <c r="D17" s="10">
        <v>3</v>
      </c>
      <c r="E17" s="10">
        <v>3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28</v>
      </c>
      <c r="C18" s="10">
        <v>14</v>
      </c>
      <c r="D18" s="10">
        <v>3</v>
      </c>
      <c r="E18" s="10">
        <v>3</v>
      </c>
      <c r="F18" s="10">
        <v>2</v>
      </c>
      <c r="G18" s="10">
        <v>3</v>
      </c>
      <c r="H18" s="10">
        <v>3</v>
      </c>
    </row>
    <row r="19" spans="1:8" x14ac:dyDescent="0.25">
      <c r="A19" s="10" t="s">
        <v>44</v>
      </c>
      <c r="B19">
        <v>26</v>
      </c>
      <c r="C19" s="10">
        <v>13</v>
      </c>
      <c r="D19" s="10">
        <v>3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22</v>
      </c>
      <c r="C20" s="10">
        <v>8</v>
      </c>
      <c r="D20" s="10">
        <v>3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15</v>
      </c>
      <c r="C21" s="10">
        <v>5</v>
      </c>
      <c r="D21" s="10">
        <v>2</v>
      </c>
      <c r="E21" s="10">
        <v>2</v>
      </c>
      <c r="F21" s="10">
        <v>2</v>
      </c>
      <c r="G21" s="10">
        <v>3</v>
      </c>
      <c r="H21" s="10">
        <v>1</v>
      </c>
    </row>
    <row r="22" spans="1:8" x14ac:dyDescent="0.25">
      <c r="A22" s="10" t="s">
        <v>47</v>
      </c>
      <c r="B22">
        <v>20</v>
      </c>
      <c r="C22" s="10">
        <v>8</v>
      </c>
      <c r="D22" s="10">
        <v>2</v>
      </c>
      <c r="E22" s="10">
        <v>3</v>
      </c>
      <c r="F22" s="10">
        <v>2</v>
      </c>
      <c r="G22" s="10">
        <v>3</v>
      </c>
      <c r="H22" s="10">
        <v>2</v>
      </c>
    </row>
    <row r="23" spans="1:8" x14ac:dyDescent="0.25">
      <c r="A23" s="10" t="s">
        <v>48</v>
      </c>
      <c r="B23">
        <v>31</v>
      </c>
      <c r="C23" s="10">
        <v>15</v>
      </c>
      <c r="D23" s="10">
        <v>4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27</v>
      </c>
      <c r="C24" s="10">
        <v>13</v>
      </c>
      <c r="D24" s="10">
        <v>3</v>
      </c>
      <c r="E24" s="10">
        <v>3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22</v>
      </c>
      <c r="C25" s="10">
        <v>10</v>
      </c>
      <c r="D25" s="10">
        <v>3</v>
      </c>
      <c r="E25" s="10">
        <v>3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22</v>
      </c>
      <c r="C26" s="10">
        <v>10</v>
      </c>
      <c r="D26" s="10">
        <v>3</v>
      </c>
      <c r="E26" s="10">
        <v>3</v>
      </c>
      <c r="F26" s="10">
        <v>2</v>
      </c>
      <c r="G26" s="10">
        <v>2</v>
      </c>
      <c r="H26" s="10">
        <v>2</v>
      </c>
    </row>
    <row r="27" spans="1:8" x14ac:dyDescent="0.25">
      <c r="A27" s="10" t="s">
        <v>52</v>
      </c>
      <c r="B27">
        <v>22</v>
      </c>
      <c r="C27" s="10">
        <v>10</v>
      </c>
      <c r="D27" s="10">
        <v>2</v>
      </c>
      <c r="E27" s="10">
        <v>3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18</v>
      </c>
      <c r="C28" s="10">
        <v>7</v>
      </c>
      <c r="D28" s="10">
        <v>2</v>
      </c>
      <c r="E28" s="10">
        <v>2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33</v>
      </c>
      <c r="C29" s="10">
        <v>17</v>
      </c>
      <c r="D29" s="10">
        <v>4</v>
      </c>
      <c r="E29" s="10">
        <v>3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22</v>
      </c>
      <c r="C30" s="10">
        <v>9</v>
      </c>
      <c r="D30" s="10">
        <v>3</v>
      </c>
      <c r="E30" s="10">
        <v>3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18</v>
      </c>
      <c r="C31" s="10">
        <v>7</v>
      </c>
      <c r="D31" s="10">
        <v>2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23</v>
      </c>
      <c r="C32" s="10">
        <v>10</v>
      </c>
      <c r="D32" s="10">
        <v>3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19</v>
      </c>
      <c r="C33" s="10">
        <v>8</v>
      </c>
      <c r="D33" s="10">
        <v>2</v>
      </c>
      <c r="E33" s="10">
        <v>2</v>
      </c>
      <c r="F33" s="10">
        <v>2</v>
      </c>
      <c r="G33" s="10">
        <v>3</v>
      </c>
      <c r="H33" s="10">
        <v>2</v>
      </c>
    </row>
    <row r="34" spans="1:8" x14ac:dyDescent="0.25">
      <c r="A34" s="10" t="s">
        <v>59</v>
      </c>
      <c r="B34">
        <v>32</v>
      </c>
      <c r="C34" s="10">
        <v>15</v>
      </c>
      <c r="D34" s="10">
        <v>4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28</v>
      </c>
      <c r="C35" s="10">
        <v>14</v>
      </c>
      <c r="D35" s="10">
        <v>3</v>
      </c>
      <c r="E35" s="10">
        <v>3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27</v>
      </c>
      <c r="C36" s="10">
        <v>13</v>
      </c>
      <c r="D36" s="10">
        <v>3</v>
      </c>
      <c r="E36" s="10">
        <v>3</v>
      </c>
      <c r="F36" s="10">
        <v>3</v>
      </c>
      <c r="G36" s="10">
        <v>3</v>
      </c>
      <c r="H36" s="10">
        <v>2</v>
      </c>
    </row>
    <row r="37" spans="1:8" x14ac:dyDescent="0.25">
      <c r="A37" s="10" t="s">
        <v>62</v>
      </c>
      <c r="B37">
        <v>24</v>
      </c>
      <c r="C37" s="10">
        <v>10</v>
      </c>
      <c r="D37" s="10">
        <v>3</v>
      </c>
      <c r="E37" s="10">
        <v>3</v>
      </c>
      <c r="F37" s="10">
        <v>3</v>
      </c>
      <c r="G37" s="10">
        <v>3</v>
      </c>
      <c r="H37" s="10">
        <v>2</v>
      </c>
    </row>
    <row r="38" spans="1:8" x14ac:dyDescent="0.25">
      <c r="A38" s="10" t="s">
        <v>63</v>
      </c>
      <c r="B38">
        <v>31</v>
      </c>
      <c r="C38" s="10">
        <v>14</v>
      </c>
      <c r="D38" s="10">
        <v>4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29</v>
      </c>
      <c r="C39" s="10">
        <v>13</v>
      </c>
      <c r="D39" s="10">
        <v>4</v>
      </c>
      <c r="E39" s="10">
        <v>3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28</v>
      </c>
      <c r="C40" s="10">
        <v>12</v>
      </c>
      <c r="D40" s="10">
        <v>4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26</v>
      </c>
      <c r="C41" s="10">
        <v>12</v>
      </c>
      <c r="D41" s="10">
        <v>3</v>
      </c>
      <c r="E41" s="10">
        <v>3</v>
      </c>
      <c r="F41" s="10">
        <v>3</v>
      </c>
      <c r="G41" s="10">
        <v>3</v>
      </c>
      <c r="H41" s="10">
        <v>2</v>
      </c>
    </row>
    <row r="42" spans="1:8" x14ac:dyDescent="0.25">
      <c r="A42" s="10" t="s">
        <v>67</v>
      </c>
      <c r="B42">
        <v>18</v>
      </c>
      <c r="C42" s="10">
        <v>5</v>
      </c>
      <c r="D42" s="10">
        <v>3</v>
      </c>
      <c r="E42" s="10">
        <v>2</v>
      </c>
      <c r="F42" s="10">
        <v>3</v>
      </c>
      <c r="G42" s="10">
        <v>3</v>
      </c>
      <c r="H42" s="10">
        <v>2</v>
      </c>
    </row>
    <row r="43" spans="1:8" x14ac:dyDescent="0.25">
      <c r="A43" s="10" t="s">
        <v>68</v>
      </c>
      <c r="B43">
        <v>27</v>
      </c>
      <c r="C43" s="10">
        <v>13</v>
      </c>
      <c r="D43" s="10">
        <v>3</v>
      </c>
      <c r="E43" s="10">
        <v>3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19</v>
      </c>
      <c r="C44" s="10">
        <v>9</v>
      </c>
      <c r="D44" s="10">
        <v>2</v>
      </c>
      <c r="E44" s="10">
        <v>1</v>
      </c>
      <c r="F44" s="10">
        <v>2</v>
      </c>
      <c r="G44" s="10">
        <v>3</v>
      </c>
      <c r="H44" s="10">
        <v>2</v>
      </c>
    </row>
    <row r="45" spans="1:8" x14ac:dyDescent="0.25">
      <c r="A45" s="10" t="s">
        <v>70</v>
      </c>
      <c r="B45">
        <v>32</v>
      </c>
      <c r="C45" s="10">
        <v>15</v>
      </c>
      <c r="D45" s="10">
        <v>3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37</v>
      </c>
      <c r="C46" s="10">
        <v>19</v>
      </c>
      <c r="D46" s="10">
        <v>4</v>
      </c>
      <c r="E46" s="10">
        <v>4</v>
      </c>
      <c r="F46" s="10">
        <v>3</v>
      </c>
      <c r="G46" s="10">
        <v>4</v>
      </c>
      <c r="H46" s="10">
        <v>3</v>
      </c>
    </row>
    <row r="47" spans="1:8" x14ac:dyDescent="0.25">
      <c r="A47" s="10" t="s">
        <v>72</v>
      </c>
      <c r="B47">
        <v>31</v>
      </c>
      <c r="C47" s="10">
        <v>17</v>
      </c>
      <c r="D47" s="10">
        <v>3</v>
      </c>
      <c r="E47" s="10">
        <v>3</v>
      </c>
      <c r="F47" s="10">
        <v>2</v>
      </c>
      <c r="G47" s="10">
        <v>3</v>
      </c>
      <c r="H47" s="10">
        <v>3</v>
      </c>
    </row>
    <row r="48" spans="1:8" x14ac:dyDescent="0.25">
      <c r="A48" s="10" t="s">
        <v>73</v>
      </c>
      <c r="B48">
        <v>32</v>
      </c>
      <c r="C48" s="10">
        <v>16</v>
      </c>
      <c r="D48" s="10">
        <v>4</v>
      </c>
      <c r="E48" s="10">
        <v>3</v>
      </c>
      <c r="F48" s="10">
        <v>3</v>
      </c>
      <c r="G48" s="10">
        <v>3</v>
      </c>
      <c r="H48" s="10">
        <v>3</v>
      </c>
    </row>
    <row r="49" spans="1:8" x14ac:dyDescent="0.25">
      <c r="A49" s="10" t="s">
        <v>74</v>
      </c>
      <c r="B49">
        <v>23</v>
      </c>
      <c r="C49" s="10">
        <v>11</v>
      </c>
      <c r="D49" s="10">
        <v>3</v>
      </c>
      <c r="E49" s="10">
        <v>3</v>
      </c>
      <c r="F49" s="10">
        <v>2</v>
      </c>
      <c r="G49" s="10">
        <v>2</v>
      </c>
      <c r="H49" s="10">
        <v>2</v>
      </c>
    </row>
    <row r="50" spans="1:8" x14ac:dyDescent="0.25">
      <c r="A50" s="10" t="s">
        <v>75</v>
      </c>
      <c r="B50">
        <v>36</v>
      </c>
      <c r="C50" s="10">
        <v>18</v>
      </c>
      <c r="D50" s="10">
        <v>4</v>
      </c>
      <c r="E50" s="10">
        <v>4</v>
      </c>
      <c r="F50" s="10">
        <v>3</v>
      </c>
      <c r="G50" s="10">
        <v>4</v>
      </c>
      <c r="H50" s="10">
        <v>3</v>
      </c>
    </row>
    <row r="51" spans="1:8" x14ac:dyDescent="0.25">
      <c r="A51" s="10" t="s">
        <v>76</v>
      </c>
      <c r="B51">
        <v>36</v>
      </c>
      <c r="C51" s="10">
        <v>18</v>
      </c>
      <c r="D51" s="10">
        <v>4</v>
      </c>
      <c r="E51" s="10">
        <v>4</v>
      </c>
      <c r="F51" s="10">
        <v>3</v>
      </c>
      <c r="G51" s="10">
        <v>3</v>
      </c>
      <c r="H51" s="10">
        <v>4</v>
      </c>
    </row>
    <row r="52" spans="1:8" x14ac:dyDescent="0.25">
      <c r="A52" s="10" t="s">
        <v>77</v>
      </c>
      <c r="B52">
        <v>32</v>
      </c>
      <c r="C52" s="10">
        <v>15</v>
      </c>
      <c r="D52" s="10">
        <v>4</v>
      </c>
      <c r="E52" s="10">
        <v>3</v>
      </c>
      <c r="F52" s="10">
        <v>3</v>
      </c>
      <c r="G52" s="10">
        <v>4</v>
      </c>
      <c r="H52" s="10">
        <v>3</v>
      </c>
    </row>
    <row r="53" spans="1:8" x14ac:dyDescent="0.25">
      <c r="A53" s="10" t="s">
        <v>78</v>
      </c>
      <c r="B53">
        <v>29</v>
      </c>
      <c r="C53" s="10">
        <v>12</v>
      </c>
      <c r="D53" s="10">
        <v>3</v>
      </c>
      <c r="E53" s="10">
        <v>4</v>
      </c>
      <c r="F53" s="10">
        <v>3</v>
      </c>
      <c r="G53" s="10">
        <v>4</v>
      </c>
      <c r="H53" s="10">
        <v>3</v>
      </c>
    </row>
    <row r="54" spans="1:8" x14ac:dyDescent="0.25">
      <c r="A54" s="10" t="s">
        <v>79</v>
      </c>
      <c r="B54">
        <v>26</v>
      </c>
      <c r="C54" s="10">
        <v>11</v>
      </c>
      <c r="D54" s="10">
        <v>3</v>
      </c>
      <c r="E54" s="10">
        <v>3</v>
      </c>
      <c r="F54" s="10">
        <v>3</v>
      </c>
      <c r="G54" s="10">
        <v>4</v>
      </c>
      <c r="H54" s="10">
        <v>2</v>
      </c>
    </row>
    <row r="55" spans="1:8" x14ac:dyDescent="0.25">
      <c r="A55" s="10" t="s">
        <v>80</v>
      </c>
      <c r="B55">
        <v>30</v>
      </c>
      <c r="C55" s="10">
        <v>14</v>
      </c>
      <c r="D55" s="10">
        <v>3</v>
      </c>
      <c r="E55" s="10">
        <v>4</v>
      </c>
      <c r="F55" s="10">
        <v>3</v>
      </c>
      <c r="G55" s="10">
        <v>3</v>
      </c>
      <c r="H55" s="10">
        <v>3</v>
      </c>
    </row>
    <row r="56" spans="1:8" x14ac:dyDescent="0.25">
      <c r="A56" s="10" t="s">
        <v>81</v>
      </c>
      <c r="B56">
        <v>28</v>
      </c>
      <c r="C56" s="10">
        <v>13</v>
      </c>
      <c r="D56" s="10">
        <v>3</v>
      </c>
      <c r="E56" s="10">
        <v>4</v>
      </c>
      <c r="F56" s="10">
        <v>3</v>
      </c>
      <c r="G56" s="10">
        <v>3</v>
      </c>
      <c r="H56" s="10">
        <v>2</v>
      </c>
    </row>
    <row r="57" spans="1:8" x14ac:dyDescent="0.25">
      <c r="A57" s="10" t="s">
        <v>82</v>
      </c>
      <c r="B57">
        <v>24</v>
      </c>
      <c r="C57" s="10">
        <v>10</v>
      </c>
      <c r="D57" s="10">
        <v>3</v>
      </c>
      <c r="E57" s="10">
        <v>3</v>
      </c>
      <c r="F57" s="10">
        <v>3</v>
      </c>
      <c r="G57" s="10">
        <v>3</v>
      </c>
      <c r="H57" s="10">
        <v>2</v>
      </c>
    </row>
    <row r="58" spans="1:8" x14ac:dyDescent="0.25">
      <c r="A58" s="10" t="s">
        <v>83</v>
      </c>
      <c r="B58">
        <v>31</v>
      </c>
      <c r="C58" s="10">
        <v>15</v>
      </c>
      <c r="D58" s="10">
        <v>4</v>
      </c>
      <c r="E58" s="10">
        <v>3</v>
      </c>
      <c r="F58" s="10">
        <v>3</v>
      </c>
      <c r="G58" s="10">
        <v>3</v>
      </c>
      <c r="H58" s="10">
        <v>3</v>
      </c>
    </row>
    <row r="59" spans="1:8" x14ac:dyDescent="0.25">
      <c r="A59" s="10" t="s">
        <v>84</v>
      </c>
      <c r="B59">
        <v>23</v>
      </c>
      <c r="C59" s="10">
        <v>10</v>
      </c>
      <c r="D59" s="10">
        <v>2</v>
      </c>
      <c r="E59" s="10">
        <v>3</v>
      </c>
      <c r="F59" s="10">
        <v>3</v>
      </c>
      <c r="G59" s="10">
        <v>3</v>
      </c>
      <c r="H59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9"/>
  <sheetViews>
    <sheetView zoomScale="85" zoomScaleNormal="85" workbookViewId="0">
      <pane ySplit="1" topLeftCell="A2" activePane="bottomLeft" state="frozen"/>
      <selection pane="bottomLeft" activeCell="A2" sqref="A2:H59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29</v>
      </c>
      <c r="C2" s="10">
        <v>14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30</v>
      </c>
      <c r="C3" s="10">
        <v>14</v>
      </c>
      <c r="D3" s="10">
        <v>3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28</v>
      </c>
      <c r="C4" s="10">
        <v>13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27</v>
      </c>
      <c r="C5" s="10">
        <v>12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27</v>
      </c>
      <c r="C6" s="10">
        <v>12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30</v>
      </c>
      <c r="C7" s="10">
        <v>14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30</v>
      </c>
      <c r="C8" s="10">
        <v>14</v>
      </c>
      <c r="D8" s="10">
        <v>4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31</v>
      </c>
      <c r="C9" s="10">
        <v>15</v>
      </c>
      <c r="D9" s="10">
        <v>3</v>
      </c>
      <c r="E9" s="10">
        <v>4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24</v>
      </c>
      <c r="C10" s="10">
        <v>10</v>
      </c>
      <c r="D10" s="10">
        <v>2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37</v>
      </c>
      <c r="C11" s="10">
        <v>17</v>
      </c>
      <c r="D11" s="10">
        <v>4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29</v>
      </c>
      <c r="C12" s="10">
        <v>14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28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31</v>
      </c>
      <c r="C14" s="10">
        <v>15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36</v>
      </c>
      <c r="C15" s="10">
        <v>16</v>
      </c>
      <c r="D15" s="10">
        <v>4</v>
      </c>
      <c r="E15" s="10">
        <v>4</v>
      </c>
      <c r="F15" s="10">
        <v>4</v>
      </c>
      <c r="G15" s="10">
        <v>4</v>
      </c>
      <c r="H15" s="10">
        <v>4</v>
      </c>
    </row>
    <row r="16" spans="1:8" x14ac:dyDescent="0.25">
      <c r="A16" s="10" t="s">
        <v>41</v>
      </c>
      <c r="B16">
        <v>26</v>
      </c>
      <c r="C16" s="10">
        <v>12</v>
      </c>
      <c r="D16" s="10">
        <v>3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29</v>
      </c>
      <c r="C17" s="10">
        <v>13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29</v>
      </c>
      <c r="C18" s="10">
        <v>13</v>
      </c>
      <c r="D18" s="10">
        <v>3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29</v>
      </c>
      <c r="C19" s="10">
        <v>14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28</v>
      </c>
      <c r="C20" s="10">
        <v>13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25</v>
      </c>
      <c r="C21" s="10">
        <v>11</v>
      </c>
      <c r="D21" s="10">
        <v>3</v>
      </c>
      <c r="E21" s="10">
        <v>2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31</v>
      </c>
      <c r="C22" s="10">
        <v>15</v>
      </c>
      <c r="D22" s="10">
        <v>3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26</v>
      </c>
      <c r="C23" s="10">
        <v>12</v>
      </c>
      <c r="D23" s="10">
        <v>3</v>
      </c>
      <c r="E23" s="10">
        <v>2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31</v>
      </c>
      <c r="C24" s="10">
        <v>15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28</v>
      </c>
      <c r="C26" s="10">
        <v>13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29</v>
      </c>
      <c r="C27" s="10">
        <v>14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28</v>
      </c>
      <c r="C28" s="10">
        <v>13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31</v>
      </c>
      <c r="C29" s="10">
        <v>15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30</v>
      </c>
      <c r="C30" s="10">
        <v>14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28</v>
      </c>
      <c r="C31" s="10">
        <v>13</v>
      </c>
      <c r="D31" s="10">
        <v>3</v>
      </c>
      <c r="E31" s="10">
        <v>3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31</v>
      </c>
      <c r="C32" s="10">
        <v>15</v>
      </c>
      <c r="D32" s="10">
        <v>3</v>
      </c>
      <c r="E32" s="10">
        <v>4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28</v>
      </c>
      <c r="C33" s="10">
        <v>13</v>
      </c>
      <c r="D33" s="10">
        <v>3</v>
      </c>
      <c r="E33" s="10">
        <v>3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30</v>
      </c>
      <c r="C34" s="10">
        <v>14</v>
      </c>
      <c r="D34" s="10">
        <v>3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31</v>
      </c>
      <c r="C35" s="10">
        <v>15</v>
      </c>
      <c r="D35" s="10">
        <v>3</v>
      </c>
      <c r="E35" s="10">
        <v>4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29</v>
      </c>
      <c r="C36" s="10">
        <v>14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30</v>
      </c>
      <c r="C37" s="10">
        <v>14</v>
      </c>
      <c r="D37" s="10">
        <v>3</v>
      </c>
      <c r="E37" s="10">
        <v>4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31</v>
      </c>
      <c r="C38" s="10">
        <v>15</v>
      </c>
      <c r="D38" s="10">
        <v>3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31</v>
      </c>
      <c r="C39" s="10">
        <v>15</v>
      </c>
      <c r="D39" s="10">
        <v>3</v>
      </c>
      <c r="E39" s="10">
        <v>4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28</v>
      </c>
      <c r="C40" s="10">
        <v>13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32</v>
      </c>
      <c r="C41" s="10">
        <v>16</v>
      </c>
      <c r="D41" s="10">
        <v>3</v>
      </c>
      <c r="E41" s="10">
        <v>4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27</v>
      </c>
      <c r="C42" s="10">
        <v>12</v>
      </c>
      <c r="D42" s="10">
        <v>3</v>
      </c>
      <c r="E42" s="10">
        <v>3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37</v>
      </c>
      <c r="C43" s="10">
        <v>17</v>
      </c>
      <c r="D43" s="10">
        <v>4</v>
      </c>
      <c r="E43" s="10">
        <v>4</v>
      </c>
      <c r="F43" s="10">
        <v>4</v>
      </c>
      <c r="G43" s="10">
        <v>4</v>
      </c>
      <c r="H43" s="10">
        <v>4</v>
      </c>
    </row>
    <row r="44" spans="1:8" x14ac:dyDescent="0.25">
      <c r="A44" s="10" t="s">
        <v>69</v>
      </c>
      <c r="B44">
        <v>30</v>
      </c>
      <c r="C44" s="10">
        <v>14</v>
      </c>
      <c r="D44" s="10">
        <v>3</v>
      </c>
      <c r="E44" s="10">
        <v>4</v>
      </c>
      <c r="F44" s="10">
        <v>3</v>
      </c>
      <c r="G44" s="10">
        <v>3</v>
      </c>
      <c r="H44" s="10">
        <v>3</v>
      </c>
    </row>
    <row r="45" spans="1:8" x14ac:dyDescent="0.25">
      <c r="A45" s="10" t="s">
        <v>70</v>
      </c>
      <c r="B45">
        <v>39</v>
      </c>
      <c r="C45" s="10">
        <v>18</v>
      </c>
      <c r="D45" s="10">
        <v>5</v>
      </c>
      <c r="E45" s="10">
        <v>4</v>
      </c>
      <c r="F45" s="10">
        <v>4</v>
      </c>
      <c r="G45" s="10">
        <v>4</v>
      </c>
      <c r="H45" s="10">
        <v>4</v>
      </c>
    </row>
    <row r="46" spans="1:8" x14ac:dyDescent="0.25">
      <c r="A46" s="10" t="s">
        <v>71</v>
      </c>
      <c r="B46">
        <v>29</v>
      </c>
      <c r="C46" s="10">
        <v>14</v>
      </c>
      <c r="D46" s="10">
        <v>3</v>
      </c>
      <c r="E46" s="10">
        <v>3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30</v>
      </c>
      <c r="C47" s="10">
        <v>14</v>
      </c>
      <c r="D47" s="10">
        <v>3</v>
      </c>
      <c r="E47" s="10">
        <v>4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30</v>
      </c>
      <c r="C48" s="10">
        <v>14</v>
      </c>
      <c r="D48" s="10">
        <v>3</v>
      </c>
      <c r="E48" s="10">
        <v>4</v>
      </c>
      <c r="F48" s="10">
        <v>3</v>
      </c>
      <c r="G48" s="10">
        <v>3</v>
      </c>
      <c r="H48" s="10">
        <v>3</v>
      </c>
    </row>
    <row r="49" spans="1:8" x14ac:dyDescent="0.25">
      <c r="A49" s="10" t="s">
        <v>74</v>
      </c>
      <c r="B49">
        <v>30</v>
      </c>
      <c r="C49" s="10">
        <v>14</v>
      </c>
      <c r="D49" s="10">
        <v>3</v>
      </c>
      <c r="E49" s="10">
        <v>4</v>
      </c>
      <c r="F49" s="10">
        <v>3</v>
      </c>
      <c r="G49" s="10">
        <v>3</v>
      </c>
      <c r="H49" s="10">
        <v>3</v>
      </c>
    </row>
    <row r="50" spans="1:8" x14ac:dyDescent="0.25">
      <c r="A50" s="10" t="s">
        <v>75</v>
      </c>
      <c r="B50">
        <v>33</v>
      </c>
      <c r="C50" s="10">
        <v>16</v>
      </c>
      <c r="D50" s="10">
        <v>4</v>
      </c>
      <c r="E50" s="10">
        <v>4</v>
      </c>
      <c r="F50" s="10">
        <v>3</v>
      </c>
      <c r="G50" s="10">
        <v>3</v>
      </c>
      <c r="H50" s="10">
        <v>3</v>
      </c>
    </row>
    <row r="51" spans="1:8" x14ac:dyDescent="0.25">
      <c r="A51" s="10" t="s">
        <v>76</v>
      </c>
      <c r="B51">
        <v>31</v>
      </c>
      <c r="C51" s="10">
        <v>15</v>
      </c>
      <c r="D51" s="10">
        <v>3</v>
      </c>
      <c r="E51" s="10">
        <v>4</v>
      </c>
      <c r="F51" s="10">
        <v>3</v>
      </c>
      <c r="G51" s="10">
        <v>3</v>
      </c>
      <c r="H51" s="10">
        <v>3</v>
      </c>
    </row>
    <row r="52" spans="1:8" x14ac:dyDescent="0.25">
      <c r="A52" s="10" t="s">
        <v>77</v>
      </c>
      <c r="B52">
        <v>33</v>
      </c>
      <c r="C52" s="10">
        <v>16</v>
      </c>
      <c r="D52" s="10">
        <v>4</v>
      </c>
      <c r="E52" s="10">
        <v>4</v>
      </c>
      <c r="F52" s="10">
        <v>3</v>
      </c>
      <c r="G52" s="10">
        <v>3</v>
      </c>
      <c r="H52" s="10">
        <v>3</v>
      </c>
    </row>
    <row r="53" spans="1:8" x14ac:dyDescent="0.25">
      <c r="A53" s="10" t="s">
        <v>78</v>
      </c>
      <c r="B53">
        <v>31</v>
      </c>
      <c r="C53" s="10">
        <v>15</v>
      </c>
      <c r="D53" s="10">
        <v>3</v>
      </c>
      <c r="E53" s="10">
        <v>4</v>
      </c>
      <c r="F53" s="10">
        <v>3</v>
      </c>
      <c r="G53" s="10">
        <v>3</v>
      </c>
      <c r="H53" s="10">
        <v>3</v>
      </c>
    </row>
    <row r="54" spans="1:8" x14ac:dyDescent="0.25">
      <c r="A54" s="10" t="s">
        <v>79</v>
      </c>
      <c r="B54">
        <v>30</v>
      </c>
      <c r="C54" s="10">
        <v>14</v>
      </c>
      <c r="D54" s="10">
        <v>3</v>
      </c>
      <c r="E54" s="10">
        <v>4</v>
      </c>
      <c r="F54" s="10">
        <v>3</v>
      </c>
      <c r="G54" s="10">
        <v>3</v>
      </c>
      <c r="H54" s="10">
        <v>3</v>
      </c>
    </row>
    <row r="55" spans="1:8" x14ac:dyDescent="0.25">
      <c r="A55" s="10" t="s">
        <v>80</v>
      </c>
      <c r="B55">
        <v>30</v>
      </c>
      <c r="C55" s="10">
        <v>14</v>
      </c>
      <c r="D55" s="10">
        <v>3</v>
      </c>
      <c r="E55" s="10">
        <v>4</v>
      </c>
      <c r="F55" s="10">
        <v>3</v>
      </c>
      <c r="G55" s="10">
        <v>3</v>
      </c>
      <c r="H55" s="10">
        <v>3</v>
      </c>
    </row>
    <row r="56" spans="1:8" x14ac:dyDescent="0.25">
      <c r="A56" s="10" t="s">
        <v>81</v>
      </c>
      <c r="B56">
        <v>31</v>
      </c>
      <c r="C56" s="10">
        <v>15</v>
      </c>
      <c r="D56" s="10">
        <v>3</v>
      </c>
      <c r="E56" s="10">
        <v>4</v>
      </c>
      <c r="F56" s="10">
        <v>3</v>
      </c>
      <c r="G56" s="10">
        <v>3</v>
      </c>
      <c r="H56" s="10">
        <v>3</v>
      </c>
    </row>
    <row r="57" spans="1:8" x14ac:dyDescent="0.25">
      <c r="A57" s="10" t="s">
        <v>82</v>
      </c>
      <c r="B57">
        <v>28</v>
      </c>
      <c r="C57" s="10">
        <v>13</v>
      </c>
      <c r="D57" s="10">
        <v>3</v>
      </c>
      <c r="E57" s="10">
        <v>3</v>
      </c>
      <c r="F57" s="10">
        <v>3</v>
      </c>
      <c r="G57" s="10">
        <v>3</v>
      </c>
      <c r="H57" s="10">
        <v>3</v>
      </c>
    </row>
    <row r="58" spans="1:8" x14ac:dyDescent="0.25">
      <c r="A58" s="10" t="s">
        <v>83</v>
      </c>
      <c r="B58">
        <v>32</v>
      </c>
      <c r="C58" s="10">
        <v>16</v>
      </c>
      <c r="D58" s="10">
        <v>3</v>
      </c>
      <c r="E58" s="10">
        <v>3</v>
      </c>
      <c r="F58" s="10">
        <v>4</v>
      </c>
      <c r="G58" s="10">
        <v>3</v>
      </c>
      <c r="H58" s="10">
        <v>3</v>
      </c>
    </row>
    <row r="59" spans="1:8" x14ac:dyDescent="0.25">
      <c r="A59" s="10" t="s">
        <v>84</v>
      </c>
      <c r="B59">
        <v>28</v>
      </c>
      <c r="C59" s="10">
        <v>13</v>
      </c>
      <c r="D59" s="10">
        <v>3</v>
      </c>
      <c r="E59" s="10">
        <v>3</v>
      </c>
      <c r="F59" s="10">
        <v>3</v>
      </c>
      <c r="G59" s="10">
        <v>3</v>
      </c>
      <c r="H5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5B2B-BEEC-47AD-9B33-EC98900ED4AB}">
  <dimension ref="A1:H59"/>
  <sheetViews>
    <sheetView topLeftCell="A2" workbookViewId="0">
      <selection activeCell="A2" sqref="A2:H59"/>
    </sheetView>
  </sheetViews>
  <sheetFormatPr defaultRowHeight="16.5" x14ac:dyDescent="0.25"/>
  <cols>
    <col min="1" max="1" width="17.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29</v>
      </c>
      <c r="C2" s="10">
        <v>13</v>
      </c>
      <c r="D2" s="10">
        <v>4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29</v>
      </c>
      <c r="C3" s="10">
        <v>13</v>
      </c>
      <c r="D3" s="10">
        <v>4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27</v>
      </c>
      <c r="C4" s="10">
        <v>11</v>
      </c>
      <c r="D4" s="10">
        <v>4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19</v>
      </c>
      <c r="C5" s="10">
        <v>7</v>
      </c>
      <c r="D5" s="10">
        <v>3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20</v>
      </c>
      <c r="C6" s="10">
        <v>8</v>
      </c>
      <c r="D6" s="10">
        <v>3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26</v>
      </c>
      <c r="C7" s="10">
        <v>12</v>
      </c>
      <c r="D7" s="10">
        <v>3</v>
      </c>
      <c r="E7" s="10">
        <v>3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20</v>
      </c>
      <c r="C8" s="10">
        <v>8</v>
      </c>
      <c r="D8" s="10">
        <v>3</v>
      </c>
      <c r="E8" s="10">
        <v>2</v>
      </c>
      <c r="F8" s="10">
        <v>2</v>
      </c>
      <c r="G8" s="10">
        <v>2</v>
      </c>
      <c r="H8" s="10">
        <v>3</v>
      </c>
    </row>
    <row r="9" spans="1:8" x14ac:dyDescent="0.25">
      <c r="A9" s="10" t="s">
        <v>34</v>
      </c>
      <c r="B9">
        <v>30</v>
      </c>
      <c r="C9" s="10">
        <v>14</v>
      </c>
      <c r="D9" s="10">
        <v>4</v>
      </c>
      <c r="E9" s="10">
        <v>4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6</v>
      </c>
      <c r="C10" s="10">
        <v>2</v>
      </c>
      <c r="D10" s="10">
        <v>0</v>
      </c>
      <c r="E10" s="10">
        <v>2</v>
      </c>
      <c r="F10" s="10">
        <v>1</v>
      </c>
      <c r="G10" s="10">
        <v>1</v>
      </c>
      <c r="H10" s="10">
        <v>0</v>
      </c>
    </row>
    <row r="11" spans="1:8" x14ac:dyDescent="0.25">
      <c r="A11" s="10" t="s">
        <v>36</v>
      </c>
      <c r="B11">
        <v>30</v>
      </c>
      <c r="C11" s="10">
        <v>14</v>
      </c>
      <c r="D11" s="10">
        <v>4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23</v>
      </c>
      <c r="C12" s="10">
        <v>11</v>
      </c>
      <c r="D12" s="10">
        <v>2</v>
      </c>
      <c r="E12" s="10">
        <v>3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20</v>
      </c>
      <c r="C13" s="10">
        <v>11</v>
      </c>
      <c r="D13" s="10">
        <v>2</v>
      </c>
      <c r="E13" s="10">
        <v>2</v>
      </c>
      <c r="F13" s="10">
        <v>1</v>
      </c>
      <c r="G13" s="10">
        <v>2</v>
      </c>
      <c r="H13" s="10">
        <v>2</v>
      </c>
    </row>
    <row r="14" spans="1:8" x14ac:dyDescent="0.25">
      <c r="A14" s="10" t="s">
        <v>39</v>
      </c>
      <c r="B14">
        <v>25</v>
      </c>
      <c r="C14" s="10">
        <v>12</v>
      </c>
      <c r="D14" s="10">
        <v>3</v>
      </c>
      <c r="E14" s="10">
        <v>3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30</v>
      </c>
      <c r="C15" s="10">
        <v>13</v>
      </c>
      <c r="D15" s="10">
        <v>3</v>
      </c>
      <c r="E15" s="10">
        <v>4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20</v>
      </c>
      <c r="C16" s="10">
        <v>8</v>
      </c>
      <c r="D16" s="10">
        <v>3</v>
      </c>
      <c r="E16" s="10">
        <v>2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25</v>
      </c>
      <c r="C17" s="10">
        <v>13</v>
      </c>
      <c r="D17" s="10">
        <v>3</v>
      </c>
      <c r="E17" s="10">
        <v>3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28</v>
      </c>
      <c r="C18" s="10">
        <v>14</v>
      </c>
      <c r="D18" s="10">
        <v>3</v>
      </c>
      <c r="E18" s="10">
        <v>3</v>
      </c>
      <c r="F18" s="10">
        <v>2</v>
      </c>
      <c r="G18" s="10">
        <v>3</v>
      </c>
      <c r="H18" s="10">
        <v>3</v>
      </c>
    </row>
    <row r="19" spans="1:8" x14ac:dyDescent="0.25">
      <c r="A19" s="10" t="s">
        <v>44</v>
      </c>
      <c r="B19">
        <v>26</v>
      </c>
      <c r="C19" s="10">
        <v>13</v>
      </c>
      <c r="D19" s="10">
        <v>3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22</v>
      </c>
      <c r="C20" s="10">
        <v>8</v>
      </c>
      <c r="D20" s="10">
        <v>3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15</v>
      </c>
      <c r="C21" s="10">
        <v>5</v>
      </c>
      <c r="D21" s="10">
        <v>2</v>
      </c>
      <c r="E21" s="10">
        <v>2</v>
      </c>
      <c r="F21" s="10">
        <v>2</v>
      </c>
      <c r="G21" s="10">
        <v>3</v>
      </c>
      <c r="H21" s="10">
        <v>1</v>
      </c>
    </row>
    <row r="22" spans="1:8" x14ac:dyDescent="0.25">
      <c r="A22" s="10" t="s">
        <v>47</v>
      </c>
      <c r="B22">
        <v>20</v>
      </c>
      <c r="C22" s="10">
        <v>8</v>
      </c>
      <c r="D22" s="10">
        <v>2</v>
      </c>
      <c r="E22" s="10">
        <v>3</v>
      </c>
      <c r="F22" s="10">
        <v>2</v>
      </c>
      <c r="G22" s="10">
        <v>3</v>
      </c>
      <c r="H22" s="10">
        <v>2</v>
      </c>
    </row>
    <row r="23" spans="1:8" x14ac:dyDescent="0.25">
      <c r="A23" s="10" t="s">
        <v>48</v>
      </c>
      <c r="B23">
        <v>31</v>
      </c>
      <c r="C23" s="10">
        <v>15</v>
      </c>
      <c r="D23" s="10">
        <v>4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27</v>
      </c>
      <c r="C24" s="10">
        <v>13</v>
      </c>
      <c r="D24" s="10">
        <v>3</v>
      </c>
      <c r="E24" s="10">
        <v>3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22</v>
      </c>
      <c r="C25" s="10">
        <v>10</v>
      </c>
      <c r="D25" s="10">
        <v>3</v>
      </c>
      <c r="E25" s="10">
        <v>3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22</v>
      </c>
      <c r="C26" s="10">
        <v>10</v>
      </c>
      <c r="D26" s="10">
        <v>3</v>
      </c>
      <c r="E26" s="10">
        <v>3</v>
      </c>
      <c r="F26" s="10">
        <v>2</v>
      </c>
      <c r="G26" s="10">
        <v>2</v>
      </c>
      <c r="H26" s="10">
        <v>2</v>
      </c>
    </row>
    <row r="27" spans="1:8" x14ac:dyDescent="0.25">
      <c r="A27" s="10" t="s">
        <v>52</v>
      </c>
      <c r="B27">
        <v>22</v>
      </c>
      <c r="C27" s="10">
        <v>10</v>
      </c>
      <c r="D27" s="10">
        <v>2</v>
      </c>
      <c r="E27" s="10">
        <v>3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18</v>
      </c>
      <c r="C28" s="10">
        <v>7</v>
      </c>
      <c r="D28" s="10">
        <v>2</v>
      </c>
      <c r="E28" s="10">
        <v>2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33</v>
      </c>
      <c r="C29" s="10">
        <v>17</v>
      </c>
      <c r="D29" s="10">
        <v>4</v>
      </c>
      <c r="E29" s="10">
        <v>3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22</v>
      </c>
      <c r="C30" s="10">
        <v>9</v>
      </c>
      <c r="D30" s="10">
        <v>3</v>
      </c>
      <c r="E30" s="10">
        <v>3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18</v>
      </c>
      <c r="C31" s="10">
        <v>7</v>
      </c>
      <c r="D31" s="10">
        <v>2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23</v>
      </c>
      <c r="C32" s="10">
        <v>10</v>
      </c>
      <c r="D32" s="10">
        <v>3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19</v>
      </c>
      <c r="C33" s="10">
        <v>8</v>
      </c>
      <c r="D33" s="10">
        <v>2</v>
      </c>
      <c r="E33" s="10">
        <v>2</v>
      </c>
      <c r="F33" s="10">
        <v>2</v>
      </c>
      <c r="G33" s="10">
        <v>3</v>
      </c>
      <c r="H33" s="10">
        <v>2</v>
      </c>
    </row>
    <row r="34" spans="1:8" x14ac:dyDescent="0.25">
      <c r="A34" s="10" t="s">
        <v>59</v>
      </c>
      <c r="B34">
        <v>32</v>
      </c>
      <c r="C34" s="10">
        <v>15</v>
      </c>
      <c r="D34" s="10">
        <v>4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28</v>
      </c>
      <c r="C35" s="10">
        <v>14</v>
      </c>
      <c r="D35" s="10">
        <v>3</v>
      </c>
      <c r="E35" s="10">
        <v>3</v>
      </c>
      <c r="F35" s="10">
        <v>3</v>
      </c>
      <c r="G35" s="10">
        <v>3</v>
      </c>
      <c r="H35" s="10">
        <v>2</v>
      </c>
    </row>
    <row r="36" spans="1:8" x14ac:dyDescent="0.25">
      <c r="A36" s="10" t="s">
        <v>61</v>
      </c>
      <c r="B36">
        <v>27</v>
      </c>
      <c r="C36" s="10">
        <v>13</v>
      </c>
      <c r="D36" s="10">
        <v>3</v>
      </c>
      <c r="E36" s="10">
        <v>3</v>
      </c>
      <c r="F36" s="10">
        <v>3</v>
      </c>
      <c r="G36" s="10">
        <v>3</v>
      </c>
      <c r="H36" s="10">
        <v>2</v>
      </c>
    </row>
    <row r="37" spans="1:8" x14ac:dyDescent="0.25">
      <c r="A37" s="10" t="s">
        <v>62</v>
      </c>
      <c r="B37">
        <v>24</v>
      </c>
      <c r="C37" s="10">
        <v>10</v>
      </c>
      <c r="D37" s="10">
        <v>3</v>
      </c>
      <c r="E37" s="10">
        <v>3</v>
      </c>
      <c r="F37" s="10">
        <v>3</v>
      </c>
      <c r="G37" s="10">
        <v>3</v>
      </c>
      <c r="H37" s="10">
        <v>2</v>
      </c>
    </row>
    <row r="38" spans="1:8" x14ac:dyDescent="0.25">
      <c r="A38" s="10" t="s">
        <v>63</v>
      </c>
      <c r="B38">
        <v>31</v>
      </c>
      <c r="C38" s="10">
        <v>14</v>
      </c>
      <c r="D38" s="10">
        <v>4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29</v>
      </c>
      <c r="C39" s="10">
        <v>13</v>
      </c>
      <c r="D39" s="10">
        <v>4</v>
      </c>
      <c r="E39" s="10">
        <v>3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28</v>
      </c>
      <c r="C40" s="10">
        <v>12</v>
      </c>
      <c r="D40" s="10">
        <v>4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26</v>
      </c>
      <c r="C41" s="10">
        <v>12</v>
      </c>
      <c r="D41" s="10">
        <v>3</v>
      </c>
      <c r="E41" s="10">
        <v>3</v>
      </c>
      <c r="F41" s="10">
        <v>3</v>
      </c>
      <c r="G41" s="10">
        <v>3</v>
      </c>
      <c r="H41" s="10">
        <v>2</v>
      </c>
    </row>
    <row r="42" spans="1:8" x14ac:dyDescent="0.25">
      <c r="A42" s="10" t="s">
        <v>67</v>
      </c>
      <c r="B42">
        <v>18</v>
      </c>
      <c r="C42" s="10">
        <v>5</v>
      </c>
      <c r="D42" s="10">
        <v>3</v>
      </c>
      <c r="E42" s="10">
        <v>2</v>
      </c>
      <c r="F42" s="10">
        <v>3</v>
      </c>
      <c r="G42" s="10">
        <v>3</v>
      </c>
      <c r="H42" s="10">
        <v>2</v>
      </c>
    </row>
    <row r="43" spans="1:8" x14ac:dyDescent="0.25">
      <c r="A43" s="10" t="s">
        <v>68</v>
      </c>
      <c r="B43">
        <v>27</v>
      </c>
      <c r="C43" s="10">
        <v>13</v>
      </c>
      <c r="D43" s="10">
        <v>3</v>
      </c>
      <c r="E43" s="10">
        <v>3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19</v>
      </c>
      <c r="C44" s="10">
        <v>9</v>
      </c>
      <c r="D44" s="10">
        <v>2</v>
      </c>
      <c r="E44" s="10">
        <v>1</v>
      </c>
      <c r="F44" s="10">
        <v>2</v>
      </c>
      <c r="G44" s="10">
        <v>3</v>
      </c>
      <c r="H44" s="10">
        <v>2</v>
      </c>
    </row>
    <row r="45" spans="1:8" x14ac:dyDescent="0.25">
      <c r="A45" s="10" t="s">
        <v>70</v>
      </c>
      <c r="B45">
        <v>32</v>
      </c>
      <c r="C45" s="10">
        <v>15</v>
      </c>
      <c r="D45" s="10">
        <v>3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37</v>
      </c>
      <c r="C46" s="10">
        <v>19</v>
      </c>
      <c r="D46" s="10">
        <v>4</v>
      </c>
      <c r="E46" s="10">
        <v>4</v>
      </c>
      <c r="F46" s="10">
        <v>3</v>
      </c>
      <c r="G46" s="10">
        <v>4</v>
      </c>
      <c r="H46" s="10">
        <v>3</v>
      </c>
    </row>
    <row r="47" spans="1:8" x14ac:dyDescent="0.25">
      <c r="A47" s="10" t="s">
        <v>72</v>
      </c>
      <c r="B47">
        <v>31</v>
      </c>
      <c r="C47" s="10">
        <v>17</v>
      </c>
      <c r="D47" s="10">
        <v>3</v>
      </c>
      <c r="E47" s="10">
        <v>3</v>
      </c>
      <c r="F47" s="10">
        <v>2</v>
      </c>
      <c r="G47" s="10">
        <v>3</v>
      </c>
      <c r="H47" s="10">
        <v>3</v>
      </c>
    </row>
    <row r="48" spans="1:8" x14ac:dyDescent="0.25">
      <c r="A48" s="10" t="s">
        <v>73</v>
      </c>
      <c r="B48">
        <v>32</v>
      </c>
      <c r="C48" s="10">
        <v>16</v>
      </c>
      <c r="D48" s="10">
        <v>4</v>
      </c>
      <c r="E48" s="10">
        <v>3</v>
      </c>
      <c r="F48" s="10">
        <v>3</v>
      </c>
      <c r="G48" s="10">
        <v>3</v>
      </c>
      <c r="H48" s="10">
        <v>3</v>
      </c>
    </row>
    <row r="49" spans="1:8" x14ac:dyDescent="0.25">
      <c r="A49" s="10" t="s">
        <v>74</v>
      </c>
      <c r="B49">
        <v>23</v>
      </c>
      <c r="C49" s="10">
        <v>11</v>
      </c>
      <c r="D49" s="10">
        <v>3</v>
      </c>
      <c r="E49" s="10">
        <v>3</v>
      </c>
      <c r="F49" s="10">
        <v>2</v>
      </c>
      <c r="G49" s="10">
        <v>2</v>
      </c>
      <c r="H49" s="10">
        <v>2</v>
      </c>
    </row>
    <row r="50" spans="1:8" x14ac:dyDescent="0.25">
      <c r="A50" s="10" t="s">
        <v>75</v>
      </c>
      <c r="B50">
        <v>36</v>
      </c>
      <c r="C50" s="10">
        <v>18</v>
      </c>
      <c r="D50" s="10">
        <v>4</v>
      </c>
      <c r="E50" s="10">
        <v>4</v>
      </c>
      <c r="F50" s="10">
        <v>3</v>
      </c>
      <c r="G50" s="10">
        <v>4</v>
      </c>
      <c r="H50" s="10">
        <v>3</v>
      </c>
    </row>
    <row r="51" spans="1:8" x14ac:dyDescent="0.25">
      <c r="A51" s="10" t="s">
        <v>76</v>
      </c>
      <c r="B51">
        <v>36</v>
      </c>
      <c r="C51" s="10">
        <v>18</v>
      </c>
      <c r="D51" s="10">
        <v>4</v>
      </c>
      <c r="E51" s="10">
        <v>4</v>
      </c>
      <c r="F51" s="10">
        <v>3</v>
      </c>
      <c r="G51" s="10">
        <v>3</v>
      </c>
      <c r="H51" s="10">
        <v>4</v>
      </c>
    </row>
    <row r="52" spans="1:8" x14ac:dyDescent="0.25">
      <c r="A52" s="10" t="s">
        <v>77</v>
      </c>
      <c r="B52">
        <v>32</v>
      </c>
      <c r="C52" s="10">
        <v>15</v>
      </c>
      <c r="D52" s="10">
        <v>4</v>
      </c>
      <c r="E52" s="10">
        <v>3</v>
      </c>
      <c r="F52" s="10">
        <v>3</v>
      </c>
      <c r="G52" s="10">
        <v>4</v>
      </c>
      <c r="H52" s="10">
        <v>3</v>
      </c>
    </row>
    <row r="53" spans="1:8" x14ac:dyDescent="0.25">
      <c r="A53" s="10" t="s">
        <v>78</v>
      </c>
      <c r="B53">
        <v>29</v>
      </c>
      <c r="C53" s="10">
        <v>12</v>
      </c>
      <c r="D53" s="10">
        <v>3</v>
      </c>
      <c r="E53" s="10">
        <v>4</v>
      </c>
      <c r="F53" s="10">
        <v>3</v>
      </c>
      <c r="G53" s="10">
        <v>4</v>
      </c>
      <c r="H53" s="10">
        <v>3</v>
      </c>
    </row>
    <row r="54" spans="1:8" x14ac:dyDescent="0.25">
      <c r="A54" s="10" t="s">
        <v>79</v>
      </c>
      <c r="B54">
        <v>26</v>
      </c>
      <c r="C54" s="10">
        <v>11</v>
      </c>
      <c r="D54" s="10">
        <v>3</v>
      </c>
      <c r="E54" s="10">
        <v>3</v>
      </c>
      <c r="F54" s="10">
        <v>3</v>
      </c>
      <c r="G54" s="10">
        <v>4</v>
      </c>
      <c r="H54" s="10">
        <v>2</v>
      </c>
    </row>
    <row r="55" spans="1:8" x14ac:dyDescent="0.25">
      <c r="A55" s="10" t="s">
        <v>80</v>
      </c>
      <c r="B55">
        <v>30</v>
      </c>
      <c r="C55" s="10">
        <v>14</v>
      </c>
      <c r="D55" s="10">
        <v>3</v>
      </c>
      <c r="E55" s="10">
        <v>4</v>
      </c>
      <c r="F55" s="10">
        <v>3</v>
      </c>
      <c r="G55" s="10">
        <v>3</v>
      </c>
      <c r="H55" s="10">
        <v>3</v>
      </c>
    </row>
    <row r="56" spans="1:8" x14ac:dyDescent="0.25">
      <c r="A56" s="10" t="s">
        <v>81</v>
      </c>
      <c r="B56">
        <v>28</v>
      </c>
      <c r="C56" s="10">
        <v>13</v>
      </c>
      <c r="D56" s="10">
        <v>3</v>
      </c>
      <c r="E56" s="10">
        <v>4</v>
      </c>
      <c r="F56" s="10">
        <v>3</v>
      </c>
      <c r="G56" s="10">
        <v>3</v>
      </c>
      <c r="H56" s="10">
        <v>2</v>
      </c>
    </row>
    <row r="57" spans="1:8" x14ac:dyDescent="0.25">
      <c r="A57" s="10" t="s">
        <v>82</v>
      </c>
      <c r="B57">
        <v>24</v>
      </c>
      <c r="C57" s="10">
        <v>10</v>
      </c>
      <c r="D57" s="10">
        <v>3</v>
      </c>
      <c r="E57" s="10">
        <v>3</v>
      </c>
      <c r="F57" s="10">
        <v>3</v>
      </c>
      <c r="G57" s="10">
        <v>3</v>
      </c>
      <c r="H57" s="10">
        <v>2</v>
      </c>
    </row>
    <row r="58" spans="1:8" x14ac:dyDescent="0.25">
      <c r="A58" s="10" t="s">
        <v>83</v>
      </c>
      <c r="B58">
        <v>31</v>
      </c>
      <c r="C58" s="10">
        <v>15</v>
      </c>
      <c r="D58" s="10">
        <v>4</v>
      </c>
      <c r="E58" s="10">
        <v>3</v>
      </c>
      <c r="F58" s="10">
        <v>3</v>
      </c>
      <c r="G58" s="10">
        <v>3</v>
      </c>
      <c r="H58" s="10">
        <v>3</v>
      </c>
    </row>
    <row r="59" spans="1:8" x14ac:dyDescent="0.25">
      <c r="A59" s="10" t="s">
        <v>84</v>
      </c>
      <c r="B59">
        <v>23</v>
      </c>
      <c r="C59" s="10">
        <v>10</v>
      </c>
      <c r="D59" s="10">
        <v>2</v>
      </c>
      <c r="E59" s="10">
        <v>3</v>
      </c>
      <c r="F59" s="10">
        <v>3</v>
      </c>
      <c r="G59" s="10">
        <v>3</v>
      </c>
      <c r="H59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0841-12EE-4619-B7E6-BAE99DBE7A25}">
  <dimension ref="A1:H59"/>
  <sheetViews>
    <sheetView topLeftCell="A2" workbookViewId="0">
      <selection activeCell="A2" sqref="A2:H59"/>
    </sheetView>
  </sheetViews>
  <sheetFormatPr defaultRowHeight="16.5" x14ac:dyDescent="0.25"/>
  <cols>
    <col min="1" max="1" width="17.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29</v>
      </c>
      <c r="C2" s="10">
        <v>14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30</v>
      </c>
      <c r="C3" s="10">
        <v>14</v>
      </c>
      <c r="D3" s="10">
        <v>3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28</v>
      </c>
      <c r="C4" s="10">
        <v>13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27</v>
      </c>
      <c r="C5" s="10">
        <v>12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27</v>
      </c>
      <c r="C6" s="10">
        <v>12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30</v>
      </c>
      <c r="C7" s="10">
        <v>14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30</v>
      </c>
      <c r="C8" s="10">
        <v>14</v>
      </c>
      <c r="D8" s="10">
        <v>4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31</v>
      </c>
      <c r="C9" s="10">
        <v>15</v>
      </c>
      <c r="D9" s="10">
        <v>3</v>
      </c>
      <c r="E9" s="10">
        <v>4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24</v>
      </c>
      <c r="C10" s="10">
        <v>10</v>
      </c>
      <c r="D10" s="10">
        <v>2</v>
      </c>
      <c r="E10" s="10">
        <v>3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37</v>
      </c>
      <c r="C11" s="10">
        <v>17</v>
      </c>
      <c r="D11" s="10">
        <v>4</v>
      </c>
      <c r="E11" s="10">
        <v>4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29</v>
      </c>
      <c r="C12" s="10">
        <v>14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28</v>
      </c>
      <c r="C13" s="10">
        <v>13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31</v>
      </c>
      <c r="C14" s="10">
        <v>15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36</v>
      </c>
      <c r="C15" s="10">
        <v>16</v>
      </c>
      <c r="D15" s="10">
        <v>4</v>
      </c>
      <c r="E15" s="10">
        <v>4</v>
      </c>
      <c r="F15" s="10">
        <v>4</v>
      </c>
      <c r="G15" s="10">
        <v>4</v>
      </c>
      <c r="H15" s="10">
        <v>4</v>
      </c>
    </row>
    <row r="16" spans="1:8" x14ac:dyDescent="0.25">
      <c r="A16" s="10" t="s">
        <v>41</v>
      </c>
      <c r="B16">
        <v>26</v>
      </c>
      <c r="C16" s="10">
        <v>12</v>
      </c>
      <c r="D16" s="10">
        <v>3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29</v>
      </c>
      <c r="C17" s="10">
        <v>13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29</v>
      </c>
      <c r="C18" s="10">
        <v>13</v>
      </c>
      <c r="D18" s="10">
        <v>3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29</v>
      </c>
      <c r="C19" s="10">
        <v>14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28</v>
      </c>
      <c r="C20" s="10">
        <v>13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25</v>
      </c>
      <c r="C21" s="10">
        <v>11</v>
      </c>
      <c r="D21" s="10">
        <v>3</v>
      </c>
      <c r="E21" s="10">
        <v>2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31</v>
      </c>
      <c r="C22" s="10">
        <v>15</v>
      </c>
      <c r="D22" s="10">
        <v>3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26</v>
      </c>
      <c r="C23" s="10">
        <v>12</v>
      </c>
      <c r="D23" s="10">
        <v>3</v>
      </c>
      <c r="E23" s="10">
        <v>2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31</v>
      </c>
      <c r="C24" s="10">
        <v>15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28</v>
      </c>
      <c r="C26" s="10">
        <v>13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29</v>
      </c>
      <c r="C27" s="10">
        <v>14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28</v>
      </c>
      <c r="C28" s="10">
        <v>13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31</v>
      </c>
      <c r="C29" s="10">
        <v>15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30</v>
      </c>
      <c r="C30" s="10">
        <v>14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28</v>
      </c>
      <c r="C31" s="10">
        <v>13</v>
      </c>
      <c r="D31" s="10">
        <v>3</v>
      </c>
      <c r="E31" s="10">
        <v>3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31</v>
      </c>
      <c r="C32" s="10">
        <v>15</v>
      </c>
      <c r="D32" s="10">
        <v>3</v>
      </c>
      <c r="E32" s="10">
        <v>4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28</v>
      </c>
      <c r="C33" s="10">
        <v>13</v>
      </c>
      <c r="D33" s="10">
        <v>3</v>
      </c>
      <c r="E33" s="10">
        <v>3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30</v>
      </c>
      <c r="C34" s="10">
        <v>14</v>
      </c>
      <c r="D34" s="10">
        <v>3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31</v>
      </c>
      <c r="C35" s="10">
        <v>15</v>
      </c>
      <c r="D35" s="10">
        <v>3</v>
      </c>
      <c r="E35" s="10">
        <v>4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29</v>
      </c>
      <c r="C36" s="10">
        <v>14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30</v>
      </c>
      <c r="C37" s="10">
        <v>14</v>
      </c>
      <c r="D37" s="10">
        <v>3</v>
      </c>
      <c r="E37" s="10">
        <v>4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31</v>
      </c>
      <c r="C38" s="10">
        <v>15</v>
      </c>
      <c r="D38" s="10">
        <v>3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31</v>
      </c>
      <c r="C39" s="10">
        <v>15</v>
      </c>
      <c r="D39" s="10">
        <v>3</v>
      </c>
      <c r="E39" s="10">
        <v>4</v>
      </c>
      <c r="F39" s="10">
        <v>3</v>
      </c>
      <c r="G39" s="10">
        <v>3</v>
      </c>
      <c r="H39" s="10">
        <v>3</v>
      </c>
    </row>
    <row r="40" spans="1:8" x14ac:dyDescent="0.25">
      <c r="A40" s="10" t="s">
        <v>65</v>
      </c>
      <c r="B40">
        <v>28</v>
      </c>
      <c r="C40" s="10">
        <v>13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32</v>
      </c>
      <c r="C41" s="10">
        <v>16</v>
      </c>
      <c r="D41" s="10">
        <v>3</v>
      </c>
      <c r="E41" s="10">
        <v>4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27</v>
      </c>
      <c r="C42" s="10">
        <v>12</v>
      </c>
      <c r="D42" s="10">
        <v>3</v>
      </c>
      <c r="E42" s="10">
        <v>3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37</v>
      </c>
      <c r="C43" s="10">
        <v>17</v>
      </c>
      <c r="D43" s="10">
        <v>4</v>
      </c>
      <c r="E43" s="10">
        <v>4</v>
      </c>
      <c r="F43" s="10">
        <v>4</v>
      </c>
      <c r="G43" s="10">
        <v>4</v>
      </c>
      <c r="H43" s="10">
        <v>4</v>
      </c>
    </row>
    <row r="44" spans="1:8" x14ac:dyDescent="0.25">
      <c r="A44" s="10" t="s">
        <v>69</v>
      </c>
      <c r="B44">
        <v>30</v>
      </c>
      <c r="C44" s="10">
        <v>14</v>
      </c>
      <c r="D44" s="10">
        <v>3</v>
      </c>
      <c r="E44" s="10">
        <v>4</v>
      </c>
      <c r="F44" s="10">
        <v>3</v>
      </c>
      <c r="G44" s="10">
        <v>3</v>
      </c>
      <c r="H44" s="10">
        <v>3</v>
      </c>
    </row>
    <row r="45" spans="1:8" x14ac:dyDescent="0.25">
      <c r="A45" s="10" t="s">
        <v>70</v>
      </c>
      <c r="B45">
        <v>39</v>
      </c>
      <c r="C45" s="10">
        <v>18</v>
      </c>
      <c r="D45" s="10">
        <v>5</v>
      </c>
      <c r="E45" s="10">
        <v>4</v>
      </c>
      <c r="F45" s="10">
        <v>4</v>
      </c>
      <c r="G45" s="10">
        <v>4</v>
      </c>
      <c r="H45" s="10">
        <v>4</v>
      </c>
    </row>
    <row r="46" spans="1:8" x14ac:dyDescent="0.25">
      <c r="A46" s="10" t="s">
        <v>71</v>
      </c>
      <c r="B46">
        <v>29</v>
      </c>
      <c r="C46" s="10">
        <v>14</v>
      </c>
      <c r="D46" s="10">
        <v>3</v>
      </c>
      <c r="E46" s="10">
        <v>3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30</v>
      </c>
      <c r="C47" s="10">
        <v>14</v>
      </c>
      <c r="D47" s="10">
        <v>3</v>
      </c>
      <c r="E47" s="10">
        <v>4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30</v>
      </c>
      <c r="C48" s="10">
        <v>14</v>
      </c>
      <c r="D48" s="10">
        <v>3</v>
      </c>
      <c r="E48" s="10">
        <v>4</v>
      </c>
      <c r="F48" s="10">
        <v>3</v>
      </c>
      <c r="G48" s="10">
        <v>3</v>
      </c>
      <c r="H48" s="10">
        <v>3</v>
      </c>
    </row>
    <row r="49" spans="1:8" x14ac:dyDescent="0.25">
      <c r="A49" s="10" t="s">
        <v>74</v>
      </c>
      <c r="B49">
        <v>30</v>
      </c>
      <c r="C49" s="10">
        <v>14</v>
      </c>
      <c r="D49" s="10">
        <v>3</v>
      </c>
      <c r="E49" s="10">
        <v>4</v>
      </c>
      <c r="F49" s="10">
        <v>3</v>
      </c>
      <c r="G49" s="10">
        <v>3</v>
      </c>
      <c r="H49" s="10">
        <v>3</v>
      </c>
    </row>
    <row r="50" spans="1:8" x14ac:dyDescent="0.25">
      <c r="A50" s="10" t="s">
        <v>75</v>
      </c>
      <c r="B50">
        <v>33</v>
      </c>
      <c r="C50" s="10">
        <v>16</v>
      </c>
      <c r="D50" s="10">
        <v>4</v>
      </c>
      <c r="E50" s="10">
        <v>4</v>
      </c>
      <c r="F50" s="10">
        <v>3</v>
      </c>
      <c r="G50" s="10">
        <v>3</v>
      </c>
      <c r="H50" s="10">
        <v>3</v>
      </c>
    </row>
    <row r="51" spans="1:8" x14ac:dyDescent="0.25">
      <c r="A51" s="10" t="s">
        <v>76</v>
      </c>
      <c r="B51">
        <v>31</v>
      </c>
      <c r="C51" s="10">
        <v>15</v>
      </c>
      <c r="D51" s="10">
        <v>3</v>
      </c>
      <c r="E51" s="10">
        <v>4</v>
      </c>
      <c r="F51" s="10">
        <v>3</v>
      </c>
      <c r="G51" s="10">
        <v>3</v>
      </c>
      <c r="H51" s="10">
        <v>3</v>
      </c>
    </row>
    <row r="52" spans="1:8" x14ac:dyDescent="0.25">
      <c r="A52" s="10" t="s">
        <v>77</v>
      </c>
      <c r="B52">
        <v>33</v>
      </c>
      <c r="C52" s="10">
        <v>16</v>
      </c>
      <c r="D52" s="10">
        <v>4</v>
      </c>
      <c r="E52" s="10">
        <v>4</v>
      </c>
      <c r="F52" s="10">
        <v>3</v>
      </c>
      <c r="G52" s="10">
        <v>3</v>
      </c>
      <c r="H52" s="10">
        <v>3</v>
      </c>
    </row>
    <row r="53" spans="1:8" x14ac:dyDescent="0.25">
      <c r="A53" s="10" t="s">
        <v>78</v>
      </c>
      <c r="B53">
        <v>31</v>
      </c>
      <c r="C53" s="10">
        <v>15</v>
      </c>
      <c r="D53" s="10">
        <v>3</v>
      </c>
      <c r="E53" s="10">
        <v>4</v>
      </c>
      <c r="F53" s="10">
        <v>3</v>
      </c>
      <c r="G53" s="10">
        <v>3</v>
      </c>
      <c r="H53" s="10">
        <v>3</v>
      </c>
    </row>
    <row r="54" spans="1:8" x14ac:dyDescent="0.25">
      <c r="A54" s="10" t="s">
        <v>79</v>
      </c>
      <c r="B54">
        <v>30</v>
      </c>
      <c r="C54" s="10">
        <v>14</v>
      </c>
      <c r="D54" s="10">
        <v>3</v>
      </c>
      <c r="E54" s="10">
        <v>4</v>
      </c>
      <c r="F54" s="10">
        <v>3</v>
      </c>
      <c r="G54" s="10">
        <v>3</v>
      </c>
      <c r="H54" s="10">
        <v>3</v>
      </c>
    </row>
    <row r="55" spans="1:8" x14ac:dyDescent="0.25">
      <c r="A55" s="10" t="s">
        <v>80</v>
      </c>
      <c r="B55">
        <v>30</v>
      </c>
      <c r="C55" s="10">
        <v>14</v>
      </c>
      <c r="D55" s="10">
        <v>3</v>
      </c>
      <c r="E55" s="10">
        <v>4</v>
      </c>
      <c r="F55" s="10">
        <v>3</v>
      </c>
      <c r="G55" s="10">
        <v>3</v>
      </c>
      <c r="H55" s="10">
        <v>3</v>
      </c>
    </row>
    <row r="56" spans="1:8" x14ac:dyDescent="0.25">
      <c r="A56" s="10" t="s">
        <v>81</v>
      </c>
      <c r="B56">
        <v>31</v>
      </c>
      <c r="C56" s="10">
        <v>15</v>
      </c>
      <c r="D56" s="10">
        <v>3</v>
      </c>
      <c r="E56" s="10">
        <v>4</v>
      </c>
      <c r="F56" s="10">
        <v>3</v>
      </c>
      <c r="G56" s="10">
        <v>3</v>
      </c>
      <c r="H56" s="10">
        <v>3</v>
      </c>
    </row>
    <row r="57" spans="1:8" x14ac:dyDescent="0.25">
      <c r="A57" s="10" t="s">
        <v>82</v>
      </c>
      <c r="B57">
        <v>28</v>
      </c>
      <c r="C57" s="10">
        <v>13</v>
      </c>
      <c r="D57" s="10">
        <v>3</v>
      </c>
      <c r="E57" s="10">
        <v>3</v>
      </c>
      <c r="F57" s="10">
        <v>3</v>
      </c>
      <c r="G57" s="10">
        <v>3</v>
      </c>
      <c r="H57" s="10">
        <v>3</v>
      </c>
    </row>
    <row r="58" spans="1:8" x14ac:dyDescent="0.25">
      <c r="A58" s="10" t="s">
        <v>83</v>
      </c>
      <c r="B58">
        <v>32</v>
      </c>
      <c r="C58" s="10">
        <v>16</v>
      </c>
      <c r="D58" s="10">
        <v>3</v>
      </c>
      <c r="E58" s="10">
        <v>3</v>
      </c>
      <c r="F58" s="10">
        <v>4</v>
      </c>
      <c r="G58" s="10">
        <v>3</v>
      </c>
      <c r="H58" s="10">
        <v>3</v>
      </c>
    </row>
    <row r="59" spans="1:8" x14ac:dyDescent="0.25">
      <c r="A59" s="10" t="s">
        <v>84</v>
      </c>
      <c r="B59">
        <v>28</v>
      </c>
      <c r="C59" s="10">
        <v>13</v>
      </c>
      <c r="D59" s="10">
        <v>3</v>
      </c>
      <c r="E59" s="10">
        <v>3</v>
      </c>
      <c r="F59" s="10">
        <v>3</v>
      </c>
      <c r="G59" s="10">
        <v>3</v>
      </c>
      <c r="H59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U q d d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S p 1 1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q d d W R 9 m K R 3 l A Q A A X A 8 A A B M A H A B G b 3 J t d W x h c y 9 T Z W N 0 a W 9 u M S 5 t I K I Y A C i g F A A A A A A A A A A A A A A A A A A A A A A A A A A A A O 2 W 0 U v b Q B z H 3 w P 9 H 4 7 s p Y U Y k q z z Y Z K n x s E e H A z r 0 + J D r a c G k z v J X Y c i P s i w t h X B M X V o p b i X q S g V R e w 2 m X 9 N 7 0 j / i 5 0 E u 5 Y Z S p l Y H 5 K X J N / L 3 e / 7 u 8 / 9 f o T A P H U w A u P h X R + R J D K X 8 + E 0 e C G 3 d i / Y Z i M 4 2 W G l 4 h C v 3 r J 6 q X m z K g M T u J A m J C C u 5 m 2 R / 9 o S S o Z 8 V C 2 c L 3 g Q 0 e Q b x 4 V q B i M q X k h S t l 7 b E w T 6 x B 5 z 5 q F t Q T J P 8 Y L N D j b Y + W n z 9 w H f X e c 7 P / i X f b 5 9 3 a o W g 9 I 6 P 9 4 L j m / s h + O r d J H K K e W D B V 3 H c y j 0 T V m R F Z D B b s F D x E w r Y B T l 8 b S D Z s 3 h V 5 q m K + B 9 A V M 4 T p d c a P 5 9 V N 9 h B C d T S p g H a 1 w G 9 Q q v X r W + 1 V h t Q y S U z U 2 J j 7 J + D p E Z 7 H v h 8 t m l B U i S Y d L K 8 r I c q r o I T 8 U I o H C R r i j g X j e E / h b R 4 b R 6 N 6 9 j 4 G X E h H S X v p J K S A 5 6 0 F 8 k J V Y p t 6 p r Q e V s Q J T a 8 W N K 3 Z Q 0 Q 9 O 7 z 3 P t K 1 s t 8 8 b n / k l l 7 k l Z 0 M N 9 k A o j 2 9 F W Y m g 9 o P 1 H e T 0 2 t L j S + q 4 0 k D R S g w c X V 1 s n u I S U 6 E C n a + n n 0 i Q j r c T Y e m I b Y J u M t B J j + w e b o R t d e x W c / G S b n / j a 0 d P 9 P L a b Z J S V G F t P b L x 0 x b / X W f F w 8 N j a V m J s A t s f U E s B A i 0 A F A A C A A g A U q d d W U m + M O m m A A A A 9 g A A A B I A A A A A A A A A A A A A A A A A A A A A A E N v b m Z p Z y 9 Q Y W N r Y W d l L n h t b F B L A Q I t A B Q A A g A I A F K n X V l T c j g s m w A A A O E A A A A T A A A A A A A A A A A A A A A A A P I A A A B b Q 2 9 u d G V u d F 9 U e X B l c 1 0 u e G 1 s U E s B A i 0 A F A A C A A g A U q d d W R 9 m K R 3 l A Q A A X A 8 A A B M A A A A A A A A A A A A A A A A A 2 g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F k A A A A A A A D 2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T h i M D F i Y y 0 1 N G U 2 L T Q w N j E t Y W Q 3 Z i 0 x N j B l Y T R j M j U 1 O G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U 1 Z D J i Z C 0 1 M j E w L T Q x M j k t O T B m Y i 1 m Y m V j O G J h N j l j M z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i V F O S U 5 N i V C M S V F N S U 4 R C V C N y V F O C V B O S U 5 N S V F N S U 4 O C U 4 N i 0 l R T g l Q T k l Q j k l R T U l O E Q l O D M l R T Y l O D U l Q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W Y z N m Z h O C 1 k M 2 R k L T Q 0 O T Y t Y j V l Y S 0 0 M W E 0 N T c y O D l k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T L p l r H l j b f o q Z X l i I Z f 6 K m 5 5 Y 2 D 5 o W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5 V D E y O j U 4 O j E 4 L j I 3 M D A 3 N D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T L p l r H l j b f o q Z X l i I Y t 6 K m 5 5 Y 2 D 5 o W n L 0 F 1 d G 9 S Z W 1 v d m V k Q 2 9 s d W 1 u c z E u e 0 N v b H V t b j E s M H 0 m c X V v d D s s J n F 1 b 3 Q 7 U 2 V j d G l v b j E v M D I x M u m W s e W N t + i p l e W I h i 3 o q b n l j Y P m h a c v Q X V 0 b 1 J l b W 9 2 Z W R D b 2 x 1 b W 5 z M S 5 7 Q 2 9 s d W 1 u M i w x f S Z x d W 9 0 O y w m c X V v d D t T Z W N 0 a W 9 u M S 8 w M j E y 6 Z a x 5 Y 2 3 6 K m V 5 Y i G L e i p u e W N g + a F p y 9 B d X R v U m V t b 3 Z l Z E N v b H V t b n M x L n t D b 2 x 1 b W 4 z L D J 9 J n F 1 b 3 Q 7 L C Z x d W 9 0 O 1 N l Y 3 R p b 2 4 x L z A y M T L p l r H l j b f o q Z X l i I Y t 6 K m 5 5 Y 2 D 5 o W n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x M u m W s e W N t + i p l e W I h i 3 o q b n l j Y P m h a c v Q X V 0 b 1 J l b W 9 2 Z W R D b 2 x 1 b W 5 z M S 5 7 Q 2 9 s d W 1 u M S w w f S Z x d W 9 0 O y w m c X V v d D t T Z W N 0 a W 9 u M S 8 w M j E y 6 Z a x 5 Y 2 3 6 K m V 5 Y i G L e i p u e W N g + a F p y 9 B d X R v U m V t b 3 Z l Z E N v b H V t b n M x L n t D b 2 x 1 b W 4 y L D F 9 J n F 1 b 3 Q 7 L C Z x d W 9 0 O 1 N l Y 3 R p b 2 4 x L z A y M T L p l r H l j b f o q Z X l i I Y t 6 K m 5 5 Y 2 D 5 o W n L 0 F 1 d G 9 S Z W 1 v d m V k Q 2 9 s d W 1 u c z E u e 0 N v b H V t b j M s M n 0 m c X V v d D s s J n F 1 b 3 Q 7 U 2 V j d G l v b j E v M D I x M u m W s e W N t + i p l e W I h i 3 o q b n l j Y P m h a c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x M i V F O S U 5 N i V C M S V F N S U 4 R C V C N y V F O C V B O S U 5 N S V F N S U 4 O C U 4 N i 0 l R T g l Q T k l Q j k l R T U l O E Q l O D M l R T Y l O D U l Q T c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i V F O S U 5 N i V C M S V F N S U 4 R C V C N y V F O C V B O S U 5 N S V F N S U 4 O C U 4 N i 0 l R T g l Q T k l Q j k l R T U l O E Q l O D M l R T Y l O D U l Q T c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i V F O S U 5 N i V C M S V F N S U 4 R C V C N y V F O C V B O S U 5 N S V F N S U 4 O C U 4 N i 0 l R T Y l O D g l Q j Q l R T Y l Q T Y l Q U U l R T U l O D Y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z k w M W J i N y 1 l Z j c 2 L T Q 5 O T A t O W Z k O C 1 l M z B h N G Q y Z j J h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y M T L p l r H l j b f o q Z X l i I Z f 5 o i 0 5 q a u 5 Y a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5 V D E y O j U 4 O j M 2 L j c w N z Y 1 M D h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T L p l r H l j b f o q Z X l i I Y t 5 o i 0 5 q a u 5 Y a g L 0 F 1 d G 9 S Z W 1 v d m V k Q 2 9 s d W 1 u c z E u e 0 N v b H V t b j E s M H 0 m c X V v d D s s J n F 1 b 3 Q 7 U 2 V j d G l v b j E v M D I x M u m W s e W N t + i p l e W I h i 3 m i L T m p q 7 l h q A v Q X V 0 b 1 J l b W 9 2 Z W R D b 2 x 1 b W 5 z M S 5 7 Q 2 9 s d W 1 u M i w x f S Z x d W 9 0 O y w m c X V v d D t T Z W N 0 a W 9 u M S 8 w M j E y 6 Z a x 5 Y 2 3 6 K m V 5 Y i G L e a I t O a m r u W G o C 9 B d X R v U m V t b 3 Z l Z E N v b H V t b n M x L n t D b 2 x 1 b W 4 z L D J 9 J n F 1 b 3 Q 7 L C Z x d W 9 0 O 1 N l Y 3 R p b 2 4 x L z A y M T L p l r H l j b f o q Z X l i I Y t 5 o i 0 5 q a u 5 Y a g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x M u m W s e W N t + i p l e W I h i 3 m i L T m p q 7 l h q A v Q X V 0 b 1 J l b W 9 2 Z W R D b 2 x 1 b W 5 z M S 5 7 Q 2 9 s d W 1 u M S w w f S Z x d W 9 0 O y w m c X V v d D t T Z W N 0 a W 9 u M S 8 w M j E y 6 Z a x 5 Y 2 3 6 K m V 5 Y i G L e a I t O a m r u W G o C 9 B d X R v U m V t b 3 Z l Z E N v b H V t b n M x L n t D b 2 x 1 b W 4 y L D F 9 J n F 1 b 3 Q 7 L C Z x d W 9 0 O 1 N l Y 3 R p b 2 4 x L z A y M T L p l r H l j b f o q Z X l i I Y t 5 o i 0 5 q a u 5 Y a g L 0 F 1 d G 9 S Z W 1 v d m V k Q 2 9 s d W 1 u c z E u e 0 N v b H V t b j M s M n 0 m c X V v d D s s J n F 1 b 3 Q 7 U 2 V j d G l v b j E v M D I x M u m W s e W N t + i p l e W I h i 3 m i L T m p q 7 l h q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I x M i V F O S U 5 N i V C M S V F N S U 4 R C V C N y V F O C V B O S U 5 N S V F N S U 4 O C U 4 N i 0 l R T Y l O D g l Q j Q l R T Y l Q T Y l Q U U l R T U l O D Y l Q T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x M i V F O S U 5 N i V C M S V F N S U 4 R C V C N y V F O C V B O S U 5 N S V F N S U 4 O C U 4 N i 0 l R T Y l O D g l Q j Q l R T Y l Q T Y l Q U U l R T U l O D Y l Q T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U 9 p l 6 S F 1 C t G A v m J V k o H U A A A A A A g A A A A A A E G Y A A A A B A A A g A A A A 0 y j e F X B s E S w w Y X 6 W + 7 K 1 H P y D I r T B Q G R g X q X p e 6 4 c P c I A A A A A D o A A A A A C A A A g A A A A 1 / G n a N C 8 9 y G e W 2 C 6 k a P 1 h + e P e G x 2 f j 6 M K i R O 7 R 6 + i 0 x Q A A A A o 4 N A W d V 3 x A a c a 2 1 0 U 9 o J U V 8 b 4 0 0 F P V W T s c K r J f G H L L a z 0 V e t 8 C o I 4 9 u U W e 4 K I F R I 6 Q Y 8 w R 7 7 K 1 3 a F c G H 5 8 L T G H e M o e 1 P Q K m A Q v G y f T Q V e 0 x A A A A A V 8 L f d Y E 5 P M K N j i X u q O d H C v O 2 3 a l F b F c z A p i u H L 0 G / R h W z n L + u o 3 J M S + J W T w C K p G H 8 I 0 B X D 2 l k U D H K u Q f U p 5 I I Q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0212閱卷評分-詹千慧</vt:lpstr>
      <vt:lpstr>0212閱卷評分-戴榮冠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2024-10-29T14:13:18Z</dcterms:modified>
</cp:coreProperties>
</file>