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C5B9E461-44E4-4671-BD98-DE55E4AB6A6A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301閱卷評分-邱詩雯" sheetId="10" r:id="rId4"/>
    <sheet name="0301閱卷評分-劉幸怡" sheetId="11" r:id="rId5"/>
  </sheets>
  <definedNames>
    <definedName name="外部資料_1" localSheetId="2" hidden="1">'閱卷評分-Teacher2'!$A$1:$D$31</definedName>
    <definedName name="外部資料_2" localSheetId="3" hidden="1">'0301閱卷評分-邱詩雯'!$A$1:$D$31</definedName>
    <definedName name="外部資料_2" localSheetId="1" hidden="1">'閱卷評分-Teacher1'!$A$1:$D$31</definedName>
    <definedName name="外部資料_3" localSheetId="4" hidden="1">'0301閱卷評分-劉幸怡'!$A$1:$D$31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G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17" i="1" l="1"/>
  <c r="E29" i="1"/>
  <c r="E28" i="1"/>
  <c r="G30" i="1"/>
  <c r="G31" i="1"/>
  <c r="G27" i="1"/>
  <c r="E14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3BFE9A7-E118-4022-84D7-8AB1DD81EAF0}" keepAlive="1" name="查詢 - 0301閱卷評分-邱詩雯" description="與活頁簿中 '0301閱卷評分-邱詩雯' 查詢的連接。" type="5" refreshedVersion="8" background="1" saveData="1">
    <dbPr connection="Provider=Microsoft.Mashup.OleDb.1;Data Source=$Workbook$;Location=0301閱卷評分-邱詩雯;Extended Properties=&quot;&quot;" command="SELECT * FROM [0301閱卷評分-邱詩雯]"/>
  </connection>
  <connection id="7" xr16:uid="{B1A8119C-8E74-4B1A-AA7E-A0A075CB5629}" keepAlive="1" name="查詢 - 0301閱卷評分-劉幸怡" description="與活頁簿中 '0301閱卷評分-劉幸怡' 查詢的連接。" type="5" refreshedVersion="8" background="1" saveData="1">
    <dbPr connection="Provider=Microsoft.Mashup.OleDb.1;Data Source=$Workbook$;Location=0301閱卷評分-劉幸怡;Extended Properties=&quot;&quot;" command="SELECT * FROM [0301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<sst xmlns="http://schemas.openxmlformats.org/spreadsheetml/2006/main" count="199" uniqueCount="55">
  <si>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</si>
  <si>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</si>
  <si>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</si>
  <si>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</si>
  <si>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</si>
  <si>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</si>
  <si>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</si>
  <si>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</si>
  <si>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</si>
  <si>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</si>
  <si>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</si>
  <si>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</si>
  <si>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</si>
  <si>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</si>
  <si>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</si>
  <si>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</si>
  <si>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</si>
  <si>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</si>
  <si>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</si>
  <si>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</si>
  <si>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</si>
  <si>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</si>
  <si>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</si>
  <si>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</si>
  <si>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03-01-413020001</t>
  </si>
  <si>
    <t>03-01-4130200010</t>
  </si>
  <si>
    <t>03-01-4130200011</t>
  </si>
  <si>
    <t>03-01-4130200012</t>
  </si>
  <si>
    <t>03-01-4130200015</t>
  </si>
  <si>
    <t>03-01-4130200016</t>
  </si>
  <si>
    <t>03-01-4130200017</t>
  </si>
  <si>
    <t>03-01-4130200019</t>
  </si>
  <si>
    <t>03-01-413020002</t>
  </si>
  <si>
    <t>03-01-4130200020</t>
  </si>
  <si>
    <t>03-01-4130200021</t>
  </si>
  <si>
    <t>03-01-4130200022</t>
  </si>
  <si>
    <t>03-01-4130200023</t>
  </si>
  <si>
    <t>03-01-4130200024</t>
  </si>
  <si>
    <t>03-01-4130200025</t>
  </si>
  <si>
    <t>03-01-4130200027</t>
  </si>
  <si>
    <t>03-01-4130200028</t>
  </si>
  <si>
    <t>03-01-4130200028(1)</t>
  </si>
  <si>
    <t>03-01-4130200029</t>
  </si>
  <si>
    <t>03-01-413020003</t>
  </si>
  <si>
    <t>03-01-4130200030</t>
  </si>
  <si>
    <t>03-01-4130200031</t>
  </si>
  <si>
    <t>03-01-4130200032</t>
  </si>
  <si>
    <t>03-01-4130200033</t>
  </si>
  <si>
    <t>03-01-413020004</t>
  </si>
  <si>
    <t>03-01-413020005</t>
  </si>
  <si>
    <t>03-01-413020006</t>
  </si>
  <si>
    <t>03-01-413020007</t>
  </si>
  <si>
    <t>03-01-413020008</t>
  </si>
  <si>
    <t>03-1-4130200026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</si>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</sst>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BCDAB24D-A589-49DD-8FDE-BD86F3C42E3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50AA626F-929F-4241-87F4-42F505802FD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1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1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07402C-D3D0-4392-9BAE-7862A4A6939E}" name="_0301閱卷評分_邱詩雯" displayName="_0301閱卷評分_邱詩雯" ref="A1:H31" tableType="queryTable" totalsRowShown="0">
  <autoFilter ref="A1:H31" xr:uid="{8707402C-D3D0-4392-9BAE-7862A4A6939E}"/>
  <tableColumns count="8">
    <tableColumn id="1" xr3:uid="{22D8E27B-C39F-450F-8B9D-AF6DC08DF11D}" uniqueName="1" name="Column1" queryTableFieldId="1" dataDxfId="14"/>
    <tableColumn id="2" xr3:uid="{B21469AA-8EDA-479A-AB82-0D0FD3EAD23E}" uniqueName="2" name="Column2" queryTableFieldId="2"/>
    <tableColumn id="3" xr3:uid="{F60DB3A1-C537-404A-8A81-30D5DEED47AE}" uniqueName="3" name="Column3" queryTableFieldId="3" dataDxfId="13"/>
    <tableColumn id="4" xr3:uid="{4D89E3F3-06E8-4B38-B9E8-32FB7C5D6F73}" uniqueName="4" name="Column4" queryTableFieldId="4" dataDxfId="12"/>
    <tableColumn id="5" xr3:uid="{49379411-A709-4975-BC01-C6D2231774C1}" uniqueName="5" name="Column5" queryTableFieldId="5" dataDxfId="11"/>
    <tableColumn id="6" xr3:uid="{176BC83E-8FF5-4D73-B036-B572860C433C}" uniqueName="6" name="Column6" queryTableFieldId="6" dataDxfId="10"/>
    <tableColumn id="7" xr3:uid="{686F4959-FC81-42EA-AEA8-BA61AB9177D7}" uniqueName="7" name="Column7" queryTableFieldId="7" dataDxfId="9"/>
    <tableColumn id="8" xr3:uid="{4C669B4F-D77E-4370-ABF5-8F4927ED355F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CDC79-D620-425A-9FC3-460A8ECC63FE}" name="_0301閱卷評分_劉幸怡" displayName="_0301閱卷評分_劉幸怡" ref="A1:H31" tableType="queryTable" totalsRowShown="0">
  <autoFilter ref="A1:H31" xr:uid="{337CDC79-D620-425A-9FC3-460A8ECC63FE}"/>
  <tableColumns count="8">
    <tableColumn id="1" xr3:uid="{9EC7020D-CF40-417F-AE6A-8A806EBA8A1C}" uniqueName="1" name="Column1" queryTableFieldId="1" dataDxfId="7"/>
    <tableColumn id="2" xr3:uid="{71C988C2-A8F0-4D5C-B90C-EB1099C8848D}" uniqueName="2" name="Column2" queryTableFieldId="2"/>
    <tableColumn id="3" xr3:uid="{974119C5-A445-42A6-AE8B-35DCD3D1A0FF}" uniqueName="3" name="Column3" queryTableFieldId="3" dataDxfId="6"/>
    <tableColumn id="4" xr3:uid="{697A7B66-A3C0-40C3-AAC4-9D694A963806}" uniqueName="4" name="Column4" queryTableFieldId="4" dataDxfId="5"/>
    <tableColumn id="5" xr3:uid="{6BD33E0B-882A-4D68-9B98-D6D7811E9692}" uniqueName="5" name="Column5" queryTableFieldId="5" dataDxfId="4"/>
    <tableColumn id="6" xr3:uid="{8E499EBD-5F47-4FB2-9132-C1945A4B4528}" uniqueName="6" name="Column6" queryTableFieldId="6" dataDxfId="3"/>
    <tableColumn id="7" xr3:uid="{753E46E6-CCB6-4ACA-9EAE-5FFD1C75BF83}" uniqueName="7" name="Column7" queryTableFieldId="7" dataDxfId="2"/>
    <tableColumn id="8" xr3:uid="{2A448408-9B7B-4488-A549-7A1644035890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31"/>
  <sheetViews>
    <sheetView tabSelected="1" zoomScale="85" zoomScaleNormal="85" workbookViewId="0">
      <pane ySplit="1" topLeftCell="A2" activePane="bottomLeft" state="frozen"/>
      <selection pane="bottomLeft" activeCell="B30" sqref="B30"/>
    </sheetView>
  </sheetViews>
  <sheetFormatPr defaultRowHeight="16.5" x14ac:dyDescent="0.25"/>
  <cols>
    <col min="2" max="2" width="19.25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54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1122</v>
      </c>
      <c r="B2" t="s">
        <v>24</v>
      </c>
      <c r="C2">
        <f t="shared" ref="C2:C31" si="0">VLOOKUP($B2,閱卷評分_Teacher1,3,FALSE)</f>
        <v>21</v>
      </c>
      <c r="D2">
        <f t="shared" ref="D2:D31" si="1">VLOOKUP($B2,閱卷評分_Teacher2,3,FALSE)</f>
        <v>18</v>
      </c>
      <c r="E2">
        <f>ABS(C2-D2)</f>
        <v>3</v>
      </c>
      <c r="G2" s="6">
        <f>IF(F2&gt;0,((C2+D2)*0.5+F2*2)/3,(C2+D2)/2)</f>
        <v>19.5</v>
      </c>
      <c r="H2">
        <f t="shared" ref="H2:H31" si="2">VLOOKUP($B2,閱卷評分_Teacher1,4,FALSE)</f>
        <v>5</v>
      </c>
      <c r="I2">
        <f t="shared" ref="I2:I31" si="3">VLOOKUP($B2,閱卷評分_Teacher1,5,FALSE)</f>
        <v>4</v>
      </c>
      <c r="J2">
        <f t="shared" ref="J2:J31" si="4">VLOOKUP($B2,閱卷評分_Teacher1,6,FALSE)</f>
        <v>4</v>
      </c>
      <c r="K2">
        <f t="shared" ref="K2:K31" si="5">VLOOKUP($B2,閱卷評分_Teacher1,7,FALSE)</f>
        <v>4</v>
      </c>
      <c r="L2">
        <f t="shared" ref="L2:L31" si="6">VLOOKUP($B2,閱卷評分_Teacher1,8,FALSE)</f>
        <v>3</v>
      </c>
      <c r="M2">
        <f t="shared" ref="M2:M31" si="7">VLOOKUP($B2,閱卷評分_Teacher2,4,FALSE)</f>
        <v>3</v>
      </c>
      <c r="N2">
        <f t="shared" ref="N2:N31" si="8">VLOOKUP($B2,閱卷評分_Teacher2,5,FALSE)</f>
        <v>4</v>
      </c>
      <c r="O2">
        <f t="shared" ref="O2:O31" si="9">VLOOKUP($B2,閱卷評分_Teacher2,6,FALSE)</f>
        <v>4</v>
      </c>
      <c r="P2">
        <f t="shared" ref="P2:P31" si="10">VLOOKUP($B2,閱卷評分_Teacher2,7,FALSE)</f>
        <v>4</v>
      </c>
      <c r="Q2">
        <f t="shared" ref="Q2:Q31" si="11">VLOOKUP($B2,閱卷評分_Teacher2,8,FALSE)</f>
        <v>3</v>
      </c>
    </row>
    <row r="3" spans="1:17" x14ac:dyDescent="0.25">
      <c r="A3">
        <v>1131</v>
      </c>
      <c r="B3" t="s">
        <v>25</v>
      </c>
      <c r="C3">
        <f t="shared" si="0"/>
        <v>22</v>
      </c>
      <c r="D3">
        <f t="shared" si="1"/>
        <v>17</v>
      </c>
      <c r="E3">
        <f t="shared" ref="E3:E26" si="12">ABS(C3-D3)</f>
        <v>5</v>
      </c>
      <c r="G3" s="6">
        <f t="shared" ref="G3:G26" si="13">IF(F3&gt;0,((C3+D3)*0.5+F3*2)/3,(C3+D3)/2)</f>
        <v>19.5</v>
      </c>
      <c r="H3">
        <f t="shared" si="2"/>
        <v>5</v>
      </c>
      <c r="I3">
        <f t="shared" si="3"/>
        <v>5</v>
      </c>
      <c r="J3">
        <f t="shared" si="4"/>
        <v>4</v>
      </c>
      <c r="K3">
        <f t="shared" si="5"/>
        <v>4</v>
      </c>
      <c r="L3">
        <f t="shared" si="6"/>
        <v>4</v>
      </c>
      <c r="M3">
        <f t="shared" si="7"/>
        <v>4</v>
      </c>
      <c r="N3">
        <f t="shared" si="8"/>
        <v>3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17" x14ac:dyDescent="0.25">
      <c r="A4">
        <v>1112</v>
      </c>
      <c r="B4" t="s">
        <v>26</v>
      </c>
      <c r="C4">
        <f t="shared" si="0"/>
        <v>19</v>
      </c>
      <c r="D4">
        <f t="shared" si="1"/>
        <v>16</v>
      </c>
      <c r="E4">
        <f t="shared" si="12"/>
        <v>3</v>
      </c>
      <c r="G4" s="6">
        <f t="shared" si="13"/>
        <v>17.5</v>
      </c>
      <c r="H4">
        <f t="shared" si="2"/>
        <v>5</v>
      </c>
      <c r="I4">
        <f t="shared" si="3"/>
        <v>4</v>
      </c>
      <c r="J4">
        <f t="shared" si="4"/>
        <v>4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4</v>
      </c>
      <c r="Q4">
        <f t="shared" si="11"/>
        <v>2</v>
      </c>
    </row>
    <row r="5" spans="1:17" x14ac:dyDescent="0.25">
      <c r="A5">
        <v>1081</v>
      </c>
      <c r="B5" t="s">
        <v>27</v>
      </c>
      <c r="C5">
        <f t="shared" si="0"/>
        <v>18</v>
      </c>
      <c r="D5">
        <f t="shared" si="1"/>
        <v>18</v>
      </c>
      <c r="E5">
        <f t="shared" si="12"/>
        <v>0</v>
      </c>
      <c r="G5" s="6">
        <f t="shared" si="13"/>
        <v>18</v>
      </c>
      <c r="H5">
        <f t="shared" si="2"/>
        <v>5</v>
      </c>
      <c r="I5">
        <f t="shared" si="3"/>
        <v>4</v>
      </c>
      <c r="J5">
        <f t="shared" si="4"/>
        <v>3</v>
      </c>
      <c r="K5">
        <f t="shared" si="5"/>
        <v>5</v>
      </c>
      <c r="L5">
        <f t="shared" si="6"/>
        <v>4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4</v>
      </c>
    </row>
    <row r="6" spans="1:17" x14ac:dyDescent="0.25">
      <c r="A6">
        <v>1121</v>
      </c>
      <c r="B6" t="s">
        <v>28</v>
      </c>
      <c r="C6">
        <f t="shared" si="0"/>
        <v>16</v>
      </c>
      <c r="D6">
        <f t="shared" si="1"/>
        <v>18</v>
      </c>
      <c r="E6">
        <f t="shared" si="12"/>
        <v>2</v>
      </c>
      <c r="G6" s="6">
        <f t="shared" si="13"/>
        <v>17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4</v>
      </c>
      <c r="N6">
        <f t="shared" si="8"/>
        <v>3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17" x14ac:dyDescent="0.25">
      <c r="A7">
        <v>1122</v>
      </c>
      <c r="B7" t="s">
        <v>29</v>
      </c>
      <c r="C7">
        <f t="shared" si="0"/>
        <v>17</v>
      </c>
      <c r="D7">
        <f t="shared" si="1"/>
        <v>21</v>
      </c>
      <c r="E7">
        <f t="shared" si="12"/>
        <v>4</v>
      </c>
      <c r="G7" s="6">
        <f t="shared" si="13"/>
        <v>19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4</v>
      </c>
      <c r="P7">
        <f t="shared" si="10"/>
        <v>5</v>
      </c>
      <c r="Q7">
        <f t="shared" si="11"/>
        <v>4</v>
      </c>
    </row>
    <row r="8" spans="1:17" x14ac:dyDescent="0.25">
      <c r="A8">
        <v>1072</v>
      </c>
      <c r="B8" t="s">
        <v>30</v>
      </c>
      <c r="C8">
        <f t="shared" si="0"/>
        <v>17</v>
      </c>
      <c r="D8">
        <f t="shared" si="1"/>
        <v>17</v>
      </c>
      <c r="E8">
        <f t="shared" si="12"/>
        <v>0</v>
      </c>
      <c r="G8" s="6">
        <f t="shared" si="13"/>
        <v>17</v>
      </c>
      <c r="H8">
        <f t="shared" si="2"/>
        <v>5</v>
      </c>
      <c r="I8">
        <f t="shared" si="3"/>
        <v>4</v>
      </c>
      <c r="J8">
        <f t="shared" si="4"/>
        <v>4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4</v>
      </c>
      <c r="P8">
        <f t="shared" si="10"/>
        <v>4</v>
      </c>
      <c r="Q8">
        <f t="shared" si="11"/>
        <v>2</v>
      </c>
    </row>
    <row r="9" spans="1:17" x14ac:dyDescent="0.25">
      <c r="A9">
        <v>1082</v>
      </c>
      <c r="B9" t="s">
        <v>31</v>
      </c>
      <c r="C9">
        <f t="shared" si="0"/>
        <v>20</v>
      </c>
      <c r="D9">
        <f t="shared" si="1"/>
        <v>17</v>
      </c>
      <c r="E9">
        <f t="shared" si="12"/>
        <v>3</v>
      </c>
      <c r="G9" s="6">
        <f t="shared" si="13"/>
        <v>18.5</v>
      </c>
      <c r="H9">
        <f t="shared" si="2"/>
        <v>5</v>
      </c>
      <c r="I9">
        <f t="shared" si="3"/>
        <v>5</v>
      </c>
      <c r="J9">
        <f t="shared" si="4"/>
        <v>4</v>
      </c>
      <c r="K9">
        <f t="shared" si="5"/>
        <v>4</v>
      </c>
      <c r="L9">
        <f t="shared" si="6"/>
        <v>5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5</v>
      </c>
      <c r="Q9">
        <f t="shared" si="11"/>
        <v>3</v>
      </c>
    </row>
    <row r="10" spans="1:17" x14ac:dyDescent="0.25">
      <c r="A10">
        <v>1071</v>
      </c>
      <c r="B10" t="s">
        <v>32</v>
      </c>
      <c r="C10">
        <f t="shared" si="0"/>
        <v>18</v>
      </c>
      <c r="D10">
        <f t="shared" si="1"/>
        <v>20</v>
      </c>
      <c r="E10">
        <f t="shared" si="12"/>
        <v>2</v>
      </c>
      <c r="G10" s="6">
        <f t="shared" si="13"/>
        <v>19</v>
      </c>
      <c r="H10">
        <f t="shared" si="2"/>
        <v>4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4</v>
      </c>
      <c r="N10">
        <f t="shared" si="8"/>
        <v>4</v>
      </c>
      <c r="O10">
        <f t="shared" si="9"/>
        <v>4</v>
      </c>
      <c r="P10">
        <f t="shared" si="10"/>
        <v>4</v>
      </c>
      <c r="Q10">
        <f t="shared" si="11"/>
        <v>4</v>
      </c>
    </row>
    <row r="11" spans="1:17" x14ac:dyDescent="0.25">
      <c r="A11">
        <v>1072</v>
      </c>
      <c r="B11" t="s">
        <v>33</v>
      </c>
      <c r="C11">
        <f t="shared" si="0"/>
        <v>21</v>
      </c>
      <c r="D11">
        <f t="shared" si="1"/>
        <v>19</v>
      </c>
      <c r="E11">
        <f t="shared" si="12"/>
        <v>2</v>
      </c>
      <c r="G11" s="6">
        <f t="shared" si="13"/>
        <v>20</v>
      </c>
      <c r="H11">
        <f t="shared" si="2"/>
        <v>5</v>
      </c>
      <c r="I11">
        <f t="shared" si="3"/>
        <v>4</v>
      </c>
      <c r="J11">
        <f t="shared" si="4"/>
        <v>4</v>
      </c>
      <c r="K11">
        <f t="shared" si="5"/>
        <v>4</v>
      </c>
      <c r="L11">
        <f t="shared" si="6"/>
        <v>5</v>
      </c>
      <c r="M11">
        <f t="shared" si="7"/>
        <v>3</v>
      </c>
      <c r="N11">
        <f t="shared" si="8"/>
        <v>4</v>
      </c>
      <c r="O11">
        <f t="shared" si="9"/>
        <v>5</v>
      </c>
      <c r="P11">
        <f t="shared" si="10"/>
        <v>5</v>
      </c>
      <c r="Q11">
        <f t="shared" si="11"/>
        <v>4</v>
      </c>
    </row>
    <row r="12" spans="1:17" x14ac:dyDescent="0.25">
      <c r="A12">
        <v>1132</v>
      </c>
      <c r="B12" t="s">
        <v>34</v>
      </c>
      <c r="C12">
        <f t="shared" si="0"/>
        <v>20</v>
      </c>
      <c r="D12">
        <f t="shared" si="1"/>
        <v>14</v>
      </c>
      <c r="E12">
        <f t="shared" si="12"/>
        <v>6</v>
      </c>
      <c r="G12" s="6">
        <f t="shared" si="13"/>
        <v>17</v>
      </c>
      <c r="H12">
        <f t="shared" si="2"/>
        <v>4</v>
      </c>
      <c r="I12">
        <f t="shared" si="3"/>
        <v>4</v>
      </c>
      <c r="J12">
        <f t="shared" si="4"/>
        <v>5</v>
      </c>
      <c r="K12">
        <f t="shared" si="5"/>
        <v>5</v>
      </c>
      <c r="L12">
        <f t="shared" si="6"/>
        <v>4</v>
      </c>
      <c r="M12">
        <f t="shared" si="7"/>
        <v>2</v>
      </c>
      <c r="N12">
        <f t="shared" si="8"/>
        <v>3</v>
      </c>
      <c r="O12">
        <f t="shared" si="9"/>
        <v>4</v>
      </c>
      <c r="P12">
        <f t="shared" si="10"/>
        <v>5</v>
      </c>
      <c r="Q12">
        <f t="shared" si="11"/>
        <v>2</v>
      </c>
    </row>
    <row r="13" spans="1:17" x14ac:dyDescent="0.25">
      <c r="A13">
        <v>1091</v>
      </c>
      <c r="B13" t="s">
        <v>35</v>
      </c>
      <c r="C13">
        <f t="shared" si="0"/>
        <v>19</v>
      </c>
      <c r="D13">
        <f t="shared" si="1"/>
        <v>19</v>
      </c>
      <c r="E13">
        <f t="shared" si="12"/>
        <v>0</v>
      </c>
      <c r="G13" s="6">
        <f t="shared" si="13"/>
        <v>19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4</v>
      </c>
      <c r="N13">
        <f t="shared" si="8"/>
        <v>3</v>
      </c>
      <c r="O13">
        <f t="shared" si="9"/>
        <v>4</v>
      </c>
      <c r="P13">
        <f t="shared" si="10"/>
        <v>4</v>
      </c>
      <c r="Q13">
        <f t="shared" si="11"/>
        <v>4</v>
      </c>
    </row>
    <row r="14" spans="1:17" x14ac:dyDescent="0.25">
      <c r="A14">
        <v>1081</v>
      </c>
      <c r="B14" t="s">
        <v>36</v>
      </c>
      <c r="C14">
        <f t="shared" si="0"/>
        <v>18</v>
      </c>
      <c r="D14">
        <f t="shared" si="1"/>
        <v>16</v>
      </c>
      <c r="E14">
        <f t="shared" si="12"/>
        <v>2</v>
      </c>
      <c r="G14" s="6">
        <f t="shared" si="13"/>
        <v>17</v>
      </c>
      <c r="H14">
        <f t="shared" si="2"/>
        <v>5</v>
      </c>
      <c r="I14">
        <f t="shared" si="3"/>
        <v>5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17" x14ac:dyDescent="0.25">
      <c r="A15">
        <v>1082</v>
      </c>
      <c r="B15" t="s">
        <v>37</v>
      </c>
      <c r="C15">
        <f t="shared" si="0"/>
        <v>20</v>
      </c>
      <c r="D15">
        <f t="shared" si="1"/>
        <v>17</v>
      </c>
      <c r="E15">
        <f t="shared" si="12"/>
        <v>3</v>
      </c>
      <c r="G15" s="6">
        <f t="shared" si="13"/>
        <v>18.5</v>
      </c>
      <c r="H15">
        <f t="shared" si="2"/>
        <v>5</v>
      </c>
      <c r="I15">
        <f t="shared" si="3"/>
        <v>4</v>
      </c>
      <c r="J15">
        <f t="shared" si="4"/>
        <v>4</v>
      </c>
      <c r="K15">
        <f t="shared" si="5"/>
        <v>4</v>
      </c>
      <c r="L15">
        <f t="shared" si="6"/>
        <v>5</v>
      </c>
      <c r="M15">
        <f t="shared" si="7"/>
        <v>3</v>
      </c>
      <c r="N15">
        <f t="shared" si="8"/>
        <v>3</v>
      </c>
      <c r="O15">
        <f t="shared" si="9"/>
        <v>4</v>
      </c>
      <c r="P15">
        <f t="shared" si="10"/>
        <v>4</v>
      </c>
      <c r="Q15">
        <f t="shared" si="11"/>
        <v>4</v>
      </c>
    </row>
    <row r="16" spans="1:17" x14ac:dyDescent="0.25">
      <c r="A16">
        <v>1092</v>
      </c>
      <c r="B16" t="s">
        <v>38</v>
      </c>
      <c r="C16">
        <f t="shared" si="0"/>
        <v>18</v>
      </c>
      <c r="D16">
        <f t="shared" si="1"/>
        <v>16</v>
      </c>
      <c r="E16">
        <f t="shared" si="12"/>
        <v>2</v>
      </c>
      <c r="G16" s="6">
        <f t="shared" si="13"/>
        <v>17</v>
      </c>
      <c r="H16">
        <f t="shared" si="2"/>
        <v>5</v>
      </c>
      <c r="I16">
        <f t="shared" si="3"/>
        <v>4</v>
      </c>
      <c r="J16">
        <f t="shared" si="4"/>
        <v>4</v>
      </c>
      <c r="K16">
        <f t="shared" si="5"/>
        <v>4</v>
      </c>
      <c r="L16">
        <f t="shared" si="6"/>
        <v>3</v>
      </c>
      <c r="M16">
        <f t="shared" si="7"/>
        <v>4</v>
      </c>
      <c r="N16">
        <f t="shared" si="8"/>
        <v>3</v>
      </c>
      <c r="O16">
        <f t="shared" si="9"/>
        <v>4</v>
      </c>
      <c r="P16">
        <f t="shared" si="10"/>
        <v>3</v>
      </c>
      <c r="Q16">
        <f t="shared" si="11"/>
        <v>2</v>
      </c>
    </row>
    <row r="17" spans="1:17" x14ac:dyDescent="0.25">
      <c r="A17">
        <v>1082</v>
      </c>
      <c r="B17" t="s">
        <v>39</v>
      </c>
      <c r="C17">
        <f t="shared" si="0"/>
        <v>5</v>
      </c>
      <c r="D17">
        <f t="shared" si="1"/>
        <v>2</v>
      </c>
      <c r="E17">
        <f t="shared" si="12"/>
        <v>3</v>
      </c>
      <c r="G17" s="6">
        <f t="shared" si="13"/>
        <v>3.5</v>
      </c>
      <c r="H17">
        <f t="shared" si="2"/>
        <v>3</v>
      </c>
      <c r="I17">
        <f t="shared" si="3"/>
        <v>1</v>
      </c>
      <c r="J17">
        <f t="shared" si="4"/>
        <v>2</v>
      </c>
      <c r="K17">
        <f t="shared" si="5"/>
        <v>2</v>
      </c>
      <c r="L17">
        <f t="shared" si="6"/>
        <v>1</v>
      </c>
      <c r="M17">
        <f t="shared" si="7"/>
        <v>1</v>
      </c>
      <c r="N17">
        <f t="shared" si="8"/>
        <v>1</v>
      </c>
      <c r="O17">
        <f t="shared" si="9"/>
        <v>2</v>
      </c>
      <c r="P17">
        <f t="shared" si="10"/>
        <v>2</v>
      </c>
      <c r="Q17">
        <f t="shared" si="11"/>
        <v>1</v>
      </c>
    </row>
    <row r="18" spans="1:17" x14ac:dyDescent="0.25">
      <c r="A18">
        <v>1071</v>
      </c>
      <c r="B18" s="9" t="s">
        <v>40</v>
      </c>
      <c r="C18">
        <f t="shared" si="0"/>
        <v>0</v>
      </c>
      <c r="D18">
        <f t="shared" si="1"/>
        <v>0</v>
      </c>
      <c r="E18">
        <f t="shared" si="12"/>
        <v>0</v>
      </c>
      <c r="G18" s="6">
        <f t="shared" si="13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</row>
    <row r="19" spans="1:17" x14ac:dyDescent="0.25">
      <c r="A19">
        <v>1071</v>
      </c>
      <c r="B19" s="9" t="s">
        <v>41</v>
      </c>
      <c r="C19">
        <f t="shared" si="0"/>
        <v>0</v>
      </c>
      <c r="D19">
        <f t="shared" si="1"/>
        <v>0</v>
      </c>
      <c r="E19">
        <f t="shared" si="12"/>
        <v>0</v>
      </c>
      <c r="G19" s="6">
        <f t="shared" si="13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</row>
    <row r="20" spans="1:17" x14ac:dyDescent="0.25">
      <c r="A20">
        <v>1132</v>
      </c>
      <c r="B20" t="s">
        <v>42</v>
      </c>
      <c r="C20">
        <f t="shared" si="0"/>
        <v>16</v>
      </c>
      <c r="D20">
        <f t="shared" si="1"/>
        <v>12</v>
      </c>
      <c r="E20">
        <f t="shared" si="12"/>
        <v>4</v>
      </c>
      <c r="G20" s="6">
        <f t="shared" si="13"/>
        <v>14</v>
      </c>
      <c r="H20">
        <f t="shared" si="2"/>
        <v>5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1</v>
      </c>
      <c r="O20">
        <f t="shared" si="9"/>
        <v>2</v>
      </c>
      <c r="P20">
        <f t="shared" si="10"/>
        <v>3</v>
      </c>
      <c r="Q20">
        <f t="shared" si="11"/>
        <v>2</v>
      </c>
    </row>
    <row r="21" spans="1:17" x14ac:dyDescent="0.25">
      <c r="A21">
        <v>1111</v>
      </c>
      <c r="B21" t="s">
        <v>43</v>
      </c>
      <c r="C21">
        <f t="shared" si="0"/>
        <v>17</v>
      </c>
      <c r="D21">
        <f t="shared" si="1"/>
        <v>15</v>
      </c>
      <c r="E21">
        <f t="shared" si="12"/>
        <v>2</v>
      </c>
      <c r="G21" s="6">
        <f t="shared" si="13"/>
        <v>16</v>
      </c>
      <c r="H21">
        <f t="shared" si="2"/>
        <v>5</v>
      </c>
      <c r="I21">
        <f t="shared" si="3"/>
        <v>5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2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1112</v>
      </c>
      <c r="B22" t="s">
        <v>44</v>
      </c>
      <c r="C22">
        <f t="shared" si="0"/>
        <v>20</v>
      </c>
      <c r="D22">
        <f t="shared" si="1"/>
        <v>14</v>
      </c>
      <c r="E22">
        <f t="shared" si="12"/>
        <v>6</v>
      </c>
      <c r="G22" s="6">
        <f t="shared" si="13"/>
        <v>17</v>
      </c>
      <c r="H22">
        <f t="shared" si="2"/>
        <v>5</v>
      </c>
      <c r="I22">
        <f t="shared" si="3"/>
        <v>5</v>
      </c>
      <c r="J22">
        <f t="shared" si="4"/>
        <v>4</v>
      </c>
      <c r="K22">
        <f t="shared" si="5"/>
        <v>5</v>
      </c>
      <c r="L22">
        <f t="shared" si="6"/>
        <v>4</v>
      </c>
      <c r="M22">
        <f t="shared" si="7"/>
        <v>2</v>
      </c>
      <c r="N22">
        <f t="shared" si="8"/>
        <v>3</v>
      </c>
      <c r="O22">
        <f t="shared" si="9"/>
        <v>3</v>
      </c>
      <c r="P22">
        <f t="shared" si="10"/>
        <v>4</v>
      </c>
      <c r="Q22">
        <f t="shared" si="11"/>
        <v>2</v>
      </c>
    </row>
    <row r="23" spans="1:17" x14ac:dyDescent="0.25">
      <c r="A23">
        <v>1101</v>
      </c>
      <c r="B23" t="s">
        <v>45</v>
      </c>
      <c r="C23">
        <f t="shared" si="0"/>
        <v>19</v>
      </c>
      <c r="D23">
        <f t="shared" si="1"/>
        <v>17</v>
      </c>
      <c r="E23">
        <f t="shared" si="12"/>
        <v>2</v>
      </c>
      <c r="G23" s="6">
        <f t="shared" si="13"/>
        <v>18</v>
      </c>
      <c r="H23">
        <f t="shared" si="2"/>
        <v>5</v>
      </c>
      <c r="I23">
        <f t="shared" si="3"/>
        <v>4</v>
      </c>
      <c r="J23">
        <f t="shared" si="4"/>
        <v>4</v>
      </c>
      <c r="K23">
        <f t="shared" si="5"/>
        <v>4</v>
      </c>
      <c r="L23">
        <f t="shared" si="6"/>
        <v>3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1122</v>
      </c>
      <c r="B24" t="s">
        <v>46</v>
      </c>
      <c r="C24">
        <f t="shared" si="0"/>
        <v>18</v>
      </c>
      <c r="D24">
        <f t="shared" si="1"/>
        <v>17</v>
      </c>
      <c r="E24">
        <f t="shared" si="12"/>
        <v>1</v>
      </c>
      <c r="G24" s="6">
        <f t="shared" si="13"/>
        <v>17.5</v>
      </c>
      <c r="H24">
        <f t="shared" si="2"/>
        <v>4</v>
      </c>
      <c r="I24">
        <f t="shared" si="3"/>
        <v>5</v>
      </c>
      <c r="J24">
        <f t="shared" si="4"/>
        <v>4</v>
      </c>
      <c r="K24">
        <f t="shared" si="5"/>
        <v>4</v>
      </c>
      <c r="L24">
        <f t="shared" si="6"/>
        <v>3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1131</v>
      </c>
      <c r="B25" t="s">
        <v>47</v>
      </c>
      <c r="C25">
        <f t="shared" si="0"/>
        <v>17</v>
      </c>
      <c r="D25">
        <f t="shared" si="1"/>
        <v>16</v>
      </c>
      <c r="E25">
        <f t="shared" si="12"/>
        <v>1</v>
      </c>
      <c r="G25" s="6">
        <f t="shared" si="13"/>
        <v>16.5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1132</v>
      </c>
      <c r="B26" t="s">
        <v>48</v>
      </c>
      <c r="C26">
        <f t="shared" si="0"/>
        <v>19</v>
      </c>
      <c r="D26">
        <f t="shared" si="1"/>
        <v>17</v>
      </c>
      <c r="E26">
        <f t="shared" si="12"/>
        <v>2</v>
      </c>
      <c r="G26" s="6">
        <f t="shared" si="13"/>
        <v>18</v>
      </c>
      <c r="H26">
        <f t="shared" si="2"/>
        <v>5</v>
      </c>
      <c r="I26">
        <f t="shared" si="3"/>
        <v>5</v>
      </c>
      <c r="J26">
        <f t="shared" si="4"/>
        <v>3</v>
      </c>
      <c r="K26">
        <f t="shared" si="5"/>
        <v>3</v>
      </c>
      <c r="L26">
        <f t="shared" si="6"/>
        <v>4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1121</v>
      </c>
      <c r="B27" t="s">
        <v>49</v>
      </c>
      <c r="C27">
        <f t="shared" si="0"/>
        <v>18</v>
      </c>
      <c r="D27">
        <f t="shared" si="1"/>
        <v>19</v>
      </c>
      <c r="E27">
        <f t="shared" ref="E27:E31" si="14">ABS(C27-D27)</f>
        <v>1</v>
      </c>
      <c r="G27" s="6">
        <f t="shared" ref="G27:G31" si="15">IF(F27&gt;0,((C27+D27)*0.5+F27*2)/3,(C27+D27)/2)</f>
        <v>18.5</v>
      </c>
      <c r="H27">
        <f t="shared" si="2"/>
        <v>4</v>
      </c>
      <c r="I27">
        <f t="shared" si="3"/>
        <v>3</v>
      </c>
      <c r="J27">
        <f t="shared" si="4"/>
        <v>3</v>
      </c>
      <c r="K27">
        <f t="shared" si="5"/>
        <v>5</v>
      </c>
      <c r="L27">
        <f t="shared" si="6"/>
        <v>3</v>
      </c>
      <c r="M27">
        <f t="shared" si="7"/>
        <v>4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3</v>
      </c>
    </row>
    <row r="28" spans="1:17" x14ac:dyDescent="0.25">
      <c r="A28">
        <v>1111</v>
      </c>
      <c r="B28" t="s">
        <v>50</v>
      </c>
      <c r="C28">
        <f t="shared" si="0"/>
        <v>18</v>
      </c>
      <c r="D28">
        <f t="shared" si="1"/>
        <v>20</v>
      </c>
      <c r="E28">
        <f t="shared" si="14"/>
        <v>2</v>
      </c>
      <c r="G28" s="6">
        <f t="shared" si="15"/>
        <v>19</v>
      </c>
      <c r="H28">
        <f t="shared" si="2"/>
        <v>5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4</v>
      </c>
      <c r="M28">
        <f t="shared" si="7"/>
        <v>5</v>
      </c>
      <c r="N28">
        <f t="shared" si="8"/>
        <v>5</v>
      </c>
      <c r="O28">
        <f t="shared" si="9"/>
        <v>4</v>
      </c>
      <c r="P28">
        <f t="shared" si="10"/>
        <v>4</v>
      </c>
      <c r="Q28">
        <f t="shared" si="11"/>
        <v>4</v>
      </c>
    </row>
    <row r="29" spans="1:17" x14ac:dyDescent="0.25">
      <c r="A29">
        <v>1071</v>
      </c>
      <c r="B29" t="s">
        <v>51</v>
      </c>
      <c r="C29">
        <f t="shared" si="0"/>
        <v>18</v>
      </c>
      <c r="D29">
        <f t="shared" si="1"/>
        <v>20</v>
      </c>
      <c r="E29">
        <f t="shared" si="14"/>
        <v>2</v>
      </c>
      <c r="G29" s="6">
        <f t="shared" si="15"/>
        <v>19</v>
      </c>
      <c r="H29">
        <f t="shared" si="2"/>
        <v>5</v>
      </c>
      <c r="I29">
        <f t="shared" si="3"/>
        <v>4</v>
      </c>
      <c r="J29">
        <f t="shared" si="4"/>
        <v>3</v>
      </c>
      <c r="K29">
        <f t="shared" si="5"/>
        <v>3</v>
      </c>
      <c r="L29">
        <f t="shared" si="6"/>
        <v>4</v>
      </c>
      <c r="M29">
        <f t="shared" si="7"/>
        <v>4</v>
      </c>
      <c r="N29">
        <f t="shared" si="8"/>
        <v>4</v>
      </c>
      <c r="O29">
        <f t="shared" si="9"/>
        <v>4</v>
      </c>
      <c r="P29">
        <f t="shared" si="10"/>
        <v>3</v>
      </c>
      <c r="Q29">
        <f t="shared" si="11"/>
        <v>4</v>
      </c>
    </row>
    <row r="30" spans="1:17" x14ac:dyDescent="0.25">
      <c r="A30">
        <v>1102</v>
      </c>
      <c r="B30" t="s">
        <v>52</v>
      </c>
      <c r="C30">
        <f t="shared" si="0"/>
        <v>18</v>
      </c>
      <c r="D30">
        <f t="shared" si="1"/>
        <v>17</v>
      </c>
      <c r="E30">
        <f t="shared" si="14"/>
        <v>1</v>
      </c>
      <c r="G30" s="6">
        <f t="shared" si="15"/>
        <v>17.5</v>
      </c>
      <c r="H30">
        <f t="shared" si="2"/>
        <v>5</v>
      </c>
      <c r="I30">
        <f t="shared" si="3"/>
        <v>4</v>
      </c>
      <c r="J30">
        <f t="shared" si="4"/>
        <v>4</v>
      </c>
      <c r="K30">
        <f t="shared" si="5"/>
        <v>3</v>
      </c>
      <c r="L30">
        <f t="shared" si="6"/>
        <v>4</v>
      </c>
      <c r="M30">
        <f t="shared" si="7"/>
        <v>4</v>
      </c>
      <c r="N30">
        <f t="shared" si="8"/>
        <v>3</v>
      </c>
      <c r="O30">
        <f t="shared" si="9"/>
        <v>3</v>
      </c>
      <c r="P30">
        <f t="shared" si="10"/>
        <v>4</v>
      </c>
      <c r="Q30">
        <f t="shared" si="11"/>
        <v>4</v>
      </c>
    </row>
    <row r="31" spans="1:17" x14ac:dyDescent="0.25">
      <c r="A31">
        <v>1101</v>
      </c>
      <c r="B31" t="s">
        <v>53</v>
      </c>
      <c r="C31">
        <f t="shared" si="0"/>
        <v>18</v>
      </c>
      <c r="D31">
        <f t="shared" si="1"/>
        <v>21</v>
      </c>
      <c r="E31">
        <f t="shared" si="14"/>
        <v>3</v>
      </c>
      <c r="G31" s="6">
        <f t="shared" si="15"/>
        <v>19.5</v>
      </c>
      <c r="H31">
        <f t="shared" si="2"/>
        <v>4</v>
      </c>
      <c r="I31">
        <f t="shared" si="3"/>
        <v>4</v>
      </c>
      <c r="J31">
        <f t="shared" si="4"/>
        <v>4</v>
      </c>
      <c r="K31">
        <f t="shared" si="5"/>
        <v>4</v>
      </c>
      <c r="L31">
        <f t="shared" si="6"/>
        <v>3</v>
      </c>
      <c r="M31">
        <f t="shared" si="7"/>
        <v>5</v>
      </c>
      <c r="N31">
        <f t="shared" si="8"/>
        <v>5</v>
      </c>
      <c r="O31">
        <f t="shared" si="9"/>
        <v>4</v>
      </c>
      <c r="P31">
        <f t="shared" si="10"/>
        <v>5</v>
      </c>
      <c r="Q31">
        <f t="shared" si="11"/>
        <v>4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1"/>
  <sheetViews>
    <sheetView zoomScale="85" zoomScaleNormal="85" workbookViewId="0">
      <pane ySplit="1" topLeftCell="A2" activePane="bottomLeft" state="frozen"/>
      <selection pane="bottomLeft" activeCell="O28" sqref="O2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41</v>
      </c>
      <c r="C2" s="7">
        <v>21</v>
      </c>
      <c r="D2" s="7">
        <v>5</v>
      </c>
      <c r="E2" s="7">
        <v>4</v>
      </c>
      <c r="F2" s="7">
        <v>4</v>
      </c>
      <c r="G2" s="7">
        <v>4</v>
      </c>
      <c r="H2" s="7">
        <v>3</v>
      </c>
    </row>
    <row r="3" spans="1:8" x14ac:dyDescent="0.25">
      <c r="A3" s="7" t="s">
        <v>25</v>
      </c>
      <c r="B3">
        <v>44</v>
      </c>
      <c r="C3" s="7">
        <v>22</v>
      </c>
      <c r="D3" s="7">
        <v>5</v>
      </c>
      <c r="E3" s="7">
        <v>5</v>
      </c>
      <c r="F3" s="7">
        <v>4</v>
      </c>
      <c r="G3" s="7">
        <v>4</v>
      </c>
      <c r="H3" s="7">
        <v>4</v>
      </c>
    </row>
    <row r="4" spans="1:8" x14ac:dyDescent="0.25">
      <c r="A4" s="7" t="s">
        <v>26</v>
      </c>
      <c r="B4">
        <v>39</v>
      </c>
      <c r="C4" s="7">
        <v>19</v>
      </c>
      <c r="D4" s="7">
        <v>5</v>
      </c>
      <c r="E4" s="7">
        <v>4</v>
      </c>
      <c r="F4" s="7">
        <v>4</v>
      </c>
      <c r="G4" s="7">
        <v>4</v>
      </c>
      <c r="H4" s="7">
        <v>3</v>
      </c>
    </row>
    <row r="5" spans="1:8" x14ac:dyDescent="0.25">
      <c r="A5" s="7" t="s">
        <v>27</v>
      </c>
      <c r="B5">
        <v>39</v>
      </c>
      <c r="C5" s="7">
        <v>18</v>
      </c>
      <c r="D5" s="7">
        <v>5</v>
      </c>
      <c r="E5" s="7">
        <v>4</v>
      </c>
      <c r="F5" s="7">
        <v>3</v>
      </c>
      <c r="G5" s="7">
        <v>5</v>
      </c>
      <c r="H5" s="7">
        <v>4</v>
      </c>
    </row>
    <row r="6" spans="1:8" x14ac:dyDescent="0.25">
      <c r="A6" s="7" t="s">
        <v>28</v>
      </c>
      <c r="B6">
        <v>34</v>
      </c>
      <c r="C6" s="7">
        <v>16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36</v>
      </c>
      <c r="C7" s="7">
        <v>17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36</v>
      </c>
      <c r="C8" s="7">
        <v>17</v>
      </c>
      <c r="D8" s="7">
        <v>5</v>
      </c>
      <c r="E8" s="7">
        <v>4</v>
      </c>
      <c r="F8" s="7">
        <v>4</v>
      </c>
      <c r="G8" s="7">
        <v>3</v>
      </c>
      <c r="H8" s="7">
        <v>3</v>
      </c>
    </row>
    <row r="9" spans="1:8" x14ac:dyDescent="0.25">
      <c r="A9" s="7" t="s">
        <v>31</v>
      </c>
      <c r="B9">
        <v>43</v>
      </c>
      <c r="C9" s="7">
        <v>20</v>
      </c>
      <c r="D9" s="7">
        <v>5</v>
      </c>
      <c r="E9" s="7">
        <v>5</v>
      </c>
      <c r="F9" s="7">
        <v>4</v>
      </c>
      <c r="G9" s="7">
        <v>4</v>
      </c>
      <c r="H9" s="7">
        <v>5</v>
      </c>
    </row>
    <row r="10" spans="1:8" x14ac:dyDescent="0.25">
      <c r="A10" s="7" t="s">
        <v>32</v>
      </c>
      <c r="B10">
        <v>35</v>
      </c>
      <c r="C10" s="7">
        <v>18</v>
      </c>
      <c r="D10" s="7">
        <v>4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43</v>
      </c>
      <c r="C11" s="7">
        <v>21</v>
      </c>
      <c r="D11" s="7">
        <v>5</v>
      </c>
      <c r="E11" s="7">
        <v>4</v>
      </c>
      <c r="F11" s="7">
        <v>4</v>
      </c>
      <c r="G11" s="7">
        <v>4</v>
      </c>
      <c r="H11" s="7">
        <v>5</v>
      </c>
    </row>
    <row r="12" spans="1:8" x14ac:dyDescent="0.25">
      <c r="A12" s="7" t="s">
        <v>34</v>
      </c>
      <c r="B12">
        <v>42</v>
      </c>
      <c r="C12" s="7">
        <v>20</v>
      </c>
      <c r="D12" s="7">
        <v>4</v>
      </c>
      <c r="E12" s="7">
        <v>4</v>
      </c>
      <c r="F12" s="7">
        <v>5</v>
      </c>
      <c r="G12" s="7">
        <v>5</v>
      </c>
      <c r="H12" s="7">
        <v>4</v>
      </c>
    </row>
    <row r="13" spans="1:8" x14ac:dyDescent="0.25">
      <c r="A13" s="7" t="s">
        <v>35</v>
      </c>
      <c r="B13">
        <v>38</v>
      </c>
      <c r="C13" s="7">
        <v>19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37</v>
      </c>
      <c r="C14" s="7">
        <v>18</v>
      </c>
      <c r="D14" s="7">
        <v>5</v>
      </c>
      <c r="E14" s="7">
        <v>5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42</v>
      </c>
      <c r="C15" s="7">
        <v>20</v>
      </c>
      <c r="D15" s="7">
        <v>5</v>
      </c>
      <c r="E15" s="7">
        <v>4</v>
      </c>
      <c r="F15" s="7">
        <v>4</v>
      </c>
      <c r="G15" s="7">
        <v>4</v>
      </c>
      <c r="H15" s="7">
        <v>5</v>
      </c>
    </row>
    <row r="16" spans="1:8" x14ac:dyDescent="0.25">
      <c r="A16" s="7" t="s">
        <v>38</v>
      </c>
      <c r="B16">
        <v>38</v>
      </c>
      <c r="C16" s="7">
        <v>18</v>
      </c>
      <c r="D16" s="7">
        <v>5</v>
      </c>
      <c r="E16" s="7">
        <v>4</v>
      </c>
      <c r="F16" s="7">
        <v>4</v>
      </c>
      <c r="G16" s="7">
        <v>4</v>
      </c>
      <c r="H16" s="7">
        <v>3</v>
      </c>
    </row>
    <row r="17" spans="1:8" x14ac:dyDescent="0.25">
      <c r="A17" s="7" t="s">
        <v>39</v>
      </c>
      <c r="B17">
        <v>14</v>
      </c>
      <c r="C17" s="7">
        <v>5</v>
      </c>
      <c r="D17" s="7">
        <v>3</v>
      </c>
      <c r="E17" s="7">
        <v>1</v>
      </c>
      <c r="F17" s="7">
        <v>2</v>
      </c>
      <c r="G17" s="7">
        <v>2</v>
      </c>
      <c r="H17" s="7">
        <v>1</v>
      </c>
    </row>
    <row r="18" spans="1:8" x14ac:dyDescent="0.25">
      <c r="A18" s="7" t="s">
        <v>40</v>
      </c>
      <c r="B18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25">
      <c r="A19" s="7" t="s">
        <v>41</v>
      </c>
      <c r="B19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25">
      <c r="A20" s="7" t="s">
        <v>42</v>
      </c>
      <c r="B20">
        <v>34</v>
      </c>
      <c r="C20" s="7">
        <v>16</v>
      </c>
      <c r="D20" s="7">
        <v>5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36</v>
      </c>
      <c r="C21" s="7">
        <v>17</v>
      </c>
      <c r="D21" s="7">
        <v>5</v>
      </c>
      <c r="E21" s="7">
        <v>5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43</v>
      </c>
      <c r="C22" s="7">
        <v>20</v>
      </c>
      <c r="D22" s="7">
        <v>5</v>
      </c>
      <c r="E22" s="7">
        <v>5</v>
      </c>
      <c r="F22" s="7">
        <v>4</v>
      </c>
      <c r="G22" s="7">
        <v>5</v>
      </c>
      <c r="H22" s="7">
        <v>4</v>
      </c>
    </row>
    <row r="23" spans="1:8" x14ac:dyDescent="0.25">
      <c r="A23" s="7" t="s">
        <v>45</v>
      </c>
      <c r="B23">
        <v>39</v>
      </c>
      <c r="C23" s="7">
        <v>19</v>
      </c>
      <c r="D23" s="7">
        <v>5</v>
      </c>
      <c r="E23" s="7">
        <v>4</v>
      </c>
      <c r="F23" s="7">
        <v>4</v>
      </c>
      <c r="G23" s="7">
        <v>4</v>
      </c>
      <c r="H23" s="7">
        <v>3</v>
      </c>
    </row>
    <row r="24" spans="1:8" x14ac:dyDescent="0.25">
      <c r="A24" s="7" t="s">
        <v>46</v>
      </c>
      <c r="B24">
        <v>38</v>
      </c>
      <c r="C24" s="7">
        <v>18</v>
      </c>
      <c r="D24" s="7">
        <v>4</v>
      </c>
      <c r="E24" s="7">
        <v>5</v>
      </c>
      <c r="F24" s="7">
        <v>4</v>
      </c>
      <c r="G24" s="7">
        <v>4</v>
      </c>
      <c r="H24" s="7">
        <v>3</v>
      </c>
    </row>
    <row r="25" spans="1:8" x14ac:dyDescent="0.25">
      <c r="A25" s="7" t="s">
        <v>47</v>
      </c>
      <c r="B25">
        <v>34</v>
      </c>
      <c r="C25" s="7">
        <v>17</v>
      </c>
      <c r="D25" s="7">
        <v>4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39</v>
      </c>
      <c r="C26" s="7">
        <v>19</v>
      </c>
      <c r="D26" s="7">
        <v>5</v>
      </c>
      <c r="E26" s="7">
        <v>5</v>
      </c>
      <c r="F26" s="7">
        <v>3</v>
      </c>
      <c r="G26" s="7">
        <v>3</v>
      </c>
      <c r="H26" s="7">
        <v>4</v>
      </c>
    </row>
    <row r="27" spans="1:8" x14ac:dyDescent="0.25">
      <c r="A27" s="7" t="s">
        <v>49</v>
      </c>
      <c r="B27">
        <v>36</v>
      </c>
      <c r="C27" s="7">
        <v>18</v>
      </c>
      <c r="D27" s="7">
        <v>4</v>
      </c>
      <c r="E27" s="7">
        <v>3</v>
      </c>
      <c r="F27" s="7">
        <v>3</v>
      </c>
      <c r="G27" s="7">
        <v>5</v>
      </c>
      <c r="H27" s="7">
        <v>3</v>
      </c>
    </row>
    <row r="28" spans="1:8" x14ac:dyDescent="0.25">
      <c r="A28" s="7" t="s">
        <v>50</v>
      </c>
      <c r="B28">
        <v>37</v>
      </c>
      <c r="C28" s="7">
        <v>18</v>
      </c>
      <c r="D28" s="7">
        <v>5</v>
      </c>
      <c r="E28" s="7">
        <v>4</v>
      </c>
      <c r="F28" s="7">
        <v>3</v>
      </c>
      <c r="G28" s="7">
        <v>3</v>
      </c>
      <c r="H28" s="7">
        <v>4</v>
      </c>
    </row>
    <row r="29" spans="1:8" x14ac:dyDescent="0.25">
      <c r="A29" s="7" t="s">
        <v>51</v>
      </c>
      <c r="B29">
        <v>37</v>
      </c>
      <c r="C29" s="7">
        <v>18</v>
      </c>
      <c r="D29" s="7">
        <v>5</v>
      </c>
      <c r="E29" s="7">
        <v>4</v>
      </c>
      <c r="F29" s="7">
        <v>3</v>
      </c>
      <c r="G29" s="7">
        <v>3</v>
      </c>
      <c r="H29" s="7">
        <v>4</v>
      </c>
    </row>
    <row r="30" spans="1:8" x14ac:dyDescent="0.25">
      <c r="A30" s="7" t="s">
        <v>52</v>
      </c>
      <c r="B30">
        <v>38</v>
      </c>
      <c r="C30" s="7">
        <v>18</v>
      </c>
      <c r="D30" s="7">
        <v>5</v>
      </c>
      <c r="E30" s="7">
        <v>4</v>
      </c>
      <c r="F30" s="7">
        <v>4</v>
      </c>
      <c r="G30" s="7">
        <v>3</v>
      </c>
      <c r="H30" s="7">
        <v>4</v>
      </c>
    </row>
    <row r="31" spans="1:8" x14ac:dyDescent="0.25">
      <c r="A31" s="7" t="s">
        <v>53</v>
      </c>
      <c r="B31">
        <v>37</v>
      </c>
      <c r="C31" s="7">
        <v>18</v>
      </c>
      <c r="D31" s="7">
        <v>4</v>
      </c>
      <c r="E31" s="7">
        <v>4</v>
      </c>
      <c r="F31" s="7">
        <v>4</v>
      </c>
      <c r="G31" s="7">
        <v>4</v>
      </c>
      <c r="H31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1"/>
  <sheetViews>
    <sheetView zoomScale="85" zoomScaleNormal="85" workbookViewId="0">
      <pane ySplit="1" topLeftCell="A2" activePane="bottomLeft" state="frozen"/>
      <selection pane="bottomLeft" activeCell="A2" sqref="A2:A31"/>
    </sheetView>
  </sheetViews>
  <sheetFormatPr defaultRowHeight="16.5" x14ac:dyDescent="0.25"/>
  <cols>
    <col min="1" max="1" width="21.25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36</v>
      </c>
      <c r="C2" s="7">
        <v>18</v>
      </c>
      <c r="D2" s="7">
        <v>3</v>
      </c>
      <c r="E2" s="7">
        <v>4</v>
      </c>
      <c r="F2" s="7">
        <v>4</v>
      </c>
      <c r="G2" s="7">
        <v>4</v>
      </c>
      <c r="H2" s="7">
        <v>3</v>
      </c>
    </row>
    <row r="3" spans="1:8" x14ac:dyDescent="0.25">
      <c r="A3" s="7" t="s">
        <v>25</v>
      </c>
      <c r="B3">
        <v>34</v>
      </c>
      <c r="C3" s="7">
        <v>17</v>
      </c>
      <c r="D3" s="7">
        <v>4</v>
      </c>
      <c r="E3" s="7">
        <v>3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31</v>
      </c>
      <c r="C4" s="7">
        <v>16</v>
      </c>
      <c r="D4" s="7">
        <v>3</v>
      </c>
      <c r="E4" s="7">
        <v>3</v>
      </c>
      <c r="F4" s="7">
        <v>3</v>
      </c>
      <c r="G4" s="7">
        <v>4</v>
      </c>
      <c r="H4" s="7">
        <v>2</v>
      </c>
    </row>
    <row r="5" spans="1:8" x14ac:dyDescent="0.25">
      <c r="A5" s="7" t="s">
        <v>27</v>
      </c>
      <c r="B5">
        <v>37</v>
      </c>
      <c r="C5" s="7">
        <v>18</v>
      </c>
      <c r="D5" s="7">
        <v>4</v>
      </c>
      <c r="E5" s="7">
        <v>4</v>
      </c>
      <c r="F5" s="7">
        <v>3</v>
      </c>
      <c r="G5" s="7">
        <v>4</v>
      </c>
      <c r="H5" s="7">
        <v>4</v>
      </c>
    </row>
    <row r="6" spans="1:8" x14ac:dyDescent="0.25">
      <c r="A6" s="7" t="s">
        <v>28</v>
      </c>
      <c r="B6">
        <v>35</v>
      </c>
      <c r="C6" s="7">
        <v>18</v>
      </c>
      <c r="D6" s="7">
        <v>4</v>
      </c>
      <c r="E6" s="7">
        <v>3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42</v>
      </c>
      <c r="C7" s="7">
        <v>21</v>
      </c>
      <c r="D7" s="7">
        <v>4</v>
      </c>
      <c r="E7" s="7">
        <v>4</v>
      </c>
      <c r="F7" s="7">
        <v>4</v>
      </c>
      <c r="G7" s="7">
        <v>5</v>
      </c>
      <c r="H7" s="7">
        <v>4</v>
      </c>
    </row>
    <row r="8" spans="1:8" x14ac:dyDescent="0.25">
      <c r="A8" s="7" t="s">
        <v>30</v>
      </c>
      <c r="B8">
        <v>33</v>
      </c>
      <c r="C8" s="7">
        <v>17</v>
      </c>
      <c r="D8" s="7">
        <v>3</v>
      </c>
      <c r="E8" s="7">
        <v>3</v>
      </c>
      <c r="F8" s="7">
        <v>4</v>
      </c>
      <c r="G8" s="7">
        <v>4</v>
      </c>
      <c r="H8" s="7">
        <v>2</v>
      </c>
    </row>
    <row r="9" spans="1:8" x14ac:dyDescent="0.25">
      <c r="A9" s="7" t="s">
        <v>31</v>
      </c>
      <c r="B9">
        <v>35</v>
      </c>
      <c r="C9" s="7">
        <v>17</v>
      </c>
      <c r="D9" s="7">
        <v>3</v>
      </c>
      <c r="E9" s="7">
        <v>4</v>
      </c>
      <c r="F9" s="7">
        <v>3</v>
      </c>
      <c r="G9" s="7">
        <v>5</v>
      </c>
      <c r="H9" s="7">
        <v>3</v>
      </c>
    </row>
    <row r="10" spans="1:8" x14ac:dyDescent="0.25">
      <c r="A10" s="7" t="s">
        <v>32</v>
      </c>
      <c r="B10">
        <v>40</v>
      </c>
      <c r="C10" s="7">
        <v>20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40</v>
      </c>
      <c r="C11" s="7">
        <v>19</v>
      </c>
      <c r="D11" s="7">
        <v>3</v>
      </c>
      <c r="E11" s="7">
        <v>4</v>
      </c>
      <c r="F11" s="7">
        <v>5</v>
      </c>
      <c r="G11" s="7">
        <v>5</v>
      </c>
      <c r="H11" s="7">
        <v>4</v>
      </c>
    </row>
    <row r="12" spans="1:8" x14ac:dyDescent="0.25">
      <c r="A12" s="7" t="s">
        <v>34</v>
      </c>
      <c r="B12">
        <v>30</v>
      </c>
      <c r="C12" s="7">
        <v>14</v>
      </c>
      <c r="D12" s="7">
        <v>2</v>
      </c>
      <c r="E12" s="7">
        <v>3</v>
      </c>
      <c r="F12" s="7">
        <v>4</v>
      </c>
      <c r="G12" s="7">
        <v>5</v>
      </c>
      <c r="H12" s="7">
        <v>2</v>
      </c>
    </row>
    <row r="13" spans="1:8" x14ac:dyDescent="0.25">
      <c r="A13" s="7" t="s">
        <v>35</v>
      </c>
      <c r="B13">
        <v>38</v>
      </c>
      <c r="C13" s="7">
        <v>19</v>
      </c>
      <c r="D13" s="7">
        <v>4</v>
      </c>
      <c r="E13" s="7">
        <v>3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32</v>
      </c>
      <c r="C14" s="7">
        <v>16</v>
      </c>
      <c r="D14" s="7">
        <v>3</v>
      </c>
      <c r="E14" s="7">
        <v>4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35</v>
      </c>
      <c r="C15" s="7">
        <v>17</v>
      </c>
      <c r="D15" s="7">
        <v>3</v>
      </c>
      <c r="E15" s="7">
        <v>3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32</v>
      </c>
      <c r="C16" s="7">
        <v>16</v>
      </c>
      <c r="D16" s="7">
        <v>4</v>
      </c>
      <c r="E16" s="7">
        <v>3</v>
      </c>
      <c r="F16" s="7">
        <v>4</v>
      </c>
      <c r="G16" s="7">
        <v>3</v>
      </c>
      <c r="H16" s="7">
        <v>2</v>
      </c>
    </row>
    <row r="17" spans="1:8" x14ac:dyDescent="0.25">
      <c r="A17" s="7" t="s">
        <v>39</v>
      </c>
      <c r="B17">
        <v>9</v>
      </c>
      <c r="C17" s="7">
        <v>2</v>
      </c>
      <c r="D17" s="7">
        <v>1</v>
      </c>
      <c r="E17" s="7">
        <v>1</v>
      </c>
      <c r="F17" s="7">
        <v>2</v>
      </c>
      <c r="G17" s="7">
        <v>2</v>
      </c>
      <c r="H17" s="7">
        <v>1</v>
      </c>
    </row>
    <row r="18" spans="1:8" x14ac:dyDescent="0.25">
      <c r="A18" s="7" t="s">
        <v>40</v>
      </c>
      <c r="B18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25">
      <c r="A19" s="7" t="s">
        <v>41</v>
      </c>
      <c r="B19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25">
      <c r="A20" s="7" t="s">
        <v>42</v>
      </c>
      <c r="B20">
        <v>23</v>
      </c>
      <c r="C20" s="7">
        <v>12</v>
      </c>
      <c r="D20" s="7">
        <v>3</v>
      </c>
      <c r="E20" s="7">
        <v>1</v>
      </c>
      <c r="F20" s="7">
        <v>2</v>
      </c>
      <c r="G20" s="7">
        <v>3</v>
      </c>
      <c r="H20" s="7">
        <v>2</v>
      </c>
    </row>
    <row r="21" spans="1:8" x14ac:dyDescent="0.25">
      <c r="A21" s="7" t="s">
        <v>43</v>
      </c>
      <c r="B21">
        <v>29</v>
      </c>
      <c r="C21" s="7">
        <v>15</v>
      </c>
      <c r="D21" s="7">
        <v>2</v>
      </c>
      <c r="E21" s="7">
        <v>4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14</v>
      </c>
      <c r="D22" s="7">
        <v>2</v>
      </c>
      <c r="E22" s="7">
        <v>3</v>
      </c>
      <c r="F22" s="7">
        <v>3</v>
      </c>
      <c r="G22" s="7">
        <v>4</v>
      </c>
      <c r="H22" s="7">
        <v>2</v>
      </c>
    </row>
    <row r="23" spans="1:8" x14ac:dyDescent="0.25">
      <c r="A23" s="7" t="s">
        <v>45</v>
      </c>
      <c r="B23">
        <v>34</v>
      </c>
      <c r="C23" s="7">
        <v>17</v>
      </c>
      <c r="D23" s="7">
        <v>4</v>
      </c>
      <c r="E23" s="7">
        <v>4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34</v>
      </c>
      <c r="C24" s="7">
        <v>17</v>
      </c>
      <c r="D24" s="7">
        <v>3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31</v>
      </c>
      <c r="C25" s="7">
        <v>16</v>
      </c>
      <c r="D25" s="7">
        <v>3</v>
      </c>
      <c r="E25" s="7">
        <v>4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34</v>
      </c>
      <c r="C26" s="7">
        <v>17</v>
      </c>
      <c r="D26" s="7">
        <v>3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37</v>
      </c>
      <c r="C27" s="7">
        <v>19</v>
      </c>
      <c r="D27" s="7">
        <v>4</v>
      </c>
      <c r="E27" s="7">
        <v>4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42</v>
      </c>
      <c r="C28" s="7">
        <v>20</v>
      </c>
      <c r="D28" s="7">
        <v>5</v>
      </c>
      <c r="E28" s="7">
        <v>5</v>
      </c>
      <c r="F28" s="7">
        <v>4</v>
      </c>
      <c r="G28" s="7">
        <v>4</v>
      </c>
      <c r="H28" s="7">
        <v>4</v>
      </c>
    </row>
    <row r="29" spans="1:8" x14ac:dyDescent="0.25">
      <c r="A29" s="7" t="s">
        <v>51</v>
      </c>
      <c r="B29">
        <v>39</v>
      </c>
      <c r="C29" s="7">
        <v>20</v>
      </c>
      <c r="D29" s="7">
        <v>4</v>
      </c>
      <c r="E29" s="7">
        <v>4</v>
      </c>
      <c r="F29" s="7">
        <v>4</v>
      </c>
      <c r="G29" s="7">
        <v>3</v>
      </c>
      <c r="H29" s="7">
        <v>4</v>
      </c>
    </row>
    <row r="30" spans="1:8" x14ac:dyDescent="0.25">
      <c r="A30" s="7" t="s">
        <v>52</v>
      </c>
      <c r="B30">
        <v>35</v>
      </c>
      <c r="C30" s="7">
        <v>17</v>
      </c>
      <c r="D30" s="7">
        <v>4</v>
      </c>
      <c r="E30" s="7">
        <v>3</v>
      </c>
      <c r="F30" s="7">
        <v>3</v>
      </c>
      <c r="G30" s="7">
        <v>4</v>
      </c>
      <c r="H30" s="7">
        <v>4</v>
      </c>
    </row>
    <row r="31" spans="1:8" x14ac:dyDescent="0.25">
      <c r="A31" s="7" t="s">
        <v>53</v>
      </c>
      <c r="B31">
        <v>44</v>
      </c>
      <c r="C31" s="7">
        <v>21</v>
      </c>
      <c r="D31" s="7">
        <v>5</v>
      </c>
      <c r="E31" s="7">
        <v>5</v>
      </c>
      <c r="F31" s="7">
        <v>4</v>
      </c>
      <c r="G31" s="7">
        <v>5</v>
      </c>
      <c r="H31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24D3-183C-40DD-A308-7BF649DF07DE}">
  <dimension ref="A1:H31"/>
  <sheetViews>
    <sheetView workbookViewId="0">
      <selection activeCell="A2" sqref="A2:H31"/>
    </sheetView>
  </sheetViews>
  <sheetFormatPr defaultRowHeight="16.5" x14ac:dyDescent="0.25"/>
  <cols>
    <col min="1" max="1" width="20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41</v>
      </c>
      <c r="C2" s="7">
        <v>21</v>
      </c>
      <c r="D2" s="7">
        <v>5</v>
      </c>
      <c r="E2" s="7">
        <v>4</v>
      </c>
      <c r="F2" s="7">
        <v>4</v>
      </c>
      <c r="G2" s="7">
        <v>4</v>
      </c>
      <c r="H2" s="7">
        <v>3</v>
      </c>
    </row>
    <row r="3" spans="1:8" x14ac:dyDescent="0.25">
      <c r="A3" s="7" t="s">
        <v>25</v>
      </c>
      <c r="B3">
        <v>44</v>
      </c>
      <c r="C3" s="7">
        <v>22</v>
      </c>
      <c r="D3" s="7">
        <v>5</v>
      </c>
      <c r="E3" s="7">
        <v>5</v>
      </c>
      <c r="F3" s="7">
        <v>4</v>
      </c>
      <c r="G3" s="7">
        <v>4</v>
      </c>
      <c r="H3" s="7">
        <v>4</v>
      </c>
    </row>
    <row r="4" spans="1:8" x14ac:dyDescent="0.25">
      <c r="A4" s="7" t="s">
        <v>26</v>
      </c>
      <c r="B4">
        <v>39</v>
      </c>
      <c r="C4" s="7">
        <v>19</v>
      </c>
      <c r="D4" s="7">
        <v>5</v>
      </c>
      <c r="E4" s="7">
        <v>4</v>
      </c>
      <c r="F4" s="7">
        <v>4</v>
      </c>
      <c r="G4" s="7">
        <v>4</v>
      </c>
      <c r="H4" s="7">
        <v>3</v>
      </c>
    </row>
    <row r="5" spans="1:8" x14ac:dyDescent="0.25">
      <c r="A5" s="7" t="s">
        <v>27</v>
      </c>
      <c r="B5">
        <v>39</v>
      </c>
      <c r="C5" s="7">
        <v>18</v>
      </c>
      <c r="D5" s="7">
        <v>5</v>
      </c>
      <c r="E5" s="7">
        <v>4</v>
      </c>
      <c r="F5" s="7">
        <v>3</v>
      </c>
      <c r="G5" s="7">
        <v>5</v>
      </c>
      <c r="H5" s="7">
        <v>4</v>
      </c>
    </row>
    <row r="6" spans="1:8" x14ac:dyDescent="0.25">
      <c r="A6" s="7" t="s">
        <v>28</v>
      </c>
      <c r="B6">
        <v>34</v>
      </c>
      <c r="C6" s="7">
        <v>16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36</v>
      </c>
      <c r="C7" s="7">
        <v>17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36</v>
      </c>
      <c r="C8" s="7">
        <v>17</v>
      </c>
      <c r="D8" s="7">
        <v>5</v>
      </c>
      <c r="E8" s="7">
        <v>4</v>
      </c>
      <c r="F8" s="7">
        <v>4</v>
      </c>
      <c r="G8" s="7">
        <v>3</v>
      </c>
      <c r="H8" s="7">
        <v>3</v>
      </c>
    </row>
    <row r="9" spans="1:8" x14ac:dyDescent="0.25">
      <c r="A9" s="7" t="s">
        <v>31</v>
      </c>
      <c r="B9">
        <v>43</v>
      </c>
      <c r="C9" s="7">
        <v>20</v>
      </c>
      <c r="D9" s="7">
        <v>5</v>
      </c>
      <c r="E9" s="7">
        <v>5</v>
      </c>
      <c r="F9" s="7">
        <v>4</v>
      </c>
      <c r="G9" s="7">
        <v>4</v>
      </c>
      <c r="H9" s="7">
        <v>5</v>
      </c>
    </row>
    <row r="10" spans="1:8" x14ac:dyDescent="0.25">
      <c r="A10" s="7" t="s">
        <v>32</v>
      </c>
      <c r="B10">
        <v>35</v>
      </c>
      <c r="C10" s="7">
        <v>18</v>
      </c>
      <c r="D10" s="7">
        <v>4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43</v>
      </c>
      <c r="C11" s="7">
        <v>21</v>
      </c>
      <c r="D11" s="7">
        <v>5</v>
      </c>
      <c r="E11" s="7">
        <v>4</v>
      </c>
      <c r="F11" s="7">
        <v>4</v>
      </c>
      <c r="G11" s="7">
        <v>4</v>
      </c>
      <c r="H11" s="7">
        <v>5</v>
      </c>
    </row>
    <row r="12" spans="1:8" x14ac:dyDescent="0.25">
      <c r="A12" s="7" t="s">
        <v>34</v>
      </c>
      <c r="B12">
        <v>42</v>
      </c>
      <c r="C12" s="7">
        <v>20</v>
      </c>
      <c r="D12" s="7">
        <v>4</v>
      </c>
      <c r="E12" s="7">
        <v>4</v>
      </c>
      <c r="F12" s="7">
        <v>5</v>
      </c>
      <c r="G12" s="7">
        <v>5</v>
      </c>
      <c r="H12" s="7">
        <v>4</v>
      </c>
    </row>
    <row r="13" spans="1:8" x14ac:dyDescent="0.25">
      <c r="A13" s="7" t="s">
        <v>35</v>
      </c>
      <c r="B13">
        <v>38</v>
      </c>
      <c r="C13" s="7">
        <v>19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37</v>
      </c>
      <c r="C14" s="7">
        <v>18</v>
      </c>
      <c r="D14" s="7">
        <v>5</v>
      </c>
      <c r="E14" s="7">
        <v>5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42</v>
      </c>
      <c r="C15" s="7">
        <v>20</v>
      </c>
      <c r="D15" s="7">
        <v>5</v>
      </c>
      <c r="E15" s="7">
        <v>4</v>
      </c>
      <c r="F15" s="7">
        <v>4</v>
      </c>
      <c r="G15" s="7">
        <v>4</v>
      </c>
      <c r="H15" s="7">
        <v>5</v>
      </c>
    </row>
    <row r="16" spans="1:8" x14ac:dyDescent="0.25">
      <c r="A16" s="7" t="s">
        <v>38</v>
      </c>
      <c r="B16">
        <v>38</v>
      </c>
      <c r="C16" s="7">
        <v>18</v>
      </c>
      <c r="D16" s="7">
        <v>5</v>
      </c>
      <c r="E16" s="7">
        <v>4</v>
      </c>
      <c r="F16" s="7">
        <v>4</v>
      </c>
      <c r="G16" s="7">
        <v>4</v>
      </c>
      <c r="H16" s="7">
        <v>3</v>
      </c>
    </row>
    <row r="17" spans="1:8" x14ac:dyDescent="0.25">
      <c r="A17" s="7" t="s">
        <v>39</v>
      </c>
      <c r="B17">
        <v>14</v>
      </c>
      <c r="C17" s="7">
        <v>5</v>
      </c>
      <c r="D17" s="7">
        <v>3</v>
      </c>
      <c r="E17" s="7">
        <v>1</v>
      </c>
      <c r="F17" s="7">
        <v>2</v>
      </c>
      <c r="G17" s="7">
        <v>2</v>
      </c>
      <c r="H17" s="7">
        <v>1</v>
      </c>
    </row>
    <row r="18" spans="1:8" x14ac:dyDescent="0.25">
      <c r="A18" s="7" t="s">
        <v>40</v>
      </c>
      <c r="B18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25">
      <c r="A19" s="7" t="s">
        <v>41</v>
      </c>
      <c r="B19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25">
      <c r="A20" s="7" t="s">
        <v>42</v>
      </c>
      <c r="B20">
        <v>34</v>
      </c>
      <c r="C20" s="7">
        <v>16</v>
      </c>
      <c r="D20" s="7">
        <v>5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36</v>
      </c>
      <c r="C21" s="7">
        <v>17</v>
      </c>
      <c r="D21" s="7">
        <v>5</v>
      </c>
      <c r="E21" s="7">
        <v>5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43</v>
      </c>
      <c r="C22" s="7">
        <v>20</v>
      </c>
      <c r="D22" s="7">
        <v>5</v>
      </c>
      <c r="E22" s="7">
        <v>5</v>
      </c>
      <c r="F22" s="7">
        <v>4</v>
      </c>
      <c r="G22" s="7">
        <v>5</v>
      </c>
      <c r="H22" s="7">
        <v>4</v>
      </c>
    </row>
    <row r="23" spans="1:8" x14ac:dyDescent="0.25">
      <c r="A23" s="7" t="s">
        <v>45</v>
      </c>
      <c r="B23">
        <v>39</v>
      </c>
      <c r="C23" s="7">
        <v>19</v>
      </c>
      <c r="D23" s="7">
        <v>5</v>
      </c>
      <c r="E23" s="7">
        <v>4</v>
      </c>
      <c r="F23" s="7">
        <v>4</v>
      </c>
      <c r="G23" s="7">
        <v>4</v>
      </c>
      <c r="H23" s="7">
        <v>3</v>
      </c>
    </row>
    <row r="24" spans="1:8" x14ac:dyDescent="0.25">
      <c r="A24" s="7" t="s">
        <v>46</v>
      </c>
      <c r="B24">
        <v>38</v>
      </c>
      <c r="C24" s="7">
        <v>18</v>
      </c>
      <c r="D24" s="7">
        <v>4</v>
      </c>
      <c r="E24" s="7">
        <v>5</v>
      </c>
      <c r="F24" s="7">
        <v>4</v>
      </c>
      <c r="G24" s="7">
        <v>4</v>
      </c>
      <c r="H24" s="7">
        <v>3</v>
      </c>
    </row>
    <row r="25" spans="1:8" x14ac:dyDescent="0.25">
      <c r="A25" s="7" t="s">
        <v>47</v>
      </c>
      <c r="B25">
        <v>34</v>
      </c>
      <c r="C25" s="7">
        <v>17</v>
      </c>
      <c r="D25" s="7">
        <v>4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39</v>
      </c>
      <c r="C26" s="7">
        <v>19</v>
      </c>
      <c r="D26" s="7">
        <v>5</v>
      </c>
      <c r="E26" s="7">
        <v>5</v>
      </c>
      <c r="F26" s="7">
        <v>3</v>
      </c>
      <c r="G26" s="7">
        <v>3</v>
      </c>
      <c r="H26" s="7">
        <v>4</v>
      </c>
    </row>
    <row r="27" spans="1:8" x14ac:dyDescent="0.25">
      <c r="A27" s="7" t="s">
        <v>49</v>
      </c>
      <c r="B27">
        <v>36</v>
      </c>
      <c r="C27" s="7">
        <v>18</v>
      </c>
      <c r="D27" s="7">
        <v>4</v>
      </c>
      <c r="E27" s="7">
        <v>3</v>
      </c>
      <c r="F27" s="7">
        <v>3</v>
      </c>
      <c r="G27" s="7">
        <v>5</v>
      </c>
      <c r="H27" s="7">
        <v>3</v>
      </c>
    </row>
    <row r="28" spans="1:8" x14ac:dyDescent="0.25">
      <c r="A28" s="7" t="s">
        <v>50</v>
      </c>
      <c r="B28">
        <v>37</v>
      </c>
      <c r="C28" s="7">
        <v>18</v>
      </c>
      <c r="D28" s="7">
        <v>5</v>
      </c>
      <c r="E28" s="7">
        <v>4</v>
      </c>
      <c r="F28" s="7">
        <v>3</v>
      </c>
      <c r="G28" s="7">
        <v>3</v>
      </c>
      <c r="H28" s="7">
        <v>4</v>
      </c>
    </row>
    <row r="29" spans="1:8" x14ac:dyDescent="0.25">
      <c r="A29" s="7" t="s">
        <v>51</v>
      </c>
      <c r="B29">
        <v>37</v>
      </c>
      <c r="C29" s="7">
        <v>18</v>
      </c>
      <c r="D29" s="7">
        <v>5</v>
      </c>
      <c r="E29" s="7">
        <v>4</v>
      </c>
      <c r="F29" s="7">
        <v>3</v>
      </c>
      <c r="G29" s="7">
        <v>3</v>
      </c>
      <c r="H29" s="7">
        <v>4</v>
      </c>
    </row>
    <row r="30" spans="1:8" x14ac:dyDescent="0.25">
      <c r="A30" s="7" t="s">
        <v>52</v>
      </c>
      <c r="B30">
        <v>38</v>
      </c>
      <c r="C30" s="7">
        <v>18</v>
      </c>
      <c r="D30" s="7">
        <v>5</v>
      </c>
      <c r="E30" s="7">
        <v>4</v>
      </c>
      <c r="F30" s="7">
        <v>4</v>
      </c>
      <c r="G30" s="7">
        <v>3</v>
      </c>
      <c r="H30" s="7">
        <v>4</v>
      </c>
    </row>
    <row r="31" spans="1:8" x14ac:dyDescent="0.25">
      <c r="A31" s="7" t="s">
        <v>53</v>
      </c>
      <c r="B31">
        <v>37</v>
      </c>
      <c r="C31" s="7">
        <v>18</v>
      </c>
      <c r="D31" s="7">
        <v>4</v>
      </c>
      <c r="E31" s="7">
        <v>4</v>
      </c>
      <c r="F31" s="7">
        <v>4</v>
      </c>
      <c r="G31" s="7">
        <v>4</v>
      </c>
      <c r="H31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CBD3-48E3-47C2-972D-F15178096432}">
  <dimension ref="A1:H31"/>
  <sheetViews>
    <sheetView workbookViewId="0">
      <selection activeCell="A2" sqref="A2:H31"/>
    </sheetView>
  </sheetViews>
  <sheetFormatPr defaultRowHeight="16.5" x14ac:dyDescent="0.25"/>
  <cols>
    <col min="1" max="1" width="20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36</v>
      </c>
      <c r="C2" s="7">
        <v>18</v>
      </c>
      <c r="D2" s="7">
        <v>3</v>
      </c>
      <c r="E2" s="7">
        <v>4</v>
      </c>
      <c r="F2" s="7">
        <v>4</v>
      </c>
      <c r="G2" s="7">
        <v>4</v>
      </c>
      <c r="H2" s="7">
        <v>3</v>
      </c>
    </row>
    <row r="3" spans="1:8" x14ac:dyDescent="0.25">
      <c r="A3" s="7" t="s">
        <v>25</v>
      </c>
      <c r="B3">
        <v>34</v>
      </c>
      <c r="C3" s="7">
        <v>17</v>
      </c>
      <c r="D3" s="7">
        <v>4</v>
      </c>
      <c r="E3" s="7">
        <v>3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31</v>
      </c>
      <c r="C4" s="7">
        <v>16</v>
      </c>
      <c r="D4" s="7">
        <v>3</v>
      </c>
      <c r="E4" s="7">
        <v>3</v>
      </c>
      <c r="F4" s="7">
        <v>3</v>
      </c>
      <c r="G4" s="7">
        <v>4</v>
      </c>
      <c r="H4" s="7">
        <v>2</v>
      </c>
    </row>
    <row r="5" spans="1:8" x14ac:dyDescent="0.25">
      <c r="A5" s="7" t="s">
        <v>27</v>
      </c>
      <c r="B5">
        <v>37</v>
      </c>
      <c r="C5" s="7">
        <v>18</v>
      </c>
      <c r="D5" s="7">
        <v>4</v>
      </c>
      <c r="E5" s="7">
        <v>4</v>
      </c>
      <c r="F5" s="7">
        <v>3</v>
      </c>
      <c r="G5" s="7">
        <v>4</v>
      </c>
      <c r="H5" s="7">
        <v>4</v>
      </c>
    </row>
    <row r="6" spans="1:8" x14ac:dyDescent="0.25">
      <c r="A6" s="7" t="s">
        <v>28</v>
      </c>
      <c r="B6">
        <v>35</v>
      </c>
      <c r="C6" s="7">
        <v>18</v>
      </c>
      <c r="D6" s="7">
        <v>4</v>
      </c>
      <c r="E6" s="7">
        <v>3</v>
      </c>
      <c r="F6" s="7">
        <v>3</v>
      </c>
      <c r="G6" s="7">
        <v>4</v>
      </c>
      <c r="H6" s="7">
        <v>3</v>
      </c>
    </row>
    <row r="7" spans="1:8" x14ac:dyDescent="0.25">
      <c r="A7" s="7" t="s">
        <v>29</v>
      </c>
      <c r="B7">
        <v>42</v>
      </c>
      <c r="C7" s="7">
        <v>21</v>
      </c>
      <c r="D7" s="7">
        <v>4</v>
      </c>
      <c r="E7" s="7">
        <v>4</v>
      </c>
      <c r="F7" s="7">
        <v>4</v>
      </c>
      <c r="G7" s="7">
        <v>5</v>
      </c>
      <c r="H7" s="7">
        <v>4</v>
      </c>
    </row>
    <row r="8" spans="1:8" x14ac:dyDescent="0.25">
      <c r="A8" s="7" t="s">
        <v>30</v>
      </c>
      <c r="B8">
        <v>33</v>
      </c>
      <c r="C8" s="7">
        <v>17</v>
      </c>
      <c r="D8" s="7">
        <v>3</v>
      </c>
      <c r="E8" s="7">
        <v>3</v>
      </c>
      <c r="F8" s="7">
        <v>4</v>
      </c>
      <c r="G8" s="7">
        <v>4</v>
      </c>
      <c r="H8" s="7">
        <v>2</v>
      </c>
    </row>
    <row r="9" spans="1:8" x14ac:dyDescent="0.25">
      <c r="A9" s="7" t="s">
        <v>31</v>
      </c>
      <c r="B9">
        <v>35</v>
      </c>
      <c r="C9" s="7">
        <v>17</v>
      </c>
      <c r="D9" s="7">
        <v>3</v>
      </c>
      <c r="E9" s="7">
        <v>4</v>
      </c>
      <c r="F9" s="7">
        <v>3</v>
      </c>
      <c r="G9" s="7">
        <v>5</v>
      </c>
      <c r="H9" s="7">
        <v>3</v>
      </c>
    </row>
    <row r="10" spans="1:8" x14ac:dyDescent="0.25">
      <c r="A10" s="7" t="s">
        <v>32</v>
      </c>
      <c r="B10">
        <v>40</v>
      </c>
      <c r="C10" s="7">
        <v>20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40</v>
      </c>
      <c r="C11" s="7">
        <v>19</v>
      </c>
      <c r="D11" s="7">
        <v>3</v>
      </c>
      <c r="E11" s="7">
        <v>4</v>
      </c>
      <c r="F11" s="7">
        <v>5</v>
      </c>
      <c r="G11" s="7">
        <v>5</v>
      </c>
      <c r="H11" s="7">
        <v>4</v>
      </c>
    </row>
    <row r="12" spans="1:8" x14ac:dyDescent="0.25">
      <c r="A12" s="7" t="s">
        <v>34</v>
      </c>
      <c r="B12">
        <v>30</v>
      </c>
      <c r="C12" s="7">
        <v>14</v>
      </c>
      <c r="D12" s="7">
        <v>2</v>
      </c>
      <c r="E12" s="7">
        <v>3</v>
      </c>
      <c r="F12" s="7">
        <v>4</v>
      </c>
      <c r="G12" s="7">
        <v>5</v>
      </c>
      <c r="H12" s="7">
        <v>2</v>
      </c>
    </row>
    <row r="13" spans="1:8" x14ac:dyDescent="0.25">
      <c r="A13" s="7" t="s">
        <v>35</v>
      </c>
      <c r="B13">
        <v>38</v>
      </c>
      <c r="C13" s="7">
        <v>19</v>
      </c>
      <c r="D13" s="7">
        <v>4</v>
      </c>
      <c r="E13" s="7">
        <v>3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32</v>
      </c>
      <c r="C14" s="7">
        <v>16</v>
      </c>
      <c r="D14" s="7">
        <v>3</v>
      </c>
      <c r="E14" s="7">
        <v>4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35</v>
      </c>
      <c r="C15" s="7">
        <v>17</v>
      </c>
      <c r="D15" s="7">
        <v>3</v>
      </c>
      <c r="E15" s="7">
        <v>3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32</v>
      </c>
      <c r="C16" s="7">
        <v>16</v>
      </c>
      <c r="D16" s="7">
        <v>4</v>
      </c>
      <c r="E16" s="7">
        <v>3</v>
      </c>
      <c r="F16" s="7">
        <v>4</v>
      </c>
      <c r="G16" s="7">
        <v>3</v>
      </c>
      <c r="H16" s="7">
        <v>2</v>
      </c>
    </row>
    <row r="17" spans="1:8" x14ac:dyDescent="0.25">
      <c r="A17" s="7" t="s">
        <v>39</v>
      </c>
      <c r="B17">
        <v>9</v>
      </c>
      <c r="C17" s="7">
        <v>2</v>
      </c>
      <c r="D17" s="7">
        <v>1</v>
      </c>
      <c r="E17" s="7">
        <v>1</v>
      </c>
      <c r="F17" s="7">
        <v>2</v>
      </c>
      <c r="G17" s="7">
        <v>2</v>
      </c>
      <c r="H17" s="7">
        <v>1</v>
      </c>
    </row>
    <row r="18" spans="1:8" x14ac:dyDescent="0.25">
      <c r="A18" s="7" t="s">
        <v>40</v>
      </c>
      <c r="B18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25">
      <c r="A19" s="7" t="s">
        <v>41</v>
      </c>
      <c r="B19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25">
      <c r="A20" s="7" t="s">
        <v>42</v>
      </c>
      <c r="B20">
        <v>23</v>
      </c>
      <c r="C20" s="7">
        <v>12</v>
      </c>
      <c r="D20" s="7">
        <v>3</v>
      </c>
      <c r="E20" s="7">
        <v>1</v>
      </c>
      <c r="F20" s="7">
        <v>2</v>
      </c>
      <c r="G20" s="7">
        <v>3</v>
      </c>
      <c r="H20" s="7">
        <v>2</v>
      </c>
    </row>
    <row r="21" spans="1:8" x14ac:dyDescent="0.25">
      <c r="A21" s="7" t="s">
        <v>43</v>
      </c>
      <c r="B21">
        <v>29</v>
      </c>
      <c r="C21" s="7">
        <v>15</v>
      </c>
      <c r="D21" s="7">
        <v>2</v>
      </c>
      <c r="E21" s="7">
        <v>4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28</v>
      </c>
      <c r="C22" s="7">
        <v>14</v>
      </c>
      <c r="D22" s="7">
        <v>2</v>
      </c>
      <c r="E22" s="7">
        <v>3</v>
      </c>
      <c r="F22" s="7">
        <v>3</v>
      </c>
      <c r="G22" s="7">
        <v>4</v>
      </c>
      <c r="H22" s="7">
        <v>2</v>
      </c>
    </row>
    <row r="23" spans="1:8" x14ac:dyDescent="0.25">
      <c r="A23" s="7" t="s">
        <v>45</v>
      </c>
      <c r="B23">
        <v>34</v>
      </c>
      <c r="C23" s="7">
        <v>17</v>
      </c>
      <c r="D23" s="7">
        <v>4</v>
      </c>
      <c r="E23" s="7">
        <v>4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34</v>
      </c>
      <c r="C24" s="7">
        <v>17</v>
      </c>
      <c r="D24" s="7">
        <v>3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31</v>
      </c>
      <c r="C25" s="7">
        <v>16</v>
      </c>
      <c r="D25" s="7">
        <v>3</v>
      </c>
      <c r="E25" s="7">
        <v>4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34</v>
      </c>
      <c r="C26" s="7">
        <v>17</v>
      </c>
      <c r="D26" s="7">
        <v>3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37</v>
      </c>
      <c r="C27" s="7">
        <v>19</v>
      </c>
      <c r="D27" s="7">
        <v>4</v>
      </c>
      <c r="E27" s="7">
        <v>4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42</v>
      </c>
      <c r="C28" s="7">
        <v>20</v>
      </c>
      <c r="D28" s="7">
        <v>5</v>
      </c>
      <c r="E28" s="7">
        <v>5</v>
      </c>
      <c r="F28" s="7">
        <v>4</v>
      </c>
      <c r="G28" s="7">
        <v>4</v>
      </c>
      <c r="H28" s="7">
        <v>4</v>
      </c>
    </row>
    <row r="29" spans="1:8" x14ac:dyDescent="0.25">
      <c r="A29" s="7" t="s">
        <v>51</v>
      </c>
      <c r="B29">
        <v>39</v>
      </c>
      <c r="C29" s="7">
        <v>20</v>
      </c>
      <c r="D29" s="7">
        <v>4</v>
      </c>
      <c r="E29" s="7">
        <v>4</v>
      </c>
      <c r="F29" s="7">
        <v>4</v>
      </c>
      <c r="G29" s="7">
        <v>3</v>
      </c>
      <c r="H29" s="7">
        <v>4</v>
      </c>
    </row>
    <row r="30" spans="1:8" x14ac:dyDescent="0.25">
      <c r="A30" s="7" t="s">
        <v>52</v>
      </c>
      <c r="B30">
        <v>35</v>
      </c>
      <c r="C30" s="7">
        <v>17</v>
      </c>
      <c r="D30" s="7">
        <v>4</v>
      </c>
      <c r="E30" s="7">
        <v>3</v>
      </c>
      <c r="F30" s="7">
        <v>3</v>
      </c>
      <c r="G30" s="7">
        <v>4</v>
      </c>
      <c r="H30" s="7">
        <v>4</v>
      </c>
    </row>
    <row r="31" spans="1:8" x14ac:dyDescent="0.25">
      <c r="A31" s="7" t="s">
        <v>53</v>
      </c>
      <c r="B31">
        <v>44</v>
      </c>
      <c r="C31" s="7">
        <v>21</v>
      </c>
      <c r="D31" s="7">
        <v>5</v>
      </c>
      <c r="E31" s="7">
        <v>5</v>
      </c>
      <c r="F31" s="7">
        <v>4</v>
      </c>
      <c r="G31" s="7">
        <v>5</v>
      </c>
      <c r="H31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U 3 9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T f 0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3 9 K W V L T o I z c A Q A A W A 8 A A B M A H A B G b 3 J t d W x h c y 9 T Z W N 0 a W 9 u M S 5 t I K I Y A C i g F A A A A A A A A A A A A A A A A A A A A A A A A A A A A O 3 U T 0 v j Q B Q A 8 H u g 3 2 G I l x Z i S G r X w 0 p O j Q t 7 c E H s n j Y e u n X U Y D I j m a k o I q w L W 2 t F 2 M V / a K T g z a I o i l j / o J + m M y T f Y m c J u l Y M p a z Y P S S X J G 8 y e W / 4 z R s C S 9 T G C I x F d 3 1 I k s h 0 0 Y M T o E 8 O t 8 / Y e j N o b L F q p Z / 7 9 + y k 2 r p d l o E B H E h T E h B X 6 7 7 C b 3 6 K S J 7 M q S Y u l V 2 I a P q D 7 U A 1 j x E V L y Q t m + + t z w R 6 x B q x Z 6 B l Q j J D 8 a z F 9 t f Y 6 V H r b p 9 v r / C t K 7 6 x x z c v Q 7 8 S V F f 4 4 W 5 w e G u 9 n F + l 8 1 T O K F 9 M 6 N i u T a F n y I q s g D x 2 y i 4 i R k 4 B w 6 i E J 2 w 0 Z Q y + 0 z R d A a N l T O E Y X X C g 8 f d R / Y Q R H M 8 o 0 T p Y 8 z w 4 q X H / I j y o s / q a W F C h + F V 8 V P C K i E x i z 4 1 + X 1 i Y h S Q d L V p Z X J S j q C 7 S U z E C K J y n S w p 4 i G d F / C O i g z n 1 z 7 w n A w M x E 3 J t 8 a V M S r L R i / X F K r H a a u j / C G r H P V J 6 z J 8 o t S t p W U 1 v 3 8 / 1 H b a 8 y p u / u p f K P 0 i Z 0 M V d S E W Z r f h S E r Q O a P / Q X q + N l n R a 1 5 0 G 0 t l M 7 + G S b o u D 0 7 X c / 3 J E x p a S o H V A 6 + E R G V t K g i b Q U l L q C d v A s 1 M p / H 4 W N B q h f / r 2 b L G l J G w d 2 c Q W Z 9 d X / N t B 7 9 k e S 0 n Y B N t v U E s B A i 0 A F A A C A A g A U 3 9 K W U m + M O m m A A A A 9 g A A A B I A A A A A A A A A A A A A A A A A A A A A A E N v b m Z p Z y 9 Q Y W N r Y W d l L n h t b F B L A Q I t A B Q A A g A I A F N / S l l T c j g s m w A A A O E A A A A T A A A A A A A A A A A A A A A A A P I A A A B b Q 2 9 u d G V u d F 9 U e X B l c 1 0 u e G 1 s U E s B A i 0 A F A A C A A g A U 3 9 K W V L T o I z c A Q A A W A 8 A A B M A A A A A A A A A A A A A A A A A 2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F g A A A A A A A C y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z M D E l R T k l O T Y l Q j E l R T U l O E Q l Q j c l R T g l Q T k l O T U l R T U l O D g l O D Y t J U U 5 J T g y J U I x J U U 4 J U E 5 J U E 5 J U U 5 J T l C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Q 2 Y T E 5 Z T I t Y W Q 1 O C 0 0 N T F i L W E 5 N z k t Y z c z M 2 F l Y 2 J h N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z A x 6 Z a x 5 Y 2 3 6 K m V 5 Y i G X + m C s e i p q e m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1 O D o w N C 4 5 M D A 2 M j U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x 6 Z a x 5 Y 2 3 6 K m V 5 Y i G L e m C s e i p q e m b r y 9 B d X R v U m V t b 3 Z l Z E N v b H V t b n M x L n t D b 2 x 1 b W 4 x L D B 9 J n F 1 b 3 Q 7 L C Z x d W 9 0 O 1 N l Y 3 R p b 2 4 x L z A z M D H p l r H l j b f o q Z X l i I Y t 6 Y K x 6 K m p 6 Z u v L 0 F 1 d G 9 S Z W 1 v d m V k Q 2 9 s d W 1 u c z E u e 0 N v b H V t b j I s M X 0 m c X V v d D s s J n F 1 b 3 Q 7 U 2 V j d G l v b j E v M D M w M e m W s e W N t + i p l e W I h i 3 p g r H o q a n p m 6 8 v Q X V 0 b 1 J l b W 9 2 Z W R D b 2 x 1 b W 5 z M S 5 7 Q 2 9 s d W 1 u M y w y f S Z x d W 9 0 O y w m c X V v d D t T Z W N 0 a W 9 u M S 8 w M z A x 6 Z a x 5 Y 2 3 6 K m V 5 Y i G L e m C s e i p q e m b r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M D H p l r H l j b f o q Z X l i I Y t 6 Y K x 6 K m p 6 Z u v L 0 F 1 d G 9 S Z W 1 v d m V k Q 2 9 s d W 1 u c z E u e 0 N v b H V t b j E s M H 0 m c X V v d D s s J n F 1 b 3 Q 7 U 2 V j d G l v b j E v M D M w M e m W s e W N t + i p l e W I h i 3 p g r H o q a n p m 6 8 v Q X V 0 b 1 J l b W 9 2 Z W R D b 2 x 1 b W 5 z M S 5 7 Q 2 9 s d W 1 u M i w x f S Z x d W 9 0 O y w m c X V v d D t T Z W N 0 a W 9 u M S 8 w M z A x 6 Z a x 5 Y 2 3 6 K m V 5 Y i G L e m C s e i p q e m b r y 9 B d X R v U m V t b 3 Z l Z E N v b H V t b n M x L n t D b 2 x 1 b W 4 z L D J 9 J n F 1 b 3 Q 7 L C Z x d W 9 0 O 1 N l Y 3 R p b 2 4 x L z A z M D H p l r H l j b f o q Z X l i I Y t 6 Y K x 6 K m p 6 Z u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E l R T k l O T Y l Q j E l R T U l O E Q l Q j c l R T g l Q T k l O T U l R T U l O D g l O D Y t J U U 5 J T g y J U I x J U U 4 J U E 5 J U E 5 J U U 5 J T l C J U F G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E l R T k l O T Y l Q j E l R T U l O E Q l Q j c l R T g l Q T k l O T U l R T U l O D g l O D Y t J U U 5 J T g y J U I x J U U 4 J U E 5 J U E 5 J U U 5 J T l C J U F G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E l R T k l O T Y l Q j E l R T U l O E Q l Q j c l R T g l Q T k l O T U l R T U l O D g l O D Y t J U U 1 J T h B J T g 5 J U U 1 J U I 5 J U I 4 J U U 2 J T g w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U 3 M T Q z M m M t O T M w M y 0 0 Y m E 3 L W I 1 N j k t N W N h N 2 N j O T d j O D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z A x 6 Z a x 5 Y 2 3 6 K m V 5 Y i G X + W K i e W 5 u O a A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1 O D o z O S 4 z O D Y 1 M D E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x 6 Z a x 5 Y 2 3 6 K m V 5 Y i G L e W K i e W 5 u O a A o S 9 B d X R v U m V t b 3 Z l Z E N v b H V t b n M x L n t D b 2 x 1 b W 4 x L D B 9 J n F 1 b 3 Q 7 L C Z x d W 9 0 O 1 N l Y 3 R p b 2 4 x L z A z M D H p l r H l j b f o q Z X l i I Y t 5 Y q J 5 b m 4 5 o C h L 0 F 1 d G 9 S Z W 1 v d m V k Q 2 9 s d W 1 u c z E u e 0 N v b H V t b j I s M X 0 m c X V v d D s s J n F 1 b 3 Q 7 U 2 V j d G l v b j E v M D M w M e m W s e W N t + i p l e W I h i 3 l i o n l u b j m g K E v Q X V 0 b 1 J l b W 9 2 Z W R D b 2 x 1 b W 5 z M S 5 7 Q 2 9 s d W 1 u M y w y f S Z x d W 9 0 O y w m c X V v d D t T Z W N 0 a W 9 u M S 8 w M z A x 6 Z a x 5 Y 2 3 6 K m V 5 Y i G L e W K i e W 5 u O a A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M D H p l r H l j b f o q Z X l i I Y t 5 Y q J 5 b m 4 5 o C h L 0 F 1 d G 9 S Z W 1 v d m V k Q 2 9 s d W 1 u c z E u e 0 N v b H V t b j E s M H 0 m c X V v d D s s J n F 1 b 3 Q 7 U 2 V j d G l v b j E v M D M w M e m W s e W N t + i p l e W I h i 3 l i o n l u b j m g K E v Q X V 0 b 1 J l b W 9 2 Z W R D b 2 x 1 b W 5 z M S 5 7 Q 2 9 s d W 1 u M i w x f S Z x d W 9 0 O y w m c X V v d D t T Z W N 0 a W 9 u M S 8 w M z A x 6 Z a x 5 Y 2 3 6 K m V 5 Y i G L e W K i e W 5 u O a A o S 9 B d X R v U m V t b 3 Z l Z E N v b H V t b n M x L n t D b 2 x 1 b W 4 z L D J 9 J n F 1 b 3 Q 7 L C Z x d W 9 0 O 1 N l Y 3 R p b 2 4 x L z A z M D H p l r H l j b f o q Z X l i I Y t 5 Y q J 5 b m 4 5 o C h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E l R T k l O T Y l Q j E l R T U l O E Q l Q j c l R T g l Q T k l O T U l R T U l O D g l O D Y t J U U 1 J T h B J T g 5 J U U 1 J U I 5 J U I 4 J U U 2 J T g w J U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E l R T k l O T Y l Q j E l R T U l O E Q l Q j c l R T g l Q T k l O T U l R T U l O D g l O D Y t J U U 1 J T h B J T g 5 J U U 1 J U I 5 J U I 4 J U U 2 J T g w J U E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g 6 i n n z I O Q Y I j Y E x W / T 1 r A A A A A A I A A A A A A B B m A A A A A Q A A I A A A A N O d a I / X W h T E c r o f j I Q t c K w t E w h m F 3 O W Y A q 0 l w 5 O O 4 I V A A A A A A 6 A A A A A A g A A I A A A A P P d + Q U J 8 r f 0 o C m a Z n r n X 1 K Q B l F j z w r 5 l j 1 O k O o I S t d o U A A A A G Z K F C M 4 f Z o m / T b p A C / L q p Z E C H b o b v i z D m l o z m z p i m C 4 r V h L y S Q o c i o m 0 C Z G E s j W Y E L R P P + b J H 2 t c p Y 6 d u b x k O s d x h 8 0 G F Y 4 S Y K 7 r 5 s e E W O V Q A A A A B u a 5 J L F s M o W O M h Q k h I d a H n o M V 8 S W 6 U f g 5 B o I f v I 7 6 r 1 X p h Z 3 V 3 U e M W j 9 v p e + u t i 7 l U d r F c a F u i s j F 7 j j v m C E B 4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0301閱卷評分-邱詩雯</vt:lpstr>
      <vt:lpstr>0301閱卷評分-劉幸怡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2024-10-12T03:45:32Z</dcterms:modified>
</cp:coreProperties>
</file>