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AI閱卷\覆閱完成1106-2024.11.06－13：32\"/>
    </mc:Choice>
  </mc:AlternateContent>
  <xr:revisionPtr revIDLastSave="0" documentId="13_ncr:1_{6432E8D1-8DC5-4191-A36C-7B82BB399B34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402自然閱卷評分-陳姞淨" sheetId="7" r:id="rId4"/>
    <sheet name="0402閱卷評分-戴榮冠" sheetId="6" r:id="rId5"/>
  </sheets>
  <definedNames>
    <definedName name="外部資料_1" localSheetId="2" hidden="1">'閱卷評分-Teacher2'!$A$1:$D$42</definedName>
    <definedName name="外部資料_2" localSheetId="1" hidden="1">'閱卷評分-Teacher1'!$A$1:$D$42</definedName>
    <definedName name="外部資料_3" localSheetId="4" hidden="1">'0402閱卷評分-戴榮冠'!$A$1:$D$42</definedName>
    <definedName name="外部資料_4" localSheetId="3" hidden="1">'0402自然閱卷評分-陳姞淨'!$A$1:$D$42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E27" i="1" s="1"/>
  <c r="D27" i="1"/>
  <c r="H27" i="1"/>
  <c r="I27" i="1"/>
  <c r="J27" i="1"/>
  <c r="K27" i="1"/>
  <c r="L27" i="1"/>
  <c r="M27" i="1"/>
  <c r="N27" i="1"/>
  <c r="O27" i="1"/>
  <c r="P27" i="1"/>
  <c r="Q27" i="1"/>
  <c r="C28" i="1"/>
  <c r="D28" i="1"/>
  <c r="H28" i="1"/>
  <c r="I28" i="1"/>
  <c r="J28" i="1"/>
  <c r="K28" i="1"/>
  <c r="L28" i="1"/>
  <c r="M28" i="1"/>
  <c r="N28" i="1"/>
  <c r="O28" i="1"/>
  <c r="P28" i="1"/>
  <c r="Q28" i="1"/>
  <c r="C29" i="1"/>
  <c r="E29" i="1" s="1"/>
  <c r="D29" i="1"/>
  <c r="H29" i="1"/>
  <c r="I29" i="1"/>
  <c r="J29" i="1"/>
  <c r="K29" i="1"/>
  <c r="L29" i="1"/>
  <c r="M29" i="1"/>
  <c r="N29" i="1"/>
  <c r="O29" i="1"/>
  <c r="P29" i="1"/>
  <c r="Q29" i="1"/>
  <c r="C30" i="1"/>
  <c r="E30" i="1" s="1"/>
  <c r="D30" i="1"/>
  <c r="H30" i="1"/>
  <c r="I30" i="1"/>
  <c r="J30" i="1"/>
  <c r="K30" i="1"/>
  <c r="L30" i="1"/>
  <c r="M30" i="1"/>
  <c r="N30" i="1"/>
  <c r="O30" i="1"/>
  <c r="P30" i="1"/>
  <c r="Q30" i="1"/>
  <c r="C31" i="1"/>
  <c r="E31" i="1" s="1"/>
  <c r="D31" i="1"/>
  <c r="H31" i="1"/>
  <c r="I31" i="1"/>
  <c r="J31" i="1"/>
  <c r="K31" i="1"/>
  <c r="L31" i="1"/>
  <c r="M31" i="1"/>
  <c r="N31" i="1"/>
  <c r="O31" i="1"/>
  <c r="P31" i="1"/>
  <c r="Q31" i="1"/>
  <c r="C32" i="1"/>
  <c r="E32" i="1" s="1"/>
  <c r="D32" i="1"/>
  <c r="H32" i="1"/>
  <c r="I32" i="1"/>
  <c r="J32" i="1"/>
  <c r="K32" i="1"/>
  <c r="L32" i="1"/>
  <c r="M32" i="1"/>
  <c r="N32" i="1"/>
  <c r="O32" i="1"/>
  <c r="P32" i="1"/>
  <c r="Q32" i="1"/>
  <c r="C33" i="1"/>
  <c r="D33" i="1"/>
  <c r="H33" i="1"/>
  <c r="I33" i="1"/>
  <c r="J33" i="1"/>
  <c r="K33" i="1"/>
  <c r="L33" i="1"/>
  <c r="M33" i="1"/>
  <c r="N33" i="1"/>
  <c r="O33" i="1"/>
  <c r="P33" i="1"/>
  <c r="Q33" i="1"/>
  <c r="C34" i="1"/>
  <c r="E34" i="1" s="1"/>
  <c r="D34" i="1"/>
  <c r="H34" i="1"/>
  <c r="I34" i="1"/>
  <c r="J34" i="1"/>
  <c r="K34" i="1"/>
  <c r="L34" i="1"/>
  <c r="M34" i="1"/>
  <c r="N34" i="1"/>
  <c r="O34" i="1"/>
  <c r="P34" i="1"/>
  <c r="Q34" i="1"/>
  <c r="C35" i="1"/>
  <c r="D35" i="1"/>
  <c r="E35" i="1"/>
  <c r="G35" i="1"/>
  <c r="H35" i="1"/>
  <c r="I35" i="1"/>
  <c r="J35" i="1"/>
  <c r="K35" i="1"/>
  <c r="L35" i="1"/>
  <c r="M35" i="1"/>
  <c r="N35" i="1"/>
  <c r="O35" i="1"/>
  <c r="P35" i="1"/>
  <c r="Q35" i="1"/>
  <c r="C36" i="1"/>
  <c r="D36" i="1"/>
  <c r="H36" i="1"/>
  <c r="I36" i="1"/>
  <c r="J36" i="1"/>
  <c r="K36" i="1"/>
  <c r="L36" i="1"/>
  <c r="M36" i="1"/>
  <c r="N36" i="1"/>
  <c r="O36" i="1"/>
  <c r="P36" i="1"/>
  <c r="Q36" i="1"/>
  <c r="C37" i="1"/>
  <c r="D37" i="1"/>
  <c r="E37" i="1"/>
  <c r="H37" i="1"/>
  <c r="I37" i="1"/>
  <c r="J37" i="1"/>
  <c r="K37" i="1"/>
  <c r="L37" i="1"/>
  <c r="M37" i="1"/>
  <c r="N37" i="1"/>
  <c r="O37" i="1"/>
  <c r="P37" i="1"/>
  <c r="Q37" i="1"/>
  <c r="C38" i="1"/>
  <c r="D38" i="1"/>
  <c r="E38" i="1"/>
  <c r="G38" i="1"/>
  <c r="H38" i="1"/>
  <c r="I38" i="1"/>
  <c r="J38" i="1"/>
  <c r="K38" i="1"/>
  <c r="L38" i="1"/>
  <c r="M38" i="1"/>
  <c r="N38" i="1"/>
  <c r="O38" i="1"/>
  <c r="P38" i="1"/>
  <c r="Q38" i="1"/>
  <c r="C39" i="1"/>
  <c r="D39" i="1"/>
  <c r="G39" i="1"/>
  <c r="H39" i="1"/>
  <c r="I39" i="1"/>
  <c r="J39" i="1"/>
  <c r="K39" i="1"/>
  <c r="L39" i="1"/>
  <c r="M39" i="1"/>
  <c r="N39" i="1"/>
  <c r="O39" i="1"/>
  <c r="P39" i="1"/>
  <c r="Q39" i="1"/>
  <c r="C40" i="1"/>
  <c r="D40" i="1"/>
  <c r="H40" i="1"/>
  <c r="I40" i="1"/>
  <c r="J40" i="1"/>
  <c r="K40" i="1"/>
  <c r="L40" i="1"/>
  <c r="M40" i="1"/>
  <c r="N40" i="1"/>
  <c r="O40" i="1"/>
  <c r="P40" i="1"/>
  <c r="Q40" i="1"/>
  <c r="C41" i="1"/>
  <c r="E41" i="1" s="1"/>
  <c r="D41" i="1"/>
  <c r="G41" i="1" s="1"/>
  <c r="H41" i="1"/>
  <c r="I41" i="1"/>
  <c r="J41" i="1"/>
  <c r="K41" i="1"/>
  <c r="L41" i="1"/>
  <c r="M41" i="1"/>
  <c r="N41" i="1"/>
  <c r="O41" i="1"/>
  <c r="P41" i="1"/>
  <c r="Q41" i="1"/>
  <c r="C42" i="1"/>
  <c r="E42" i="1" s="1"/>
  <c r="D42" i="1"/>
  <c r="H42" i="1"/>
  <c r="I42" i="1"/>
  <c r="J42" i="1"/>
  <c r="K42" i="1"/>
  <c r="L42" i="1"/>
  <c r="M42" i="1"/>
  <c r="N42" i="1"/>
  <c r="O42" i="1"/>
  <c r="P42" i="1"/>
  <c r="Q42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E39" i="1" l="1"/>
  <c r="G37" i="1"/>
  <c r="E36" i="1"/>
  <c r="E33" i="1"/>
  <c r="G30" i="1"/>
  <c r="G27" i="1"/>
  <c r="E40" i="1"/>
  <c r="G29" i="1"/>
  <c r="E28" i="1"/>
  <c r="G31" i="1"/>
  <c r="G40" i="1"/>
  <c r="G32" i="1"/>
  <c r="G33" i="1"/>
  <c r="G42" i="1"/>
  <c r="G34" i="1"/>
  <c r="G36" i="1"/>
  <c r="G28" i="1"/>
  <c r="E14" i="1"/>
  <c r="E20" i="1"/>
  <c r="E4" i="1"/>
  <c r="G17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07932F08-0D07-47DA-B91C-B4237F0FDB0D}" keepAlive="1" name="查詢 - 0402自然閱卷評分-陳姞淨" description="與活頁簿中 '0402自然閱卷評分-陳姞淨' 查詢的連接。" type="5" refreshedVersion="8" background="1" saveData="1">
    <dbPr connection="Provider=Microsoft.Mashup.OleDb.1;Data Source=$Workbook$;Location=0402自然閱卷評分-陳姞淨;Extended Properties=&quot;&quot;" command="SELECT * FROM [0402自然閱卷評分-陳姞淨]"/>
  </connection>
  <connection id="7" xr16:uid="{7EC4EF95-2A75-49A3-83FF-B9375BE612E7}" keepAlive="1" name="查詢 - 0402閱卷評分-戴榮冠" description="與活頁簿中 '0402閱卷評分-戴榮冠' 查詢的連接。" type="5" refreshedVersion="8" background="1" saveData="1">
    <dbPr connection="Provider=Microsoft.Mashup.OleDb.1;Data Source=$Workbook$;Location=0402閱卷評分-戴榮冠;Extended Properties=&quot;&quot;" command="SELECT * FROM [0402閱卷評分-戴榮冠]"/>
  </connection>
  <connection id="8" xr16:uid="{1D4AA3F7-53FA-4C0E-9101-B6218BF1CCA7}" keepAlive="1" name="查詢 - 0602閱卷評分-甘露" description="與活頁簿中 '0602閱卷評分-甘露' 查詢的連接。" type="5" refreshedVersion="0" background="1">
    <dbPr connection="Provider=Microsoft.Mashup.OleDb.1;Data Source=$Workbook$;Location=0602閱卷評分-甘露;Extended Properties=&quot;&quot;" command="SELECT * FROM [0602閱卷評分-甘露]"/>
  </connection>
  <connection id="9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10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<sst xmlns="http://schemas.openxmlformats.org/spreadsheetml/2006/main" count="257" uniqueCount="69">
  <si>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</si>
  <si>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</si>
  <si>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</si>
  <si>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</si>
  <si>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</si>
  <si>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</si>
  <si>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</si>
  <si>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</si>
  <si>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</si>
  <si>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</si>
  <si>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</si>
  <si>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</si>
  <si>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</si>
  <si>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</si>
  <si>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</si>
  <si>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</si>
  <si>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</si>
  <si>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</si>
  <si>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</si>
  <si>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</si>
  <si>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</si>
  <si>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</si>
  <si>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</si>
  <si>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</si>
  <si>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</si>
  <si>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</si>
  <si>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</si>
  <si>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04-02-111312001</t>
  </si>
  <si>
    <t>04-02-111312002</t>
  </si>
  <si>
    <t>04-02-111312003</t>
  </si>
  <si>
    <t>04-02-111312004</t>
  </si>
  <si>
    <t>04-02-111312005</t>
  </si>
  <si>
    <t>04-02-111312006</t>
  </si>
  <si>
    <t>04-02-111312007</t>
  </si>
  <si>
    <t>04-02-111312008</t>
  </si>
  <si>
    <t>04-02-111312009</t>
  </si>
  <si>
    <t>04-02-111312011</t>
  </si>
  <si>
    <t>04-02-111312012</t>
  </si>
  <si>
    <t>04-02-111312014</t>
  </si>
  <si>
    <t>04-02-111312015</t>
  </si>
  <si>
    <t>04-02-111312016</t>
  </si>
  <si>
    <t>04-02-111312017</t>
  </si>
  <si>
    <t>04-02-111312018</t>
  </si>
  <si>
    <t>04-02-111312020</t>
  </si>
  <si>
    <t>04-02-111312021</t>
  </si>
  <si>
    <t>04-02-111312022</t>
  </si>
  <si>
    <t>04-02-111312023</t>
  </si>
  <si>
    <t>04-02-111312024</t>
  </si>
  <si>
    <t>04-02-111312025</t>
  </si>
  <si>
    <t>04-02-111312026</t>
  </si>
  <si>
    <t>04-02-111312027</t>
  </si>
  <si>
    <t>04-02-111312028</t>
  </si>
  <si>
    <t>04-02-111312029</t>
  </si>
  <si>
    <t>04-02-111312030</t>
  </si>
  <si>
    <t>04-02-111312031</t>
  </si>
  <si>
    <t>04-02-111312032</t>
  </si>
  <si>
    <t>04-02-111312034</t>
  </si>
  <si>
    <t>04-02-111312036</t>
  </si>
  <si>
    <t>04-02-111312037</t>
  </si>
  <si>
    <t>04-02-111312038</t>
  </si>
  <si>
    <t>04-02-111312039</t>
  </si>
  <si>
    <t>04-02-111312041</t>
  </si>
  <si>
    <t>04-02-111312045</t>
  </si>
  <si>
    <t>04-02-111312046</t>
  </si>
  <si>
    <t>04-02-111312047</t>
  </si>
  <si>
    <t>04-02-111312049</t>
  </si>
  <si>
    <t>04-02-111312050</t>
  </si>
  <si>
    <t>04-02-11131240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</si>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</sst>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10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9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4" connectionId="6" xr16:uid="{6F50E4CF-4346-4053-810C-9F0184C1BA1C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14655620-DFBA-429B-BA86-1F34279C754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42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42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B10A37-1F2D-4417-9941-4F8BB3CDF2DF}" name="_0402自然閱卷評分_陳姞淨" displayName="_0402自然閱卷評分_陳姞淨" ref="A1:H42" tableType="queryTable" totalsRowShown="0">
  <autoFilter ref="A1:H42" xr:uid="{C3B10A37-1F2D-4417-9941-4F8BB3CDF2DF}"/>
  <tableColumns count="8">
    <tableColumn id="1" xr3:uid="{E82CD2A6-93A5-45BB-95C2-C400597FFC83}" uniqueName="1" name="Column1" queryTableFieldId="1" dataDxfId="14"/>
    <tableColumn id="2" xr3:uid="{45EEFE93-1BCB-4543-8108-41F4BDA7AC12}" uniqueName="2" name="Column2" queryTableFieldId="2"/>
    <tableColumn id="3" xr3:uid="{FCC8C4C6-F882-4E71-B933-C7ADF074AFB9}" uniqueName="3" name="Column3" queryTableFieldId="3" dataDxfId="13"/>
    <tableColumn id="4" xr3:uid="{9A467A18-31B7-4F0F-AE7B-5992FFA4CA1D}" uniqueName="4" name="Column4" queryTableFieldId="4" dataDxfId="12"/>
    <tableColumn id="5" xr3:uid="{B4D93377-692E-46BF-8810-ED0D0ECCFDB2}" uniqueName="5" name="Column5" queryTableFieldId="5" dataDxfId="11"/>
    <tableColumn id="6" xr3:uid="{5BDD07C2-B0FE-422B-827D-B8A648461288}" uniqueName="6" name="Column6" queryTableFieldId="6" dataDxfId="10"/>
    <tableColumn id="7" xr3:uid="{E99D42B7-996B-471C-9439-8E091A3BE941}" uniqueName="7" name="Column7" queryTableFieldId="7" dataDxfId="9"/>
    <tableColumn id="8" xr3:uid="{19C9F0F0-0082-4B6F-A8D7-70B32520FAF1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24AAF7-FB6F-4A49-ABA9-3489C5B61E6E}" name="_0402閱卷評分_戴榮冠" displayName="_0402閱卷評分_戴榮冠" ref="A1:H42" tableType="queryTable" totalsRowShown="0">
  <autoFilter ref="A1:H42" xr:uid="{2424AAF7-FB6F-4A49-ABA9-3489C5B61E6E}"/>
  <tableColumns count="8">
    <tableColumn id="1" xr3:uid="{A58D1A77-81A1-458F-B56A-5CCC8C8B3051}" uniqueName="1" name="Column1" queryTableFieldId="1" dataDxfId="7"/>
    <tableColumn id="2" xr3:uid="{6EDCA4BC-4D50-4ABA-9401-907D831D0218}" uniqueName="2" name="Column2" queryTableFieldId="2"/>
    <tableColumn id="3" xr3:uid="{6626C2E7-B397-4A57-9DC6-583C8E53952D}" uniqueName="3" name="Column3" queryTableFieldId="3" dataDxfId="6"/>
    <tableColumn id="4" xr3:uid="{3BD5EDC1-D1A8-4731-B44A-C226E0C9084B}" uniqueName="4" name="Column4" queryTableFieldId="4" dataDxfId="5"/>
    <tableColumn id="5" xr3:uid="{1243ABFC-189A-416D-9CC8-158B1A8A6AB9}" uniqueName="5" name="Column5" queryTableFieldId="5" dataDxfId="4"/>
    <tableColumn id="6" xr3:uid="{2BD5779A-A68D-4333-8198-25E734FA8EFE}" uniqueName="6" name="Column6" queryTableFieldId="6" dataDxfId="3"/>
    <tableColumn id="7" xr3:uid="{8AF490D8-6124-4A8C-8A64-BC74328892DF}" uniqueName="7" name="Column7" queryTableFieldId="7" dataDxfId="2"/>
    <tableColumn id="8" xr3:uid="{96CC2D08-357A-41A9-AF79-2C6724C8E82A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42"/>
  <sheetViews>
    <sheetView tabSelected="1" zoomScale="85" zoomScaleNormal="85" workbookViewId="0">
      <pane ySplit="1" topLeftCell="A2" activePane="bottomLeft" state="frozen"/>
      <selection pane="bottomLeft" activeCell="B4" sqref="B4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68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1121</v>
      </c>
      <c r="B2" t="s">
        <v>27</v>
      </c>
      <c r="C2">
        <f t="shared" ref="C2:C42" si="0">VLOOKUP($B2,閱卷評分_Teacher1,3,FALSE)</f>
        <v>17</v>
      </c>
      <c r="D2">
        <f t="shared" ref="D2:D42" si="1">VLOOKUP($B2,閱卷評分_Teacher2,3,FALSE)</f>
        <v>18</v>
      </c>
      <c r="E2">
        <f>ABS(C2-D2)</f>
        <v>1</v>
      </c>
      <c r="G2" s="6">
        <f>IF(F2&gt;0,((C2+D2)*0.5+F2*2)/3,(C2+D2)/2)</f>
        <v>17.5</v>
      </c>
      <c r="H2">
        <f t="shared" ref="H2:H42" si="2">VLOOKUP($B2,閱卷評分_Teacher1,4,FALSE)</f>
        <v>3</v>
      </c>
      <c r="I2">
        <f t="shared" ref="I2:I42" si="3">VLOOKUP($B2,閱卷評分_Teacher1,5,FALSE)</f>
        <v>3</v>
      </c>
      <c r="J2">
        <f t="shared" ref="J2:J42" si="4">VLOOKUP($B2,閱卷評分_Teacher1,6,FALSE)</f>
        <v>3</v>
      </c>
      <c r="K2">
        <f t="shared" ref="K2:K42" si="5">VLOOKUP($B2,閱卷評分_Teacher1,7,FALSE)</f>
        <v>4</v>
      </c>
      <c r="L2">
        <f t="shared" ref="L2:L42" si="6">VLOOKUP($B2,閱卷評分_Teacher1,8,FALSE)</f>
        <v>3</v>
      </c>
      <c r="M2">
        <f t="shared" ref="M2:M42" si="7">VLOOKUP($B2,閱卷評分_Teacher2,4,FALSE)</f>
        <v>4</v>
      </c>
      <c r="N2">
        <f t="shared" ref="N2:N42" si="8">VLOOKUP($B2,閱卷評分_Teacher2,5,FALSE)</f>
        <v>4</v>
      </c>
      <c r="O2">
        <f t="shared" ref="O2:O42" si="9">VLOOKUP($B2,閱卷評分_Teacher2,6,FALSE)</f>
        <v>3</v>
      </c>
      <c r="P2">
        <f t="shared" ref="P2:P42" si="10">VLOOKUP($B2,閱卷評分_Teacher2,7,FALSE)</f>
        <v>4</v>
      </c>
      <c r="Q2">
        <f t="shared" ref="Q2:Q42" si="11">VLOOKUP($B2,閱卷評分_Teacher2,8,FALSE)</f>
        <v>4</v>
      </c>
      <c r="R2" s="8">
        <f>COUNTIF(E:E,"&gt;7")</f>
        <v>1</v>
      </c>
      <c r="S2" s="8">
        <f>COUNTA(B:B)-1</f>
        <v>41</v>
      </c>
      <c r="T2" s="9">
        <f>R2/S2</f>
        <v>2.4390243902439025E-2</v>
      </c>
    </row>
    <row r="3" spans="1:20" x14ac:dyDescent="0.25">
      <c r="A3">
        <v>1121</v>
      </c>
      <c r="B3" t="s">
        <v>28</v>
      </c>
      <c r="C3">
        <f t="shared" si="0"/>
        <v>14</v>
      </c>
      <c r="D3">
        <f t="shared" si="1"/>
        <v>15</v>
      </c>
      <c r="E3">
        <f t="shared" ref="E3:E26" si="12">ABS(C3-D3)</f>
        <v>1</v>
      </c>
      <c r="G3" s="6">
        <f t="shared" ref="G3:G26" si="13">IF(F3&gt;0,((C3+D3)*0.5+F3*2)/3,(C3+D3)/2)</f>
        <v>14.5</v>
      </c>
      <c r="H3">
        <f t="shared" si="2"/>
        <v>3</v>
      </c>
      <c r="I3">
        <f t="shared" si="3"/>
        <v>3</v>
      </c>
      <c r="J3">
        <f t="shared" si="4"/>
        <v>2</v>
      </c>
      <c r="K3">
        <f t="shared" si="5"/>
        <v>3</v>
      </c>
      <c r="L3">
        <f t="shared" si="6"/>
        <v>3</v>
      </c>
      <c r="M3">
        <f t="shared" si="7"/>
        <v>3</v>
      </c>
      <c r="N3">
        <f t="shared" si="8"/>
        <v>4</v>
      </c>
      <c r="O3">
        <f t="shared" si="9"/>
        <v>3</v>
      </c>
      <c r="P3">
        <f t="shared" si="10"/>
        <v>3</v>
      </c>
      <c r="Q3">
        <f t="shared" si="11"/>
        <v>3</v>
      </c>
    </row>
    <row r="4" spans="1:20" x14ac:dyDescent="0.25">
      <c r="A4">
        <v>1121</v>
      </c>
      <c r="B4" t="s">
        <v>29</v>
      </c>
      <c r="C4">
        <f t="shared" si="0"/>
        <v>13</v>
      </c>
      <c r="D4">
        <f t="shared" si="1"/>
        <v>14</v>
      </c>
      <c r="E4">
        <f t="shared" si="12"/>
        <v>1</v>
      </c>
      <c r="G4" s="6">
        <f t="shared" si="13"/>
        <v>13.5</v>
      </c>
      <c r="H4">
        <f t="shared" si="2"/>
        <v>3</v>
      </c>
      <c r="I4">
        <f t="shared" si="3"/>
        <v>3</v>
      </c>
      <c r="J4">
        <f t="shared" si="4"/>
        <v>2</v>
      </c>
      <c r="K4">
        <f t="shared" si="5"/>
        <v>3</v>
      </c>
      <c r="L4">
        <f t="shared" si="6"/>
        <v>2</v>
      </c>
      <c r="M4">
        <f t="shared" si="7"/>
        <v>4</v>
      </c>
      <c r="N4">
        <f t="shared" si="8"/>
        <v>3</v>
      </c>
      <c r="O4">
        <f t="shared" si="9"/>
        <v>3</v>
      </c>
      <c r="P4">
        <f t="shared" si="10"/>
        <v>3</v>
      </c>
      <c r="Q4">
        <f t="shared" si="11"/>
        <v>3</v>
      </c>
    </row>
    <row r="5" spans="1:20" x14ac:dyDescent="0.25">
      <c r="A5">
        <v>1121</v>
      </c>
      <c r="B5" t="s">
        <v>30</v>
      </c>
      <c r="C5">
        <f t="shared" si="0"/>
        <v>12</v>
      </c>
      <c r="D5">
        <f t="shared" si="1"/>
        <v>19</v>
      </c>
      <c r="E5">
        <f t="shared" si="12"/>
        <v>7</v>
      </c>
      <c r="G5" s="6">
        <f t="shared" si="13"/>
        <v>15.5</v>
      </c>
      <c r="H5">
        <f t="shared" si="2"/>
        <v>2</v>
      </c>
      <c r="I5">
        <f t="shared" si="3"/>
        <v>3</v>
      </c>
      <c r="J5">
        <f t="shared" si="4"/>
        <v>2</v>
      </c>
      <c r="K5">
        <f t="shared" si="5"/>
        <v>3</v>
      </c>
      <c r="L5">
        <f t="shared" si="6"/>
        <v>2</v>
      </c>
      <c r="M5">
        <f t="shared" si="7"/>
        <v>5</v>
      </c>
      <c r="N5">
        <f t="shared" si="8"/>
        <v>4</v>
      </c>
      <c r="O5">
        <f t="shared" si="9"/>
        <v>4</v>
      </c>
      <c r="P5">
        <f t="shared" si="10"/>
        <v>4</v>
      </c>
      <c r="Q5">
        <f t="shared" si="11"/>
        <v>4</v>
      </c>
    </row>
    <row r="6" spans="1:20" x14ac:dyDescent="0.25">
      <c r="A6">
        <v>1121</v>
      </c>
      <c r="B6" t="s">
        <v>31</v>
      </c>
      <c r="C6">
        <f t="shared" si="0"/>
        <v>11</v>
      </c>
      <c r="D6">
        <f t="shared" si="1"/>
        <v>14</v>
      </c>
      <c r="E6">
        <f t="shared" si="12"/>
        <v>3</v>
      </c>
      <c r="G6" s="6">
        <f t="shared" si="13"/>
        <v>12.5</v>
      </c>
      <c r="H6">
        <f t="shared" si="2"/>
        <v>2</v>
      </c>
      <c r="I6">
        <f t="shared" si="3"/>
        <v>3</v>
      </c>
      <c r="J6">
        <f t="shared" si="4"/>
        <v>2</v>
      </c>
      <c r="K6">
        <f t="shared" si="5"/>
        <v>2</v>
      </c>
      <c r="L6">
        <f t="shared" si="6"/>
        <v>2</v>
      </c>
      <c r="M6">
        <f t="shared" si="7"/>
        <v>3</v>
      </c>
      <c r="N6">
        <f t="shared" si="8"/>
        <v>3</v>
      </c>
      <c r="O6">
        <f t="shared" si="9"/>
        <v>3</v>
      </c>
      <c r="P6">
        <f t="shared" si="10"/>
        <v>3</v>
      </c>
      <c r="Q6">
        <f t="shared" si="11"/>
        <v>3</v>
      </c>
    </row>
    <row r="7" spans="1:20" x14ac:dyDescent="0.25">
      <c r="A7">
        <v>1121</v>
      </c>
      <c r="B7" t="s">
        <v>32</v>
      </c>
      <c r="C7">
        <f t="shared" si="0"/>
        <v>12</v>
      </c>
      <c r="D7">
        <f t="shared" si="1"/>
        <v>17</v>
      </c>
      <c r="E7">
        <f t="shared" si="12"/>
        <v>5</v>
      </c>
      <c r="G7" s="6">
        <f t="shared" si="13"/>
        <v>14.5</v>
      </c>
      <c r="H7">
        <f t="shared" si="2"/>
        <v>2</v>
      </c>
      <c r="I7">
        <f t="shared" si="3"/>
        <v>3</v>
      </c>
      <c r="J7">
        <f t="shared" si="4"/>
        <v>2</v>
      </c>
      <c r="K7">
        <f t="shared" si="5"/>
        <v>3</v>
      </c>
      <c r="L7">
        <f t="shared" si="6"/>
        <v>2</v>
      </c>
      <c r="M7">
        <f t="shared" si="7"/>
        <v>4</v>
      </c>
      <c r="N7">
        <f t="shared" si="8"/>
        <v>5</v>
      </c>
      <c r="O7">
        <f t="shared" si="9"/>
        <v>3</v>
      </c>
      <c r="P7">
        <f t="shared" si="10"/>
        <v>4</v>
      </c>
      <c r="Q7">
        <f t="shared" si="11"/>
        <v>4</v>
      </c>
    </row>
    <row r="8" spans="1:20" x14ac:dyDescent="0.25">
      <c r="A8">
        <v>1121</v>
      </c>
      <c r="B8" t="s">
        <v>33</v>
      </c>
      <c r="C8">
        <f t="shared" si="0"/>
        <v>13</v>
      </c>
      <c r="D8">
        <f t="shared" si="1"/>
        <v>13</v>
      </c>
      <c r="E8">
        <f t="shared" si="12"/>
        <v>0</v>
      </c>
      <c r="G8" s="6">
        <f t="shared" si="13"/>
        <v>13</v>
      </c>
      <c r="H8">
        <f t="shared" si="2"/>
        <v>3</v>
      </c>
      <c r="I8">
        <f t="shared" si="3"/>
        <v>3</v>
      </c>
      <c r="J8">
        <f t="shared" si="4"/>
        <v>2</v>
      </c>
      <c r="K8">
        <f t="shared" si="5"/>
        <v>3</v>
      </c>
      <c r="L8">
        <f t="shared" si="6"/>
        <v>3</v>
      </c>
      <c r="M8">
        <f t="shared" si="7"/>
        <v>3</v>
      </c>
      <c r="N8">
        <f t="shared" si="8"/>
        <v>3</v>
      </c>
      <c r="O8">
        <f t="shared" si="9"/>
        <v>2</v>
      </c>
      <c r="P8">
        <f t="shared" si="10"/>
        <v>3</v>
      </c>
      <c r="Q8">
        <f t="shared" si="11"/>
        <v>3</v>
      </c>
    </row>
    <row r="9" spans="1:20" x14ac:dyDescent="0.25">
      <c r="A9">
        <v>1121</v>
      </c>
      <c r="B9" t="s">
        <v>34</v>
      </c>
      <c r="C9">
        <f t="shared" si="0"/>
        <v>13</v>
      </c>
      <c r="D9">
        <f t="shared" si="1"/>
        <v>15</v>
      </c>
      <c r="E9">
        <f t="shared" si="12"/>
        <v>2</v>
      </c>
      <c r="G9" s="6">
        <f t="shared" si="13"/>
        <v>14</v>
      </c>
      <c r="H9">
        <f t="shared" si="2"/>
        <v>3</v>
      </c>
      <c r="I9">
        <f t="shared" si="3"/>
        <v>3</v>
      </c>
      <c r="J9">
        <f t="shared" si="4"/>
        <v>2</v>
      </c>
      <c r="K9">
        <f t="shared" si="5"/>
        <v>3</v>
      </c>
      <c r="L9">
        <f t="shared" si="6"/>
        <v>3</v>
      </c>
      <c r="M9">
        <f t="shared" si="7"/>
        <v>4</v>
      </c>
      <c r="N9">
        <f t="shared" si="8"/>
        <v>3</v>
      </c>
      <c r="O9">
        <f t="shared" si="9"/>
        <v>3</v>
      </c>
      <c r="P9">
        <f t="shared" si="10"/>
        <v>3</v>
      </c>
      <c r="Q9">
        <f t="shared" si="11"/>
        <v>4</v>
      </c>
    </row>
    <row r="10" spans="1:20" x14ac:dyDescent="0.25">
      <c r="A10">
        <v>1121</v>
      </c>
      <c r="B10" t="s">
        <v>35</v>
      </c>
      <c r="C10">
        <f t="shared" si="0"/>
        <v>16</v>
      </c>
      <c r="D10">
        <f t="shared" si="1"/>
        <v>15</v>
      </c>
      <c r="E10">
        <f t="shared" si="12"/>
        <v>1</v>
      </c>
      <c r="G10" s="6">
        <f t="shared" si="13"/>
        <v>15.5</v>
      </c>
      <c r="H10">
        <f t="shared" si="2"/>
        <v>3</v>
      </c>
      <c r="I10">
        <f t="shared" si="3"/>
        <v>4</v>
      </c>
      <c r="J10">
        <f t="shared" si="4"/>
        <v>3</v>
      </c>
      <c r="K10">
        <f t="shared" si="5"/>
        <v>3</v>
      </c>
      <c r="L10">
        <f t="shared" si="6"/>
        <v>3</v>
      </c>
      <c r="M10">
        <f t="shared" si="7"/>
        <v>3</v>
      </c>
      <c r="N10">
        <f t="shared" si="8"/>
        <v>4</v>
      </c>
      <c r="O10">
        <f t="shared" si="9"/>
        <v>4</v>
      </c>
      <c r="P10">
        <f t="shared" si="10"/>
        <v>3</v>
      </c>
      <c r="Q10">
        <f t="shared" si="11"/>
        <v>3</v>
      </c>
    </row>
    <row r="11" spans="1:20" x14ac:dyDescent="0.25">
      <c r="A11">
        <v>1121</v>
      </c>
      <c r="B11" t="s">
        <v>36</v>
      </c>
      <c r="C11">
        <f t="shared" si="0"/>
        <v>15</v>
      </c>
      <c r="D11">
        <f t="shared" si="1"/>
        <v>17</v>
      </c>
      <c r="E11">
        <f t="shared" si="12"/>
        <v>2</v>
      </c>
      <c r="G11" s="6">
        <f t="shared" si="13"/>
        <v>16</v>
      </c>
      <c r="H11">
        <f t="shared" si="2"/>
        <v>3</v>
      </c>
      <c r="I11">
        <f t="shared" si="3"/>
        <v>3</v>
      </c>
      <c r="J11">
        <f t="shared" si="4"/>
        <v>3</v>
      </c>
      <c r="K11">
        <f t="shared" si="5"/>
        <v>3</v>
      </c>
      <c r="L11">
        <f t="shared" si="6"/>
        <v>3</v>
      </c>
      <c r="M11">
        <f t="shared" si="7"/>
        <v>4</v>
      </c>
      <c r="N11">
        <f t="shared" si="8"/>
        <v>3</v>
      </c>
      <c r="O11">
        <f t="shared" si="9"/>
        <v>4</v>
      </c>
      <c r="P11">
        <f t="shared" si="10"/>
        <v>4</v>
      </c>
      <c r="Q11">
        <f t="shared" si="11"/>
        <v>4</v>
      </c>
    </row>
    <row r="12" spans="1:20" x14ac:dyDescent="0.25">
      <c r="A12">
        <v>1121</v>
      </c>
      <c r="B12" t="s">
        <v>37</v>
      </c>
      <c r="C12">
        <f t="shared" si="0"/>
        <v>12</v>
      </c>
      <c r="D12">
        <f t="shared" si="1"/>
        <v>13</v>
      </c>
      <c r="E12">
        <f t="shared" si="12"/>
        <v>1</v>
      </c>
      <c r="G12" s="6">
        <f t="shared" si="13"/>
        <v>12.5</v>
      </c>
      <c r="H12">
        <f t="shared" si="2"/>
        <v>2</v>
      </c>
      <c r="I12">
        <f t="shared" si="3"/>
        <v>3</v>
      </c>
      <c r="J12">
        <f t="shared" si="4"/>
        <v>2</v>
      </c>
      <c r="K12">
        <f t="shared" si="5"/>
        <v>3</v>
      </c>
      <c r="L12">
        <f t="shared" si="6"/>
        <v>2</v>
      </c>
      <c r="M12">
        <f t="shared" si="7"/>
        <v>3</v>
      </c>
      <c r="N12">
        <f t="shared" si="8"/>
        <v>3</v>
      </c>
      <c r="O12">
        <f t="shared" si="9"/>
        <v>2</v>
      </c>
      <c r="P12">
        <f t="shared" si="10"/>
        <v>3</v>
      </c>
      <c r="Q12">
        <f t="shared" si="11"/>
        <v>3</v>
      </c>
    </row>
    <row r="13" spans="1:20" x14ac:dyDescent="0.25">
      <c r="A13">
        <v>1121</v>
      </c>
      <c r="B13" t="s">
        <v>38</v>
      </c>
      <c r="C13">
        <f t="shared" si="0"/>
        <v>14</v>
      </c>
      <c r="D13">
        <f t="shared" si="1"/>
        <v>14</v>
      </c>
      <c r="E13">
        <f t="shared" si="12"/>
        <v>0</v>
      </c>
      <c r="G13" s="6">
        <f t="shared" si="13"/>
        <v>14</v>
      </c>
      <c r="H13">
        <f t="shared" si="2"/>
        <v>3</v>
      </c>
      <c r="I13">
        <f t="shared" si="3"/>
        <v>3</v>
      </c>
      <c r="J13">
        <f t="shared" si="4"/>
        <v>2</v>
      </c>
      <c r="K13">
        <f t="shared" si="5"/>
        <v>3</v>
      </c>
      <c r="L13">
        <f t="shared" si="6"/>
        <v>3</v>
      </c>
      <c r="M13">
        <f t="shared" si="7"/>
        <v>3</v>
      </c>
      <c r="N13">
        <f t="shared" si="8"/>
        <v>4</v>
      </c>
      <c r="O13">
        <f t="shared" si="9"/>
        <v>3</v>
      </c>
      <c r="P13">
        <f t="shared" si="10"/>
        <v>3</v>
      </c>
      <c r="Q13">
        <f t="shared" si="11"/>
        <v>3</v>
      </c>
    </row>
    <row r="14" spans="1:20" x14ac:dyDescent="0.25">
      <c r="A14">
        <v>1121</v>
      </c>
      <c r="B14" t="s">
        <v>39</v>
      </c>
      <c r="C14">
        <f t="shared" si="0"/>
        <v>15</v>
      </c>
      <c r="D14">
        <f t="shared" si="1"/>
        <v>16</v>
      </c>
      <c r="E14">
        <f t="shared" si="12"/>
        <v>1</v>
      </c>
      <c r="G14" s="6">
        <f t="shared" si="13"/>
        <v>15.5</v>
      </c>
      <c r="H14">
        <f t="shared" si="2"/>
        <v>3</v>
      </c>
      <c r="I14">
        <f t="shared" si="3"/>
        <v>3</v>
      </c>
      <c r="J14">
        <f t="shared" si="4"/>
        <v>2</v>
      </c>
      <c r="K14">
        <f t="shared" si="5"/>
        <v>3</v>
      </c>
      <c r="L14">
        <f t="shared" si="6"/>
        <v>3</v>
      </c>
      <c r="M14">
        <f t="shared" si="7"/>
        <v>4</v>
      </c>
      <c r="N14">
        <f t="shared" si="8"/>
        <v>2</v>
      </c>
      <c r="O14">
        <f t="shared" si="9"/>
        <v>4</v>
      </c>
      <c r="P14">
        <f t="shared" si="10"/>
        <v>3</v>
      </c>
      <c r="Q14">
        <f t="shared" si="11"/>
        <v>3</v>
      </c>
    </row>
    <row r="15" spans="1:20" x14ac:dyDescent="0.25">
      <c r="A15">
        <v>1121</v>
      </c>
      <c r="B15" t="s">
        <v>40</v>
      </c>
      <c r="C15">
        <f t="shared" si="0"/>
        <v>16</v>
      </c>
      <c r="D15">
        <f t="shared" si="1"/>
        <v>17</v>
      </c>
      <c r="E15">
        <f t="shared" si="12"/>
        <v>1</v>
      </c>
      <c r="G15" s="6">
        <f t="shared" si="13"/>
        <v>16.5</v>
      </c>
      <c r="H15">
        <f t="shared" si="2"/>
        <v>3</v>
      </c>
      <c r="I15">
        <f t="shared" si="3"/>
        <v>3</v>
      </c>
      <c r="J15">
        <f t="shared" si="4"/>
        <v>3</v>
      </c>
      <c r="K15">
        <f t="shared" si="5"/>
        <v>4</v>
      </c>
      <c r="L15">
        <f t="shared" si="6"/>
        <v>3</v>
      </c>
      <c r="M15">
        <f t="shared" si="7"/>
        <v>4</v>
      </c>
      <c r="N15">
        <f t="shared" si="8"/>
        <v>4</v>
      </c>
      <c r="O15">
        <f t="shared" si="9"/>
        <v>4</v>
      </c>
      <c r="P15">
        <f t="shared" si="10"/>
        <v>4</v>
      </c>
      <c r="Q15">
        <f t="shared" si="11"/>
        <v>4</v>
      </c>
    </row>
    <row r="16" spans="1:20" x14ac:dyDescent="0.25">
      <c r="A16">
        <v>1121</v>
      </c>
      <c r="B16" t="s">
        <v>41</v>
      </c>
      <c r="C16">
        <f t="shared" si="0"/>
        <v>13</v>
      </c>
      <c r="D16">
        <f t="shared" si="1"/>
        <v>14</v>
      </c>
      <c r="E16">
        <f t="shared" si="12"/>
        <v>1</v>
      </c>
      <c r="G16" s="6">
        <f t="shared" si="13"/>
        <v>13.5</v>
      </c>
      <c r="H16">
        <f t="shared" si="2"/>
        <v>3</v>
      </c>
      <c r="I16">
        <f t="shared" si="3"/>
        <v>3</v>
      </c>
      <c r="J16">
        <f t="shared" si="4"/>
        <v>2</v>
      </c>
      <c r="K16">
        <f t="shared" si="5"/>
        <v>3</v>
      </c>
      <c r="L16">
        <f t="shared" si="6"/>
        <v>2</v>
      </c>
      <c r="M16">
        <f t="shared" si="7"/>
        <v>3</v>
      </c>
      <c r="N16">
        <f t="shared" si="8"/>
        <v>3</v>
      </c>
      <c r="O16">
        <f t="shared" si="9"/>
        <v>3</v>
      </c>
      <c r="P16">
        <f t="shared" si="10"/>
        <v>3</v>
      </c>
      <c r="Q16">
        <f t="shared" si="11"/>
        <v>3</v>
      </c>
    </row>
    <row r="17" spans="1:17" x14ac:dyDescent="0.25">
      <c r="A17">
        <v>1121</v>
      </c>
      <c r="B17" t="s">
        <v>42</v>
      </c>
      <c r="C17">
        <f t="shared" si="0"/>
        <v>15</v>
      </c>
      <c r="D17">
        <f t="shared" si="1"/>
        <v>18</v>
      </c>
      <c r="E17">
        <f t="shared" si="12"/>
        <v>3</v>
      </c>
      <c r="G17" s="6">
        <f t="shared" si="13"/>
        <v>16.5</v>
      </c>
      <c r="H17">
        <f t="shared" si="2"/>
        <v>3</v>
      </c>
      <c r="I17">
        <f t="shared" si="3"/>
        <v>3</v>
      </c>
      <c r="J17">
        <f t="shared" si="4"/>
        <v>3</v>
      </c>
      <c r="K17">
        <f t="shared" si="5"/>
        <v>3</v>
      </c>
      <c r="L17">
        <f t="shared" si="6"/>
        <v>3</v>
      </c>
      <c r="M17">
        <f t="shared" si="7"/>
        <v>4</v>
      </c>
      <c r="N17">
        <f t="shared" si="8"/>
        <v>5</v>
      </c>
      <c r="O17">
        <f t="shared" si="9"/>
        <v>4</v>
      </c>
      <c r="P17">
        <f t="shared" si="10"/>
        <v>4</v>
      </c>
      <c r="Q17">
        <f t="shared" si="11"/>
        <v>4</v>
      </c>
    </row>
    <row r="18" spans="1:17" x14ac:dyDescent="0.25">
      <c r="A18">
        <v>1121</v>
      </c>
      <c r="B18" t="s">
        <v>43</v>
      </c>
      <c r="C18">
        <f t="shared" si="0"/>
        <v>17</v>
      </c>
      <c r="D18">
        <f t="shared" si="1"/>
        <v>19</v>
      </c>
      <c r="E18">
        <f t="shared" si="12"/>
        <v>2</v>
      </c>
      <c r="G18" s="6">
        <f t="shared" si="13"/>
        <v>18</v>
      </c>
      <c r="H18">
        <f t="shared" si="2"/>
        <v>3</v>
      </c>
      <c r="I18">
        <f t="shared" si="3"/>
        <v>4</v>
      </c>
      <c r="J18">
        <f t="shared" si="4"/>
        <v>3</v>
      </c>
      <c r="K18">
        <f t="shared" si="5"/>
        <v>4</v>
      </c>
      <c r="L18">
        <f t="shared" si="6"/>
        <v>3</v>
      </c>
      <c r="M18">
        <f t="shared" si="7"/>
        <v>5</v>
      </c>
      <c r="N18">
        <f t="shared" si="8"/>
        <v>4</v>
      </c>
      <c r="O18">
        <f t="shared" si="9"/>
        <v>4</v>
      </c>
      <c r="P18">
        <f t="shared" si="10"/>
        <v>4</v>
      </c>
      <c r="Q18">
        <f t="shared" si="11"/>
        <v>4</v>
      </c>
    </row>
    <row r="19" spans="1:17" x14ac:dyDescent="0.25">
      <c r="A19">
        <v>1121</v>
      </c>
      <c r="B19" t="s">
        <v>44</v>
      </c>
      <c r="C19">
        <f t="shared" si="0"/>
        <v>13</v>
      </c>
      <c r="D19">
        <f t="shared" si="1"/>
        <v>14</v>
      </c>
      <c r="E19">
        <f t="shared" si="12"/>
        <v>1</v>
      </c>
      <c r="G19" s="6">
        <f t="shared" si="13"/>
        <v>13.5</v>
      </c>
      <c r="H19">
        <f t="shared" si="2"/>
        <v>2</v>
      </c>
      <c r="I19">
        <f t="shared" si="3"/>
        <v>3</v>
      </c>
      <c r="J19">
        <f t="shared" si="4"/>
        <v>2</v>
      </c>
      <c r="K19">
        <f t="shared" si="5"/>
        <v>3</v>
      </c>
      <c r="L19">
        <f t="shared" si="6"/>
        <v>2</v>
      </c>
      <c r="M19">
        <f t="shared" si="7"/>
        <v>3</v>
      </c>
      <c r="N19">
        <f t="shared" si="8"/>
        <v>4</v>
      </c>
      <c r="O19">
        <f t="shared" si="9"/>
        <v>3</v>
      </c>
      <c r="P19">
        <f t="shared" si="10"/>
        <v>3</v>
      </c>
      <c r="Q19">
        <f t="shared" si="11"/>
        <v>3</v>
      </c>
    </row>
    <row r="20" spans="1:17" x14ac:dyDescent="0.25">
      <c r="A20">
        <v>1121</v>
      </c>
      <c r="B20" t="s">
        <v>45</v>
      </c>
      <c r="C20">
        <f t="shared" si="0"/>
        <v>13</v>
      </c>
      <c r="D20">
        <f t="shared" si="1"/>
        <v>14</v>
      </c>
      <c r="E20">
        <f t="shared" si="12"/>
        <v>1</v>
      </c>
      <c r="G20" s="6">
        <f t="shared" si="13"/>
        <v>13.5</v>
      </c>
      <c r="H20">
        <f t="shared" si="2"/>
        <v>3</v>
      </c>
      <c r="I20">
        <f t="shared" si="3"/>
        <v>3</v>
      </c>
      <c r="J20">
        <f t="shared" si="4"/>
        <v>2</v>
      </c>
      <c r="K20">
        <f t="shared" si="5"/>
        <v>3</v>
      </c>
      <c r="L20">
        <f t="shared" si="6"/>
        <v>2</v>
      </c>
      <c r="M20">
        <f t="shared" si="7"/>
        <v>3</v>
      </c>
      <c r="N20">
        <f t="shared" si="8"/>
        <v>4</v>
      </c>
      <c r="O20">
        <f t="shared" si="9"/>
        <v>3</v>
      </c>
      <c r="P20">
        <f t="shared" si="10"/>
        <v>3</v>
      </c>
      <c r="Q20">
        <f t="shared" si="11"/>
        <v>3</v>
      </c>
    </row>
    <row r="21" spans="1:17" x14ac:dyDescent="0.25">
      <c r="A21">
        <v>1121</v>
      </c>
      <c r="B21" t="s">
        <v>46</v>
      </c>
      <c r="C21">
        <f t="shared" si="0"/>
        <v>15</v>
      </c>
      <c r="D21">
        <f t="shared" si="1"/>
        <v>15</v>
      </c>
      <c r="E21">
        <f t="shared" si="12"/>
        <v>0</v>
      </c>
      <c r="G21" s="6">
        <f t="shared" si="13"/>
        <v>15</v>
      </c>
      <c r="H21">
        <f t="shared" si="2"/>
        <v>3</v>
      </c>
      <c r="I21">
        <f t="shared" si="3"/>
        <v>3</v>
      </c>
      <c r="J21">
        <f t="shared" si="4"/>
        <v>2</v>
      </c>
      <c r="K21">
        <f t="shared" si="5"/>
        <v>4</v>
      </c>
      <c r="L21">
        <f t="shared" si="6"/>
        <v>3</v>
      </c>
      <c r="M21">
        <f t="shared" si="7"/>
        <v>3</v>
      </c>
      <c r="N21">
        <f t="shared" si="8"/>
        <v>4</v>
      </c>
      <c r="O21">
        <f t="shared" si="9"/>
        <v>3</v>
      </c>
      <c r="P21">
        <f t="shared" si="10"/>
        <v>3</v>
      </c>
      <c r="Q21">
        <f t="shared" si="11"/>
        <v>3</v>
      </c>
    </row>
    <row r="22" spans="1:17" x14ac:dyDescent="0.25">
      <c r="A22">
        <v>1121</v>
      </c>
      <c r="B22" t="s">
        <v>47</v>
      </c>
      <c r="C22">
        <f t="shared" si="0"/>
        <v>15</v>
      </c>
      <c r="D22">
        <f t="shared" si="1"/>
        <v>13</v>
      </c>
      <c r="E22">
        <f t="shared" si="12"/>
        <v>2</v>
      </c>
      <c r="G22" s="6">
        <f t="shared" si="13"/>
        <v>14</v>
      </c>
      <c r="H22">
        <f t="shared" si="2"/>
        <v>3</v>
      </c>
      <c r="I22">
        <f t="shared" si="3"/>
        <v>3</v>
      </c>
      <c r="J22">
        <f t="shared" si="4"/>
        <v>3</v>
      </c>
      <c r="K22">
        <f t="shared" si="5"/>
        <v>3</v>
      </c>
      <c r="L22">
        <f t="shared" si="6"/>
        <v>3</v>
      </c>
      <c r="M22">
        <f t="shared" si="7"/>
        <v>3</v>
      </c>
      <c r="N22">
        <f t="shared" si="8"/>
        <v>3</v>
      </c>
      <c r="O22">
        <f t="shared" si="9"/>
        <v>3</v>
      </c>
      <c r="P22">
        <f t="shared" si="10"/>
        <v>3</v>
      </c>
      <c r="Q22">
        <f t="shared" si="11"/>
        <v>3</v>
      </c>
    </row>
    <row r="23" spans="1:17" x14ac:dyDescent="0.25">
      <c r="A23">
        <v>1121</v>
      </c>
      <c r="B23" t="s">
        <v>48</v>
      </c>
      <c r="C23">
        <f t="shared" si="0"/>
        <v>15</v>
      </c>
      <c r="D23">
        <f t="shared" si="1"/>
        <v>14</v>
      </c>
      <c r="E23">
        <f t="shared" si="12"/>
        <v>1</v>
      </c>
      <c r="G23" s="6">
        <f t="shared" si="13"/>
        <v>14.5</v>
      </c>
      <c r="H23">
        <f t="shared" si="2"/>
        <v>3</v>
      </c>
      <c r="I23">
        <f t="shared" si="3"/>
        <v>3</v>
      </c>
      <c r="J23">
        <f t="shared" si="4"/>
        <v>3</v>
      </c>
      <c r="K23">
        <f t="shared" si="5"/>
        <v>3</v>
      </c>
      <c r="L23">
        <f t="shared" si="6"/>
        <v>3</v>
      </c>
      <c r="M23">
        <f t="shared" si="7"/>
        <v>3</v>
      </c>
      <c r="N23">
        <f t="shared" si="8"/>
        <v>4</v>
      </c>
      <c r="O23">
        <f t="shared" si="9"/>
        <v>3</v>
      </c>
      <c r="P23">
        <f t="shared" si="10"/>
        <v>3</v>
      </c>
      <c r="Q23">
        <f t="shared" si="11"/>
        <v>3</v>
      </c>
    </row>
    <row r="24" spans="1:17" x14ac:dyDescent="0.25">
      <c r="A24">
        <v>1122</v>
      </c>
      <c r="B24" t="s">
        <v>49</v>
      </c>
      <c r="C24">
        <f t="shared" si="0"/>
        <v>9</v>
      </c>
      <c r="D24">
        <f t="shared" si="1"/>
        <v>9</v>
      </c>
      <c r="E24">
        <f t="shared" si="12"/>
        <v>0</v>
      </c>
      <c r="G24" s="6">
        <f t="shared" si="13"/>
        <v>9</v>
      </c>
      <c r="H24">
        <f t="shared" si="2"/>
        <v>2</v>
      </c>
      <c r="I24">
        <f t="shared" si="3"/>
        <v>2</v>
      </c>
      <c r="J24">
        <f t="shared" si="4"/>
        <v>2</v>
      </c>
      <c r="K24">
        <f t="shared" si="5"/>
        <v>3</v>
      </c>
      <c r="L24">
        <f t="shared" si="6"/>
        <v>2</v>
      </c>
      <c r="M24">
        <f t="shared" si="7"/>
        <v>2</v>
      </c>
      <c r="N24">
        <f t="shared" si="8"/>
        <v>3</v>
      </c>
      <c r="O24">
        <f t="shared" si="9"/>
        <v>2</v>
      </c>
      <c r="P24">
        <f t="shared" si="10"/>
        <v>2</v>
      </c>
      <c r="Q24">
        <f t="shared" si="11"/>
        <v>2</v>
      </c>
    </row>
    <row r="25" spans="1:17" x14ac:dyDescent="0.25">
      <c r="A25">
        <v>1122</v>
      </c>
      <c r="B25" t="s">
        <v>50</v>
      </c>
      <c r="C25">
        <f t="shared" si="0"/>
        <v>13</v>
      </c>
      <c r="D25">
        <f t="shared" si="1"/>
        <v>16</v>
      </c>
      <c r="E25">
        <f t="shared" si="12"/>
        <v>3</v>
      </c>
      <c r="G25" s="6">
        <f t="shared" si="13"/>
        <v>14.5</v>
      </c>
      <c r="H25">
        <f t="shared" si="2"/>
        <v>3</v>
      </c>
      <c r="I25">
        <f t="shared" si="3"/>
        <v>3</v>
      </c>
      <c r="J25">
        <f t="shared" si="4"/>
        <v>2</v>
      </c>
      <c r="K25">
        <f t="shared" si="5"/>
        <v>3</v>
      </c>
      <c r="L25">
        <f t="shared" si="6"/>
        <v>3</v>
      </c>
      <c r="M25">
        <f t="shared" si="7"/>
        <v>4</v>
      </c>
      <c r="N25">
        <f t="shared" si="8"/>
        <v>4</v>
      </c>
      <c r="O25">
        <f t="shared" si="9"/>
        <v>3</v>
      </c>
      <c r="P25">
        <f t="shared" si="10"/>
        <v>4</v>
      </c>
      <c r="Q25">
        <f t="shared" si="11"/>
        <v>4</v>
      </c>
    </row>
    <row r="26" spans="1:17" x14ac:dyDescent="0.25">
      <c r="A26">
        <v>1122</v>
      </c>
      <c r="B26" t="s">
        <v>51</v>
      </c>
      <c r="C26">
        <f t="shared" si="0"/>
        <v>16</v>
      </c>
      <c r="D26">
        <f t="shared" si="1"/>
        <v>16</v>
      </c>
      <c r="E26">
        <f t="shared" si="12"/>
        <v>0</v>
      </c>
      <c r="G26" s="6">
        <f t="shared" si="13"/>
        <v>16</v>
      </c>
      <c r="H26">
        <f t="shared" si="2"/>
        <v>3</v>
      </c>
      <c r="I26">
        <f t="shared" si="3"/>
        <v>3</v>
      </c>
      <c r="J26">
        <f t="shared" si="4"/>
        <v>3</v>
      </c>
      <c r="K26">
        <f t="shared" si="5"/>
        <v>4</v>
      </c>
      <c r="L26">
        <f t="shared" si="6"/>
        <v>3</v>
      </c>
      <c r="M26">
        <f t="shared" si="7"/>
        <v>4</v>
      </c>
      <c r="N26">
        <f t="shared" si="8"/>
        <v>4</v>
      </c>
      <c r="O26">
        <f t="shared" si="9"/>
        <v>3</v>
      </c>
      <c r="P26">
        <f t="shared" si="10"/>
        <v>4</v>
      </c>
      <c r="Q26">
        <f t="shared" si="11"/>
        <v>4</v>
      </c>
    </row>
    <row r="27" spans="1:17" x14ac:dyDescent="0.25">
      <c r="A27">
        <v>1122</v>
      </c>
      <c r="B27" t="s">
        <v>52</v>
      </c>
      <c r="C27">
        <f t="shared" si="0"/>
        <v>19</v>
      </c>
      <c r="D27">
        <f t="shared" si="1"/>
        <v>20</v>
      </c>
      <c r="E27">
        <f t="shared" ref="E27:E42" si="14">ABS(C27-D27)</f>
        <v>1</v>
      </c>
      <c r="G27" s="6">
        <f t="shared" ref="G27:G42" si="15">IF(F27&gt;0,((C27+D27)*0.5+F27*2)/3,(C27+D27)/2)</f>
        <v>19.5</v>
      </c>
      <c r="H27">
        <f t="shared" si="2"/>
        <v>4</v>
      </c>
      <c r="I27">
        <f t="shared" si="3"/>
        <v>4</v>
      </c>
      <c r="J27">
        <f t="shared" si="4"/>
        <v>3</v>
      </c>
      <c r="K27">
        <f t="shared" si="5"/>
        <v>4</v>
      </c>
      <c r="L27">
        <f t="shared" si="6"/>
        <v>4</v>
      </c>
      <c r="M27">
        <f t="shared" si="7"/>
        <v>5</v>
      </c>
      <c r="N27">
        <f t="shared" si="8"/>
        <v>4</v>
      </c>
      <c r="O27">
        <f t="shared" si="9"/>
        <v>4</v>
      </c>
      <c r="P27">
        <f t="shared" si="10"/>
        <v>4</v>
      </c>
      <c r="Q27">
        <f t="shared" si="11"/>
        <v>5</v>
      </c>
    </row>
    <row r="28" spans="1:17" x14ac:dyDescent="0.25">
      <c r="A28">
        <v>1122</v>
      </c>
      <c r="B28" t="s">
        <v>53</v>
      </c>
      <c r="C28">
        <f t="shared" si="0"/>
        <v>18</v>
      </c>
      <c r="D28">
        <f t="shared" si="1"/>
        <v>15</v>
      </c>
      <c r="E28">
        <f t="shared" si="14"/>
        <v>3</v>
      </c>
      <c r="G28" s="6">
        <f t="shared" si="15"/>
        <v>16.5</v>
      </c>
      <c r="H28">
        <f t="shared" si="2"/>
        <v>3</v>
      </c>
      <c r="I28">
        <f t="shared" si="3"/>
        <v>4</v>
      </c>
      <c r="J28">
        <f t="shared" si="4"/>
        <v>3</v>
      </c>
      <c r="K28">
        <f t="shared" si="5"/>
        <v>4</v>
      </c>
      <c r="L28">
        <f t="shared" si="6"/>
        <v>4</v>
      </c>
      <c r="M28">
        <f t="shared" si="7"/>
        <v>3</v>
      </c>
      <c r="N28">
        <f t="shared" si="8"/>
        <v>4</v>
      </c>
      <c r="O28">
        <f t="shared" si="9"/>
        <v>3</v>
      </c>
      <c r="P28">
        <f t="shared" si="10"/>
        <v>3</v>
      </c>
      <c r="Q28">
        <f t="shared" si="11"/>
        <v>3</v>
      </c>
    </row>
    <row r="29" spans="1:17" x14ac:dyDescent="0.25">
      <c r="A29">
        <v>1122</v>
      </c>
      <c r="B29" t="s">
        <v>54</v>
      </c>
      <c r="C29">
        <f t="shared" si="0"/>
        <v>16</v>
      </c>
      <c r="D29">
        <f t="shared" si="1"/>
        <v>19</v>
      </c>
      <c r="E29">
        <f t="shared" si="14"/>
        <v>3</v>
      </c>
      <c r="G29" s="6">
        <f t="shared" si="15"/>
        <v>17.5</v>
      </c>
      <c r="H29">
        <f t="shared" si="2"/>
        <v>3</v>
      </c>
      <c r="I29">
        <f t="shared" si="3"/>
        <v>3</v>
      </c>
      <c r="J29">
        <f t="shared" si="4"/>
        <v>3</v>
      </c>
      <c r="K29">
        <f t="shared" si="5"/>
        <v>4</v>
      </c>
      <c r="L29">
        <f t="shared" si="6"/>
        <v>3</v>
      </c>
      <c r="M29">
        <f t="shared" si="7"/>
        <v>5</v>
      </c>
      <c r="N29">
        <f t="shared" si="8"/>
        <v>4</v>
      </c>
      <c r="O29">
        <f t="shared" si="9"/>
        <v>5</v>
      </c>
      <c r="P29">
        <f t="shared" si="10"/>
        <v>4</v>
      </c>
      <c r="Q29">
        <f t="shared" si="11"/>
        <v>4</v>
      </c>
    </row>
    <row r="30" spans="1:17" x14ac:dyDescent="0.25">
      <c r="A30">
        <v>1122</v>
      </c>
      <c r="B30" t="s">
        <v>55</v>
      </c>
      <c r="C30">
        <f t="shared" si="0"/>
        <v>17</v>
      </c>
      <c r="D30">
        <f t="shared" si="1"/>
        <v>16</v>
      </c>
      <c r="E30">
        <f t="shared" si="14"/>
        <v>1</v>
      </c>
      <c r="G30" s="6">
        <f t="shared" si="15"/>
        <v>16.5</v>
      </c>
      <c r="H30">
        <f t="shared" si="2"/>
        <v>3</v>
      </c>
      <c r="I30">
        <f t="shared" si="3"/>
        <v>4</v>
      </c>
      <c r="J30">
        <f t="shared" si="4"/>
        <v>3</v>
      </c>
      <c r="K30">
        <f t="shared" si="5"/>
        <v>4</v>
      </c>
      <c r="L30">
        <f t="shared" si="6"/>
        <v>3</v>
      </c>
      <c r="M30">
        <f t="shared" si="7"/>
        <v>3</v>
      </c>
      <c r="N30">
        <f t="shared" si="8"/>
        <v>4</v>
      </c>
      <c r="O30">
        <f t="shared" si="9"/>
        <v>3</v>
      </c>
      <c r="P30">
        <f t="shared" si="10"/>
        <v>3</v>
      </c>
      <c r="Q30">
        <f t="shared" si="11"/>
        <v>3</v>
      </c>
    </row>
    <row r="31" spans="1:17" x14ac:dyDescent="0.25">
      <c r="A31">
        <v>1122</v>
      </c>
      <c r="B31" t="s">
        <v>56</v>
      </c>
      <c r="C31">
        <f t="shared" si="0"/>
        <v>16</v>
      </c>
      <c r="D31">
        <f t="shared" si="1"/>
        <v>19</v>
      </c>
      <c r="E31">
        <f t="shared" si="14"/>
        <v>3</v>
      </c>
      <c r="G31" s="6">
        <f t="shared" si="15"/>
        <v>17.5</v>
      </c>
      <c r="H31">
        <f t="shared" si="2"/>
        <v>3</v>
      </c>
      <c r="I31">
        <f t="shared" si="3"/>
        <v>3</v>
      </c>
      <c r="J31">
        <f t="shared" si="4"/>
        <v>3</v>
      </c>
      <c r="K31">
        <f t="shared" si="5"/>
        <v>4</v>
      </c>
      <c r="L31">
        <f t="shared" si="6"/>
        <v>3</v>
      </c>
      <c r="M31">
        <f t="shared" si="7"/>
        <v>5</v>
      </c>
      <c r="N31">
        <f t="shared" si="8"/>
        <v>4</v>
      </c>
      <c r="O31">
        <f t="shared" si="9"/>
        <v>5</v>
      </c>
      <c r="P31">
        <f t="shared" si="10"/>
        <v>4</v>
      </c>
      <c r="Q31">
        <f t="shared" si="11"/>
        <v>4</v>
      </c>
    </row>
    <row r="32" spans="1:17" x14ac:dyDescent="0.25">
      <c r="A32">
        <v>1122</v>
      </c>
      <c r="B32" t="s">
        <v>57</v>
      </c>
      <c r="C32">
        <f t="shared" si="0"/>
        <v>16</v>
      </c>
      <c r="D32">
        <f t="shared" si="1"/>
        <v>19</v>
      </c>
      <c r="E32">
        <f t="shared" si="14"/>
        <v>3</v>
      </c>
      <c r="G32" s="6">
        <f t="shared" si="15"/>
        <v>17.5</v>
      </c>
      <c r="H32">
        <f t="shared" si="2"/>
        <v>3</v>
      </c>
      <c r="I32">
        <f t="shared" si="3"/>
        <v>3</v>
      </c>
      <c r="J32">
        <f t="shared" si="4"/>
        <v>3</v>
      </c>
      <c r="K32">
        <f t="shared" si="5"/>
        <v>4</v>
      </c>
      <c r="L32">
        <f t="shared" si="6"/>
        <v>3</v>
      </c>
      <c r="M32">
        <f t="shared" si="7"/>
        <v>5</v>
      </c>
      <c r="N32">
        <f t="shared" si="8"/>
        <v>4</v>
      </c>
      <c r="O32">
        <f t="shared" si="9"/>
        <v>4</v>
      </c>
      <c r="P32">
        <f t="shared" si="10"/>
        <v>4</v>
      </c>
      <c r="Q32">
        <f t="shared" si="11"/>
        <v>4</v>
      </c>
    </row>
    <row r="33" spans="1:17" x14ac:dyDescent="0.25">
      <c r="A33">
        <v>1122</v>
      </c>
      <c r="B33" t="s">
        <v>58</v>
      </c>
      <c r="C33">
        <f t="shared" si="0"/>
        <v>9</v>
      </c>
      <c r="D33">
        <f t="shared" si="1"/>
        <v>12</v>
      </c>
      <c r="E33">
        <f t="shared" si="14"/>
        <v>3</v>
      </c>
      <c r="G33" s="6">
        <f t="shared" si="15"/>
        <v>10.5</v>
      </c>
      <c r="H33">
        <f t="shared" si="2"/>
        <v>2</v>
      </c>
      <c r="I33">
        <f t="shared" si="3"/>
        <v>3</v>
      </c>
      <c r="J33">
        <f t="shared" si="4"/>
        <v>3</v>
      </c>
      <c r="K33">
        <f t="shared" si="5"/>
        <v>3</v>
      </c>
      <c r="L33">
        <f t="shared" si="6"/>
        <v>2</v>
      </c>
      <c r="M33">
        <f t="shared" si="7"/>
        <v>2</v>
      </c>
      <c r="N33">
        <f t="shared" si="8"/>
        <v>4</v>
      </c>
      <c r="O33">
        <f t="shared" si="9"/>
        <v>3</v>
      </c>
      <c r="P33">
        <f t="shared" si="10"/>
        <v>3</v>
      </c>
      <c r="Q33">
        <f t="shared" si="11"/>
        <v>3</v>
      </c>
    </row>
    <row r="34" spans="1:17" x14ac:dyDescent="0.25">
      <c r="A34">
        <v>1122</v>
      </c>
      <c r="B34" t="s">
        <v>59</v>
      </c>
      <c r="C34">
        <f t="shared" si="0"/>
        <v>0</v>
      </c>
      <c r="D34">
        <f t="shared" si="1"/>
        <v>12</v>
      </c>
      <c r="E34">
        <f t="shared" si="14"/>
        <v>12</v>
      </c>
      <c r="F34">
        <v>6</v>
      </c>
      <c r="G34" s="6">
        <f t="shared" si="15"/>
        <v>6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5"/>
        <v>0</v>
      </c>
      <c r="L34">
        <f t="shared" si="6"/>
        <v>0</v>
      </c>
      <c r="M34">
        <f t="shared" si="7"/>
        <v>2</v>
      </c>
      <c r="N34">
        <f t="shared" si="8"/>
        <v>4</v>
      </c>
      <c r="O34">
        <f t="shared" si="9"/>
        <v>3</v>
      </c>
      <c r="P34">
        <f t="shared" si="10"/>
        <v>3</v>
      </c>
      <c r="Q34">
        <f t="shared" si="11"/>
        <v>3</v>
      </c>
    </row>
    <row r="35" spans="1:17" x14ac:dyDescent="0.25">
      <c r="A35">
        <v>1122</v>
      </c>
      <c r="B35" t="s">
        <v>60</v>
      </c>
      <c r="C35">
        <f t="shared" si="0"/>
        <v>14</v>
      </c>
      <c r="D35">
        <f t="shared" si="1"/>
        <v>12</v>
      </c>
      <c r="E35">
        <f t="shared" si="14"/>
        <v>2</v>
      </c>
      <c r="G35" s="6">
        <f t="shared" si="15"/>
        <v>13</v>
      </c>
      <c r="H35">
        <f t="shared" si="2"/>
        <v>3</v>
      </c>
      <c r="I35">
        <f t="shared" si="3"/>
        <v>3</v>
      </c>
      <c r="J35">
        <f t="shared" si="4"/>
        <v>3</v>
      </c>
      <c r="K35">
        <f t="shared" si="5"/>
        <v>3</v>
      </c>
      <c r="L35">
        <f t="shared" si="6"/>
        <v>3</v>
      </c>
      <c r="M35">
        <f t="shared" si="7"/>
        <v>1</v>
      </c>
      <c r="N35">
        <f t="shared" si="8"/>
        <v>3</v>
      </c>
      <c r="O35">
        <f t="shared" si="9"/>
        <v>4</v>
      </c>
      <c r="P35">
        <f t="shared" si="10"/>
        <v>3</v>
      </c>
      <c r="Q35">
        <f t="shared" si="11"/>
        <v>3</v>
      </c>
    </row>
    <row r="36" spans="1:17" x14ac:dyDescent="0.25">
      <c r="A36">
        <v>1122</v>
      </c>
      <c r="B36" t="s">
        <v>61</v>
      </c>
      <c r="C36">
        <f t="shared" si="0"/>
        <v>11</v>
      </c>
      <c r="D36">
        <f t="shared" si="1"/>
        <v>9</v>
      </c>
      <c r="E36">
        <f t="shared" si="14"/>
        <v>2</v>
      </c>
      <c r="G36" s="6">
        <f t="shared" si="15"/>
        <v>10</v>
      </c>
      <c r="H36">
        <f t="shared" si="2"/>
        <v>2</v>
      </c>
      <c r="I36">
        <f t="shared" si="3"/>
        <v>3</v>
      </c>
      <c r="J36">
        <f t="shared" si="4"/>
        <v>2</v>
      </c>
      <c r="K36">
        <f t="shared" si="5"/>
        <v>3</v>
      </c>
      <c r="L36">
        <f t="shared" si="6"/>
        <v>2</v>
      </c>
      <c r="M36">
        <f t="shared" si="7"/>
        <v>1</v>
      </c>
      <c r="N36">
        <f t="shared" si="8"/>
        <v>3</v>
      </c>
      <c r="O36">
        <f t="shared" si="9"/>
        <v>3</v>
      </c>
      <c r="P36">
        <f t="shared" si="10"/>
        <v>3</v>
      </c>
      <c r="Q36">
        <f t="shared" si="11"/>
        <v>3</v>
      </c>
    </row>
    <row r="37" spans="1:17" x14ac:dyDescent="0.25">
      <c r="A37">
        <v>1122</v>
      </c>
      <c r="B37" t="s">
        <v>62</v>
      </c>
      <c r="C37">
        <f t="shared" si="0"/>
        <v>18</v>
      </c>
      <c r="D37">
        <f t="shared" si="1"/>
        <v>19</v>
      </c>
      <c r="E37">
        <f t="shared" si="14"/>
        <v>1</v>
      </c>
      <c r="G37" s="6">
        <f t="shared" si="15"/>
        <v>18.5</v>
      </c>
      <c r="H37">
        <f t="shared" si="2"/>
        <v>4</v>
      </c>
      <c r="I37">
        <f t="shared" si="3"/>
        <v>4</v>
      </c>
      <c r="J37">
        <f t="shared" si="4"/>
        <v>3</v>
      </c>
      <c r="K37">
        <f t="shared" si="5"/>
        <v>4</v>
      </c>
      <c r="L37">
        <f t="shared" si="6"/>
        <v>3</v>
      </c>
      <c r="M37">
        <f t="shared" si="7"/>
        <v>5</v>
      </c>
      <c r="N37">
        <f t="shared" si="8"/>
        <v>4</v>
      </c>
      <c r="O37">
        <f t="shared" si="9"/>
        <v>4</v>
      </c>
      <c r="P37">
        <f t="shared" si="10"/>
        <v>4</v>
      </c>
      <c r="Q37">
        <f t="shared" si="11"/>
        <v>4</v>
      </c>
    </row>
    <row r="38" spans="1:17" x14ac:dyDescent="0.25">
      <c r="A38">
        <v>1122</v>
      </c>
      <c r="B38" t="s">
        <v>63</v>
      </c>
      <c r="C38">
        <f t="shared" si="0"/>
        <v>8</v>
      </c>
      <c r="D38">
        <f t="shared" si="1"/>
        <v>9</v>
      </c>
      <c r="E38">
        <f t="shared" si="14"/>
        <v>1</v>
      </c>
      <c r="G38" s="6">
        <f t="shared" si="15"/>
        <v>8.5</v>
      </c>
      <c r="H38">
        <f t="shared" si="2"/>
        <v>2</v>
      </c>
      <c r="I38">
        <f t="shared" si="3"/>
        <v>2</v>
      </c>
      <c r="J38">
        <f t="shared" si="4"/>
        <v>2</v>
      </c>
      <c r="K38">
        <f t="shared" si="5"/>
        <v>2</v>
      </c>
      <c r="L38">
        <f t="shared" si="6"/>
        <v>1</v>
      </c>
      <c r="M38">
        <f t="shared" si="7"/>
        <v>3</v>
      </c>
      <c r="N38">
        <f t="shared" si="8"/>
        <v>2</v>
      </c>
      <c r="O38">
        <f t="shared" si="9"/>
        <v>2</v>
      </c>
      <c r="P38">
        <f t="shared" si="10"/>
        <v>3</v>
      </c>
      <c r="Q38">
        <f t="shared" si="11"/>
        <v>3</v>
      </c>
    </row>
    <row r="39" spans="1:17" x14ac:dyDescent="0.25">
      <c r="A39">
        <v>1122</v>
      </c>
      <c r="B39" t="s">
        <v>64</v>
      </c>
      <c r="C39">
        <f t="shared" si="0"/>
        <v>13</v>
      </c>
      <c r="D39">
        <f t="shared" si="1"/>
        <v>16</v>
      </c>
      <c r="E39">
        <f t="shared" si="14"/>
        <v>3</v>
      </c>
      <c r="G39" s="6">
        <f t="shared" si="15"/>
        <v>14.5</v>
      </c>
      <c r="H39">
        <f t="shared" si="2"/>
        <v>2</v>
      </c>
      <c r="I39">
        <f t="shared" si="3"/>
        <v>3</v>
      </c>
      <c r="J39">
        <f t="shared" si="4"/>
        <v>2</v>
      </c>
      <c r="K39">
        <f t="shared" si="5"/>
        <v>3</v>
      </c>
      <c r="L39">
        <f t="shared" si="6"/>
        <v>3</v>
      </c>
      <c r="M39">
        <f t="shared" si="7"/>
        <v>4</v>
      </c>
      <c r="N39">
        <f t="shared" si="8"/>
        <v>4</v>
      </c>
      <c r="O39">
        <f t="shared" si="9"/>
        <v>3</v>
      </c>
      <c r="P39">
        <f t="shared" si="10"/>
        <v>4</v>
      </c>
      <c r="Q39">
        <f t="shared" si="11"/>
        <v>4</v>
      </c>
    </row>
    <row r="40" spans="1:17" x14ac:dyDescent="0.25">
      <c r="A40">
        <v>1122</v>
      </c>
      <c r="B40" t="s">
        <v>65</v>
      </c>
      <c r="C40">
        <f t="shared" si="0"/>
        <v>16</v>
      </c>
      <c r="D40">
        <f t="shared" si="1"/>
        <v>15</v>
      </c>
      <c r="E40">
        <f t="shared" si="14"/>
        <v>1</v>
      </c>
      <c r="G40" s="6">
        <f t="shared" si="15"/>
        <v>15.5</v>
      </c>
      <c r="H40">
        <f t="shared" si="2"/>
        <v>3</v>
      </c>
      <c r="I40">
        <f t="shared" si="3"/>
        <v>4</v>
      </c>
      <c r="J40">
        <f t="shared" si="4"/>
        <v>3</v>
      </c>
      <c r="K40">
        <f t="shared" si="5"/>
        <v>3</v>
      </c>
      <c r="L40">
        <f t="shared" si="6"/>
        <v>3</v>
      </c>
      <c r="M40">
        <f t="shared" si="7"/>
        <v>3</v>
      </c>
      <c r="N40">
        <f t="shared" si="8"/>
        <v>4</v>
      </c>
      <c r="O40">
        <f t="shared" si="9"/>
        <v>3</v>
      </c>
      <c r="P40">
        <f t="shared" si="10"/>
        <v>3</v>
      </c>
      <c r="Q40">
        <f t="shared" si="11"/>
        <v>3</v>
      </c>
    </row>
    <row r="41" spans="1:17" x14ac:dyDescent="0.25">
      <c r="A41">
        <v>1122</v>
      </c>
      <c r="B41" t="s">
        <v>66</v>
      </c>
      <c r="C41">
        <f t="shared" si="0"/>
        <v>17</v>
      </c>
      <c r="D41">
        <f t="shared" si="1"/>
        <v>17</v>
      </c>
      <c r="E41">
        <f t="shared" si="14"/>
        <v>0</v>
      </c>
      <c r="G41" s="6">
        <f t="shared" si="15"/>
        <v>17</v>
      </c>
      <c r="H41">
        <f t="shared" si="2"/>
        <v>3</v>
      </c>
      <c r="I41">
        <f t="shared" si="3"/>
        <v>4</v>
      </c>
      <c r="J41">
        <f t="shared" si="4"/>
        <v>3</v>
      </c>
      <c r="K41">
        <f t="shared" si="5"/>
        <v>4</v>
      </c>
      <c r="L41">
        <f t="shared" si="6"/>
        <v>3</v>
      </c>
      <c r="M41">
        <f t="shared" si="7"/>
        <v>4</v>
      </c>
      <c r="N41">
        <f t="shared" si="8"/>
        <v>4</v>
      </c>
      <c r="O41">
        <f t="shared" si="9"/>
        <v>4</v>
      </c>
      <c r="P41">
        <f t="shared" si="10"/>
        <v>4</v>
      </c>
      <c r="Q41">
        <f t="shared" si="11"/>
        <v>4</v>
      </c>
    </row>
    <row r="42" spans="1:17" x14ac:dyDescent="0.25">
      <c r="A42">
        <v>1122</v>
      </c>
      <c r="B42" t="s">
        <v>67</v>
      </c>
      <c r="C42">
        <f t="shared" si="0"/>
        <v>19</v>
      </c>
      <c r="D42">
        <f t="shared" si="1"/>
        <v>16</v>
      </c>
      <c r="E42">
        <f t="shared" si="14"/>
        <v>3</v>
      </c>
      <c r="G42" s="6">
        <f t="shared" si="15"/>
        <v>17.5</v>
      </c>
      <c r="H42">
        <f t="shared" si="2"/>
        <v>4</v>
      </c>
      <c r="I42">
        <f t="shared" si="3"/>
        <v>4</v>
      </c>
      <c r="J42">
        <f t="shared" si="4"/>
        <v>3</v>
      </c>
      <c r="K42">
        <f t="shared" si="5"/>
        <v>4</v>
      </c>
      <c r="L42">
        <f t="shared" si="6"/>
        <v>4</v>
      </c>
      <c r="M42">
        <f t="shared" si="7"/>
        <v>3</v>
      </c>
      <c r="N42">
        <f t="shared" si="8"/>
        <v>4</v>
      </c>
      <c r="O42">
        <f t="shared" si="9"/>
        <v>3</v>
      </c>
      <c r="P42">
        <f t="shared" si="10"/>
        <v>3</v>
      </c>
      <c r="Q42">
        <f t="shared" si="11"/>
        <v>3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42"/>
  <sheetViews>
    <sheetView zoomScale="85" zoomScaleNormal="85" workbookViewId="0">
      <pane ySplit="1" topLeftCell="A11" activePane="bottomLeft" state="frozen"/>
      <selection pane="bottomLeft" activeCell="A2" sqref="A2:A42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33</v>
      </c>
      <c r="C2" s="10">
        <v>17</v>
      </c>
      <c r="D2" s="10">
        <v>3</v>
      </c>
      <c r="E2" s="10">
        <v>3</v>
      </c>
      <c r="F2" s="10">
        <v>3</v>
      </c>
      <c r="G2" s="10">
        <v>4</v>
      </c>
      <c r="H2" s="10">
        <v>3</v>
      </c>
    </row>
    <row r="3" spans="1:8" x14ac:dyDescent="0.25">
      <c r="A3" s="10" t="s">
        <v>28</v>
      </c>
      <c r="B3">
        <v>28</v>
      </c>
      <c r="C3" s="10">
        <v>14</v>
      </c>
      <c r="D3" s="10">
        <v>3</v>
      </c>
      <c r="E3" s="10">
        <v>3</v>
      </c>
      <c r="F3" s="10">
        <v>2</v>
      </c>
      <c r="G3" s="10">
        <v>3</v>
      </c>
      <c r="H3" s="10">
        <v>3</v>
      </c>
    </row>
    <row r="4" spans="1:8" x14ac:dyDescent="0.25">
      <c r="A4" s="10" t="s">
        <v>29</v>
      </c>
      <c r="B4">
        <v>26</v>
      </c>
      <c r="C4" s="10">
        <v>13</v>
      </c>
      <c r="D4" s="10">
        <v>3</v>
      </c>
      <c r="E4" s="10">
        <v>3</v>
      </c>
      <c r="F4" s="10">
        <v>2</v>
      </c>
      <c r="G4" s="10">
        <v>3</v>
      </c>
      <c r="H4" s="10">
        <v>2</v>
      </c>
    </row>
    <row r="5" spans="1:8" x14ac:dyDescent="0.25">
      <c r="A5" s="10" t="s">
        <v>30</v>
      </c>
      <c r="B5">
        <v>24</v>
      </c>
      <c r="C5" s="10">
        <v>12</v>
      </c>
      <c r="D5" s="10">
        <v>2</v>
      </c>
      <c r="E5" s="10">
        <v>3</v>
      </c>
      <c r="F5" s="10">
        <v>2</v>
      </c>
      <c r="G5" s="10">
        <v>3</v>
      </c>
      <c r="H5" s="10">
        <v>2</v>
      </c>
    </row>
    <row r="6" spans="1:8" x14ac:dyDescent="0.25">
      <c r="A6" s="10" t="s">
        <v>31</v>
      </c>
      <c r="B6">
        <v>22</v>
      </c>
      <c r="C6" s="10">
        <v>11</v>
      </c>
      <c r="D6" s="10">
        <v>2</v>
      </c>
      <c r="E6" s="10">
        <v>3</v>
      </c>
      <c r="F6" s="10">
        <v>2</v>
      </c>
      <c r="G6" s="10">
        <v>2</v>
      </c>
      <c r="H6" s="10">
        <v>2</v>
      </c>
    </row>
    <row r="7" spans="1:8" x14ac:dyDescent="0.25">
      <c r="A7" s="10" t="s">
        <v>32</v>
      </c>
      <c r="B7">
        <v>24</v>
      </c>
      <c r="C7" s="10">
        <v>12</v>
      </c>
      <c r="D7" s="10">
        <v>2</v>
      </c>
      <c r="E7" s="10">
        <v>3</v>
      </c>
      <c r="F7" s="10">
        <v>2</v>
      </c>
      <c r="G7" s="10">
        <v>3</v>
      </c>
      <c r="H7" s="10">
        <v>2</v>
      </c>
    </row>
    <row r="8" spans="1:8" x14ac:dyDescent="0.25">
      <c r="A8" s="10" t="s">
        <v>33</v>
      </c>
      <c r="B8">
        <v>27</v>
      </c>
      <c r="C8" s="10">
        <v>13</v>
      </c>
      <c r="D8" s="10">
        <v>3</v>
      </c>
      <c r="E8" s="10">
        <v>3</v>
      </c>
      <c r="F8" s="10">
        <v>2</v>
      </c>
      <c r="G8" s="10">
        <v>3</v>
      </c>
      <c r="H8" s="10">
        <v>3</v>
      </c>
    </row>
    <row r="9" spans="1:8" x14ac:dyDescent="0.25">
      <c r="A9" s="10" t="s">
        <v>34</v>
      </c>
      <c r="B9">
        <v>27</v>
      </c>
      <c r="C9" s="10">
        <v>13</v>
      </c>
      <c r="D9" s="10">
        <v>3</v>
      </c>
      <c r="E9" s="10">
        <v>3</v>
      </c>
      <c r="F9" s="10">
        <v>2</v>
      </c>
      <c r="G9" s="10">
        <v>3</v>
      </c>
      <c r="H9" s="10">
        <v>3</v>
      </c>
    </row>
    <row r="10" spans="1:8" x14ac:dyDescent="0.25">
      <c r="A10" s="10" t="s">
        <v>35</v>
      </c>
      <c r="B10">
        <v>32</v>
      </c>
      <c r="C10" s="10">
        <v>16</v>
      </c>
      <c r="D10" s="10">
        <v>3</v>
      </c>
      <c r="E10" s="10">
        <v>4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30</v>
      </c>
      <c r="C11" s="10">
        <v>15</v>
      </c>
      <c r="D11" s="10">
        <v>3</v>
      </c>
      <c r="E11" s="10">
        <v>3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24</v>
      </c>
      <c r="C12" s="10">
        <v>12</v>
      </c>
      <c r="D12" s="10">
        <v>2</v>
      </c>
      <c r="E12" s="10">
        <v>3</v>
      </c>
      <c r="F12" s="10">
        <v>2</v>
      </c>
      <c r="G12" s="10">
        <v>3</v>
      </c>
      <c r="H12" s="10">
        <v>2</v>
      </c>
    </row>
    <row r="13" spans="1:8" x14ac:dyDescent="0.25">
      <c r="A13" s="10" t="s">
        <v>38</v>
      </c>
      <c r="B13">
        <v>28</v>
      </c>
      <c r="C13" s="10">
        <v>14</v>
      </c>
      <c r="D13" s="10">
        <v>3</v>
      </c>
      <c r="E13" s="10">
        <v>3</v>
      </c>
      <c r="F13" s="10">
        <v>2</v>
      </c>
      <c r="G13" s="10">
        <v>3</v>
      </c>
      <c r="H13" s="10">
        <v>3</v>
      </c>
    </row>
    <row r="14" spans="1:8" x14ac:dyDescent="0.25">
      <c r="A14" s="10" t="s">
        <v>39</v>
      </c>
      <c r="B14">
        <v>29</v>
      </c>
      <c r="C14" s="10">
        <v>15</v>
      </c>
      <c r="D14" s="10">
        <v>3</v>
      </c>
      <c r="E14" s="10">
        <v>3</v>
      </c>
      <c r="F14" s="10">
        <v>2</v>
      </c>
      <c r="G14" s="10">
        <v>3</v>
      </c>
      <c r="H14" s="10">
        <v>3</v>
      </c>
    </row>
    <row r="15" spans="1:8" x14ac:dyDescent="0.25">
      <c r="A15" s="10" t="s">
        <v>40</v>
      </c>
      <c r="B15">
        <v>32</v>
      </c>
      <c r="C15" s="10">
        <v>16</v>
      </c>
      <c r="D15" s="10">
        <v>3</v>
      </c>
      <c r="E15" s="10">
        <v>3</v>
      </c>
      <c r="F15" s="10">
        <v>3</v>
      </c>
      <c r="G15" s="10">
        <v>4</v>
      </c>
      <c r="H15" s="10">
        <v>3</v>
      </c>
    </row>
    <row r="16" spans="1:8" x14ac:dyDescent="0.25">
      <c r="A16" s="10" t="s">
        <v>41</v>
      </c>
      <c r="B16">
        <v>26</v>
      </c>
      <c r="C16" s="10">
        <v>13</v>
      </c>
      <c r="D16" s="10">
        <v>3</v>
      </c>
      <c r="E16" s="10">
        <v>3</v>
      </c>
      <c r="F16" s="10">
        <v>2</v>
      </c>
      <c r="G16" s="10">
        <v>3</v>
      </c>
      <c r="H16" s="10">
        <v>2</v>
      </c>
    </row>
    <row r="17" spans="1:8" x14ac:dyDescent="0.25">
      <c r="A17" s="10" t="s">
        <v>42</v>
      </c>
      <c r="B17">
        <v>30</v>
      </c>
      <c r="C17" s="10">
        <v>15</v>
      </c>
      <c r="D17" s="10">
        <v>3</v>
      </c>
      <c r="E17" s="10">
        <v>3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34</v>
      </c>
      <c r="C18" s="10">
        <v>17</v>
      </c>
      <c r="D18" s="10">
        <v>3</v>
      </c>
      <c r="E18" s="10">
        <v>4</v>
      </c>
      <c r="F18" s="10">
        <v>3</v>
      </c>
      <c r="G18" s="10">
        <v>4</v>
      </c>
      <c r="H18" s="10">
        <v>3</v>
      </c>
    </row>
    <row r="19" spans="1:8" x14ac:dyDescent="0.25">
      <c r="A19" s="10" t="s">
        <v>44</v>
      </c>
      <c r="B19">
        <v>25</v>
      </c>
      <c r="C19" s="10">
        <v>13</v>
      </c>
      <c r="D19" s="10">
        <v>2</v>
      </c>
      <c r="E19" s="10">
        <v>3</v>
      </c>
      <c r="F19" s="10">
        <v>2</v>
      </c>
      <c r="G19" s="10">
        <v>3</v>
      </c>
      <c r="H19" s="10">
        <v>2</v>
      </c>
    </row>
    <row r="20" spans="1:8" x14ac:dyDescent="0.25">
      <c r="A20" s="10" t="s">
        <v>45</v>
      </c>
      <c r="B20">
        <v>26</v>
      </c>
      <c r="C20" s="10">
        <v>13</v>
      </c>
      <c r="D20" s="10">
        <v>3</v>
      </c>
      <c r="E20" s="10">
        <v>3</v>
      </c>
      <c r="F20" s="10">
        <v>2</v>
      </c>
      <c r="G20" s="10">
        <v>3</v>
      </c>
      <c r="H20" s="10">
        <v>2</v>
      </c>
    </row>
    <row r="21" spans="1:8" x14ac:dyDescent="0.25">
      <c r="A21" s="10" t="s">
        <v>46</v>
      </c>
      <c r="B21">
        <v>30</v>
      </c>
      <c r="C21" s="10">
        <v>15</v>
      </c>
      <c r="D21" s="10">
        <v>3</v>
      </c>
      <c r="E21" s="10">
        <v>3</v>
      </c>
      <c r="F21" s="10">
        <v>2</v>
      </c>
      <c r="G21" s="10">
        <v>4</v>
      </c>
      <c r="H21" s="10">
        <v>3</v>
      </c>
    </row>
    <row r="22" spans="1:8" x14ac:dyDescent="0.25">
      <c r="A22" s="10" t="s">
        <v>47</v>
      </c>
      <c r="B22">
        <v>30</v>
      </c>
      <c r="C22" s="10">
        <v>15</v>
      </c>
      <c r="D22" s="10">
        <v>3</v>
      </c>
      <c r="E22" s="10">
        <v>3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48</v>
      </c>
      <c r="B23">
        <v>30</v>
      </c>
      <c r="C23" s="10">
        <v>15</v>
      </c>
      <c r="D23" s="10">
        <v>3</v>
      </c>
      <c r="E23" s="10">
        <v>3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49</v>
      </c>
      <c r="B24">
        <v>20</v>
      </c>
      <c r="C24" s="10">
        <v>9</v>
      </c>
      <c r="D24" s="10">
        <v>2</v>
      </c>
      <c r="E24" s="10">
        <v>2</v>
      </c>
      <c r="F24" s="10">
        <v>2</v>
      </c>
      <c r="G24" s="10">
        <v>3</v>
      </c>
      <c r="H24" s="10">
        <v>2</v>
      </c>
    </row>
    <row r="25" spans="1:8" x14ac:dyDescent="0.25">
      <c r="A25" s="10" t="s">
        <v>50</v>
      </c>
      <c r="B25">
        <v>27</v>
      </c>
      <c r="C25" s="10">
        <v>13</v>
      </c>
      <c r="D25" s="10">
        <v>3</v>
      </c>
      <c r="E25" s="10">
        <v>3</v>
      </c>
      <c r="F25" s="10">
        <v>2</v>
      </c>
      <c r="G25" s="10">
        <v>3</v>
      </c>
      <c r="H25" s="10">
        <v>3</v>
      </c>
    </row>
    <row r="26" spans="1:8" x14ac:dyDescent="0.25">
      <c r="A26" s="10" t="s">
        <v>51</v>
      </c>
      <c r="B26">
        <v>32</v>
      </c>
      <c r="C26" s="10">
        <v>16</v>
      </c>
      <c r="D26" s="10">
        <v>3</v>
      </c>
      <c r="E26" s="10">
        <v>3</v>
      </c>
      <c r="F26" s="10">
        <v>3</v>
      </c>
      <c r="G26" s="10">
        <v>4</v>
      </c>
      <c r="H26" s="10">
        <v>3</v>
      </c>
    </row>
    <row r="27" spans="1:8" x14ac:dyDescent="0.25">
      <c r="A27" s="10" t="s">
        <v>52</v>
      </c>
      <c r="B27">
        <v>38</v>
      </c>
      <c r="C27" s="10">
        <v>19</v>
      </c>
      <c r="D27" s="10">
        <v>4</v>
      </c>
      <c r="E27" s="10">
        <v>4</v>
      </c>
      <c r="F27" s="10">
        <v>3</v>
      </c>
      <c r="G27" s="10">
        <v>4</v>
      </c>
      <c r="H27" s="10">
        <v>4</v>
      </c>
    </row>
    <row r="28" spans="1:8" x14ac:dyDescent="0.25">
      <c r="A28" s="10" t="s">
        <v>53</v>
      </c>
      <c r="B28">
        <v>36</v>
      </c>
      <c r="C28" s="10">
        <v>18</v>
      </c>
      <c r="D28" s="10">
        <v>3</v>
      </c>
      <c r="E28" s="10">
        <v>4</v>
      </c>
      <c r="F28" s="10">
        <v>3</v>
      </c>
      <c r="G28" s="10">
        <v>4</v>
      </c>
      <c r="H28" s="10">
        <v>4</v>
      </c>
    </row>
    <row r="29" spans="1:8" x14ac:dyDescent="0.25">
      <c r="A29" s="10" t="s">
        <v>54</v>
      </c>
      <c r="B29">
        <v>32</v>
      </c>
      <c r="C29" s="10">
        <v>16</v>
      </c>
      <c r="D29" s="10">
        <v>3</v>
      </c>
      <c r="E29" s="10">
        <v>3</v>
      </c>
      <c r="F29" s="10">
        <v>3</v>
      </c>
      <c r="G29" s="10">
        <v>4</v>
      </c>
      <c r="H29" s="10">
        <v>3</v>
      </c>
    </row>
    <row r="30" spans="1:8" x14ac:dyDescent="0.25">
      <c r="A30" s="10" t="s">
        <v>55</v>
      </c>
      <c r="B30">
        <v>34</v>
      </c>
      <c r="C30" s="10">
        <v>17</v>
      </c>
      <c r="D30" s="10">
        <v>3</v>
      </c>
      <c r="E30" s="10">
        <v>4</v>
      </c>
      <c r="F30" s="10">
        <v>3</v>
      </c>
      <c r="G30" s="10">
        <v>4</v>
      </c>
      <c r="H30" s="10">
        <v>3</v>
      </c>
    </row>
    <row r="31" spans="1:8" x14ac:dyDescent="0.25">
      <c r="A31" s="10" t="s">
        <v>56</v>
      </c>
      <c r="B31">
        <v>32</v>
      </c>
      <c r="C31" s="10">
        <v>16</v>
      </c>
      <c r="D31" s="10">
        <v>3</v>
      </c>
      <c r="E31" s="10">
        <v>3</v>
      </c>
      <c r="F31" s="10">
        <v>3</v>
      </c>
      <c r="G31" s="10">
        <v>4</v>
      </c>
      <c r="H31" s="10">
        <v>3</v>
      </c>
    </row>
    <row r="32" spans="1:8" x14ac:dyDescent="0.25">
      <c r="A32" s="10" t="s">
        <v>57</v>
      </c>
      <c r="B32">
        <v>32</v>
      </c>
      <c r="C32" s="10">
        <v>16</v>
      </c>
      <c r="D32" s="10">
        <v>3</v>
      </c>
      <c r="E32" s="10">
        <v>3</v>
      </c>
      <c r="F32" s="10">
        <v>3</v>
      </c>
      <c r="G32" s="10">
        <v>4</v>
      </c>
      <c r="H32" s="10">
        <v>3</v>
      </c>
    </row>
    <row r="33" spans="1:8" x14ac:dyDescent="0.25">
      <c r="A33" s="10" t="s">
        <v>58</v>
      </c>
      <c r="B33">
        <v>22</v>
      </c>
      <c r="C33" s="10">
        <v>9</v>
      </c>
      <c r="D33" s="10">
        <v>2</v>
      </c>
      <c r="E33" s="10">
        <v>3</v>
      </c>
      <c r="F33" s="10">
        <v>3</v>
      </c>
      <c r="G33" s="10">
        <v>3</v>
      </c>
      <c r="H33" s="10">
        <v>2</v>
      </c>
    </row>
    <row r="34" spans="1:8" x14ac:dyDescent="0.25">
      <c r="A34" s="10" t="s">
        <v>59</v>
      </c>
      <c r="B34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</row>
    <row r="35" spans="1:8" x14ac:dyDescent="0.25">
      <c r="A35" s="10" t="s">
        <v>60</v>
      </c>
      <c r="B35">
        <v>29</v>
      </c>
      <c r="C35" s="10">
        <v>14</v>
      </c>
      <c r="D35" s="10">
        <v>3</v>
      </c>
      <c r="E35" s="10">
        <v>3</v>
      </c>
      <c r="F35" s="10">
        <v>3</v>
      </c>
      <c r="G35" s="10">
        <v>3</v>
      </c>
      <c r="H35" s="10">
        <v>3</v>
      </c>
    </row>
    <row r="36" spans="1:8" x14ac:dyDescent="0.25">
      <c r="A36" s="10" t="s">
        <v>61</v>
      </c>
      <c r="B36">
        <v>23</v>
      </c>
      <c r="C36" s="10">
        <v>11</v>
      </c>
      <c r="D36" s="10">
        <v>2</v>
      </c>
      <c r="E36" s="10">
        <v>3</v>
      </c>
      <c r="F36" s="10">
        <v>2</v>
      </c>
      <c r="G36" s="10">
        <v>3</v>
      </c>
      <c r="H36" s="10">
        <v>2</v>
      </c>
    </row>
    <row r="37" spans="1:8" x14ac:dyDescent="0.25">
      <c r="A37" s="10" t="s">
        <v>62</v>
      </c>
      <c r="B37">
        <v>36</v>
      </c>
      <c r="C37" s="10">
        <v>18</v>
      </c>
      <c r="D37" s="10">
        <v>4</v>
      </c>
      <c r="E37" s="10">
        <v>4</v>
      </c>
      <c r="F37" s="10">
        <v>3</v>
      </c>
      <c r="G37" s="10">
        <v>4</v>
      </c>
      <c r="H37" s="10">
        <v>3</v>
      </c>
    </row>
    <row r="38" spans="1:8" x14ac:dyDescent="0.25">
      <c r="A38" s="10" t="s">
        <v>63</v>
      </c>
      <c r="B38">
        <v>17</v>
      </c>
      <c r="C38" s="10">
        <v>8</v>
      </c>
      <c r="D38" s="10">
        <v>2</v>
      </c>
      <c r="E38" s="10">
        <v>2</v>
      </c>
      <c r="F38" s="10">
        <v>2</v>
      </c>
      <c r="G38" s="10">
        <v>2</v>
      </c>
      <c r="H38" s="10">
        <v>1</v>
      </c>
    </row>
    <row r="39" spans="1:8" x14ac:dyDescent="0.25">
      <c r="A39" s="10" t="s">
        <v>64</v>
      </c>
      <c r="B39">
        <v>26</v>
      </c>
      <c r="C39" s="10">
        <v>13</v>
      </c>
      <c r="D39" s="10">
        <v>2</v>
      </c>
      <c r="E39" s="10">
        <v>3</v>
      </c>
      <c r="F39" s="10">
        <v>2</v>
      </c>
      <c r="G39" s="10">
        <v>3</v>
      </c>
      <c r="H39" s="10">
        <v>3</v>
      </c>
    </row>
    <row r="40" spans="1:8" x14ac:dyDescent="0.25">
      <c r="A40" s="10" t="s">
        <v>65</v>
      </c>
      <c r="B40">
        <v>32</v>
      </c>
      <c r="C40" s="10">
        <v>16</v>
      </c>
      <c r="D40" s="10">
        <v>3</v>
      </c>
      <c r="E40" s="10">
        <v>4</v>
      </c>
      <c r="F40" s="10">
        <v>3</v>
      </c>
      <c r="G40" s="10">
        <v>3</v>
      </c>
      <c r="H40" s="10">
        <v>3</v>
      </c>
    </row>
    <row r="41" spans="1:8" x14ac:dyDescent="0.25">
      <c r="A41" s="10" t="s">
        <v>66</v>
      </c>
      <c r="B41">
        <v>34</v>
      </c>
      <c r="C41" s="10">
        <v>17</v>
      </c>
      <c r="D41" s="10">
        <v>3</v>
      </c>
      <c r="E41" s="10">
        <v>4</v>
      </c>
      <c r="F41" s="10">
        <v>3</v>
      </c>
      <c r="G41" s="10">
        <v>4</v>
      </c>
      <c r="H41" s="10">
        <v>3</v>
      </c>
    </row>
    <row r="42" spans="1:8" x14ac:dyDescent="0.25">
      <c r="A42" s="10" t="s">
        <v>67</v>
      </c>
      <c r="B42">
        <v>38</v>
      </c>
      <c r="C42" s="10">
        <v>19</v>
      </c>
      <c r="D42" s="10">
        <v>4</v>
      </c>
      <c r="E42" s="10">
        <v>4</v>
      </c>
      <c r="F42" s="10">
        <v>3</v>
      </c>
      <c r="G42" s="10">
        <v>4</v>
      </c>
      <c r="H42" s="10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42"/>
  <sheetViews>
    <sheetView zoomScale="85" zoomScaleNormal="85" workbookViewId="0">
      <pane ySplit="1" topLeftCell="A2" activePane="bottomLeft" state="frozen"/>
      <selection pane="bottomLeft" activeCell="A2" sqref="A2:H42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37</v>
      </c>
      <c r="C2" s="10">
        <v>18</v>
      </c>
      <c r="D2" s="10">
        <v>4</v>
      </c>
      <c r="E2" s="10">
        <v>4</v>
      </c>
      <c r="F2" s="10">
        <v>3</v>
      </c>
      <c r="G2" s="10">
        <v>4</v>
      </c>
      <c r="H2" s="10">
        <v>4</v>
      </c>
    </row>
    <row r="3" spans="1:8" x14ac:dyDescent="0.25">
      <c r="A3" s="10" t="s">
        <v>28</v>
      </c>
      <c r="B3">
        <v>31</v>
      </c>
      <c r="C3" s="10">
        <v>15</v>
      </c>
      <c r="D3" s="10">
        <v>3</v>
      </c>
      <c r="E3" s="10">
        <v>4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30</v>
      </c>
      <c r="C4" s="10">
        <v>14</v>
      </c>
      <c r="D4" s="10">
        <v>4</v>
      </c>
      <c r="E4" s="10">
        <v>3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40</v>
      </c>
      <c r="C5" s="10">
        <v>19</v>
      </c>
      <c r="D5" s="10">
        <v>5</v>
      </c>
      <c r="E5" s="10">
        <v>4</v>
      </c>
      <c r="F5" s="10">
        <v>4</v>
      </c>
      <c r="G5" s="10">
        <v>4</v>
      </c>
      <c r="H5" s="10">
        <v>4</v>
      </c>
    </row>
    <row r="6" spans="1:8" x14ac:dyDescent="0.25">
      <c r="A6" s="10" t="s">
        <v>31</v>
      </c>
      <c r="B6">
        <v>29</v>
      </c>
      <c r="C6" s="10">
        <v>14</v>
      </c>
      <c r="D6" s="10">
        <v>3</v>
      </c>
      <c r="E6" s="10">
        <v>3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37</v>
      </c>
      <c r="C7" s="10">
        <v>17</v>
      </c>
      <c r="D7" s="10">
        <v>4</v>
      </c>
      <c r="E7" s="10">
        <v>5</v>
      </c>
      <c r="F7" s="10">
        <v>3</v>
      </c>
      <c r="G7" s="10">
        <v>4</v>
      </c>
      <c r="H7" s="10">
        <v>4</v>
      </c>
    </row>
    <row r="8" spans="1:8" x14ac:dyDescent="0.25">
      <c r="A8" s="10" t="s">
        <v>33</v>
      </c>
      <c r="B8">
        <v>27</v>
      </c>
      <c r="C8" s="10">
        <v>13</v>
      </c>
      <c r="D8" s="10">
        <v>3</v>
      </c>
      <c r="E8" s="10">
        <v>3</v>
      </c>
      <c r="F8" s="10">
        <v>2</v>
      </c>
      <c r="G8" s="10">
        <v>3</v>
      </c>
      <c r="H8" s="10">
        <v>3</v>
      </c>
    </row>
    <row r="9" spans="1:8" x14ac:dyDescent="0.25">
      <c r="A9" s="10" t="s">
        <v>34</v>
      </c>
      <c r="B9">
        <v>32</v>
      </c>
      <c r="C9" s="10">
        <v>15</v>
      </c>
      <c r="D9" s="10">
        <v>4</v>
      </c>
      <c r="E9" s="10">
        <v>3</v>
      </c>
      <c r="F9" s="10">
        <v>3</v>
      </c>
      <c r="G9" s="10">
        <v>3</v>
      </c>
      <c r="H9" s="10">
        <v>4</v>
      </c>
    </row>
    <row r="10" spans="1:8" x14ac:dyDescent="0.25">
      <c r="A10" s="10" t="s">
        <v>35</v>
      </c>
      <c r="B10">
        <v>32</v>
      </c>
      <c r="C10" s="10">
        <v>15</v>
      </c>
      <c r="D10" s="10">
        <v>3</v>
      </c>
      <c r="E10" s="10">
        <v>4</v>
      </c>
      <c r="F10" s="10">
        <v>4</v>
      </c>
      <c r="G10" s="10">
        <v>3</v>
      </c>
      <c r="H10" s="10">
        <v>3</v>
      </c>
    </row>
    <row r="11" spans="1:8" x14ac:dyDescent="0.25">
      <c r="A11" s="10" t="s">
        <v>36</v>
      </c>
      <c r="B11">
        <v>36</v>
      </c>
      <c r="C11" s="10">
        <v>17</v>
      </c>
      <c r="D11" s="10">
        <v>4</v>
      </c>
      <c r="E11" s="10">
        <v>3</v>
      </c>
      <c r="F11" s="10">
        <v>4</v>
      </c>
      <c r="G11" s="10">
        <v>4</v>
      </c>
      <c r="H11" s="10">
        <v>4</v>
      </c>
    </row>
    <row r="12" spans="1:8" x14ac:dyDescent="0.25">
      <c r="A12" s="10" t="s">
        <v>37</v>
      </c>
      <c r="B12">
        <v>27</v>
      </c>
      <c r="C12" s="10">
        <v>13</v>
      </c>
      <c r="D12" s="10">
        <v>3</v>
      </c>
      <c r="E12" s="10">
        <v>3</v>
      </c>
      <c r="F12" s="10">
        <v>2</v>
      </c>
      <c r="G12" s="10">
        <v>3</v>
      </c>
      <c r="H12" s="10">
        <v>3</v>
      </c>
    </row>
    <row r="13" spans="1:8" x14ac:dyDescent="0.25">
      <c r="A13" s="10" t="s">
        <v>38</v>
      </c>
      <c r="B13">
        <v>30</v>
      </c>
      <c r="C13" s="10">
        <v>14</v>
      </c>
      <c r="D13" s="10">
        <v>3</v>
      </c>
      <c r="E13" s="10">
        <v>4</v>
      </c>
      <c r="F13" s="10">
        <v>3</v>
      </c>
      <c r="G13" s="10">
        <v>3</v>
      </c>
      <c r="H13" s="10">
        <v>3</v>
      </c>
    </row>
    <row r="14" spans="1:8" x14ac:dyDescent="0.25">
      <c r="A14" s="10" t="s">
        <v>39</v>
      </c>
      <c r="B14">
        <v>32</v>
      </c>
      <c r="C14" s="10">
        <v>16</v>
      </c>
      <c r="D14" s="10">
        <v>4</v>
      </c>
      <c r="E14" s="10">
        <v>2</v>
      </c>
      <c r="F14" s="10">
        <v>4</v>
      </c>
      <c r="G14" s="10">
        <v>3</v>
      </c>
      <c r="H14" s="10">
        <v>3</v>
      </c>
    </row>
    <row r="15" spans="1:8" x14ac:dyDescent="0.25">
      <c r="A15" s="10" t="s">
        <v>40</v>
      </c>
      <c r="B15">
        <v>37</v>
      </c>
      <c r="C15" s="10">
        <v>17</v>
      </c>
      <c r="D15" s="10">
        <v>4</v>
      </c>
      <c r="E15" s="10">
        <v>4</v>
      </c>
      <c r="F15" s="10">
        <v>4</v>
      </c>
      <c r="G15" s="10">
        <v>4</v>
      </c>
      <c r="H15" s="10">
        <v>4</v>
      </c>
    </row>
    <row r="16" spans="1:8" x14ac:dyDescent="0.25">
      <c r="A16" s="10" t="s">
        <v>41</v>
      </c>
      <c r="B16">
        <v>29</v>
      </c>
      <c r="C16" s="10">
        <v>14</v>
      </c>
      <c r="D16" s="10">
        <v>3</v>
      </c>
      <c r="E16" s="10">
        <v>3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39</v>
      </c>
      <c r="C17" s="10">
        <v>18</v>
      </c>
      <c r="D17" s="10">
        <v>4</v>
      </c>
      <c r="E17" s="10">
        <v>5</v>
      </c>
      <c r="F17" s="10">
        <v>4</v>
      </c>
      <c r="G17" s="10">
        <v>4</v>
      </c>
      <c r="H17" s="10">
        <v>4</v>
      </c>
    </row>
    <row r="18" spans="1:8" x14ac:dyDescent="0.25">
      <c r="A18" s="10" t="s">
        <v>43</v>
      </c>
      <c r="B18">
        <v>40</v>
      </c>
      <c r="C18" s="10">
        <v>19</v>
      </c>
      <c r="D18" s="10">
        <v>5</v>
      </c>
      <c r="E18" s="10">
        <v>4</v>
      </c>
      <c r="F18" s="10">
        <v>4</v>
      </c>
      <c r="G18" s="10">
        <v>4</v>
      </c>
      <c r="H18" s="10">
        <v>4</v>
      </c>
    </row>
    <row r="19" spans="1:8" x14ac:dyDescent="0.25">
      <c r="A19" s="10" t="s">
        <v>44</v>
      </c>
      <c r="B19">
        <v>30</v>
      </c>
      <c r="C19" s="10">
        <v>14</v>
      </c>
      <c r="D19" s="10">
        <v>3</v>
      </c>
      <c r="E19" s="10">
        <v>4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30</v>
      </c>
      <c r="C20" s="10">
        <v>14</v>
      </c>
      <c r="D20" s="10">
        <v>3</v>
      </c>
      <c r="E20" s="10">
        <v>4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31</v>
      </c>
      <c r="C21" s="10">
        <v>15</v>
      </c>
      <c r="D21" s="10">
        <v>3</v>
      </c>
      <c r="E21" s="10">
        <v>4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28</v>
      </c>
      <c r="C22" s="10">
        <v>13</v>
      </c>
      <c r="D22" s="10">
        <v>3</v>
      </c>
      <c r="E22" s="10">
        <v>3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48</v>
      </c>
      <c r="B23">
        <v>30</v>
      </c>
      <c r="C23" s="10">
        <v>14</v>
      </c>
      <c r="D23" s="10">
        <v>3</v>
      </c>
      <c r="E23" s="10">
        <v>4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49</v>
      </c>
      <c r="B24">
        <v>20</v>
      </c>
      <c r="C24" s="10">
        <v>9</v>
      </c>
      <c r="D24" s="10">
        <v>2</v>
      </c>
      <c r="E24" s="10">
        <v>3</v>
      </c>
      <c r="F24" s="10">
        <v>2</v>
      </c>
      <c r="G24" s="10">
        <v>2</v>
      </c>
      <c r="H24" s="10">
        <v>2</v>
      </c>
    </row>
    <row r="25" spans="1:8" x14ac:dyDescent="0.25">
      <c r="A25" s="10" t="s">
        <v>50</v>
      </c>
      <c r="B25">
        <v>35</v>
      </c>
      <c r="C25" s="10">
        <v>16</v>
      </c>
      <c r="D25" s="10">
        <v>4</v>
      </c>
      <c r="E25" s="10">
        <v>4</v>
      </c>
      <c r="F25" s="10">
        <v>3</v>
      </c>
      <c r="G25" s="10">
        <v>4</v>
      </c>
      <c r="H25" s="10">
        <v>4</v>
      </c>
    </row>
    <row r="26" spans="1:8" x14ac:dyDescent="0.25">
      <c r="A26" s="10" t="s">
        <v>51</v>
      </c>
      <c r="B26">
        <v>35</v>
      </c>
      <c r="C26" s="10">
        <v>16</v>
      </c>
      <c r="D26" s="10">
        <v>4</v>
      </c>
      <c r="E26" s="10">
        <v>4</v>
      </c>
      <c r="F26" s="10">
        <v>3</v>
      </c>
      <c r="G26" s="10">
        <v>4</v>
      </c>
      <c r="H26" s="10">
        <v>4</v>
      </c>
    </row>
    <row r="27" spans="1:8" x14ac:dyDescent="0.25">
      <c r="A27" s="10" t="s">
        <v>52</v>
      </c>
      <c r="B27">
        <v>42</v>
      </c>
      <c r="C27" s="10">
        <v>20</v>
      </c>
      <c r="D27" s="10">
        <v>5</v>
      </c>
      <c r="E27" s="10">
        <v>4</v>
      </c>
      <c r="F27" s="10">
        <v>4</v>
      </c>
      <c r="G27" s="10">
        <v>4</v>
      </c>
      <c r="H27" s="10">
        <v>5</v>
      </c>
    </row>
    <row r="28" spans="1:8" x14ac:dyDescent="0.25">
      <c r="A28" s="10" t="s">
        <v>53</v>
      </c>
      <c r="B28">
        <v>31</v>
      </c>
      <c r="C28" s="10">
        <v>15</v>
      </c>
      <c r="D28" s="10">
        <v>3</v>
      </c>
      <c r="E28" s="10">
        <v>4</v>
      </c>
      <c r="F28" s="10">
        <v>3</v>
      </c>
      <c r="G28" s="10">
        <v>3</v>
      </c>
      <c r="H28" s="10">
        <v>3</v>
      </c>
    </row>
    <row r="29" spans="1:8" x14ac:dyDescent="0.25">
      <c r="A29" s="10" t="s">
        <v>54</v>
      </c>
      <c r="B29">
        <v>41</v>
      </c>
      <c r="C29" s="10">
        <v>19</v>
      </c>
      <c r="D29" s="10">
        <v>5</v>
      </c>
      <c r="E29" s="10">
        <v>4</v>
      </c>
      <c r="F29" s="10">
        <v>5</v>
      </c>
      <c r="G29" s="10">
        <v>4</v>
      </c>
      <c r="H29" s="10">
        <v>4</v>
      </c>
    </row>
    <row r="30" spans="1:8" x14ac:dyDescent="0.25">
      <c r="A30" s="10" t="s">
        <v>55</v>
      </c>
      <c r="B30">
        <v>32</v>
      </c>
      <c r="C30" s="10">
        <v>16</v>
      </c>
      <c r="D30" s="10">
        <v>3</v>
      </c>
      <c r="E30" s="10">
        <v>4</v>
      </c>
      <c r="F30" s="10">
        <v>3</v>
      </c>
      <c r="G30" s="10">
        <v>3</v>
      </c>
      <c r="H30" s="10">
        <v>3</v>
      </c>
    </row>
    <row r="31" spans="1:8" x14ac:dyDescent="0.25">
      <c r="A31" s="10" t="s">
        <v>56</v>
      </c>
      <c r="B31">
        <v>41</v>
      </c>
      <c r="C31" s="10">
        <v>19</v>
      </c>
      <c r="D31" s="10">
        <v>5</v>
      </c>
      <c r="E31" s="10">
        <v>4</v>
      </c>
      <c r="F31" s="10">
        <v>5</v>
      </c>
      <c r="G31" s="10">
        <v>4</v>
      </c>
      <c r="H31" s="10">
        <v>4</v>
      </c>
    </row>
    <row r="32" spans="1:8" x14ac:dyDescent="0.25">
      <c r="A32" s="10" t="s">
        <v>57</v>
      </c>
      <c r="B32">
        <v>40</v>
      </c>
      <c r="C32" s="10">
        <v>19</v>
      </c>
      <c r="D32" s="10">
        <v>5</v>
      </c>
      <c r="E32" s="10">
        <v>4</v>
      </c>
      <c r="F32" s="10">
        <v>4</v>
      </c>
      <c r="G32" s="10">
        <v>4</v>
      </c>
      <c r="H32" s="10">
        <v>4</v>
      </c>
    </row>
    <row r="33" spans="1:8" x14ac:dyDescent="0.25">
      <c r="A33" s="10" t="s">
        <v>58</v>
      </c>
      <c r="B33">
        <v>27</v>
      </c>
      <c r="C33" s="10">
        <v>12</v>
      </c>
      <c r="D33" s="10">
        <v>2</v>
      </c>
      <c r="E33" s="10">
        <v>4</v>
      </c>
      <c r="F33" s="10">
        <v>3</v>
      </c>
      <c r="G33" s="10">
        <v>3</v>
      </c>
      <c r="H33" s="10">
        <v>3</v>
      </c>
    </row>
    <row r="34" spans="1:8" x14ac:dyDescent="0.25">
      <c r="A34" s="10" t="s">
        <v>59</v>
      </c>
      <c r="B34">
        <v>27</v>
      </c>
      <c r="C34" s="10">
        <v>12</v>
      </c>
      <c r="D34" s="10">
        <v>2</v>
      </c>
      <c r="E34" s="10">
        <v>4</v>
      </c>
      <c r="F34" s="10">
        <v>3</v>
      </c>
      <c r="G34" s="10">
        <v>3</v>
      </c>
      <c r="H34" s="10">
        <v>3</v>
      </c>
    </row>
    <row r="35" spans="1:8" x14ac:dyDescent="0.25">
      <c r="A35" s="10" t="s">
        <v>60</v>
      </c>
      <c r="B35">
        <v>26</v>
      </c>
      <c r="C35" s="10">
        <v>12</v>
      </c>
      <c r="D35" s="10">
        <v>1</v>
      </c>
      <c r="E35" s="10">
        <v>3</v>
      </c>
      <c r="F35" s="10">
        <v>4</v>
      </c>
      <c r="G35" s="10">
        <v>3</v>
      </c>
      <c r="H35" s="10">
        <v>3</v>
      </c>
    </row>
    <row r="36" spans="1:8" x14ac:dyDescent="0.25">
      <c r="A36" s="10" t="s">
        <v>61</v>
      </c>
      <c r="B36">
        <v>22</v>
      </c>
      <c r="C36" s="10">
        <v>9</v>
      </c>
      <c r="D36" s="10">
        <v>1</v>
      </c>
      <c r="E36" s="10">
        <v>3</v>
      </c>
      <c r="F36" s="10">
        <v>3</v>
      </c>
      <c r="G36" s="10">
        <v>3</v>
      </c>
      <c r="H36" s="10">
        <v>3</v>
      </c>
    </row>
    <row r="37" spans="1:8" x14ac:dyDescent="0.25">
      <c r="A37" s="10" t="s">
        <v>62</v>
      </c>
      <c r="B37">
        <v>40</v>
      </c>
      <c r="C37" s="10">
        <v>19</v>
      </c>
      <c r="D37" s="10">
        <v>5</v>
      </c>
      <c r="E37" s="10">
        <v>4</v>
      </c>
      <c r="F37" s="10">
        <v>4</v>
      </c>
      <c r="G37" s="10">
        <v>4</v>
      </c>
      <c r="H37" s="10">
        <v>4</v>
      </c>
    </row>
    <row r="38" spans="1:8" x14ac:dyDescent="0.25">
      <c r="A38" s="10" t="s">
        <v>63</v>
      </c>
      <c r="B38">
        <v>22</v>
      </c>
      <c r="C38" s="10">
        <v>9</v>
      </c>
      <c r="D38" s="10">
        <v>3</v>
      </c>
      <c r="E38" s="10">
        <v>2</v>
      </c>
      <c r="F38" s="10">
        <v>2</v>
      </c>
      <c r="G38" s="10">
        <v>3</v>
      </c>
      <c r="H38" s="10">
        <v>3</v>
      </c>
    </row>
    <row r="39" spans="1:8" x14ac:dyDescent="0.25">
      <c r="A39" s="10" t="s">
        <v>64</v>
      </c>
      <c r="B39">
        <v>35</v>
      </c>
      <c r="C39" s="10">
        <v>16</v>
      </c>
      <c r="D39" s="10">
        <v>4</v>
      </c>
      <c r="E39" s="10">
        <v>4</v>
      </c>
      <c r="F39" s="10">
        <v>3</v>
      </c>
      <c r="G39" s="10">
        <v>4</v>
      </c>
      <c r="H39" s="10">
        <v>4</v>
      </c>
    </row>
    <row r="40" spans="1:8" x14ac:dyDescent="0.25">
      <c r="A40" s="10" t="s">
        <v>65</v>
      </c>
      <c r="B40">
        <v>31</v>
      </c>
      <c r="C40" s="10">
        <v>15</v>
      </c>
      <c r="D40" s="10">
        <v>3</v>
      </c>
      <c r="E40" s="10">
        <v>4</v>
      </c>
      <c r="F40" s="10">
        <v>3</v>
      </c>
      <c r="G40" s="10">
        <v>3</v>
      </c>
      <c r="H40" s="10">
        <v>3</v>
      </c>
    </row>
    <row r="41" spans="1:8" x14ac:dyDescent="0.25">
      <c r="A41" s="10" t="s">
        <v>66</v>
      </c>
      <c r="B41">
        <v>37</v>
      </c>
      <c r="C41" s="10">
        <v>17</v>
      </c>
      <c r="D41" s="10">
        <v>4</v>
      </c>
      <c r="E41" s="10">
        <v>4</v>
      </c>
      <c r="F41" s="10">
        <v>4</v>
      </c>
      <c r="G41" s="10">
        <v>4</v>
      </c>
      <c r="H41" s="10">
        <v>4</v>
      </c>
    </row>
    <row r="42" spans="1:8" x14ac:dyDescent="0.25">
      <c r="A42" s="10" t="s">
        <v>67</v>
      </c>
      <c r="B42">
        <v>32</v>
      </c>
      <c r="C42" s="10">
        <v>16</v>
      </c>
      <c r="D42" s="10">
        <v>3</v>
      </c>
      <c r="E42" s="10">
        <v>4</v>
      </c>
      <c r="F42" s="10">
        <v>3</v>
      </c>
      <c r="G42" s="10">
        <v>3</v>
      </c>
      <c r="H42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7F037-C8B6-4C48-87A2-26C7062609F7}">
  <dimension ref="A1:H42"/>
  <sheetViews>
    <sheetView topLeftCell="A2" workbookViewId="0">
      <selection activeCell="A2" sqref="A2:H42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33</v>
      </c>
      <c r="C2" s="10">
        <v>17</v>
      </c>
      <c r="D2" s="10">
        <v>3</v>
      </c>
      <c r="E2" s="10">
        <v>3</v>
      </c>
      <c r="F2" s="10">
        <v>3</v>
      </c>
      <c r="G2" s="10">
        <v>4</v>
      </c>
      <c r="H2" s="10">
        <v>3</v>
      </c>
    </row>
    <row r="3" spans="1:8" x14ac:dyDescent="0.25">
      <c r="A3" s="10" t="s">
        <v>28</v>
      </c>
      <c r="B3">
        <v>28</v>
      </c>
      <c r="C3" s="10">
        <v>14</v>
      </c>
      <c r="D3" s="10">
        <v>3</v>
      </c>
      <c r="E3" s="10">
        <v>3</v>
      </c>
      <c r="F3" s="10">
        <v>2</v>
      </c>
      <c r="G3" s="10">
        <v>3</v>
      </c>
      <c r="H3" s="10">
        <v>3</v>
      </c>
    </row>
    <row r="4" spans="1:8" x14ac:dyDescent="0.25">
      <c r="A4" s="10" t="s">
        <v>29</v>
      </c>
      <c r="B4">
        <v>26</v>
      </c>
      <c r="C4" s="10">
        <v>13</v>
      </c>
      <c r="D4" s="10">
        <v>3</v>
      </c>
      <c r="E4" s="10">
        <v>3</v>
      </c>
      <c r="F4" s="10">
        <v>2</v>
      </c>
      <c r="G4" s="10">
        <v>3</v>
      </c>
      <c r="H4" s="10">
        <v>2</v>
      </c>
    </row>
    <row r="5" spans="1:8" x14ac:dyDescent="0.25">
      <c r="A5" s="10" t="s">
        <v>30</v>
      </c>
      <c r="B5">
        <v>24</v>
      </c>
      <c r="C5" s="10">
        <v>12</v>
      </c>
      <c r="D5" s="10">
        <v>2</v>
      </c>
      <c r="E5" s="10">
        <v>3</v>
      </c>
      <c r="F5" s="10">
        <v>2</v>
      </c>
      <c r="G5" s="10">
        <v>3</v>
      </c>
      <c r="H5" s="10">
        <v>2</v>
      </c>
    </row>
    <row r="6" spans="1:8" x14ac:dyDescent="0.25">
      <c r="A6" s="10" t="s">
        <v>31</v>
      </c>
      <c r="B6">
        <v>22</v>
      </c>
      <c r="C6" s="10">
        <v>11</v>
      </c>
      <c r="D6" s="10">
        <v>2</v>
      </c>
      <c r="E6" s="10">
        <v>3</v>
      </c>
      <c r="F6" s="10">
        <v>2</v>
      </c>
      <c r="G6" s="10">
        <v>2</v>
      </c>
      <c r="H6" s="10">
        <v>2</v>
      </c>
    </row>
    <row r="7" spans="1:8" x14ac:dyDescent="0.25">
      <c r="A7" s="10" t="s">
        <v>32</v>
      </c>
      <c r="B7">
        <v>24</v>
      </c>
      <c r="C7" s="10">
        <v>12</v>
      </c>
      <c r="D7" s="10">
        <v>2</v>
      </c>
      <c r="E7" s="10">
        <v>3</v>
      </c>
      <c r="F7" s="10">
        <v>2</v>
      </c>
      <c r="G7" s="10">
        <v>3</v>
      </c>
      <c r="H7" s="10">
        <v>2</v>
      </c>
    </row>
    <row r="8" spans="1:8" x14ac:dyDescent="0.25">
      <c r="A8" s="10" t="s">
        <v>33</v>
      </c>
      <c r="B8">
        <v>27</v>
      </c>
      <c r="C8" s="10">
        <v>13</v>
      </c>
      <c r="D8" s="10">
        <v>3</v>
      </c>
      <c r="E8" s="10">
        <v>3</v>
      </c>
      <c r="F8" s="10">
        <v>2</v>
      </c>
      <c r="G8" s="10">
        <v>3</v>
      </c>
      <c r="H8" s="10">
        <v>3</v>
      </c>
    </row>
    <row r="9" spans="1:8" x14ac:dyDescent="0.25">
      <c r="A9" s="10" t="s">
        <v>34</v>
      </c>
      <c r="B9">
        <v>27</v>
      </c>
      <c r="C9" s="10">
        <v>13</v>
      </c>
      <c r="D9" s="10">
        <v>3</v>
      </c>
      <c r="E9" s="10">
        <v>3</v>
      </c>
      <c r="F9" s="10">
        <v>2</v>
      </c>
      <c r="G9" s="10">
        <v>3</v>
      </c>
      <c r="H9" s="10">
        <v>3</v>
      </c>
    </row>
    <row r="10" spans="1:8" x14ac:dyDescent="0.25">
      <c r="A10" s="10" t="s">
        <v>35</v>
      </c>
      <c r="B10">
        <v>32</v>
      </c>
      <c r="C10" s="10">
        <v>16</v>
      </c>
      <c r="D10" s="10">
        <v>3</v>
      </c>
      <c r="E10" s="10">
        <v>4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30</v>
      </c>
      <c r="C11" s="10">
        <v>15</v>
      </c>
      <c r="D11" s="10">
        <v>3</v>
      </c>
      <c r="E11" s="10">
        <v>3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24</v>
      </c>
      <c r="C12" s="10">
        <v>12</v>
      </c>
      <c r="D12" s="10">
        <v>2</v>
      </c>
      <c r="E12" s="10">
        <v>3</v>
      </c>
      <c r="F12" s="10">
        <v>2</v>
      </c>
      <c r="G12" s="10">
        <v>3</v>
      </c>
      <c r="H12" s="10">
        <v>2</v>
      </c>
    </row>
    <row r="13" spans="1:8" x14ac:dyDescent="0.25">
      <c r="A13" s="10" t="s">
        <v>38</v>
      </c>
      <c r="B13">
        <v>28</v>
      </c>
      <c r="C13" s="10">
        <v>14</v>
      </c>
      <c r="D13" s="10">
        <v>3</v>
      </c>
      <c r="E13" s="10">
        <v>3</v>
      </c>
      <c r="F13" s="10">
        <v>2</v>
      </c>
      <c r="G13" s="10">
        <v>3</v>
      </c>
      <c r="H13" s="10">
        <v>3</v>
      </c>
    </row>
    <row r="14" spans="1:8" x14ac:dyDescent="0.25">
      <c r="A14" s="10" t="s">
        <v>39</v>
      </c>
      <c r="B14">
        <v>29</v>
      </c>
      <c r="C14" s="10">
        <v>15</v>
      </c>
      <c r="D14" s="10">
        <v>3</v>
      </c>
      <c r="E14" s="10">
        <v>3</v>
      </c>
      <c r="F14" s="10">
        <v>2</v>
      </c>
      <c r="G14" s="10">
        <v>3</v>
      </c>
      <c r="H14" s="10">
        <v>3</v>
      </c>
    </row>
    <row r="15" spans="1:8" x14ac:dyDescent="0.25">
      <c r="A15" s="10" t="s">
        <v>40</v>
      </c>
      <c r="B15">
        <v>32</v>
      </c>
      <c r="C15" s="10">
        <v>16</v>
      </c>
      <c r="D15" s="10">
        <v>3</v>
      </c>
      <c r="E15" s="10">
        <v>3</v>
      </c>
      <c r="F15" s="10">
        <v>3</v>
      </c>
      <c r="G15" s="10">
        <v>4</v>
      </c>
      <c r="H15" s="10">
        <v>3</v>
      </c>
    </row>
    <row r="16" spans="1:8" x14ac:dyDescent="0.25">
      <c r="A16" s="10" t="s">
        <v>41</v>
      </c>
      <c r="B16">
        <v>26</v>
      </c>
      <c r="C16" s="10">
        <v>13</v>
      </c>
      <c r="D16" s="10">
        <v>3</v>
      </c>
      <c r="E16" s="10">
        <v>3</v>
      </c>
      <c r="F16" s="10">
        <v>2</v>
      </c>
      <c r="G16" s="10">
        <v>3</v>
      </c>
      <c r="H16" s="10">
        <v>2</v>
      </c>
    </row>
    <row r="17" spans="1:8" x14ac:dyDescent="0.25">
      <c r="A17" s="10" t="s">
        <v>42</v>
      </c>
      <c r="B17">
        <v>30</v>
      </c>
      <c r="C17" s="10">
        <v>15</v>
      </c>
      <c r="D17" s="10">
        <v>3</v>
      </c>
      <c r="E17" s="10">
        <v>3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34</v>
      </c>
      <c r="C18" s="10">
        <v>17</v>
      </c>
      <c r="D18" s="10">
        <v>3</v>
      </c>
      <c r="E18" s="10">
        <v>4</v>
      </c>
      <c r="F18" s="10">
        <v>3</v>
      </c>
      <c r="G18" s="10">
        <v>4</v>
      </c>
      <c r="H18" s="10">
        <v>3</v>
      </c>
    </row>
    <row r="19" spans="1:8" x14ac:dyDescent="0.25">
      <c r="A19" s="10" t="s">
        <v>44</v>
      </c>
      <c r="B19">
        <v>25</v>
      </c>
      <c r="C19" s="10">
        <v>13</v>
      </c>
      <c r="D19" s="10">
        <v>2</v>
      </c>
      <c r="E19" s="10">
        <v>3</v>
      </c>
      <c r="F19" s="10">
        <v>2</v>
      </c>
      <c r="G19" s="10">
        <v>3</v>
      </c>
      <c r="H19" s="10">
        <v>2</v>
      </c>
    </row>
    <row r="20" spans="1:8" x14ac:dyDescent="0.25">
      <c r="A20" s="10" t="s">
        <v>45</v>
      </c>
      <c r="B20">
        <v>26</v>
      </c>
      <c r="C20" s="10">
        <v>13</v>
      </c>
      <c r="D20" s="10">
        <v>3</v>
      </c>
      <c r="E20" s="10">
        <v>3</v>
      </c>
      <c r="F20" s="10">
        <v>2</v>
      </c>
      <c r="G20" s="10">
        <v>3</v>
      </c>
      <c r="H20" s="10">
        <v>2</v>
      </c>
    </row>
    <row r="21" spans="1:8" x14ac:dyDescent="0.25">
      <c r="A21" s="10" t="s">
        <v>46</v>
      </c>
      <c r="B21">
        <v>30</v>
      </c>
      <c r="C21" s="10">
        <v>15</v>
      </c>
      <c r="D21" s="10">
        <v>3</v>
      </c>
      <c r="E21" s="10">
        <v>3</v>
      </c>
      <c r="F21" s="10">
        <v>2</v>
      </c>
      <c r="G21" s="10">
        <v>4</v>
      </c>
      <c r="H21" s="10">
        <v>3</v>
      </c>
    </row>
    <row r="22" spans="1:8" x14ac:dyDescent="0.25">
      <c r="A22" s="10" t="s">
        <v>47</v>
      </c>
      <c r="B22">
        <v>30</v>
      </c>
      <c r="C22" s="10">
        <v>15</v>
      </c>
      <c r="D22" s="10">
        <v>3</v>
      </c>
      <c r="E22" s="10">
        <v>3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48</v>
      </c>
      <c r="B23">
        <v>30</v>
      </c>
      <c r="C23" s="10">
        <v>15</v>
      </c>
      <c r="D23" s="10">
        <v>3</v>
      </c>
      <c r="E23" s="10">
        <v>3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49</v>
      </c>
      <c r="B24">
        <v>20</v>
      </c>
      <c r="C24" s="10">
        <v>9</v>
      </c>
      <c r="D24" s="10">
        <v>2</v>
      </c>
      <c r="E24" s="10">
        <v>2</v>
      </c>
      <c r="F24" s="10">
        <v>2</v>
      </c>
      <c r="G24" s="10">
        <v>3</v>
      </c>
      <c r="H24" s="10">
        <v>2</v>
      </c>
    </row>
    <row r="25" spans="1:8" x14ac:dyDescent="0.25">
      <c r="A25" s="10" t="s">
        <v>50</v>
      </c>
      <c r="B25">
        <v>27</v>
      </c>
      <c r="C25" s="10">
        <v>13</v>
      </c>
      <c r="D25" s="10">
        <v>3</v>
      </c>
      <c r="E25" s="10">
        <v>3</v>
      </c>
      <c r="F25" s="10">
        <v>2</v>
      </c>
      <c r="G25" s="10">
        <v>3</v>
      </c>
      <c r="H25" s="10">
        <v>3</v>
      </c>
    </row>
    <row r="26" spans="1:8" x14ac:dyDescent="0.25">
      <c r="A26" s="10" t="s">
        <v>51</v>
      </c>
      <c r="B26">
        <v>32</v>
      </c>
      <c r="C26" s="10">
        <v>16</v>
      </c>
      <c r="D26" s="10">
        <v>3</v>
      </c>
      <c r="E26" s="10">
        <v>3</v>
      </c>
      <c r="F26" s="10">
        <v>3</v>
      </c>
      <c r="G26" s="10">
        <v>4</v>
      </c>
      <c r="H26" s="10">
        <v>3</v>
      </c>
    </row>
    <row r="27" spans="1:8" x14ac:dyDescent="0.25">
      <c r="A27" s="10" t="s">
        <v>52</v>
      </c>
      <c r="B27">
        <v>38</v>
      </c>
      <c r="C27" s="10">
        <v>19</v>
      </c>
      <c r="D27" s="10">
        <v>4</v>
      </c>
      <c r="E27" s="10">
        <v>4</v>
      </c>
      <c r="F27" s="10">
        <v>3</v>
      </c>
      <c r="G27" s="10">
        <v>4</v>
      </c>
      <c r="H27" s="10">
        <v>4</v>
      </c>
    </row>
    <row r="28" spans="1:8" x14ac:dyDescent="0.25">
      <c r="A28" s="10" t="s">
        <v>53</v>
      </c>
      <c r="B28">
        <v>36</v>
      </c>
      <c r="C28" s="10">
        <v>18</v>
      </c>
      <c r="D28" s="10">
        <v>3</v>
      </c>
      <c r="E28" s="10">
        <v>4</v>
      </c>
      <c r="F28" s="10">
        <v>3</v>
      </c>
      <c r="G28" s="10">
        <v>4</v>
      </c>
      <c r="H28" s="10">
        <v>4</v>
      </c>
    </row>
    <row r="29" spans="1:8" x14ac:dyDescent="0.25">
      <c r="A29" s="10" t="s">
        <v>54</v>
      </c>
      <c r="B29">
        <v>32</v>
      </c>
      <c r="C29" s="10">
        <v>16</v>
      </c>
      <c r="D29" s="10">
        <v>3</v>
      </c>
      <c r="E29" s="10">
        <v>3</v>
      </c>
      <c r="F29" s="10">
        <v>3</v>
      </c>
      <c r="G29" s="10">
        <v>4</v>
      </c>
      <c r="H29" s="10">
        <v>3</v>
      </c>
    </row>
    <row r="30" spans="1:8" x14ac:dyDescent="0.25">
      <c r="A30" s="10" t="s">
        <v>55</v>
      </c>
      <c r="B30">
        <v>34</v>
      </c>
      <c r="C30" s="10">
        <v>17</v>
      </c>
      <c r="D30" s="10">
        <v>3</v>
      </c>
      <c r="E30" s="10">
        <v>4</v>
      </c>
      <c r="F30" s="10">
        <v>3</v>
      </c>
      <c r="G30" s="10">
        <v>4</v>
      </c>
      <c r="H30" s="10">
        <v>3</v>
      </c>
    </row>
    <row r="31" spans="1:8" x14ac:dyDescent="0.25">
      <c r="A31" s="10" t="s">
        <v>56</v>
      </c>
      <c r="B31">
        <v>32</v>
      </c>
      <c r="C31" s="10">
        <v>16</v>
      </c>
      <c r="D31" s="10">
        <v>3</v>
      </c>
      <c r="E31" s="10">
        <v>3</v>
      </c>
      <c r="F31" s="10">
        <v>3</v>
      </c>
      <c r="G31" s="10">
        <v>4</v>
      </c>
      <c r="H31" s="10">
        <v>3</v>
      </c>
    </row>
    <row r="32" spans="1:8" x14ac:dyDescent="0.25">
      <c r="A32" s="10" t="s">
        <v>57</v>
      </c>
      <c r="B32">
        <v>32</v>
      </c>
      <c r="C32" s="10">
        <v>16</v>
      </c>
      <c r="D32" s="10">
        <v>3</v>
      </c>
      <c r="E32" s="10">
        <v>3</v>
      </c>
      <c r="F32" s="10">
        <v>3</v>
      </c>
      <c r="G32" s="10">
        <v>4</v>
      </c>
      <c r="H32" s="10">
        <v>3</v>
      </c>
    </row>
    <row r="33" spans="1:8" x14ac:dyDescent="0.25">
      <c r="A33" s="10" t="s">
        <v>58</v>
      </c>
      <c r="B33">
        <v>22</v>
      </c>
      <c r="C33" s="10">
        <v>9</v>
      </c>
      <c r="D33" s="10">
        <v>2</v>
      </c>
      <c r="E33" s="10">
        <v>3</v>
      </c>
      <c r="F33" s="10">
        <v>3</v>
      </c>
      <c r="G33" s="10">
        <v>3</v>
      </c>
      <c r="H33" s="10">
        <v>2</v>
      </c>
    </row>
    <row r="34" spans="1:8" x14ac:dyDescent="0.25">
      <c r="A34" s="10" t="s">
        <v>59</v>
      </c>
      <c r="B34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</row>
    <row r="35" spans="1:8" x14ac:dyDescent="0.25">
      <c r="A35" s="10" t="s">
        <v>60</v>
      </c>
      <c r="B35">
        <v>29</v>
      </c>
      <c r="C35" s="10">
        <v>14</v>
      </c>
      <c r="D35" s="10">
        <v>3</v>
      </c>
      <c r="E35" s="10">
        <v>3</v>
      </c>
      <c r="F35" s="10">
        <v>3</v>
      </c>
      <c r="G35" s="10">
        <v>3</v>
      </c>
      <c r="H35" s="10">
        <v>3</v>
      </c>
    </row>
    <row r="36" spans="1:8" x14ac:dyDescent="0.25">
      <c r="A36" s="10" t="s">
        <v>61</v>
      </c>
      <c r="B36">
        <v>23</v>
      </c>
      <c r="C36" s="10">
        <v>11</v>
      </c>
      <c r="D36" s="10">
        <v>2</v>
      </c>
      <c r="E36" s="10">
        <v>3</v>
      </c>
      <c r="F36" s="10">
        <v>2</v>
      </c>
      <c r="G36" s="10">
        <v>3</v>
      </c>
      <c r="H36" s="10">
        <v>2</v>
      </c>
    </row>
    <row r="37" spans="1:8" x14ac:dyDescent="0.25">
      <c r="A37" s="10" t="s">
        <v>62</v>
      </c>
      <c r="B37">
        <v>36</v>
      </c>
      <c r="C37" s="10">
        <v>18</v>
      </c>
      <c r="D37" s="10">
        <v>4</v>
      </c>
      <c r="E37" s="10">
        <v>4</v>
      </c>
      <c r="F37" s="10">
        <v>3</v>
      </c>
      <c r="G37" s="10">
        <v>4</v>
      </c>
      <c r="H37" s="10">
        <v>3</v>
      </c>
    </row>
    <row r="38" spans="1:8" x14ac:dyDescent="0.25">
      <c r="A38" s="10" t="s">
        <v>63</v>
      </c>
      <c r="B38">
        <v>17</v>
      </c>
      <c r="C38" s="10">
        <v>8</v>
      </c>
      <c r="D38" s="10">
        <v>2</v>
      </c>
      <c r="E38" s="10">
        <v>2</v>
      </c>
      <c r="F38" s="10">
        <v>2</v>
      </c>
      <c r="G38" s="10">
        <v>2</v>
      </c>
      <c r="H38" s="10">
        <v>1</v>
      </c>
    </row>
    <row r="39" spans="1:8" x14ac:dyDescent="0.25">
      <c r="A39" s="10" t="s">
        <v>64</v>
      </c>
      <c r="B39">
        <v>26</v>
      </c>
      <c r="C39" s="10">
        <v>13</v>
      </c>
      <c r="D39" s="10">
        <v>2</v>
      </c>
      <c r="E39" s="10">
        <v>3</v>
      </c>
      <c r="F39" s="10">
        <v>2</v>
      </c>
      <c r="G39" s="10">
        <v>3</v>
      </c>
      <c r="H39" s="10">
        <v>3</v>
      </c>
    </row>
    <row r="40" spans="1:8" x14ac:dyDescent="0.25">
      <c r="A40" s="10" t="s">
        <v>65</v>
      </c>
      <c r="B40">
        <v>32</v>
      </c>
      <c r="C40" s="10">
        <v>16</v>
      </c>
      <c r="D40" s="10">
        <v>3</v>
      </c>
      <c r="E40" s="10">
        <v>4</v>
      </c>
      <c r="F40" s="10">
        <v>3</v>
      </c>
      <c r="G40" s="10">
        <v>3</v>
      </c>
      <c r="H40" s="10">
        <v>3</v>
      </c>
    </row>
    <row r="41" spans="1:8" x14ac:dyDescent="0.25">
      <c r="A41" s="10" t="s">
        <v>66</v>
      </c>
      <c r="B41">
        <v>34</v>
      </c>
      <c r="C41" s="10">
        <v>17</v>
      </c>
      <c r="D41" s="10">
        <v>3</v>
      </c>
      <c r="E41" s="10">
        <v>4</v>
      </c>
      <c r="F41" s="10">
        <v>3</v>
      </c>
      <c r="G41" s="10">
        <v>4</v>
      </c>
      <c r="H41" s="10">
        <v>3</v>
      </c>
    </row>
    <row r="42" spans="1:8" x14ac:dyDescent="0.25">
      <c r="A42" s="10" t="s">
        <v>67</v>
      </c>
      <c r="B42">
        <v>38</v>
      </c>
      <c r="C42" s="10">
        <v>19</v>
      </c>
      <c r="D42" s="10">
        <v>4</v>
      </c>
      <c r="E42" s="10">
        <v>4</v>
      </c>
      <c r="F42" s="10">
        <v>3</v>
      </c>
      <c r="G42" s="10">
        <v>4</v>
      </c>
      <c r="H42" s="10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06787-D584-4619-A298-7F33F126D84E}">
  <dimension ref="A1:H42"/>
  <sheetViews>
    <sheetView topLeftCell="A2" workbookViewId="0">
      <selection activeCell="A2" sqref="A2:H42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37</v>
      </c>
      <c r="C2" s="10">
        <v>18</v>
      </c>
      <c r="D2" s="10">
        <v>4</v>
      </c>
      <c r="E2" s="10">
        <v>4</v>
      </c>
      <c r="F2" s="10">
        <v>3</v>
      </c>
      <c r="G2" s="10">
        <v>4</v>
      </c>
      <c r="H2" s="10">
        <v>4</v>
      </c>
    </row>
    <row r="3" spans="1:8" x14ac:dyDescent="0.25">
      <c r="A3" s="10" t="s">
        <v>28</v>
      </c>
      <c r="B3">
        <v>31</v>
      </c>
      <c r="C3" s="10">
        <v>15</v>
      </c>
      <c r="D3" s="10">
        <v>3</v>
      </c>
      <c r="E3" s="10">
        <v>4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30</v>
      </c>
      <c r="C4" s="10">
        <v>14</v>
      </c>
      <c r="D4" s="10">
        <v>4</v>
      </c>
      <c r="E4" s="10">
        <v>3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40</v>
      </c>
      <c r="C5" s="10">
        <v>19</v>
      </c>
      <c r="D5" s="10">
        <v>5</v>
      </c>
      <c r="E5" s="10">
        <v>4</v>
      </c>
      <c r="F5" s="10">
        <v>4</v>
      </c>
      <c r="G5" s="10">
        <v>4</v>
      </c>
      <c r="H5" s="10">
        <v>4</v>
      </c>
    </row>
    <row r="6" spans="1:8" x14ac:dyDescent="0.25">
      <c r="A6" s="10" t="s">
        <v>31</v>
      </c>
      <c r="B6">
        <v>29</v>
      </c>
      <c r="C6" s="10">
        <v>14</v>
      </c>
      <c r="D6" s="10">
        <v>3</v>
      </c>
      <c r="E6" s="10">
        <v>3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37</v>
      </c>
      <c r="C7" s="10">
        <v>17</v>
      </c>
      <c r="D7" s="10">
        <v>4</v>
      </c>
      <c r="E7" s="10">
        <v>5</v>
      </c>
      <c r="F7" s="10">
        <v>3</v>
      </c>
      <c r="G7" s="10">
        <v>4</v>
      </c>
      <c r="H7" s="10">
        <v>4</v>
      </c>
    </row>
    <row r="8" spans="1:8" x14ac:dyDescent="0.25">
      <c r="A8" s="10" t="s">
        <v>33</v>
      </c>
      <c r="B8">
        <v>27</v>
      </c>
      <c r="C8" s="10">
        <v>13</v>
      </c>
      <c r="D8" s="10">
        <v>3</v>
      </c>
      <c r="E8" s="10">
        <v>3</v>
      </c>
      <c r="F8" s="10">
        <v>2</v>
      </c>
      <c r="G8" s="10">
        <v>3</v>
      </c>
      <c r="H8" s="10">
        <v>3</v>
      </c>
    </row>
    <row r="9" spans="1:8" x14ac:dyDescent="0.25">
      <c r="A9" s="10" t="s">
        <v>34</v>
      </c>
      <c r="B9">
        <v>32</v>
      </c>
      <c r="C9" s="10">
        <v>15</v>
      </c>
      <c r="D9" s="10">
        <v>4</v>
      </c>
      <c r="E9" s="10">
        <v>3</v>
      </c>
      <c r="F9" s="10">
        <v>3</v>
      </c>
      <c r="G9" s="10">
        <v>3</v>
      </c>
      <c r="H9" s="10">
        <v>4</v>
      </c>
    </row>
    <row r="10" spans="1:8" x14ac:dyDescent="0.25">
      <c r="A10" s="10" t="s">
        <v>35</v>
      </c>
      <c r="B10">
        <v>32</v>
      </c>
      <c r="C10" s="10">
        <v>15</v>
      </c>
      <c r="D10" s="10">
        <v>3</v>
      </c>
      <c r="E10" s="10">
        <v>4</v>
      </c>
      <c r="F10" s="10">
        <v>4</v>
      </c>
      <c r="G10" s="10">
        <v>3</v>
      </c>
      <c r="H10" s="10">
        <v>3</v>
      </c>
    </row>
    <row r="11" spans="1:8" x14ac:dyDescent="0.25">
      <c r="A11" s="10" t="s">
        <v>36</v>
      </c>
      <c r="B11">
        <v>36</v>
      </c>
      <c r="C11" s="10">
        <v>17</v>
      </c>
      <c r="D11" s="10">
        <v>4</v>
      </c>
      <c r="E11" s="10">
        <v>3</v>
      </c>
      <c r="F11" s="10">
        <v>4</v>
      </c>
      <c r="G11" s="10">
        <v>4</v>
      </c>
      <c r="H11" s="10">
        <v>4</v>
      </c>
    </row>
    <row r="12" spans="1:8" x14ac:dyDescent="0.25">
      <c r="A12" s="10" t="s">
        <v>37</v>
      </c>
      <c r="B12">
        <v>27</v>
      </c>
      <c r="C12" s="10">
        <v>13</v>
      </c>
      <c r="D12" s="10">
        <v>3</v>
      </c>
      <c r="E12" s="10">
        <v>3</v>
      </c>
      <c r="F12" s="10">
        <v>2</v>
      </c>
      <c r="G12" s="10">
        <v>3</v>
      </c>
      <c r="H12" s="10">
        <v>3</v>
      </c>
    </row>
    <row r="13" spans="1:8" x14ac:dyDescent="0.25">
      <c r="A13" s="10" t="s">
        <v>38</v>
      </c>
      <c r="B13">
        <v>30</v>
      </c>
      <c r="C13" s="10">
        <v>14</v>
      </c>
      <c r="D13" s="10">
        <v>3</v>
      </c>
      <c r="E13" s="10">
        <v>4</v>
      </c>
      <c r="F13" s="10">
        <v>3</v>
      </c>
      <c r="G13" s="10">
        <v>3</v>
      </c>
      <c r="H13" s="10">
        <v>3</v>
      </c>
    </row>
    <row r="14" spans="1:8" x14ac:dyDescent="0.25">
      <c r="A14" s="10" t="s">
        <v>39</v>
      </c>
      <c r="B14">
        <v>32</v>
      </c>
      <c r="C14" s="10">
        <v>16</v>
      </c>
      <c r="D14" s="10">
        <v>4</v>
      </c>
      <c r="E14" s="10">
        <v>2</v>
      </c>
      <c r="F14" s="10">
        <v>4</v>
      </c>
      <c r="G14" s="10">
        <v>3</v>
      </c>
      <c r="H14" s="10">
        <v>3</v>
      </c>
    </row>
    <row r="15" spans="1:8" x14ac:dyDescent="0.25">
      <c r="A15" s="10" t="s">
        <v>40</v>
      </c>
      <c r="B15">
        <v>37</v>
      </c>
      <c r="C15" s="10">
        <v>17</v>
      </c>
      <c r="D15" s="10">
        <v>4</v>
      </c>
      <c r="E15" s="10">
        <v>4</v>
      </c>
      <c r="F15" s="10">
        <v>4</v>
      </c>
      <c r="G15" s="10">
        <v>4</v>
      </c>
      <c r="H15" s="10">
        <v>4</v>
      </c>
    </row>
    <row r="16" spans="1:8" x14ac:dyDescent="0.25">
      <c r="A16" s="10" t="s">
        <v>41</v>
      </c>
      <c r="B16">
        <v>29</v>
      </c>
      <c r="C16" s="10">
        <v>14</v>
      </c>
      <c r="D16" s="10">
        <v>3</v>
      </c>
      <c r="E16" s="10">
        <v>3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39</v>
      </c>
      <c r="C17" s="10">
        <v>18</v>
      </c>
      <c r="D17" s="10">
        <v>4</v>
      </c>
      <c r="E17" s="10">
        <v>5</v>
      </c>
      <c r="F17" s="10">
        <v>4</v>
      </c>
      <c r="G17" s="10">
        <v>4</v>
      </c>
      <c r="H17" s="10">
        <v>4</v>
      </c>
    </row>
    <row r="18" spans="1:8" x14ac:dyDescent="0.25">
      <c r="A18" s="10" t="s">
        <v>43</v>
      </c>
      <c r="B18">
        <v>40</v>
      </c>
      <c r="C18" s="10">
        <v>19</v>
      </c>
      <c r="D18" s="10">
        <v>5</v>
      </c>
      <c r="E18" s="10">
        <v>4</v>
      </c>
      <c r="F18" s="10">
        <v>4</v>
      </c>
      <c r="G18" s="10">
        <v>4</v>
      </c>
      <c r="H18" s="10">
        <v>4</v>
      </c>
    </row>
    <row r="19" spans="1:8" x14ac:dyDescent="0.25">
      <c r="A19" s="10" t="s">
        <v>44</v>
      </c>
      <c r="B19">
        <v>30</v>
      </c>
      <c r="C19" s="10">
        <v>14</v>
      </c>
      <c r="D19" s="10">
        <v>3</v>
      </c>
      <c r="E19" s="10">
        <v>4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30</v>
      </c>
      <c r="C20" s="10">
        <v>14</v>
      </c>
      <c r="D20" s="10">
        <v>3</v>
      </c>
      <c r="E20" s="10">
        <v>4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31</v>
      </c>
      <c r="C21" s="10">
        <v>15</v>
      </c>
      <c r="D21" s="10">
        <v>3</v>
      </c>
      <c r="E21" s="10">
        <v>4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28</v>
      </c>
      <c r="C22" s="10">
        <v>13</v>
      </c>
      <c r="D22" s="10">
        <v>3</v>
      </c>
      <c r="E22" s="10">
        <v>3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48</v>
      </c>
      <c r="B23">
        <v>30</v>
      </c>
      <c r="C23" s="10">
        <v>14</v>
      </c>
      <c r="D23" s="10">
        <v>3</v>
      </c>
      <c r="E23" s="10">
        <v>4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49</v>
      </c>
      <c r="B24">
        <v>20</v>
      </c>
      <c r="C24" s="10">
        <v>9</v>
      </c>
      <c r="D24" s="10">
        <v>2</v>
      </c>
      <c r="E24" s="10">
        <v>3</v>
      </c>
      <c r="F24" s="10">
        <v>2</v>
      </c>
      <c r="G24" s="10">
        <v>2</v>
      </c>
      <c r="H24" s="10">
        <v>2</v>
      </c>
    </row>
    <row r="25" spans="1:8" x14ac:dyDescent="0.25">
      <c r="A25" s="10" t="s">
        <v>50</v>
      </c>
      <c r="B25">
        <v>35</v>
      </c>
      <c r="C25" s="10">
        <v>16</v>
      </c>
      <c r="D25" s="10">
        <v>4</v>
      </c>
      <c r="E25" s="10">
        <v>4</v>
      </c>
      <c r="F25" s="10">
        <v>3</v>
      </c>
      <c r="G25" s="10">
        <v>4</v>
      </c>
      <c r="H25" s="10">
        <v>4</v>
      </c>
    </row>
    <row r="26" spans="1:8" x14ac:dyDescent="0.25">
      <c r="A26" s="10" t="s">
        <v>51</v>
      </c>
      <c r="B26">
        <v>35</v>
      </c>
      <c r="C26" s="10">
        <v>16</v>
      </c>
      <c r="D26" s="10">
        <v>4</v>
      </c>
      <c r="E26" s="10">
        <v>4</v>
      </c>
      <c r="F26" s="10">
        <v>3</v>
      </c>
      <c r="G26" s="10">
        <v>4</v>
      </c>
      <c r="H26" s="10">
        <v>4</v>
      </c>
    </row>
    <row r="27" spans="1:8" x14ac:dyDescent="0.25">
      <c r="A27" s="10" t="s">
        <v>52</v>
      </c>
      <c r="B27">
        <v>42</v>
      </c>
      <c r="C27" s="10">
        <v>20</v>
      </c>
      <c r="D27" s="10">
        <v>5</v>
      </c>
      <c r="E27" s="10">
        <v>4</v>
      </c>
      <c r="F27" s="10">
        <v>4</v>
      </c>
      <c r="G27" s="10">
        <v>4</v>
      </c>
      <c r="H27" s="10">
        <v>5</v>
      </c>
    </row>
    <row r="28" spans="1:8" x14ac:dyDescent="0.25">
      <c r="A28" s="10" t="s">
        <v>53</v>
      </c>
      <c r="B28">
        <v>31</v>
      </c>
      <c r="C28" s="10">
        <v>15</v>
      </c>
      <c r="D28" s="10">
        <v>3</v>
      </c>
      <c r="E28" s="10">
        <v>4</v>
      </c>
      <c r="F28" s="10">
        <v>3</v>
      </c>
      <c r="G28" s="10">
        <v>3</v>
      </c>
      <c r="H28" s="10">
        <v>3</v>
      </c>
    </row>
    <row r="29" spans="1:8" x14ac:dyDescent="0.25">
      <c r="A29" s="10" t="s">
        <v>54</v>
      </c>
      <c r="B29">
        <v>41</v>
      </c>
      <c r="C29" s="10">
        <v>19</v>
      </c>
      <c r="D29" s="10">
        <v>5</v>
      </c>
      <c r="E29" s="10">
        <v>4</v>
      </c>
      <c r="F29" s="10">
        <v>5</v>
      </c>
      <c r="G29" s="10">
        <v>4</v>
      </c>
      <c r="H29" s="10">
        <v>4</v>
      </c>
    </row>
    <row r="30" spans="1:8" x14ac:dyDescent="0.25">
      <c r="A30" s="10" t="s">
        <v>55</v>
      </c>
      <c r="B30">
        <v>32</v>
      </c>
      <c r="C30" s="10">
        <v>16</v>
      </c>
      <c r="D30" s="10">
        <v>3</v>
      </c>
      <c r="E30" s="10">
        <v>4</v>
      </c>
      <c r="F30" s="10">
        <v>3</v>
      </c>
      <c r="G30" s="10">
        <v>3</v>
      </c>
      <c r="H30" s="10">
        <v>3</v>
      </c>
    </row>
    <row r="31" spans="1:8" x14ac:dyDescent="0.25">
      <c r="A31" s="10" t="s">
        <v>56</v>
      </c>
      <c r="B31">
        <v>41</v>
      </c>
      <c r="C31" s="10">
        <v>19</v>
      </c>
      <c r="D31" s="10">
        <v>5</v>
      </c>
      <c r="E31" s="10">
        <v>4</v>
      </c>
      <c r="F31" s="10">
        <v>5</v>
      </c>
      <c r="G31" s="10">
        <v>4</v>
      </c>
      <c r="H31" s="10">
        <v>4</v>
      </c>
    </row>
    <row r="32" spans="1:8" x14ac:dyDescent="0.25">
      <c r="A32" s="10" t="s">
        <v>57</v>
      </c>
      <c r="B32">
        <v>40</v>
      </c>
      <c r="C32" s="10">
        <v>19</v>
      </c>
      <c r="D32" s="10">
        <v>5</v>
      </c>
      <c r="E32" s="10">
        <v>4</v>
      </c>
      <c r="F32" s="10">
        <v>4</v>
      </c>
      <c r="G32" s="10">
        <v>4</v>
      </c>
      <c r="H32" s="10">
        <v>4</v>
      </c>
    </row>
    <row r="33" spans="1:8" x14ac:dyDescent="0.25">
      <c r="A33" s="10" t="s">
        <v>58</v>
      </c>
      <c r="B33">
        <v>27</v>
      </c>
      <c r="C33" s="10">
        <v>12</v>
      </c>
      <c r="D33" s="10">
        <v>2</v>
      </c>
      <c r="E33" s="10">
        <v>4</v>
      </c>
      <c r="F33" s="10">
        <v>3</v>
      </c>
      <c r="G33" s="10">
        <v>3</v>
      </c>
      <c r="H33" s="10">
        <v>3</v>
      </c>
    </row>
    <row r="34" spans="1:8" x14ac:dyDescent="0.25">
      <c r="A34" s="10" t="s">
        <v>59</v>
      </c>
      <c r="B34">
        <v>27</v>
      </c>
      <c r="C34" s="10">
        <v>12</v>
      </c>
      <c r="D34" s="10">
        <v>2</v>
      </c>
      <c r="E34" s="10">
        <v>4</v>
      </c>
      <c r="F34" s="10">
        <v>3</v>
      </c>
      <c r="G34" s="10">
        <v>3</v>
      </c>
      <c r="H34" s="10">
        <v>3</v>
      </c>
    </row>
    <row r="35" spans="1:8" x14ac:dyDescent="0.25">
      <c r="A35" s="10" t="s">
        <v>60</v>
      </c>
      <c r="B35">
        <v>26</v>
      </c>
      <c r="C35" s="10">
        <v>12</v>
      </c>
      <c r="D35" s="10">
        <v>1</v>
      </c>
      <c r="E35" s="10">
        <v>3</v>
      </c>
      <c r="F35" s="10">
        <v>4</v>
      </c>
      <c r="G35" s="10">
        <v>3</v>
      </c>
      <c r="H35" s="10">
        <v>3</v>
      </c>
    </row>
    <row r="36" spans="1:8" x14ac:dyDescent="0.25">
      <c r="A36" s="10" t="s">
        <v>61</v>
      </c>
      <c r="B36">
        <v>22</v>
      </c>
      <c r="C36" s="10">
        <v>9</v>
      </c>
      <c r="D36" s="10">
        <v>1</v>
      </c>
      <c r="E36" s="10">
        <v>3</v>
      </c>
      <c r="F36" s="10">
        <v>3</v>
      </c>
      <c r="G36" s="10">
        <v>3</v>
      </c>
      <c r="H36" s="10">
        <v>3</v>
      </c>
    </row>
    <row r="37" spans="1:8" x14ac:dyDescent="0.25">
      <c r="A37" s="10" t="s">
        <v>62</v>
      </c>
      <c r="B37">
        <v>40</v>
      </c>
      <c r="C37" s="10">
        <v>19</v>
      </c>
      <c r="D37" s="10">
        <v>5</v>
      </c>
      <c r="E37" s="10">
        <v>4</v>
      </c>
      <c r="F37" s="10">
        <v>4</v>
      </c>
      <c r="G37" s="10">
        <v>4</v>
      </c>
      <c r="H37" s="10">
        <v>4</v>
      </c>
    </row>
    <row r="38" spans="1:8" x14ac:dyDescent="0.25">
      <c r="A38" s="10" t="s">
        <v>63</v>
      </c>
      <c r="B38">
        <v>22</v>
      </c>
      <c r="C38" s="10">
        <v>9</v>
      </c>
      <c r="D38" s="10">
        <v>3</v>
      </c>
      <c r="E38" s="10">
        <v>2</v>
      </c>
      <c r="F38" s="10">
        <v>2</v>
      </c>
      <c r="G38" s="10">
        <v>3</v>
      </c>
      <c r="H38" s="10">
        <v>3</v>
      </c>
    </row>
    <row r="39" spans="1:8" x14ac:dyDescent="0.25">
      <c r="A39" s="10" t="s">
        <v>64</v>
      </c>
      <c r="B39">
        <v>35</v>
      </c>
      <c r="C39" s="10">
        <v>16</v>
      </c>
      <c r="D39" s="10">
        <v>4</v>
      </c>
      <c r="E39" s="10">
        <v>4</v>
      </c>
      <c r="F39" s="10">
        <v>3</v>
      </c>
      <c r="G39" s="10">
        <v>4</v>
      </c>
      <c r="H39" s="10">
        <v>4</v>
      </c>
    </row>
    <row r="40" spans="1:8" x14ac:dyDescent="0.25">
      <c r="A40" s="10" t="s">
        <v>65</v>
      </c>
      <c r="B40">
        <v>31</v>
      </c>
      <c r="C40" s="10">
        <v>15</v>
      </c>
      <c r="D40" s="10">
        <v>3</v>
      </c>
      <c r="E40" s="10">
        <v>4</v>
      </c>
      <c r="F40" s="10">
        <v>3</v>
      </c>
      <c r="G40" s="10">
        <v>3</v>
      </c>
      <c r="H40" s="10">
        <v>3</v>
      </c>
    </row>
    <row r="41" spans="1:8" x14ac:dyDescent="0.25">
      <c r="A41" s="10" t="s">
        <v>66</v>
      </c>
      <c r="B41">
        <v>37</v>
      </c>
      <c r="C41" s="10">
        <v>17</v>
      </c>
      <c r="D41" s="10">
        <v>4</v>
      </c>
      <c r="E41" s="10">
        <v>4</v>
      </c>
      <c r="F41" s="10">
        <v>4</v>
      </c>
      <c r="G41" s="10">
        <v>4</v>
      </c>
      <c r="H41" s="10">
        <v>4</v>
      </c>
    </row>
    <row r="42" spans="1:8" x14ac:dyDescent="0.25">
      <c r="A42" s="10" t="s">
        <v>67</v>
      </c>
      <c r="B42">
        <v>32</v>
      </c>
      <c r="C42" s="10">
        <v>16</v>
      </c>
      <c r="D42" s="10">
        <v>3</v>
      </c>
      <c r="E42" s="10">
        <v>4</v>
      </c>
      <c r="F42" s="10">
        <v>3</v>
      </c>
      <c r="G42" s="10">
        <v>3</v>
      </c>
      <c r="H42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E A A B Q S w M E F A A C A A g A w V p m W d w u C H y m A A A A 9 g A A A B I A H A B D b 2 5 m a W c v U G F j a 2 F n Z S 5 4 b W w g o h g A K K A U A A A A A A A A A A A A A A A A A A A A A A A A A A A A h Y 9 N D o I w G E S v Q r q n P 2 C i k o + y c C u J i U b d N q V C I x Q D x R K v 5 s I j e Q U x i r p z O W / e Y u Z + v U H S V 6 V 3 V k 2 r a x M j h i n y l J F 1 p k 0 e o 8 4 e / B l K O K y E P I p c e Y N s 2 q h v s x g V 1 p 4 i Q p x z 2 I W 4 b n I S U M r I P l 2 u Z a E q g T 6 y / i / 7 2 r R W G K k Q h + 1 r D A 8 w C y e Y T e e Y A h k h p N p 8 h W D Y + 2 x / I C y 6 0 n a N 4 p f C 3 + y A j B H I + w N / A F B L A w Q U A A I A C A D B W m Z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w V p m W U 8 A D 6 k A A g A A F R E A A B M A H A B G b 3 J t d W x h c y 9 T Z W N 0 a W 9 u M S 5 t I K I Y A C i g F A A A A A A A A A A A A A A A A A A A A A A A A A A A A O 3 W 3 2 v T Q B w A 8 P d A / 4 c j v r Q Q Q 9 L F P i h 5 a h R 8 U J D V J 7 O H 2 t 0 0 L L k b u a t s j D 0 M t O 0 6 B I f b d L a U + a L 1 B x X n W M X h / p r e L f k v P A n V x T W O o q x 7 S F 6 S f C + X + 9 5 9 8 j 1 C Y I U 6 G I H p 6 K x f k y T y s O z D W X B J D r c / s 6 f 9 4 N 0 W a 9 Q u 8 9 Y R 6 z U G h 6 s y M I E L a U Y C 4 h g c 1 f i 3 Z y J S J I 9 U C 1 e q H k Q 0 e 8 N x o V r E i I o b k p W t q / Z d A n 1 i 3 3 L m o W 1 B M k / x g s 3 a 6 + z T h 8 H 3 N t + u 8 6 2 v / P k r v n k Q t m p B o 8 6 7 O 0 H 3 0 B 4 9 v k o X q Z x T 7 l n Q d T y H Q t + U F V k B R e x W P U R M Q w H X U Q X P O u i B W b i i a b o C 7 l Q x h d N 0 y Y X m 7 0 v 1 N k Z w J q d E 8 2 D 9 v a D X 5 K 3 9 8 H W H d d b F h E r l + + K h k l 9 G Z A 7 7 X v T 6 0 t I C J N l o 0 s r y s h x F d T E 8 F S 2 A w k W 6 o o B h P C / i N x E t G O r P f i c a p h I 6 G L H 4 S i 4 j O W h k f o l K r L k W t p 4 E z Y 8 T U v o 1 f q o U V 9 L y m h 7 / n j s v 2 O o a 7 2 + M L 1 U c S l n Q w 2 N I R S P b y a m k a G e g / U N 5 / W + 0 t N L G r j S Q z e c m D 5 d W W x K c r h k X Z Y t M T C V F O w N t g l t k Y i o p m k D L S J k T b A U t H 1 u r 4 8 2 X Y X v v / P 4 a h 2 a j 8 0 j B T o E Z f y w U b + z z N z 1 W 2 z 1 / s 8 R U U r Z R b E H 9 / f H j g 9 i K h T t f 2 N s O 7 3 c n g v e 3 h F J C Q f g D U E s B A i 0 A F A A C A A g A w V p m W d w u C H y m A A A A 9 g A A A B I A A A A A A A A A A A A A A A A A A A A A A E N v b m Z p Z y 9 Q Y W N r Y W d l L n h t b F B L A Q I t A B Q A A g A I A M F a Z l l T c j g s m w A A A O E A A A A T A A A A A A A A A A A A A A A A A P I A A A B b Q 2 9 u d G V u d F 9 U e X B l c 1 0 u e G 1 s U E s B A i 0 A F A A C A A g A w V p m W U 8 A D 6 k A A g A A F R E A A B M A A A A A A A A A A A A A A A A A 2 g E A A E Z v c m 1 1 b G F z L 1 N l Y 3 R p b 2 4 x L m 1 Q S w U G A A A A A A M A A w D C A A A A J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I A A A A A A A C K Y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4 O j M 1 L j Y w O D c w M T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T k 2 N j g z N C 0 y M G Q y L T Q 5 Y T Q t Y T M 3 M i 0 z M 2 U w Y z c y Z j c 0 Y m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P p l r H l j b f o q Z X l i I Z f 5 p u + 5 a 6 I 5 L u B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T o x M C 4 w M D g y N T Y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Y x Z T I 0 N m M t O D l m M C 0 0 N T J k L W J i N G Q t Y W E 3 M G I 4 Y z h k Z D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6 Z a x 5 Y 2 3 6 K m V 5 Y i G X + W K i e m b h e i K r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w O j U 0 O j I x L j c y M z M w N j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Y T h i O T A 1 M i 0 x N T c 2 L T Q 4 Y j M t Y W R l Z S 1 m Z G Q 3 Y W Z k Y z B k M T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w N T o x M y 4 w M D g 1 N z M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Q 3 M G Y z M m U t Z G M w Y S 0 0 Y j M w L W F l M z Q t M D k 4 N 2 Q 5 N T k y M j Y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T A 6 M z k u O T M 2 O T Q 2 M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y Y T E 2 Z W Z k L W J h Y z c t N D k 1 N S 1 h N G I y L W N j N T k 3 Y z I z M z R i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A 6 N T A u N D I 4 N j M x N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x O G I w M W J j L T U 0 Z T Y t N D A 2 M S 1 h Z D d m L T E 2 M G V h N G M y N T U 4 Y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x O j M 3 L j A 0 M z c z N D R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N T U 1 Z D J i Z C 0 1 M j E w L T Q x M j k t O T B m Y i 1 m Y m V j O G J h N j l j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N j A y J U U 5 J T k 2 J U I x J U U 1 J T h E J U I 3 J U U 4 J U E 5 J T k 1 J U U 1 J T g 4 J T g 2 L S V F N y U 5 N C U 5 O C V F O S U 5 Q y V C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5 Y j h i N m I 1 L W Z j Y z U t N D I 3 O S 1 h Y 2 V m L T J j Z T M x N j h h M G U 5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l Q w M z o y M D o y M i 4 z O T E 1 N z E 1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j A y 6 Z a x 5 Y 2 3 6 K m V 5 Y i G L e e U m O m c s i 9 B d X R v U m V t b 3 Z l Z E N v b H V t b n M x L n t D b 2 x 1 b W 4 x L D B 9 J n F 1 b 3 Q 7 L C Z x d W 9 0 O 1 N l Y 3 R p b 2 4 x L z A 2 M D L p l r H l j b f o q Z X l i I Y t 5 5 S Y 6 Z y y L 0 F 1 d G 9 S Z W 1 v d m V k Q 2 9 s d W 1 u c z E u e 0 N v b H V t b j I s M X 0 m c X V v d D s s J n F 1 b 3 Q 7 U 2 V j d G l v b j E v M D Y w M u m W s e W N t + i p l e W I h i 3 n l J j p n L I v Q X V 0 b 1 J l b W 9 2 Z W R D b 2 x 1 b W 5 z M S 5 7 Q 2 9 s d W 1 u M y w y f S Z x d W 9 0 O y w m c X V v d D t T Z W N 0 a W 9 u M S 8 w N j A y 6 Z a x 5 Y 2 3 6 K m V 5 Y i G L e e U m O m c s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2 M D L p l r H l j b f o q Z X l i I Y t 5 5 S Y 6 Z y y L 0 F 1 d G 9 S Z W 1 v d m V k Q 2 9 s d W 1 u c z E u e 0 N v b H V t b j E s M H 0 m c X V v d D s s J n F 1 b 3 Q 7 U 2 V j d G l v b j E v M D Y w M u m W s e W N t + i p l e W I h i 3 n l J j p n L I v Q X V 0 b 1 J l b W 9 2 Z W R D b 2 x 1 b W 5 z M S 5 7 Q 2 9 s d W 1 u M i w x f S Z x d W 9 0 O y w m c X V v d D t T Z W N 0 a W 9 u M S 8 w N j A y 6 Z a x 5 Y 2 3 6 K m V 5 Y i G L e e U m O m c s i 9 B d X R v U m V t b 3 Z l Z E N v b H V t b n M x L n t D b 2 x 1 b W 4 z L D J 9 J n F 1 b 3 Q 7 L C Z x d W 9 0 O 1 N l Y 3 R p b 2 4 x L z A 2 M D L p l r H l j b f o q Z X l i I Y t 5 5 S Y 6 Z y y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2 M D I l R T k l O T Y l Q j E l R T U l O E Q l Q j c l R T g l Q T k l O T U l R T U l O D g l O D Y t J U U 3 J T k 0 J T k 4 J U U 5 J T l D J U I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2 M D I l R T k l O T Y l Q j E l R T U l O E Q l Q j c l R T g l Q T k l O T U l R T U l O D g l O D Y t J U U 3 J T k 0 J T k 4 J U U 5 J T l D J U I y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M D I l R T k l O T Y l Q j E l R T U l O E Q l Q j c l R T g l Q T k l O T U l R T U l O D g l O D Y t J U U 2 J T g 4 J U I 0 J U U 2 J U E 2 J U F F J U U 1 J T g 2 J U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I 3 M 2 Q 3 Y z Y t Y j U 2 M C 0 0 M W Q 3 L W E 5 Z m Q t N T M 3 O D c w Y j M x M j c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D A y 6 Z a x 5 Y 2 3 6 K m V 5 Y i G X + a I t O a m r u W G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l Q w M z o y M D o 0 N i 4 z O D c z N D A 1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D A y 6 Z a x 5 Y 2 3 6 K m V 5 Y i G L e a I t O a m r u W G o C 9 B d X R v U m V t b 3 Z l Z E N v b H V t b n M x L n t D b 2 x 1 b W 4 x L D B 9 J n F 1 b 3 Q 7 L C Z x d W 9 0 O 1 N l Y 3 R p b 2 4 x L z A 0 M D L p l r H l j b f o q Z X l i I Y t 5 o i 0 5 q a u 5 Y a g L 0 F 1 d G 9 S Z W 1 v d m V k Q 2 9 s d W 1 u c z E u e 0 N v b H V t b j I s M X 0 m c X V v d D s s J n F 1 b 3 Q 7 U 2 V j d G l v b j E v M D Q w M u m W s e W N t + i p l e W I h i 3 m i L T m p q 7 l h q A v Q X V 0 b 1 J l b W 9 2 Z W R D b 2 x 1 b W 5 z M S 5 7 Q 2 9 s d W 1 u M y w y f S Z x d W 9 0 O y w m c X V v d D t T Z W N 0 a W 9 u M S 8 w N D A y 6 Z a x 5 Y 2 3 6 K m V 5 Y i G L e a I t O a m r u W G o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0 M D L p l r H l j b f o q Z X l i I Y t 5 o i 0 5 q a u 5 Y a g L 0 F 1 d G 9 S Z W 1 v d m V k Q 2 9 s d W 1 u c z E u e 0 N v b H V t b j E s M H 0 m c X V v d D s s J n F 1 b 3 Q 7 U 2 V j d G l v b j E v M D Q w M u m W s e W N t + i p l e W I h i 3 m i L T m p q 7 l h q A v Q X V 0 b 1 J l b W 9 2 Z W R D b 2 x 1 b W 5 z M S 5 7 Q 2 9 s d W 1 u M i w x f S Z x d W 9 0 O y w m c X V v d D t T Z W N 0 a W 9 u M S 8 w N D A y 6 Z a x 5 Y 2 3 6 K m V 5 Y i G L e a I t O a m r u W G o C 9 B d X R v U m V t b 3 Z l Z E N v b H V t b n M x L n t D b 2 x 1 b W 4 z L D J 9 J n F 1 b 3 Q 7 L C Z x d W 9 0 O 1 N l Y 3 R p b 2 4 x L z A 0 M D L p l r H l j b f o q Z X l i I Y t 5 o i 0 5 q a u 5 Y a g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0 M D I l R T k l O T Y l Q j E l R T U l O E Q l Q j c l R T g l Q T k l O T U l R T U l O D g l O D Y t J U U 2 J T g 4 J U I 0 J U U 2 J U E 2 J U F F J U U 1 J T g 2 J U E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M D I l R T k l O T Y l Q j E l R T U l O E Q l Q j c l R T g l Q T k l O T U l R T U l O D g l O D Y t J U U 2 J T g 4 J U I 0 J U U 2 J U E 2 J U F F J U U 1 J T g 2 J U E w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M D I l R T g l O D c l Q U E l R T c l O D Q l Q j Y l R T k l O T Y l Q j E l R T U l O E Q l Q j c l R T g l Q T k l O T U l R T U l O D g l O D Y t J U U 5 J T k 5 J U I z J U U 1 J U E 3 J T l F J U U 2 J U I 3 J U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V i Y 2 I x Z D A t O G N j M y 0 0 O T J h L W J i Z j I t Z G R l M W V l M j M x Y z Z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D A y 6 I e q 5 4 S 2 6 Z a x 5 Y 2 3 6 K m V 5 Y i G X + m Z s + W n n u a 3 q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l Q w M z o y M j o w M i 4 z M j Q 4 N D g 5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D A y 6 I e q 5 4 S 2 6 Z a x 5 Y 2 3 6 K m V 5 Y i G L e m Z s + W n n u a 3 q C 9 B d X R v U m V t b 3 Z l Z E N v b H V t b n M x L n t D b 2 x 1 b W 4 x L D B 9 J n F 1 b 3 Q 7 L C Z x d W 9 0 O 1 N l Y 3 R p b 2 4 x L z A 0 M D L o h 6 r n h L b p l r H l j b f o q Z X l i I Y t 6 Z m z 5 a e e 5 r e o L 0 F 1 d G 9 S Z W 1 v d m V k Q 2 9 s d W 1 u c z E u e 0 N v b H V t b j I s M X 0 m c X V v d D s s J n F 1 b 3 Q 7 U 2 V j d G l v b j E v M D Q w M u i H q u e E t u m W s e W N t + i p l e W I h i 3 p m b P l p 5 7 m t 6 g v Q X V 0 b 1 J l b W 9 2 Z W R D b 2 x 1 b W 5 z M S 5 7 Q 2 9 s d W 1 u M y w y f S Z x d W 9 0 O y w m c X V v d D t T Z W N 0 a W 9 u M S 8 w N D A y 6 I e q 5 4 S 2 6 Z a x 5 Y 2 3 6 K m V 5 Y i G L e m Z s + W n n u a 3 q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0 M D L o h 6 r n h L b p l r H l j b f o q Z X l i I Y t 6 Z m z 5 a e e 5 r e o L 0 F 1 d G 9 S Z W 1 v d m V k Q 2 9 s d W 1 u c z E u e 0 N v b H V t b j E s M H 0 m c X V v d D s s J n F 1 b 3 Q 7 U 2 V j d G l v b j E v M D Q w M u i H q u e E t u m W s e W N t + i p l e W I h i 3 p m b P l p 5 7 m t 6 g v Q X V 0 b 1 J l b W 9 2 Z W R D b 2 x 1 b W 5 z M S 5 7 Q 2 9 s d W 1 u M i w x f S Z x d W 9 0 O y w m c X V v d D t T Z W N 0 a W 9 u M S 8 w N D A y 6 I e q 5 4 S 2 6 Z a x 5 Y 2 3 6 K m V 5 Y i G L e m Z s + W n n u a 3 q C 9 B d X R v U m V t b 3 Z l Z E N v b H V t b n M x L n t D b 2 x 1 b W 4 z L D J 9 J n F 1 b 3 Q 7 L C Z x d W 9 0 O 1 N l Y 3 R p b 2 4 x L z A 0 M D L o h 6 r n h L b p l r H l j b f o q Z X l i I Y t 6 Z m z 5 a e e 5 r e o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0 M D I l R T g l O D c l Q U E l R T c l O D Q l Q j Y l R T k l O T Y l Q j E l R T U l O E Q l Q j c l R T g l Q T k l O T U l R T U l O D g l O D Y t J U U 5 J T k 5 J U I z J U U 1 J U E 3 J T l F J U U 2 J U I 3 J U E 4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M D I l R T g l O D c l Q U E l R T c l O D Q l Q j Y l R T k l O T Y l Q j E l R T U l O E Q l Q j c l R T g l Q T k l O T U l R T U l O D g l O D Y t J U U 5 J T k 5 J U I z J U U 1 J U E 3 J T l F J U U 2 J U I 3 J U E 4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+ 9 6 O f 4 J N 3 T I t N N W o R K U U T A A A A A A I A A A A A A B B m A A A A A Q A A I A A A A E J w B d w l M 9 0 p G N Z N p Y E U Q 5 f 3 E 1 I H 5 w J 0 U e i 3 K y 9 w Q d k E A A A A A A 6 A A A A A A g A A I A A A A C C B i m p h 7 v q T s + d + C P U j t 9 A x b U D 7 o U f m 1 T b n l L n y k v 8 U U A A A A L g 1 y 8 3 A a z / f G l T k K h a Y v l J 4 g + d p B S P b 3 g L i g K 7 D b L l K n J R X H I M 6 A g + 7 s h Z Q o D 7 6 K f j S y Z J N m r g s A W p X U b d h J + 2 Y Z i d E B B 4 f r Q q A N y Q Q P C J o Q A A A A I 2 C n c 6 4 v 5 f + y m x G c W t o S W T y f s x 1 C o B Q J x o I b / + p e P a e / m Y H 1 B 1 z B I O A m S L J / L e R C l N O y n y N s O t g W 5 j U 9 t N z f D 0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0402自然閱卷評分-陳姞淨</vt:lpstr>
      <vt:lpstr>0402閱卷評分-戴榮冠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2024-11-06T05:46:19Z</dcterms:modified>
</cp:coreProperties>
</file>