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覆閱完成1104-2024.11.04－20：38\"/>
    </mc:Choice>
  </mc:AlternateContent>
  <xr:revisionPtr revIDLastSave="0" documentId="13_ncr:1_{09C51845-1534-4A7D-A9B5-DC5953B0D730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506閱卷評分-甘露" sheetId="5" r:id="rId4"/>
    <sheet name="0506閱卷評分-劉幸怡" sheetId="6" r:id="rId5"/>
  </sheets>
  <definedNames>
    <definedName name="外部資料_1" localSheetId="2" hidden="1">'閱卷評分-Teacher2'!$A$1:$D$52</definedName>
    <definedName name="外部資料_2" localSheetId="3" hidden="1">'0506閱卷評分-甘露'!$A$1:$D$52</definedName>
    <definedName name="外部資料_2" localSheetId="1" hidden="1">'閱卷評分-Teacher1'!$A$1:$D$52</definedName>
    <definedName name="外部資料_3" localSheetId="4" hidden="1">'0506閱卷評分-劉幸怡'!$A$1:$D$52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D29" i="1"/>
  <c r="E29" i="1"/>
  <c r="G29" i="1"/>
  <c r="H29" i="1"/>
  <c r="I29" i="1"/>
  <c r="J29" i="1"/>
  <c r="K29" i="1"/>
  <c r="L29" i="1"/>
  <c r="M29" i="1"/>
  <c r="N29" i="1"/>
  <c r="O29" i="1"/>
  <c r="P29" i="1"/>
  <c r="Q29" i="1"/>
  <c r="C30" i="1"/>
  <c r="G30" i="1" s="1"/>
  <c r="D30" i="1"/>
  <c r="H30" i="1"/>
  <c r="I30" i="1"/>
  <c r="J30" i="1"/>
  <c r="K30" i="1"/>
  <c r="L30" i="1"/>
  <c r="M30" i="1"/>
  <c r="N30" i="1"/>
  <c r="O30" i="1"/>
  <c r="P30" i="1"/>
  <c r="Q30" i="1"/>
  <c r="C31" i="1"/>
  <c r="E31" i="1" s="1"/>
  <c r="D31" i="1"/>
  <c r="H31" i="1"/>
  <c r="I31" i="1"/>
  <c r="J31" i="1"/>
  <c r="K31" i="1"/>
  <c r="L31" i="1"/>
  <c r="M31" i="1"/>
  <c r="N31" i="1"/>
  <c r="O31" i="1"/>
  <c r="P31" i="1"/>
  <c r="Q31" i="1"/>
  <c r="C32" i="1"/>
  <c r="E32" i="1" s="1"/>
  <c r="D32" i="1"/>
  <c r="H32" i="1"/>
  <c r="I32" i="1"/>
  <c r="J32" i="1"/>
  <c r="K32" i="1"/>
  <c r="L32" i="1"/>
  <c r="M32" i="1"/>
  <c r="N32" i="1"/>
  <c r="O32" i="1"/>
  <c r="P32" i="1"/>
  <c r="Q32" i="1"/>
  <c r="C33" i="1"/>
  <c r="E33" i="1" s="1"/>
  <c r="D33" i="1"/>
  <c r="H33" i="1"/>
  <c r="I33" i="1"/>
  <c r="J33" i="1"/>
  <c r="K33" i="1"/>
  <c r="L33" i="1"/>
  <c r="M33" i="1"/>
  <c r="N33" i="1"/>
  <c r="O33" i="1"/>
  <c r="P33" i="1"/>
  <c r="Q33" i="1"/>
  <c r="C34" i="1"/>
  <c r="E34" i="1" s="1"/>
  <c r="D34" i="1"/>
  <c r="H34" i="1"/>
  <c r="I34" i="1"/>
  <c r="J34" i="1"/>
  <c r="K34" i="1"/>
  <c r="L34" i="1"/>
  <c r="M34" i="1"/>
  <c r="N34" i="1"/>
  <c r="O34" i="1"/>
  <c r="P34" i="1"/>
  <c r="Q34" i="1"/>
  <c r="C35" i="1"/>
  <c r="D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C37" i="1"/>
  <c r="D37" i="1"/>
  <c r="E37" i="1"/>
  <c r="G37" i="1"/>
  <c r="H37" i="1"/>
  <c r="I37" i="1"/>
  <c r="J37" i="1"/>
  <c r="K37" i="1"/>
  <c r="L37" i="1"/>
  <c r="M37" i="1"/>
  <c r="N37" i="1"/>
  <c r="O37" i="1"/>
  <c r="P37" i="1"/>
  <c r="Q37" i="1"/>
  <c r="C38" i="1"/>
  <c r="D38" i="1"/>
  <c r="G38" i="1"/>
  <c r="H38" i="1"/>
  <c r="I38" i="1"/>
  <c r="J38" i="1"/>
  <c r="K38" i="1"/>
  <c r="L38" i="1"/>
  <c r="M38" i="1"/>
  <c r="N38" i="1"/>
  <c r="O38" i="1"/>
  <c r="P38" i="1"/>
  <c r="Q38" i="1"/>
  <c r="C39" i="1"/>
  <c r="D39" i="1"/>
  <c r="H39" i="1"/>
  <c r="I39" i="1"/>
  <c r="J39" i="1"/>
  <c r="K39" i="1"/>
  <c r="L39" i="1"/>
  <c r="M39" i="1"/>
  <c r="N39" i="1"/>
  <c r="O39" i="1"/>
  <c r="P39" i="1"/>
  <c r="Q39" i="1"/>
  <c r="C40" i="1"/>
  <c r="G40" i="1" s="1"/>
  <c r="D40" i="1"/>
  <c r="H40" i="1"/>
  <c r="I40" i="1"/>
  <c r="J40" i="1"/>
  <c r="K40" i="1"/>
  <c r="L40" i="1"/>
  <c r="M40" i="1"/>
  <c r="N40" i="1"/>
  <c r="O40" i="1"/>
  <c r="P40" i="1"/>
  <c r="Q40" i="1"/>
  <c r="C41" i="1"/>
  <c r="E41" i="1" s="1"/>
  <c r="D41" i="1"/>
  <c r="H41" i="1"/>
  <c r="I41" i="1"/>
  <c r="J41" i="1"/>
  <c r="K41" i="1"/>
  <c r="L41" i="1"/>
  <c r="M41" i="1"/>
  <c r="N41" i="1"/>
  <c r="O41" i="1"/>
  <c r="P41" i="1"/>
  <c r="Q41" i="1"/>
  <c r="C42" i="1"/>
  <c r="E42" i="1" s="1"/>
  <c r="D42" i="1"/>
  <c r="H42" i="1"/>
  <c r="I42" i="1"/>
  <c r="J42" i="1"/>
  <c r="K42" i="1"/>
  <c r="L42" i="1"/>
  <c r="M42" i="1"/>
  <c r="N42" i="1"/>
  <c r="O42" i="1"/>
  <c r="P42" i="1"/>
  <c r="Q42" i="1"/>
  <c r="C43" i="1"/>
  <c r="E43" i="1" s="1"/>
  <c r="D43" i="1"/>
  <c r="H43" i="1"/>
  <c r="I43" i="1"/>
  <c r="J43" i="1"/>
  <c r="K43" i="1"/>
  <c r="L43" i="1"/>
  <c r="M43" i="1"/>
  <c r="N43" i="1"/>
  <c r="O43" i="1"/>
  <c r="P43" i="1"/>
  <c r="Q43" i="1"/>
  <c r="C44" i="1"/>
  <c r="E44" i="1" s="1"/>
  <c r="D44" i="1"/>
  <c r="H44" i="1"/>
  <c r="I44" i="1"/>
  <c r="J44" i="1"/>
  <c r="K44" i="1"/>
  <c r="L44" i="1"/>
  <c r="M44" i="1"/>
  <c r="N44" i="1"/>
  <c r="O44" i="1"/>
  <c r="P44" i="1"/>
  <c r="Q44" i="1"/>
  <c r="C45" i="1"/>
  <c r="D45" i="1"/>
  <c r="E45" i="1"/>
  <c r="G45" i="1"/>
  <c r="H45" i="1"/>
  <c r="I45" i="1"/>
  <c r="J45" i="1"/>
  <c r="K45" i="1"/>
  <c r="L45" i="1"/>
  <c r="M45" i="1"/>
  <c r="N45" i="1"/>
  <c r="O45" i="1"/>
  <c r="P45" i="1"/>
  <c r="Q45" i="1"/>
  <c r="C46" i="1"/>
  <c r="G46" i="1" s="1"/>
  <c r="D46" i="1"/>
  <c r="H46" i="1"/>
  <c r="I46" i="1"/>
  <c r="J46" i="1"/>
  <c r="K46" i="1"/>
  <c r="L46" i="1"/>
  <c r="M46" i="1"/>
  <c r="N46" i="1"/>
  <c r="O46" i="1"/>
  <c r="P46" i="1"/>
  <c r="Q46" i="1"/>
  <c r="C47" i="1"/>
  <c r="E47" i="1" s="1"/>
  <c r="D47" i="1"/>
  <c r="H47" i="1"/>
  <c r="I47" i="1"/>
  <c r="J47" i="1"/>
  <c r="K47" i="1"/>
  <c r="L47" i="1"/>
  <c r="M47" i="1"/>
  <c r="N47" i="1"/>
  <c r="O47" i="1"/>
  <c r="P47" i="1"/>
  <c r="Q47" i="1"/>
  <c r="C48" i="1"/>
  <c r="E48" i="1" s="1"/>
  <c r="D48" i="1"/>
  <c r="H48" i="1"/>
  <c r="I48" i="1"/>
  <c r="J48" i="1"/>
  <c r="K48" i="1"/>
  <c r="L48" i="1"/>
  <c r="M48" i="1"/>
  <c r="N48" i="1"/>
  <c r="O48" i="1"/>
  <c r="P48" i="1"/>
  <c r="Q48" i="1"/>
  <c r="C49" i="1"/>
  <c r="D49" i="1"/>
  <c r="H49" i="1"/>
  <c r="I49" i="1"/>
  <c r="J49" i="1"/>
  <c r="K49" i="1"/>
  <c r="L49" i="1"/>
  <c r="M49" i="1"/>
  <c r="N49" i="1"/>
  <c r="O49" i="1"/>
  <c r="P49" i="1"/>
  <c r="Q49" i="1"/>
  <c r="C50" i="1"/>
  <c r="D50" i="1"/>
  <c r="E50" i="1"/>
  <c r="G50" i="1"/>
  <c r="H50" i="1"/>
  <c r="I50" i="1"/>
  <c r="J50" i="1"/>
  <c r="K50" i="1"/>
  <c r="L50" i="1"/>
  <c r="M50" i="1"/>
  <c r="N50" i="1"/>
  <c r="O50" i="1"/>
  <c r="P50" i="1"/>
  <c r="Q50" i="1"/>
  <c r="C51" i="1"/>
  <c r="D51" i="1"/>
  <c r="H51" i="1"/>
  <c r="I51" i="1"/>
  <c r="J51" i="1"/>
  <c r="K51" i="1"/>
  <c r="L51" i="1"/>
  <c r="M51" i="1"/>
  <c r="N51" i="1"/>
  <c r="O51" i="1"/>
  <c r="P51" i="1"/>
  <c r="Q51" i="1"/>
  <c r="C52" i="1"/>
  <c r="D52" i="1"/>
  <c r="H52" i="1"/>
  <c r="I52" i="1"/>
  <c r="J52" i="1"/>
  <c r="K52" i="1"/>
  <c r="L52" i="1"/>
  <c r="M52" i="1"/>
  <c r="N52" i="1"/>
  <c r="O52" i="1"/>
  <c r="P52" i="1"/>
  <c r="Q52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17" i="1" s="1"/>
  <c r="C18" i="1"/>
  <c r="C19" i="1"/>
  <c r="C20" i="1"/>
  <c r="C21" i="1"/>
  <c r="C22" i="1"/>
  <c r="C23" i="1"/>
  <c r="C24" i="1"/>
  <c r="C25" i="1"/>
  <c r="C26" i="1"/>
  <c r="C2" i="1"/>
  <c r="E40" i="1" l="1"/>
  <c r="E52" i="1"/>
  <c r="E38" i="1"/>
  <c r="E51" i="1"/>
  <c r="G48" i="1"/>
  <c r="G34" i="1"/>
  <c r="E49" i="1"/>
  <c r="E36" i="1"/>
  <c r="E35" i="1"/>
  <c r="E39" i="1"/>
  <c r="G42" i="1"/>
  <c r="E46" i="1"/>
  <c r="E30" i="1"/>
  <c r="G47" i="1"/>
  <c r="G39" i="1"/>
  <c r="G31" i="1"/>
  <c r="G32" i="1"/>
  <c r="G49" i="1"/>
  <c r="G41" i="1"/>
  <c r="G33" i="1"/>
  <c r="G51" i="1"/>
  <c r="G43" i="1"/>
  <c r="G35" i="1"/>
  <c r="G27" i="1"/>
  <c r="G44" i="1"/>
  <c r="G36" i="1"/>
  <c r="G28" i="1"/>
  <c r="G52" i="1"/>
  <c r="E20" i="1"/>
  <c r="E4" i="1"/>
  <c r="E1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583EEAFC-1689-4908-AEE5-06255073F550}" keepAlive="1" name="查詢 - 0506閱卷評分-甘露" description="與活頁簿中 '0506閱卷評分-甘露' 查詢的連接。" type="5" refreshedVersion="8" background="1" saveData="1">
    <dbPr connection="Provider=Microsoft.Mashup.OleDb.1;Data Source=$Workbook$;Location=0506閱卷評分-甘露;Extended Properties=&quot;&quot;" command="SELECT * FROM [0506閱卷評分-甘露]"/>
  </connection>
  <connection id="7" xr16:uid="{54548D82-DD91-4043-8A14-0F7A94966429}" keepAlive="1" name="查詢 - 0506閱卷評分-劉幸怡" description="與活頁簿中 '0506閱卷評分-劉幸怡' 查詢的連接。" type="5" refreshedVersion="8" background="1" saveData="1">
    <dbPr connection="Provider=Microsoft.Mashup.OleDb.1;Data Source=$Workbook$;Location=0506閱卷評分-劉幸怡;Extended Properties=&quot;&quot;" command="SELECT * FROM [0506閱卷評分-劉幸怡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<sst xmlns="http://schemas.openxmlformats.org/spreadsheetml/2006/main" count="307" uniqueCount="84">
  <si>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</si>
  <si>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</si>
  <si>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</si>
  <si>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</si>
  <si>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</si>
  <si>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</si>
  <si>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</si>
  <si>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</si>
  <si>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</si>
  <si>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</si>
  <si>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</si>
  <si>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</si>
  <si>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</si>
  <si>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</si>
  <si>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</si>
  <si>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</si>
  <si>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</si>
  <si>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</si>
  <si>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</si>
  <si>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</si>
  <si>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</si>
  <si>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</si>
  <si>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</si>
  <si>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</si>
  <si>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</si>
  <si>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</si>
  <si>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</si>
  <si>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05-06-411491367</t>
  </si>
  <si>
    <t>05-06-412530558</t>
  </si>
  <si>
    <t>05-06-413430581</t>
  </si>
  <si>
    <t>05-06-413491292</t>
  </si>
  <si>
    <t>05-06-413491307</t>
  </si>
  <si>
    <t>05-06-413491319</t>
  </si>
  <si>
    <t>05-06-413491321</t>
  </si>
  <si>
    <t>05-06-413491333</t>
  </si>
  <si>
    <t>05-06-413491345</t>
  </si>
  <si>
    <t>05-06-413491357</t>
  </si>
  <si>
    <t>05-06-413491369</t>
  </si>
  <si>
    <t>05-06-413491371</t>
  </si>
  <si>
    <t>05-06-413491383</t>
  </si>
  <si>
    <t>05-06-413491395</t>
  </si>
  <si>
    <t>05-06-413491400</t>
  </si>
  <si>
    <t>05-06-413491436</t>
  </si>
  <si>
    <t>05-06-413491450</t>
  </si>
  <si>
    <t>05-06-413491462</t>
  </si>
  <si>
    <t>05-06-413491479</t>
  </si>
  <si>
    <t>05-06-413491486</t>
  </si>
  <si>
    <t>05-06-413491498</t>
  </si>
  <si>
    <t>05-06-413491503</t>
  </si>
  <si>
    <t>05-06-413491515</t>
  </si>
  <si>
    <t>05-06-413491527</t>
  </si>
  <si>
    <t>05-06-413491539</t>
  </si>
  <si>
    <t>05-06-413491541</t>
  </si>
  <si>
    <t>05-06-413491553</t>
  </si>
  <si>
    <t>05-06-413530347</t>
  </si>
  <si>
    <t>05-06-413530359</t>
  </si>
  <si>
    <t>05-06-413530361</t>
  </si>
  <si>
    <t>05-06-413530373</t>
  </si>
  <si>
    <t>05-06-413530385</t>
  </si>
  <si>
    <t>05-06-413530402</t>
  </si>
  <si>
    <t>05-06-413530414</t>
  </si>
  <si>
    <t>05-06-413530426</t>
  </si>
  <si>
    <t>05-06-413530440</t>
  </si>
  <si>
    <t>05-06-413530452</t>
  </si>
  <si>
    <t>05-06-413530464</t>
  </si>
  <si>
    <t>05-06-413530476</t>
  </si>
  <si>
    <t>05-06-413530488</t>
  </si>
  <si>
    <t>05-06-413530490</t>
  </si>
  <si>
    <t>05-06-413530505</t>
  </si>
  <si>
    <t>05-06-413530517</t>
  </si>
  <si>
    <t>05-06-413530529</t>
  </si>
  <si>
    <t>05-06-413530531</t>
  </si>
  <si>
    <t>05-06-413530543</t>
  </si>
  <si>
    <t>05-06-413530567</t>
  </si>
  <si>
    <t>05-06-413530593</t>
  </si>
  <si>
    <t>05-06-413530610</t>
  </si>
  <si>
    <t>05-06-413530628</t>
  </si>
  <si>
    <t>05-06-507142179</t>
  </si>
  <si>
    <t>卷號</t>
    <phoneticPr fontId="1" type="noConversion"/>
  </si>
  <si>
    <t>05-06-413491321</t>
    <phoneticPr fontId="1" type="noConversion"/>
  </si>
  <si>
    <t>05-06-413491333</t>
    <phoneticPr fontId="1" type="noConversion"/>
  </si>
  <si>
    <t>05-06-413491345</t>
    <phoneticPr fontId="1" type="noConversion"/>
  </si>
  <si>
    <t>05-06-413530426</t>
    <phoneticPr fontId="1" type="noConversion"/>
  </si>
  <si>
    <t>05-06-413530476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</si>
</sst>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font>
        <color theme="4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BA963055-E8BE-4368-AD30-8A686095ACD8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6839B0A9-5788-4FD6-9295-DCAAEC029E0B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52" tableType="queryTable" totalsRowShown="0">
  <tableColumns count="8">
    <tableColumn id="1" xr3:uid="{D3DCC1C0-7AAC-472A-AA9E-822365B1F0AA}" uniqueName="1" name="Column1" queryTableFieldId="1" dataDxfId="27"/>
    <tableColumn id="2" xr3:uid="{F0ED2F05-E5CF-4725-9F74-8AE152888BDB}" uniqueName="2" name="Column2" queryTableFieldId="2"/>
    <tableColumn id="3" xr3:uid="{56211E82-A622-40F2-927E-EC344C6B9177}" uniqueName="3" name="Column3" queryTableFieldId="3" dataDxfId="26"/>
    <tableColumn id="4" xr3:uid="{7E3E06CA-B5B1-4392-9E93-E859DC9844FC}" uniqueName="4" name="Column4" queryTableFieldId="4" dataDxfId="25"/>
    <tableColumn id="5" xr3:uid="{5A7FBAE7-73BA-488F-A16B-91AC5F0DF38A}" uniqueName="5" name="Column5" queryTableFieldId="5" dataDxfId="24"/>
    <tableColumn id="6" xr3:uid="{B574CAEA-C1CB-4C98-9A15-23B2323AD953}" uniqueName="6" name="Column6" queryTableFieldId="6" dataDxfId="23"/>
    <tableColumn id="7" xr3:uid="{1C0BE5FE-E4A9-4A6B-AFA1-3B001CB4EF15}" uniqueName="7" name="Column7" queryTableFieldId="7" dataDxfId="22"/>
    <tableColumn id="8" xr3:uid="{410363E8-C679-42CE-8017-F481F9A7F3F4}" uniqueName="8" name="Column8" queryTableFieldId="8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52" tableType="queryTable" totalsRowShown="0">
  <tableColumns count="8">
    <tableColumn id="1" xr3:uid="{157CE5FE-4118-4990-A0BD-E874497020A1}" uniqueName="1" name="Column1" queryTableFieldId="1" dataDxfId="20"/>
    <tableColumn id="2" xr3:uid="{3F8C87E0-159F-4D6A-AC7E-C299ACBF2C41}" uniqueName="2" name="Column2" queryTableFieldId="2"/>
    <tableColumn id="3" xr3:uid="{9B68DFA5-F7B4-4172-9078-24904C35641D}" uniqueName="3" name="Column3" queryTableFieldId="3" dataDxfId="19"/>
    <tableColumn id="4" xr3:uid="{C8CCD776-07F9-49DF-AAE2-0EBDBA7B3C03}" uniqueName="4" name="Column4" queryTableFieldId="4" dataDxfId="18"/>
    <tableColumn id="5" xr3:uid="{E0B8A24C-37E7-4F31-9791-30843F32DC93}" uniqueName="5" name="Column5" queryTableFieldId="5" dataDxfId="17"/>
    <tableColumn id="6" xr3:uid="{6E700F6C-DEFE-4FA7-B333-462D35F10D40}" uniqueName="6" name="Column6" queryTableFieldId="6" dataDxfId="16"/>
    <tableColumn id="7" xr3:uid="{0DFC1CD5-51B4-4E1A-8BC5-E592A8A22B4D}" uniqueName="7" name="Column7" queryTableFieldId="7" dataDxfId="15"/>
    <tableColumn id="8" xr3:uid="{C6E9F9DB-6BCC-492F-865A-4EFD3B1ABD68}" uniqueName="8" name="Column8" queryTableFieldId="8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2EF15E-E5BF-4707-A4B2-14636004D153}" name="_0506閱卷評分_甘露" displayName="_0506閱卷評分_甘露" ref="A1:H52" tableType="queryTable" totalsRowShown="0">
  <autoFilter ref="A1:H52" xr:uid="{552EF15E-E5BF-4707-A4B2-14636004D153}"/>
  <tableColumns count="8">
    <tableColumn id="1" xr3:uid="{5D30FD64-6541-4246-91D6-BDB30CFB3019}" uniqueName="1" name="Column1" queryTableFieldId="1" dataDxfId="13"/>
    <tableColumn id="2" xr3:uid="{1D0F1126-EDC0-4CFF-852B-B94F3A7311D5}" uniqueName="2" name="Column2" queryTableFieldId="2"/>
    <tableColumn id="3" xr3:uid="{73081E4C-88D7-4794-9D74-2EE52B064705}" uniqueName="3" name="Column3" queryTableFieldId="3" dataDxfId="12"/>
    <tableColumn id="4" xr3:uid="{3D95E6F8-9EDC-4A05-8876-051B2F186318}" uniqueName="4" name="Column4" queryTableFieldId="4" dataDxfId="11"/>
    <tableColumn id="5" xr3:uid="{21308BF9-1B8F-49E3-94AB-370636E7E0A7}" uniqueName="5" name="Column5" queryTableFieldId="5" dataDxfId="10"/>
    <tableColumn id="6" xr3:uid="{70ED00DB-5711-4DE2-9B85-D4E95054B28B}" uniqueName="6" name="Column6" queryTableFieldId="6" dataDxfId="9"/>
    <tableColumn id="7" xr3:uid="{BBCD9D30-5373-459C-BD3F-26C0F337ADBC}" uniqueName="7" name="Column7" queryTableFieldId="7" dataDxfId="8"/>
    <tableColumn id="8" xr3:uid="{641AF706-947B-4086-B794-712AC6394EBD}" uniqueName="8" name="Column8" queryTableFieldId="8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A57F20-ADDE-4A94-B829-533CAFBE7EA2}" name="_0506閱卷評分_劉幸怡" displayName="_0506閱卷評分_劉幸怡" ref="A1:H52" tableType="queryTable" totalsRowShown="0">
  <autoFilter ref="A1:H52" xr:uid="{69A57F20-ADDE-4A94-B829-533CAFBE7EA2}"/>
  <tableColumns count="8">
    <tableColumn id="1" xr3:uid="{BD0D9A4B-7E95-42FC-B537-462D7A8B0FDE}" uniqueName="1" name="Column1" queryTableFieldId="1" dataDxfId="6"/>
    <tableColumn id="2" xr3:uid="{85347551-A548-4AEE-9797-919143EF8B5F}" uniqueName="2" name="Column2" queryTableFieldId="2"/>
    <tableColumn id="3" xr3:uid="{5F6FEE7F-1151-491E-98CA-4C739C34B4D2}" uniqueName="3" name="Column3" queryTableFieldId="3" dataDxfId="5"/>
    <tableColumn id="4" xr3:uid="{06B3B4A0-CA70-4A80-BE3D-DA91933E7538}" uniqueName="4" name="Column4" queryTableFieldId="4" dataDxfId="4"/>
    <tableColumn id="5" xr3:uid="{FC25D270-6D4B-4B10-8BE0-8411DF1F850A}" uniqueName="5" name="Column5" queryTableFieldId="5" dataDxfId="3"/>
    <tableColumn id="6" xr3:uid="{5E4D86EC-23E5-4848-9EA3-2C04AAEF637F}" uniqueName="6" name="Column6" queryTableFieldId="6" dataDxfId="2"/>
    <tableColumn id="7" xr3:uid="{D8D4E46C-BE4F-4825-BF80-81F82853C6AF}" uniqueName="7" name="Column7" queryTableFieldId="7" dataDxfId="1"/>
    <tableColumn id="8" xr3:uid="{4EB8C8A7-29BA-4CBA-B390-134D7133A9BC}" uniqueName="8" name="Column8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52"/>
  <sheetViews>
    <sheetView tabSelected="1" zoomScale="85" zoomScaleNormal="85" workbookViewId="0">
      <pane ySplit="1" topLeftCell="A2" activePane="bottomLeft" state="frozen"/>
      <selection pane="bottomLeft" activeCell="B5" sqref="B5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78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1092</v>
      </c>
      <c r="B2" t="s">
        <v>27</v>
      </c>
      <c r="C2">
        <f t="shared" ref="C2:C52" si="0">VLOOKUP($B2,閱卷評分_Teacher1,3,FALSE)</f>
        <v>18</v>
      </c>
      <c r="D2">
        <f t="shared" ref="D2:D52" si="1">VLOOKUP($B2,閱卷評分_Teacher2,3,FALSE)</f>
        <v>16</v>
      </c>
      <c r="E2">
        <f>ABS(C2-D2)</f>
        <v>2</v>
      </c>
      <c r="G2" s="6">
        <f>IF(F2&gt;0,((C2+D2)*0.5+F2*2)/3,(C2+D2)/2)</f>
        <v>17</v>
      </c>
      <c r="H2">
        <f t="shared" ref="H2:H52" si="2">VLOOKUP($B2,閱卷評分_Teacher1,4,FALSE)</f>
        <v>4</v>
      </c>
      <c r="I2">
        <f t="shared" ref="I2:I52" si="3">VLOOKUP($B2,閱卷評分_Teacher1,5,FALSE)</f>
        <v>3</v>
      </c>
      <c r="J2">
        <f t="shared" ref="J2:J52" si="4">VLOOKUP($B2,閱卷評分_Teacher1,6,FALSE)</f>
        <v>4</v>
      </c>
      <c r="K2">
        <f t="shared" ref="K2:K52" si="5">VLOOKUP($B2,閱卷評分_Teacher1,7,FALSE)</f>
        <v>4</v>
      </c>
      <c r="L2">
        <f t="shared" ref="L2:L52" si="6">VLOOKUP($B2,閱卷評分_Teacher1,8,FALSE)</f>
        <v>3</v>
      </c>
      <c r="M2">
        <f t="shared" ref="M2:M52" si="7">VLOOKUP($B2,閱卷評分_Teacher2,4,FALSE)</f>
        <v>3</v>
      </c>
      <c r="N2">
        <f t="shared" ref="N2:N52" si="8">VLOOKUP($B2,閱卷評分_Teacher2,5,FALSE)</f>
        <v>4</v>
      </c>
      <c r="O2">
        <f t="shared" ref="O2:O52" si="9">VLOOKUP($B2,閱卷評分_Teacher2,6,FALSE)</f>
        <v>5</v>
      </c>
      <c r="P2">
        <f t="shared" ref="P2:P52" si="10">VLOOKUP($B2,閱卷評分_Teacher2,7,FALSE)</f>
        <v>4</v>
      </c>
      <c r="Q2">
        <f t="shared" ref="Q2:Q52" si="11">VLOOKUP($B2,閱卷評分_Teacher2,8,FALSE)</f>
        <v>3</v>
      </c>
      <c r="R2" s="8">
        <f>COUNTIF(E:E,"&gt;7")</f>
        <v>5</v>
      </c>
      <c r="S2" s="8">
        <f>COUNTA(B:B)-1</f>
        <v>51</v>
      </c>
      <c r="T2" s="9">
        <f>R2/S2</f>
        <v>9.8039215686274508E-2</v>
      </c>
    </row>
    <row r="3" spans="1:20" x14ac:dyDescent="0.25">
      <c r="A3">
        <v>1092</v>
      </c>
      <c r="B3" t="s">
        <v>28</v>
      </c>
      <c r="C3">
        <f t="shared" si="0"/>
        <v>8</v>
      </c>
      <c r="D3">
        <f t="shared" si="1"/>
        <v>15</v>
      </c>
      <c r="E3">
        <f t="shared" ref="E3:E26" si="12">ABS(C3-D3)</f>
        <v>7</v>
      </c>
      <c r="G3" s="6">
        <f t="shared" ref="G3:G26" si="13">IF(F3&gt;0,((C3+D3)*0.5+F3*2)/3,(C3+D3)/2)</f>
        <v>11.5</v>
      </c>
      <c r="H3">
        <f t="shared" si="2"/>
        <v>2</v>
      </c>
      <c r="I3">
        <f t="shared" si="3"/>
        <v>1</v>
      </c>
      <c r="J3">
        <f t="shared" si="4"/>
        <v>1</v>
      </c>
      <c r="K3">
        <f t="shared" si="5"/>
        <v>2</v>
      </c>
      <c r="L3">
        <f t="shared" si="6"/>
        <v>2</v>
      </c>
      <c r="M3">
        <f t="shared" si="7"/>
        <v>3</v>
      </c>
      <c r="N3">
        <f t="shared" si="8"/>
        <v>4</v>
      </c>
      <c r="O3">
        <f t="shared" si="9"/>
        <v>4</v>
      </c>
      <c r="P3">
        <f t="shared" si="10"/>
        <v>4</v>
      </c>
      <c r="Q3">
        <f t="shared" si="11"/>
        <v>3</v>
      </c>
    </row>
    <row r="4" spans="1:20" x14ac:dyDescent="0.25">
      <c r="A4">
        <v>1101</v>
      </c>
      <c r="B4" t="s">
        <v>29</v>
      </c>
      <c r="C4">
        <f t="shared" si="0"/>
        <v>5</v>
      </c>
      <c r="D4">
        <f t="shared" si="1"/>
        <v>7</v>
      </c>
      <c r="E4">
        <f t="shared" si="12"/>
        <v>2</v>
      </c>
      <c r="G4" s="6">
        <f t="shared" si="13"/>
        <v>6</v>
      </c>
      <c r="H4">
        <f t="shared" si="2"/>
        <v>1</v>
      </c>
      <c r="I4">
        <f t="shared" si="3"/>
        <v>1</v>
      </c>
      <c r="J4">
        <f t="shared" si="4"/>
        <v>1</v>
      </c>
      <c r="K4">
        <f t="shared" si="5"/>
        <v>1</v>
      </c>
      <c r="L4">
        <f t="shared" si="6"/>
        <v>1</v>
      </c>
      <c r="M4">
        <f t="shared" si="7"/>
        <v>2</v>
      </c>
      <c r="N4">
        <f t="shared" si="8"/>
        <v>2</v>
      </c>
      <c r="O4">
        <f t="shared" si="9"/>
        <v>3</v>
      </c>
      <c r="P4">
        <f t="shared" si="10"/>
        <v>3</v>
      </c>
      <c r="Q4">
        <f t="shared" si="11"/>
        <v>1</v>
      </c>
    </row>
    <row r="5" spans="1:20" x14ac:dyDescent="0.25">
      <c r="A5">
        <v>1092</v>
      </c>
      <c r="B5" t="s">
        <v>30</v>
      </c>
      <c r="C5">
        <f t="shared" si="0"/>
        <v>15</v>
      </c>
      <c r="D5">
        <f t="shared" si="1"/>
        <v>17</v>
      </c>
      <c r="E5">
        <f t="shared" si="12"/>
        <v>2</v>
      </c>
      <c r="G5" s="6">
        <f t="shared" si="13"/>
        <v>16</v>
      </c>
      <c r="H5">
        <f t="shared" si="2"/>
        <v>3</v>
      </c>
      <c r="I5">
        <f t="shared" si="3"/>
        <v>3</v>
      </c>
      <c r="J5">
        <f t="shared" si="4"/>
        <v>3</v>
      </c>
      <c r="K5">
        <f t="shared" si="5"/>
        <v>3</v>
      </c>
      <c r="L5">
        <f t="shared" si="6"/>
        <v>3</v>
      </c>
      <c r="M5">
        <f t="shared" si="7"/>
        <v>3</v>
      </c>
      <c r="N5">
        <f t="shared" si="8"/>
        <v>3</v>
      </c>
      <c r="O5">
        <f t="shared" si="9"/>
        <v>4</v>
      </c>
      <c r="P5">
        <f t="shared" si="10"/>
        <v>5</v>
      </c>
      <c r="Q5">
        <f t="shared" si="11"/>
        <v>3</v>
      </c>
    </row>
    <row r="6" spans="1:20" x14ac:dyDescent="0.25">
      <c r="A6">
        <v>1092</v>
      </c>
      <c r="B6" t="s">
        <v>31</v>
      </c>
      <c r="C6">
        <f t="shared" si="0"/>
        <v>14</v>
      </c>
      <c r="D6">
        <f t="shared" si="1"/>
        <v>15</v>
      </c>
      <c r="E6">
        <f t="shared" si="12"/>
        <v>1</v>
      </c>
      <c r="G6" s="6">
        <f t="shared" si="13"/>
        <v>14.5</v>
      </c>
      <c r="H6">
        <f t="shared" si="2"/>
        <v>3</v>
      </c>
      <c r="I6">
        <f t="shared" si="3"/>
        <v>2</v>
      </c>
      <c r="J6">
        <f t="shared" si="4"/>
        <v>2</v>
      </c>
      <c r="K6">
        <f t="shared" si="5"/>
        <v>4</v>
      </c>
      <c r="L6">
        <f t="shared" si="6"/>
        <v>3</v>
      </c>
      <c r="M6">
        <f t="shared" si="7"/>
        <v>3</v>
      </c>
      <c r="N6">
        <f t="shared" si="8"/>
        <v>4</v>
      </c>
      <c r="O6">
        <f t="shared" si="9"/>
        <v>3</v>
      </c>
      <c r="P6">
        <f t="shared" si="10"/>
        <v>4</v>
      </c>
      <c r="Q6">
        <f t="shared" si="11"/>
        <v>3</v>
      </c>
    </row>
    <row r="7" spans="1:20" x14ac:dyDescent="0.25">
      <c r="A7">
        <v>1092</v>
      </c>
      <c r="B7" t="s">
        <v>32</v>
      </c>
      <c r="C7">
        <f t="shared" si="0"/>
        <v>12</v>
      </c>
      <c r="D7">
        <f t="shared" si="1"/>
        <v>16</v>
      </c>
      <c r="E7">
        <f t="shared" si="12"/>
        <v>4</v>
      </c>
      <c r="G7" s="6">
        <f t="shared" si="13"/>
        <v>14</v>
      </c>
      <c r="H7">
        <f t="shared" si="2"/>
        <v>3</v>
      </c>
      <c r="I7">
        <f t="shared" si="3"/>
        <v>2</v>
      </c>
      <c r="J7">
        <f t="shared" si="4"/>
        <v>2</v>
      </c>
      <c r="K7">
        <f t="shared" si="5"/>
        <v>3</v>
      </c>
      <c r="L7">
        <f t="shared" si="6"/>
        <v>2</v>
      </c>
      <c r="M7">
        <f t="shared" si="7"/>
        <v>4</v>
      </c>
      <c r="N7">
        <f t="shared" si="8"/>
        <v>3</v>
      </c>
      <c r="O7">
        <f t="shared" si="9"/>
        <v>4</v>
      </c>
      <c r="P7">
        <f t="shared" si="10"/>
        <v>4</v>
      </c>
      <c r="Q7">
        <f t="shared" si="11"/>
        <v>3</v>
      </c>
    </row>
    <row r="8" spans="1:20" x14ac:dyDescent="0.25">
      <c r="A8">
        <v>1092</v>
      </c>
      <c r="B8" t="s">
        <v>79</v>
      </c>
      <c r="C8">
        <f t="shared" si="0"/>
        <v>12</v>
      </c>
      <c r="D8">
        <f t="shared" si="1"/>
        <v>21</v>
      </c>
      <c r="E8">
        <f t="shared" si="12"/>
        <v>9</v>
      </c>
      <c r="F8">
        <v>15</v>
      </c>
      <c r="G8" s="6">
        <f t="shared" si="13"/>
        <v>15.5</v>
      </c>
      <c r="H8">
        <f t="shared" si="2"/>
        <v>3</v>
      </c>
      <c r="I8">
        <f t="shared" si="3"/>
        <v>3</v>
      </c>
      <c r="J8">
        <f t="shared" si="4"/>
        <v>2</v>
      </c>
      <c r="K8">
        <f t="shared" si="5"/>
        <v>2</v>
      </c>
      <c r="L8">
        <f t="shared" si="6"/>
        <v>2</v>
      </c>
      <c r="M8">
        <f t="shared" si="7"/>
        <v>5</v>
      </c>
      <c r="N8">
        <f t="shared" si="8"/>
        <v>5</v>
      </c>
      <c r="O8">
        <f t="shared" si="9"/>
        <v>5</v>
      </c>
      <c r="P8">
        <f t="shared" si="10"/>
        <v>5</v>
      </c>
      <c r="Q8">
        <f t="shared" si="11"/>
        <v>4</v>
      </c>
    </row>
    <row r="9" spans="1:20" x14ac:dyDescent="0.25">
      <c r="A9">
        <v>1092</v>
      </c>
      <c r="B9" t="s">
        <v>80</v>
      </c>
      <c r="C9">
        <f t="shared" si="0"/>
        <v>8</v>
      </c>
      <c r="D9">
        <f t="shared" si="1"/>
        <v>16</v>
      </c>
      <c r="E9">
        <f t="shared" si="12"/>
        <v>8</v>
      </c>
      <c r="F9">
        <v>13</v>
      </c>
      <c r="G9" s="6">
        <f t="shared" si="13"/>
        <v>12.666666666666666</v>
      </c>
      <c r="H9">
        <f t="shared" si="2"/>
        <v>2</v>
      </c>
      <c r="I9">
        <f t="shared" si="3"/>
        <v>1</v>
      </c>
      <c r="J9">
        <f t="shared" si="4"/>
        <v>2</v>
      </c>
      <c r="K9">
        <f t="shared" si="5"/>
        <v>2</v>
      </c>
      <c r="L9">
        <f t="shared" si="6"/>
        <v>1</v>
      </c>
      <c r="M9">
        <f t="shared" si="7"/>
        <v>3</v>
      </c>
      <c r="N9">
        <f t="shared" si="8"/>
        <v>3</v>
      </c>
      <c r="O9">
        <f t="shared" si="9"/>
        <v>4</v>
      </c>
      <c r="P9">
        <f t="shared" si="10"/>
        <v>4</v>
      </c>
      <c r="Q9">
        <f t="shared" si="11"/>
        <v>3</v>
      </c>
    </row>
    <row r="10" spans="1:20" x14ac:dyDescent="0.25">
      <c r="A10">
        <v>1092</v>
      </c>
      <c r="B10" t="s">
        <v>81</v>
      </c>
      <c r="C10">
        <f t="shared" si="0"/>
        <v>8</v>
      </c>
      <c r="D10">
        <f t="shared" si="1"/>
        <v>16</v>
      </c>
      <c r="E10">
        <f t="shared" si="12"/>
        <v>8</v>
      </c>
      <c r="F10">
        <v>18</v>
      </c>
      <c r="G10" s="6">
        <f t="shared" si="13"/>
        <v>16</v>
      </c>
      <c r="H10">
        <f t="shared" si="2"/>
        <v>2</v>
      </c>
      <c r="I10">
        <f t="shared" si="3"/>
        <v>1</v>
      </c>
      <c r="J10">
        <f t="shared" si="4"/>
        <v>2</v>
      </c>
      <c r="K10">
        <f t="shared" si="5"/>
        <v>2</v>
      </c>
      <c r="L10">
        <f t="shared" si="6"/>
        <v>1</v>
      </c>
      <c r="M10">
        <f t="shared" si="7"/>
        <v>4</v>
      </c>
      <c r="N10">
        <f t="shared" si="8"/>
        <v>4</v>
      </c>
      <c r="O10">
        <f t="shared" si="9"/>
        <v>3</v>
      </c>
      <c r="P10">
        <f t="shared" si="10"/>
        <v>4</v>
      </c>
      <c r="Q10">
        <f t="shared" si="11"/>
        <v>3</v>
      </c>
    </row>
    <row r="11" spans="1:20" x14ac:dyDescent="0.25">
      <c r="A11">
        <v>1092</v>
      </c>
      <c r="B11" t="s">
        <v>36</v>
      </c>
      <c r="C11">
        <f t="shared" si="0"/>
        <v>14</v>
      </c>
      <c r="D11">
        <f t="shared" si="1"/>
        <v>17</v>
      </c>
      <c r="E11">
        <f t="shared" si="12"/>
        <v>3</v>
      </c>
      <c r="G11" s="6">
        <f t="shared" si="13"/>
        <v>15.5</v>
      </c>
      <c r="H11">
        <f t="shared" si="2"/>
        <v>3</v>
      </c>
      <c r="I11">
        <f t="shared" si="3"/>
        <v>3</v>
      </c>
      <c r="J11">
        <f t="shared" si="4"/>
        <v>3</v>
      </c>
      <c r="K11">
        <f t="shared" si="5"/>
        <v>3</v>
      </c>
      <c r="L11">
        <f t="shared" si="6"/>
        <v>2</v>
      </c>
      <c r="M11">
        <f t="shared" si="7"/>
        <v>4</v>
      </c>
      <c r="N11">
        <f t="shared" si="8"/>
        <v>4</v>
      </c>
      <c r="O11">
        <f t="shared" si="9"/>
        <v>3</v>
      </c>
      <c r="P11">
        <f t="shared" si="10"/>
        <v>4</v>
      </c>
      <c r="Q11">
        <f t="shared" si="11"/>
        <v>3</v>
      </c>
    </row>
    <row r="12" spans="1:20" x14ac:dyDescent="0.25">
      <c r="A12">
        <v>1092</v>
      </c>
      <c r="B12" t="s">
        <v>37</v>
      </c>
      <c r="C12">
        <f t="shared" si="0"/>
        <v>10</v>
      </c>
      <c r="D12">
        <f t="shared" si="1"/>
        <v>17</v>
      </c>
      <c r="E12">
        <f t="shared" si="12"/>
        <v>7</v>
      </c>
      <c r="G12" s="6">
        <f t="shared" si="13"/>
        <v>13.5</v>
      </c>
      <c r="H12">
        <f t="shared" si="2"/>
        <v>2</v>
      </c>
      <c r="I12">
        <f t="shared" si="3"/>
        <v>2</v>
      </c>
      <c r="J12">
        <f t="shared" si="4"/>
        <v>2</v>
      </c>
      <c r="K12">
        <f t="shared" si="5"/>
        <v>2</v>
      </c>
      <c r="L12">
        <f t="shared" si="6"/>
        <v>2</v>
      </c>
      <c r="M12">
        <f t="shared" si="7"/>
        <v>4</v>
      </c>
      <c r="N12">
        <f t="shared" si="8"/>
        <v>4</v>
      </c>
      <c r="O12">
        <f t="shared" si="9"/>
        <v>4</v>
      </c>
      <c r="P12">
        <f t="shared" si="10"/>
        <v>4</v>
      </c>
      <c r="Q12">
        <f t="shared" si="11"/>
        <v>3</v>
      </c>
    </row>
    <row r="13" spans="1:20" x14ac:dyDescent="0.25">
      <c r="A13">
        <v>1092</v>
      </c>
      <c r="B13" t="s">
        <v>38</v>
      </c>
      <c r="C13">
        <f t="shared" si="0"/>
        <v>10</v>
      </c>
      <c r="D13">
        <f t="shared" si="1"/>
        <v>16</v>
      </c>
      <c r="E13">
        <f t="shared" si="12"/>
        <v>6</v>
      </c>
      <c r="G13" s="6">
        <f t="shared" si="13"/>
        <v>13</v>
      </c>
      <c r="H13">
        <f t="shared" si="2"/>
        <v>2</v>
      </c>
      <c r="I13">
        <f t="shared" si="3"/>
        <v>1</v>
      </c>
      <c r="J13">
        <f t="shared" si="4"/>
        <v>2</v>
      </c>
      <c r="K13">
        <f t="shared" si="5"/>
        <v>3</v>
      </c>
      <c r="L13">
        <f t="shared" si="6"/>
        <v>2</v>
      </c>
      <c r="M13">
        <f t="shared" si="7"/>
        <v>4</v>
      </c>
      <c r="N13">
        <f t="shared" si="8"/>
        <v>3</v>
      </c>
      <c r="O13">
        <f t="shared" si="9"/>
        <v>4</v>
      </c>
      <c r="P13">
        <f t="shared" si="10"/>
        <v>4</v>
      </c>
      <c r="Q13">
        <f t="shared" si="11"/>
        <v>3</v>
      </c>
    </row>
    <row r="14" spans="1:20" x14ac:dyDescent="0.25">
      <c r="A14">
        <v>1092</v>
      </c>
      <c r="B14" t="s">
        <v>39</v>
      </c>
      <c r="C14">
        <f t="shared" si="0"/>
        <v>10</v>
      </c>
      <c r="D14">
        <f t="shared" si="1"/>
        <v>17</v>
      </c>
      <c r="E14">
        <f t="shared" si="12"/>
        <v>7</v>
      </c>
      <c r="G14" s="6">
        <f t="shared" si="13"/>
        <v>13.5</v>
      </c>
      <c r="H14">
        <f t="shared" si="2"/>
        <v>2</v>
      </c>
      <c r="I14">
        <f t="shared" si="3"/>
        <v>2</v>
      </c>
      <c r="J14">
        <f t="shared" si="4"/>
        <v>2</v>
      </c>
      <c r="K14">
        <f t="shared" si="5"/>
        <v>2</v>
      </c>
      <c r="L14">
        <f t="shared" si="6"/>
        <v>2</v>
      </c>
      <c r="M14">
        <f t="shared" si="7"/>
        <v>4</v>
      </c>
      <c r="N14">
        <f t="shared" si="8"/>
        <v>4</v>
      </c>
      <c r="O14">
        <f t="shared" si="9"/>
        <v>4</v>
      </c>
      <c r="P14">
        <f t="shared" si="10"/>
        <v>4</v>
      </c>
      <c r="Q14">
        <f t="shared" si="11"/>
        <v>3</v>
      </c>
    </row>
    <row r="15" spans="1:20" x14ac:dyDescent="0.25">
      <c r="A15">
        <v>1092</v>
      </c>
      <c r="B15" t="s">
        <v>40</v>
      </c>
      <c r="C15">
        <f t="shared" si="0"/>
        <v>14</v>
      </c>
      <c r="D15">
        <f t="shared" si="1"/>
        <v>16</v>
      </c>
      <c r="E15">
        <f t="shared" si="12"/>
        <v>2</v>
      </c>
      <c r="G15" s="6">
        <f t="shared" si="13"/>
        <v>15</v>
      </c>
      <c r="H15">
        <f t="shared" si="2"/>
        <v>3</v>
      </c>
      <c r="I15">
        <f t="shared" si="3"/>
        <v>3</v>
      </c>
      <c r="J15">
        <f t="shared" si="4"/>
        <v>3</v>
      </c>
      <c r="K15">
        <f t="shared" si="5"/>
        <v>3</v>
      </c>
      <c r="L15">
        <f t="shared" si="6"/>
        <v>2</v>
      </c>
      <c r="M15">
        <f t="shared" si="7"/>
        <v>4</v>
      </c>
      <c r="N15">
        <f t="shared" si="8"/>
        <v>3</v>
      </c>
      <c r="O15">
        <f t="shared" si="9"/>
        <v>3</v>
      </c>
      <c r="P15">
        <f t="shared" si="10"/>
        <v>4</v>
      </c>
      <c r="Q15">
        <f t="shared" si="11"/>
        <v>3</v>
      </c>
    </row>
    <row r="16" spans="1:20" x14ac:dyDescent="0.25">
      <c r="A16">
        <v>1092</v>
      </c>
      <c r="B16" t="s">
        <v>41</v>
      </c>
      <c r="C16">
        <f t="shared" si="0"/>
        <v>8</v>
      </c>
      <c r="D16">
        <f t="shared" si="1"/>
        <v>14</v>
      </c>
      <c r="E16">
        <f t="shared" si="12"/>
        <v>6</v>
      </c>
      <c r="G16" s="6">
        <f t="shared" si="13"/>
        <v>11</v>
      </c>
      <c r="H16">
        <f t="shared" si="2"/>
        <v>2</v>
      </c>
      <c r="I16">
        <f t="shared" si="3"/>
        <v>1</v>
      </c>
      <c r="J16">
        <f t="shared" si="4"/>
        <v>2</v>
      </c>
      <c r="K16">
        <f t="shared" si="5"/>
        <v>2</v>
      </c>
      <c r="L16">
        <f t="shared" si="6"/>
        <v>1</v>
      </c>
      <c r="M16">
        <f t="shared" si="7"/>
        <v>3</v>
      </c>
      <c r="N16">
        <f t="shared" si="8"/>
        <v>4</v>
      </c>
      <c r="O16">
        <f t="shared" si="9"/>
        <v>3</v>
      </c>
      <c r="P16">
        <f t="shared" si="10"/>
        <v>4</v>
      </c>
      <c r="Q16">
        <f t="shared" si="11"/>
        <v>2</v>
      </c>
    </row>
    <row r="17" spans="1:17" x14ac:dyDescent="0.25">
      <c r="A17">
        <v>1092</v>
      </c>
      <c r="B17" t="s">
        <v>42</v>
      </c>
      <c r="C17">
        <f t="shared" si="0"/>
        <v>9</v>
      </c>
      <c r="D17">
        <f t="shared" si="1"/>
        <v>16</v>
      </c>
      <c r="E17">
        <f t="shared" si="12"/>
        <v>7</v>
      </c>
      <c r="G17" s="6">
        <f t="shared" si="13"/>
        <v>12.5</v>
      </c>
      <c r="H17">
        <f t="shared" si="2"/>
        <v>2</v>
      </c>
      <c r="I17">
        <f t="shared" si="3"/>
        <v>2</v>
      </c>
      <c r="J17">
        <f t="shared" si="4"/>
        <v>2</v>
      </c>
      <c r="K17">
        <f t="shared" si="5"/>
        <v>2</v>
      </c>
      <c r="L17">
        <f t="shared" si="6"/>
        <v>1</v>
      </c>
      <c r="M17">
        <f t="shared" si="7"/>
        <v>4</v>
      </c>
      <c r="N17">
        <f t="shared" si="8"/>
        <v>2</v>
      </c>
      <c r="O17">
        <f t="shared" si="9"/>
        <v>4</v>
      </c>
      <c r="P17">
        <f t="shared" si="10"/>
        <v>4</v>
      </c>
      <c r="Q17">
        <f t="shared" si="11"/>
        <v>3</v>
      </c>
    </row>
    <row r="18" spans="1:17" x14ac:dyDescent="0.25">
      <c r="A18">
        <v>1092</v>
      </c>
      <c r="B18" t="s">
        <v>43</v>
      </c>
      <c r="C18">
        <f t="shared" si="0"/>
        <v>15</v>
      </c>
      <c r="D18">
        <f t="shared" si="1"/>
        <v>20</v>
      </c>
      <c r="E18">
        <f t="shared" si="12"/>
        <v>5</v>
      </c>
      <c r="G18" s="6">
        <f t="shared" si="13"/>
        <v>17.5</v>
      </c>
      <c r="H18">
        <f t="shared" si="2"/>
        <v>3</v>
      </c>
      <c r="I18">
        <f t="shared" si="3"/>
        <v>3</v>
      </c>
      <c r="J18">
        <f t="shared" si="4"/>
        <v>3</v>
      </c>
      <c r="K18">
        <f t="shared" si="5"/>
        <v>3</v>
      </c>
      <c r="L18">
        <f t="shared" si="6"/>
        <v>3</v>
      </c>
      <c r="M18">
        <f t="shared" si="7"/>
        <v>4</v>
      </c>
      <c r="N18">
        <f t="shared" si="8"/>
        <v>5</v>
      </c>
      <c r="O18">
        <f t="shared" si="9"/>
        <v>4</v>
      </c>
      <c r="P18">
        <f t="shared" si="10"/>
        <v>5</v>
      </c>
      <c r="Q18">
        <f t="shared" si="11"/>
        <v>4</v>
      </c>
    </row>
    <row r="19" spans="1:17" x14ac:dyDescent="0.25">
      <c r="A19">
        <v>1092</v>
      </c>
      <c r="B19" t="s">
        <v>44</v>
      </c>
      <c r="C19">
        <f t="shared" si="0"/>
        <v>10</v>
      </c>
      <c r="D19">
        <f t="shared" si="1"/>
        <v>13</v>
      </c>
      <c r="E19">
        <f t="shared" si="12"/>
        <v>3</v>
      </c>
      <c r="G19" s="6">
        <f t="shared" si="13"/>
        <v>11.5</v>
      </c>
      <c r="H19">
        <f t="shared" si="2"/>
        <v>2</v>
      </c>
      <c r="I19">
        <f t="shared" si="3"/>
        <v>2</v>
      </c>
      <c r="J19">
        <f t="shared" si="4"/>
        <v>2</v>
      </c>
      <c r="K19">
        <f t="shared" si="5"/>
        <v>2</v>
      </c>
      <c r="L19">
        <f t="shared" si="6"/>
        <v>2</v>
      </c>
      <c r="M19">
        <f t="shared" si="7"/>
        <v>2</v>
      </c>
      <c r="N19">
        <f t="shared" si="8"/>
        <v>3</v>
      </c>
      <c r="O19">
        <f t="shared" si="9"/>
        <v>4</v>
      </c>
      <c r="P19">
        <f t="shared" si="10"/>
        <v>4</v>
      </c>
      <c r="Q19">
        <f t="shared" si="11"/>
        <v>1</v>
      </c>
    </row>
    <row r="20" spans="1:17" x14ac:dyDescent="0.25">
      <c r="A20">
        <v>1092</v>
      </c>
      <c r="B20" t="s">
        <v>45</v>
      </c>
      <c r="C20">
        <f t="shared" si="0"/>
        <v>10</v>
      </c>
      <c r="D20">
        <f t="shared" si="1"/>
        <v>17</v>
      </c>
      <c r="E20">
        <f t="shared" si="12"/>
        <v>7</v>
      </c>
      <c r="G20" s="6">
        <f t="shared" si="13"/>
        <v>13.5</v>
      </c>
      <c r="H20">
        <f t="shared" si="2"/>
        <v>2</v>
      </c>
      <c r="I20">
        <f t="shared" si="3"/>
        <v>2</v>
      </c>
      <c r="J20">
        <f t="shared" si="4"/>
        <v>2</v>
      </c>
      <c r="K20">
        <f t="shared" si="5"/>
        <v>2</v>
      </c>
      <c r="L20">
        <f t="shared" si="6"/>
        <v>2</v>
      </c>
      <c r="M20">
        <f t="shared" si="7"/>
        <v>4</v>
      </c>
      <c r="N20">
        <f t="shared" si="8"/>
        <v>4</v>
      </c>
      <c r="O20">
        <f t="shared" si="9"/>
        <v>4</v>
      </c>
      <c r="P20">
        <f t="shared" si="10"/>
        <v>4</v>
      </c>
      <c r="Q20">
        <f t="shared" si="11"/>
        <v>3</v>
      </c>
    </row>
    <row r="21" spans="1:17" x14ac:dyDescent="0.25">
      <c r="A21">
        <v>1092</v>
      </c>
      <c r="B21" t="s">
        <v>46</v>
      </c>
      <c r="C21">
        <f t="shared" si="0"/>
        <v>10</v>
      </c>
      <c r="D21">
        <f t="shared" si="1"/>
        <v>15</v>
      </c>
      <c r="E21">
        <f t="shared" si="12"/>
        <v>5</v>
      </c>
      <c r="G21" s="6">
        <f t="shared" si="13"/>
        <v>12.5</v>
      </c>
      <c r="H21">
        <f t="shared" si="2"/>
        <v>2</v>
      </c>
      <c r="I21">
        <f t="shared" si="3"/>
        <v>2</v>
      </c>
      <c r="J21">
        <f t="shared" si="4"/>
        <v>2</v>
      </c>
      <c r="K21">
        <f t="shared" si="5"/>
        <v>2</v>
      </c>
      <c r="L21">
        <f t="shared" si="6"/>
        <v>2</v>
      </c>
      <c r="M21">
        <f t="shared" si="7"/>
        <v>3</v>
      </c>
      <c r="N21">
        <f t="shared" si="8"/>
        <v>4</v>
      </c>
      <c r="O21">
        <f t="shared" si="9"/>
        <v>3</v>
      </c>
      <c r="P21">
        <f t="shared" si="10"/>
        <v>4</v>
      </c>
      <c r="Q21">
        <f t="shared" si="11"/>
        <v>2</v>
      </c>
    </row>
    <row r="22" spans="1:17" x14ac:dyDescent="0.25">
      <c r="A22">
        <v>1092</v>
      </c>
      <c r="B22" t="s">
        <v>47</v>
      </c>
      <c r="C22">
        <f t="shared" si="0"/>
        <v>10</v>
      </c>
      <c r="D22">
        <f t="shared" si="1"/>
        <v>13</v>
      </c>
      <c r="E22">
        <f t="shared" si="12"/>
        <v>3</v>
      </c>
      <c r="G22" s="6">
        <f t="shared" si="13"/>
        <v>11.5</v>
      </c>
      <c r="H22">
        <f t="shared" si="2"/>
        <v>2</v>
      </c>
      <c r="I22">
        <f t="shared" si="3"/>
        <v>2</v>
      </c>
      <c r="J22">
        <f t="shared" si="4"/>
        <v>2</v>
      </c>
      <c r="K22">
        <f t="shared" si="5"/>
        <v>2</v>
      </c>
      <c r="L22">
        <f t="shared" si="6"/>
        <v>2</v>
      </c>
      <c r="M22">
        <f t="shared" si="7"/>
        <v>3</v>
      </c>
      <c r="N22">
        <f t="shared" si="8"/>
        <v>3</v>
      </c>
      <c r="O22">
        <f t="shared" si="9"/>
        <v>3</v>
      </c>
      <c r="P22">
        <f t="shared" si="10"/>
        <v>3</v>
      </c>
      <c r="Q22">
        <f t="shared" si="11"/>
        <v>2</v>
      </c>
    </row>
    <row r="23" spans="1:17" x14ac:dyDescent="0.25">
      <c r="A23">
        <v>1092</v>
      </c>
      <c r="B23" t="s">
        <v>48</v>
      </c>
      <c r="C23">
        <f t="shared" si="0"/>
        <v>4</v>
      </c>
      <c r="D23">
        <f t="shared" si="1"/>
        <v>8</v>
      </c>
      <c r="E23">
        <f t="shared" si="12"/>
        <v>4</v>
      </c>
      <c r="G23" s="6">
        <f t="shared" si="13"/>
        <v>6</v>
      </c>
      <c r="H23">
        <f t="shared" si="2"/>
        <v>1</v>
      </c>
      <c r="I23">
        <f t="shared" si="3"/>
        <v>1</v>
      </c>
      <c r="J23">
        <f t="shared" si="4"/>
        <v>1</v>
      </c>
      <c r="K23">
        <f t="shared" si="5"/>
        <v>1</v>
      </c>
      <c r="L23">
        <f t="shared" si="6"/>
        <v>0</v>
      </c>
      <c r="M23">
        <f t="shared" si="7"/>
        <v>2</v>
      </c>
      <c r="N23">
        <f t="shared" si="8"/>
        <v>3</v>
      </c>
      <c r="O23">
        <f t="shared" si="9"/>
        <v>3</v>
      </c>
      <c r="P23">
        <f t="shared" si="10"/>
        <v>4</v>
      </c>
      <c r="Q23">
        <f t="shared" si="11"/>
        <v>1</v>
      </c>
    </row>
    <row r="24" spans="1:17" x14ac:dyDescent="0.25">
      <c r="A24">
        <v>1092</v>
      </c>
      <c r="B24" t="s">
        <v>49</v>
      </c>
      <c r="C24">
        <f t="shared" si="0"/>
        <v>9</v>
      </c>
      <c r="D24">
        <f t="shared" si="1"/>
        <v>13</v>
      </c>
      <c r="E24">
        <f t="shared" si="12"/>
        <v>4</v>
      </c>
      <c r="G24" s="6">
        <f t="shared" si="13"/>
        <v>11</v>
      </c>
      <c r="H24">
        <f t="shared" si="2"/>
        <v>2</v>
      </c>
      <c r="I24">
        <f t="shared" si="3"/>
        <v>2</v>
      </c>
      <c r="J24">
        <f t="shared" si="4"/>
        <v>2</v>
      </c>
      <c r="K24">
        <f t="shared" si="5"/>
        <v>2</v>
      </c>
      <c r="L24">
        <f t="shared" si="6"/>
        <v>1</v>
      </c>
      <c r="M24">
        <f t="shared" si="7"/>
        <v>3</v>
      </c>
      <c r="N24">
        <f t="shared" si="8"/>
        <v>2</v>
      </c>
      <c r="O24">
        <f t="shared" si="9"/>
        <v>3</v>
      </c>
      <c r="P24">
        <f t="shared" si="10"/>
        <v>3</v>
      </c>
      <c r="Q24">
        <f t="shared" si="11"/>
        <v>2</v>
      </c>
    </row>
    <row r="25" spans="1:17" x14ac:dyDescent="0.25">
      <c r="A25">
        <v>1092</v>
      </c>
      <c r="B25" t="s">
        <v>50</v>
      </c>
      <c r="C25">
        <f t="shared" si="0"/>
        <v>5</v>
      </c>
      <c r="D25">
        <f t="shared" si="1"/>
        <v>12</v>
      </c>
      <c r="E25">
        <f t="shared" si="12"/>
        <v>7</v>
      </c>
      <c r="G25" s="6">
        <f t="shared" si="13"/>
        <v>8.5</v>
      </c>
      <c r="H25">
        <f t="shared" si="2"/>
        <v>1</v>
      </c>
      <c r="I25">
        <f t="shared" si="3"/>
        <v>1</v>
      </c>
      <c r="J25">
        <f t="shared" si="4"/>
        <v>1</v>
      </c>
      <c r="K25">
        <f t="shared" si="5"/>
        <v>1</v>
      </c>
      <c r="L25">
        <f t="shared" si="6"/>
        <v>1</v>
      </c>
      <c r="M25">
        <f t="shared" si="7"/>
        <v>3</v>
      </c>
      <c r="N25">
        <f t="shared" si="8"/>
        <v>3</v>
      </c>
      <c r="O25">
        <f t="shared" si="9"/>
        <v>3</v>
      </c>
      <c r="P25">
        <f t="shared" si="10"/>
        <v>3</v>
      </c>
      <c r="Q25">
        <f t="shared" si="11"/>
        <v>2</v>
      </c>
    </row>
    <row r="26" spans="1:17" x14ac:dyDescent="0.25">
      <c r="A26">
        <v>1092</v>
      </c>
      <c r="B26" t="s">
        <v>51</v>
      </c>
      <c r="C26">
        <f t="shared" si="0"/>
        <v>9</v>
      </c>
      <c r="D26">
        <f t="shared" si="1"/>
        <v>14</v>
      </c>
      <c r="E26">
        <f t="shared" si="12"/>
        <v>5</v>
      </c>
      <c r="G26" s="6">
        <f t="shared" si="13"/>
        <v>11.5</v>
      </c>
      <c r="H26">
        <f t="shared" si="2"/>
        <v>2</v>
      </c>
      <c r="I26">
        <f t="shared" si="3"/>
        <v>2</v>
      </c>
      <c r="J26">
        <f t="shared" si="4"/>
        <v>2</v>
      </c>
      <c r="K26">
        <f t="shared" si="5"/>
        <v>2</v>
      </c>
      <c r="L26">
        <f t="shared" si="6"/>
        <v>1</v>
      </c>
      <c r="M26">
        <f t="shared" si="7"/>
        <v>3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2</v>
      </c>
    </row>
    <row r="27" spans="1:17" x14ac:dyDescent="0.25">
      <c r="A27">
        <v>1092</v>
      </c>
      <c r="B27" t="s">
        <v>52</v>
      </c>
      <c r="C27">
        <f t="shared" si="0"/>
        <v>9</v>
      </c>
      <c r="D27">
        <f t="shared" si="1"/>
        <v>14</v>
      </c>
      <c r="E27">
        <f t="shared" ref="E27:E52" si="14">ABS(C27-D27)</f>
        <v>5</v>
      </c>
      <c r="G27" s="6">
        <f t="shared" ref="G27:G52" si="15">IF(F27&gt;0,((C27+D27)*0.5+F27*2)/3,(C27+D27)/2)</f>
        <v>11.5</v>
      </c>
      <c r="H27">
        <f t="shared" si="2"/>
        <v>2</v>
      </c>
      <c r="I27">
        <f t="shared" si="3"/>
        <v>2</v>
      </c>
      <c r="J27">
        <f t="shared" si="4"/>
        <v>2</v>
      </c>
      <c r="K27">
        <f t="shared" si="5"/>
        <v>2</v>
      </c>
      <c r="L27">
        <f t="shared" si="6"/>
        <v>1</v>
      </c>
      <c r="M27">
        <f t="shared" si="7"/>
        <v>3</v>
      </c>
      <c r="N27">
        <f t="shared" si="8"/>
        <v>3</v>
      </c>
      <c r="O27">
        <f t="shared" si="9"/>
        <v>2</v>
      </c>
      <c r="P27">
        <f t="shared" si="10"/>
        <v>3</v>
      </c>
      <c r="Q27">
        <f t="shared" si="11"/>
        <v>3</v>
      </c>
    </row>
    <row r="28" spans="1:17" x14ac:dyDescent="0.25">
      <c r="A28">
        <v>1092</v>
      </c>
      <c r="B28" t="s">
        <v>53</v>
      </c>
      <c r="C28">
        <f t="shared" si="0"/>
        <v>10</v>
      </c>
      <c r="D28">
        <f t="shared" si="1"/>
        <v>15</v>
      </c>
      <c r="E28">
        <f t="shared" si="14"/>
        <v>5</v>
      </c>
      <c r="G28" s="6">
        <f t="shared" si="15"/>
        <v>12.5</v>
      </c>
      <c r="H28">
        <f t="shared" si="2"/>
        <v>2</v>
      </c>
      <c r="I28">
        <f t="shared" si="3"/>
        <v>2</v>
      </c>
      <c r="J28">
        <f t="shared" si="4"/>
        <v>2</v>
      </c>
      <c r="K28">
        <f t="shared" si="5"/>
        <v>2</v>
      </c>
      <c r="L28">
        <f t="shared" si="6"/>
        <v>2</v>
      </c>
      <c r="M28">
        <f t="shared" si="7"/>
        <v>3</v>
      </c>
      <c r="N28">
        <f t="shared" si="8"/>
        <v>3</v>
      </c>
      <c r="O28">
        <f t="shared" si="9"/>
        <v>4</v>
      </c>
      <c r="P28">
        <f t="shared" si="10"/>
        <v>4</v>
      </c>
      <c r="Q28">
        <f t="shared" si="11"/>
        <v>3</v>
      </c>
    </row>
    <row r="29" spans="1:17" x14ac:dyDescent="0.25">
      <c r="A29">
        <v>1101</v>
      </c>
      <c r="B29" t="s">
        <v>54</v>
      </c>
      <c r="C29">
        <f t="shared" si="0"/>
        <v>13</v>
      </c>
      <c r="D29">
        <f t="shared" si="1"/>
        <v>13</v>
      </c>
      <c r="E29">
        <f t="shared" si="14"/>
        <v>0</v>
      </c>
      <c r="G29" s="6">
        <f t="shared" si="15"/>
        <v>13</v>
      </c>
      <c r="H29">
        <f t="shared" si="2"/>
        <v>3</v>
      </c>
      <c r="I29">
        <f t="shared" si="3"/>
        <v>2</v>
      </c>
      <c r="J29">
        <f t="shared" si="4"/>
        <v>3</v>
      </c>
      <c r="K29">
        <f t="shared" si="5"/>
        <v>3</v>
      </c>
      <c r="L29">
        <f t="shared" si="6"/>
        <v>2</v>
      </c>
      <c r="M29">
        <f t="shared" si="7"/>
        <v>3</v>
      </c>
      <c r="N29">
        <f t="shared" si="8"/>
        <v>3</v>
      </c>
      <c r="O29">
        <f t="shared" si="9"/>
        <v>3</v>
      </c>
      <c r="P29">
        <f t="shared" si="10"/>
        <v>4</v>
      </c>
      <c r="Q29">
        <f t="shared" si="11"/>
        <v>2</v>
      </c>
    </row>
    <row r="30" spans="1:17" x14ac:dyDescent="0.25">
      <c r="A30">
        <v>1101</v>
      </c>
      <c r="B30" t="s">
        <v>55</v>
      </c>
      <c r="C30">
        <f t="shared" si="0"/>
        <v>14</v>
      </c>
      <c r="D30">
        <f t="shared" si="1"/>
        <v>15</v>
      </c>
      <c r="E30">
        <f t="shared" si="14"/>
        <v>1</v>
      </c>
      <c r="G30" s="6">
        <f t="shared" si="15"/>
        <v>14.5</v>
      </c>
      <c r="H30">
        <f t="shared" si="2"/>
        <v>3</v>
      </c>
      <c r="I30">
        <f t="shared" si="3"/>
        <v>3</v>
      </c>
      <c r="J30">
        <f t="shared" si="4"/>
        <v>3</v>
      </c>
      <c r="K30">
        <f t="shared" si="5"/>
        <v>3</v>
      </c>
      <c r="L30">
        <f t="shared" si="6"/>
        <v>2</v>
      </c>
      <c r="M30">
        <f t="shared" si="7"/>
        <v>3</v>
      </c>
      <c r="N30">
        <f t="shared" si="8"/>
        <v>3</v>
      </c>
      <c r="O30">
        <f t="shared" si="9"/>
        <v>3</v>
      </c>
      <c r="P30">
        <f t="shared" si="10"/>
        <v>4</v>
      </c>
      <c r="Q30">
        <f t="shared" si="11"/>
        <v>3</v>
      </c>
    </row>
    <row r="31" spans="1:17" x14ac:dyDescent="0.25">
      <c r="A31">
        <v>1101</v>
      </c>
      <c r="B31" t="s">
        <v>56</v>
      </c>
      <c r="C31">
        <f t="shared" si="0"/>
        <v>13</v>
      </c>
      <c r="D31">
        <f t="shared" si="1"/>
        <v>12</v>
      </c>
      <c r="E31">
        <f t="shared" si="14"/>
        <v>1</v>
      </c>
      <c r="G31" s="6">
        <f t="shared" si="15"/>
        <v>12.5</v>
      </c>
      <c r="H31">
        <f t="shared" si="2"/>
        <v>3</v>
      </c>
      <c r="I31">
        <f t="shared" si="3"/>
        <v>2</v>
      </c>
      <c r="J31">
        <f t="shared" si="4"/>
        <v>2</v>
      </c>
      <c r="K31">
        <f t="shared" si="5"/>
        <v>3</v>
      </c>
      <c r="L31">
        <f t="shared" si="6"/>
        <v>3</v>
      </c>
      <c r="M31">
        <f t="shared" si="7"/>
        <v>2</v>
      </c>
      <c r="N31">
        <f t="shared" si="8"/>
        <v>3</v>
      </c>
      <c r="O31">
        <f t="shared" si="9"/>
        <v>3</v>
      </c>
      <c r="P31">
        <f t="shared" si="10"/>
        <v>3</v>
      </c>
      <c r="Q31">
        <f t="shared" si="11"/>
        <v>2</v>
      </c>
    </row>
    <row r="32" spans="1:17" x14ac:dyDescent="0.25">
      <c r="A32">
        <v>1101</v>
      </c>
      <c r="B32" t="s">
        <v>57</v>
      </c>
      <c r="C32">
        <f t="shared" si="0"/>
        <v>11</v>
      </c>
      <c r="D32">
        <f t="shared" si="1"/>
        <v>17</v>
      </c>
      <c r="E32">
        <f t="shared" si="14"/>
        <v>6</v>
      </c>
      <c r="G32" s="6">
        <f t="shared" si="15"/>
        <v>14</v>
      </c>
      <c r="H32">
        <f t="shared" si="2"/>
        <v>2</v>
      </c>
      <c r="I32">
        <f t="shared" si="3"/>
        <v>2</v>
      </c>
      <c r="J32">
        <f t="shared" si="4"/>
        <v>2</v>
      </c>
      <c r="K32">
        <f t="shared" si="5"/>
        <v>3</v>
      </c>
      <c r="L32">
        <f t="shared" si="6"/>
        <v>2</v>
      </c>
      <c r="M32">
        <f t="shared" si="7"/>
        <v>3</v>
      </c>
      <c r="N32">
        <f t="shared" si="8"/>
        <v>3</v>
      </c>
      <c r="O32">
        <f t="shared" si="9"/>
        <v>4</v>
      </c>
      <c r="P32">
        <f t="shared" si="10"/>
        <v>4</v>
      </c>
      <c r="Q32">
        <f t="shared" si="11"/>
        <v>3</v>
      </c>
    </row>
    <row r="33" spans="1:17" x14ac:dyDescent="0.25">
      <c r="A33">
        <v>1101</v>
      </c>
      <c r="B33" t="s">
        <v>58</v>
      </c>
      <c r="C33">
        <f t="shared" si="0"/>
        <v>9</v>
      </c>
      <c r="D33">
        <f t="shared" si="1"/>
        <v>12</v>
      </c>
      <c r="E33">
        <f t="shared" si="14"/>
        <v>3</v>
      </c>
      <c r="G33" s="6">
        <f t="shared" si="15"/>
        <v>10.5</v>
      </c>
      <c r="H33">
        <f t="shared" si="2"/>
        <v>2</v>
      </c>
      <c r="I33">
        <f t="shared" si="3"/>
        <v>2</v>
      </c>
      <c r="J33">
        <f t="shared" si="4"/>
        <v>2</v>
      </c>
      <c r="K33">
        <f t="shared" si="5"/>
        <v>2</v>
      </c>
      <c r="L33">
        <f t="shared" si="6"/>
        <v>1</v>
      </c>
      <c r="M33">
        <f t="shared" si="7"/>
        <v>3</v>
      </c>
      <c r="N33">
        <f t="shared" si="8"/>
        <v>2</v>
      </c>
      <c r="O33">
        <f t="shared" si="9"/>
        <v>3</v>
      </c>
      <c r="P33">
        <f t="shared" si="10"/>
        <v>3</v>
      </c>
      <c r="Q33">
        <f t="shared" si="11"/>
        <v>2</v>
      </c>
    </row>
    <row r="34" spans="1:17" x14ac:dyDescent="0.25">
      <c r="A34">
        <v>1101</v>
      </c>
      <c r="B34" t="s">
        <v>59</v>
      </c>
      <c r="C34">
        <f t="shared" si="0"/>
        <v>9</v>
      </c>
      <c r="D34">
        <f t="shared" si="1"/>
        <v>14</v>
      </c>
      <c r="E34">
        <f t="shared" si="14"/>
        <v>5</v>
      </c>
      <c r="G34" s="6">
        <f t="shared" si="15"/>
        <v>11.5</v>
      </c>
      <c r="H34">
        <f t="shared" si="2"/>
        <v>2</v>
      </c>
      <c r="I34">
        <f t="shared" si="3"/>
        <v>2</v>
      </c>
      <c r="J34">
        <f t="shared" si="4"/>
        <v>2</v>
      </c>
      <c r="K34">
        <f t="shared" si="5"/>
        <v>2</v>
      </c>
      <c r="L34">
        <f t="shared" si="6"/>
        <v>1</v>
      </c>
      <c r="M34">
        <f t="shared" si="7"/>
        <v>3</v>
      </c>
      <c r="N34">
        <f t="shared" si="8"/>
        <v>4</v>
      </c>
      <c r="O34">
        <f t="shared" si="9"/>
        <v>3</v>
      </c>
      <c r="P34">
        <f t="shared" si="10"/>
        <v>3</v>
      </c>
      <c r="Q34">
        <f t="shared" si="11"/>
        <v>3</v>
      </c>
    </row>
    <row r="35" spans="1:17" x14ac:dyDescent="0.25">
      <c r="A35">
        <v>1101</v>
      </c>
      <c r="B35" t="s">
        <v>60</v>
      </c>
      <c r="C35">
        <f t="shared" si="0"/>
        <v>14</v>
      </c>
      <c r="D35">
        <f t="shared" si="1"/>
        <v>18</v>
      </c>
      <c r="E35">
        <f t="shared" si="14"/>
        <v>4</v>
      </c>
      <c r="G35" s="6">
        <f t="shared" si="15"/>
        <v>16</v>
      </c>
      <c r="H35">
        <f t="shared" si="2"/>
        <v>3</v>
      </c>
      <c r="I35">
        <f t="shared" si="3"/>
        <v>3</v>
      </c>
      <c r="J35">
        <f t="shared" si="4"/>
        <v>3</v>
      </c>
      <c r="K35">
        <f t="shared" si="5"/>
        <v>3</v>
      </c>
      <c r="L35">
        <f t="shared" si="6"/>
        <v>2</v>
      </c>
      <c r="M35">
        <f t="shared" si="7"/>
        <v>4</v>
      </c>
      <c r="N35">
        <f t="shared" si="8"/>
        <v>5</v>
      </c>
      <c r="O35">
        <f t="shared" si="9"/>
        <v>4</v>
      </c>
      <c r="P35">
        <f t="shared" si="10"/>
        <v>4</v>
      </c>
      <c r="Q35">
        <f t="shared" si="11"/>
        <v>4</v>
      </c>
    </row>
    <row r="36" spans="1:17" x14ac:dyDescent="0.25">
      <c r="A36">
        <v>1101</v>
      </c>
      <c r="B36" t="s">
        <v>82</v>
      </c>
      <c r="C36">
        <f t="shared" si="0"/>
        <v>7</v>
      </c>
      <c r="D36">
        <f t="shared" si="1"/>
        <v>15</v>
      </c>
      <c r="E36">
        <f t="shared" si="14"/>
        <v>8</v>
      </c>
      <c r="F36">
        <v>16</v>
      </c>
      <c r="G36" s="6">
        <f t="shared" si="15"/>
        <v>14.333333333333334</v>
      </c>
      <c r="H36">
        <f t="shared" si="2"/>
        <v>2</v>
      </c>
      <c r="I36">
        <f t="shared" si="3"/>
        <v>1</v>
      </c>
      <c r="J36">
        <f t="shared" si="4"/>
        <v>1</v>
      </c>
      <c r="K36">
        <f t="shared" si="5"/>
        <v>2</v>
      </c>
      <c r="L36">
        <f t="shared" si="6"/>
        <v>1</v>
      </c>
      <c r="M36">
        <f t="shared" si="7"/>
        <v>3</v>
      </c>
      <c r="N36">
        <f t="shared" si="8"/>
        <v>4</v>
      </c>
      <c r="O36">
        <f t="shared" si="9"/>
        <v>3</v>
      </c>
      <c r="P36">
        <f t="shared" si="10"/>
        <v>4</v>
      </c>
      <c r="Q36">
        <f t="shared" si="11"/>
        <v>3</v>
      </c>
    </row>
    <row r="37" spans="1:17" x14ac:dyDescent="0.25">
      <c r="A37">
        <v>1101</v>
      </c>
      <c r="B37" t="s">
        <v>62</v>
      </c>
      <c r="C37">
        <f t="shared" si="0"/>
        <v>11</v>
      </c>
      <c r="D37">
        <f t="shared" si="1"/>
        <v>16</v>
      </c>
      <c r="E37">
        <f t="shared" si="14"/>
        <v>5</v>
      </c>
      <c r="G37" s="6">
        <f t="shared" si="15"/>
        <v>13.5</v>
      </c>
      <c r="H37">
        <f t="shared" si="2"/>
        <v>2</v>
      </c>
      <c r="I37">
        <f t="shared" si="3"/>
        <v>2</v>
      </c>
      <c r="J37">
        <f t="shared" si="4"/>
        <v>2</v>
      </c>
      <c r="K37">
        <f t="shared" si="5"/>
        <v>3</v>
      </c>
      <c r="L37">
        <f t="shared" si="6"/>
        <v>2</v>
      </c>
      <c r="M37">
        <f t="shared" si="7"/>
        <v>4</v>
      </c>
      <c r="N37">
        <f t="shared" si="8"/>
        <v>2</v>
      </c>
      <c r="O37">
        <f t="shared" si="9"/>
        <v>3</v>
      </c>
      <c r="P37">
        <f t="shared" si="10"/>
        <v>3</v>
      </c>
      <c r="Q37">
        <f t="shared" si="11"/>
        <v>3</v>
      </c>
    </row>
    <row r="38" spans="1:17" x14ac:dyDescent="0.25">
      <c r="A38">
        <v>1101</v>
      </c>
      <c r="B38" t="s">
        <v>63</v>
      </c>
      <c r="C38">
        <f t="shared" si="0"/>
        <v>8</v>
      </c>
      <c r="D38">
        <f t="shared" si="1"/>
        <v>15</v>
      </c>
      <c r="E38">
        <f t="shared" si="14"/>
        <v>7</v>
      </c>
      <c r="G38" s="6">
        <f t="shared" si="15"/>
        <v>11.5</v>
      </c>
      <c r="H38">
        <f t="shared" si="2"/>
        <v>2</v>
      </c>
      <c r="I38">
        <f t="shared" si="3"/>
        <v>1</v>
      </c>
      <c r="J38">
        <f t="shared" si="4"/>
        <v>2</v>
      </c>
      <c r="K38">
        <f t="shared" si="5"/>
        <v>2</v>
      </c>
      <c r="L38">
        <f t="shared" si="6"/>
        <v>1</v>
      </c>
      <c r="M38">
        <f t="shared" si="7"/>
        <v>3</v>
      </c>
      <c r="N38">
        <f t="shared" si="8"/>
        <v>4</v>
      </c>
      <c r="O38">
        <f t="shared" si="9"/>
        <v>3</v>
      </c>
      <c r="P38">
        <f t="shared" si="10"/>
        <v>4</v>
      </c>
      <c r="Q38">
        <f t="shared" si="11"/>
        <v>2</v>
      </c>
    </row>
    <row r="39" spans="1:17" x14ac:dyDescent="0.25">
      <c r="A39">
        <v>1101</v>
      </c>
      <c r="B39" t="s">
        <v>64</v>
      </c>
      <c r="C39">
        <f t="shared" si="0"/>
        <v>9</v>
      </c>
      <c r="D39">
        <f t="shared" si="1"/>
        <v>16</v>
      </c>
      <c r="E39">
        <f t="shared" si="14"/>
        <v>7</v>
      </c>
      <c r="G39" s="6">
        <f t="shared" si="15"/>
        <v>12.5</v>
      </c>
      <c r="H39">
        <f t="shared" si="2"/>
        <v>2</v>
      </c>
      <c r="I39">
        <f t="shared" si="3"/>
        <v>2</v>
      </c>
      <c r="J39">
        <f t="shared" si="4"/>
        <v>2</v>
      </c>
      <c r="K39">
        <f t="shared" si="5"/>
        <v>2</v>
      </c>
      <c r="L39">
        <f t="shared" si="6"/>
        <v>1</v>
      </c>
      <c r="M39">
        <f t="shared" si="7"/>
        <v>4</v>
      </c>
      <c r="N39">
        <f t="shared" si="8"/>
        <v>4</v>
      </c>
      <c r="O39">
        <f t="shared" si="9"/>
        <v>3</v>
      </c>
      <c r="P39">
        <f t="shared" si="10"/>
        <v>4</v>
      </c>
      <c r="Q39">
        <f t="shared" si="11"/>
        <v>3</v>
      </c>
    </row>
    <row r="40" spans="1:17" x14ac:dyDescent="0.25">
      <c r="A40">
        <v>1101</v>
      </c>
      <c r="B40" t="s">
        <v>83</v>
      </c>
      <c r="C40">
        <f t="shared" si="0"/>
        <v>13</v>
      </c>
      <c r="D40">
        <f t="shared" si="1"/>
        <v>21</v>
      </c>
      <c r="E40">
        <f t="shared" si="14"/>
        <v>8</v>
      </c>
      <c r="F40">
        <v>17</v>
      </c>
      <c r="G40" s="6">
        <f t="shared" si="15"/>
        <v>17</v>
      </c>
      <c r="H40">
        <f t="shared" si="2"/>
        <v>3</v>
      </c>
      <c r="I40">
        <f t="shared" si="3"/>
        <v>2</v>
      </c>
      <c r="J40">
        <f t="shared" si="4"/>
        <v>3</v>
      </c>
      <c r="K40">
        <f t="shared" si="5"/>
        <v>3</v>
      </c>
      <c r="L40">
        <f t="shared" si="6"/>
        <v>2</v>
      </c>
      <c r="M40">
        <f t="shared" si="7"/>
        <v>4</v>
      </c>
      <c r="N40">
        <f t="shared" si="8"/>
        <v>5</v>
      </c>
      <c r="O40">
        <f t="shared" si="9"/>
        <v>4</v>
      </c>
      <c r="P40">
        <f t="shared" si="10"/>
        <v>5</v>
      </c>
      <c r="Q40">
        <f t="shared" si="11"/>
        <v>4</v>
      </c>
    </row>
    <row r="41" spans="1:17" x14ac:dyDescent="0.25">
      <c r="A41">
        <v>1101</v>
      </c>
      <c r="B41" t="s">
        <v>66</v>
      </c>
      <c r="C41">
        <f t="shared" si="0"/>
        <v>10</v>
      </c>
      <c r="D41">
        <f t="shared" si="1"/>
        <v>13</v>
      </c>
      <c r="E41">
        <f t="shared" si="14"/>
        <v>3</v>
      </c>
      <c r="G41" s="6">
        <f t="shared" si="15"/>
        <v>11.5</v>
      </c>
      <c r="H41">
        <f t="shared" si="2"/>
        <v>2</v>
      </c>
      <c r="I41">
        <f t="shared" si="3"/>
        <v>2</v>
      </c>
      <c r="J41">
        <f t="shared" si="4"/>
        <v>2</v>
      </c>
      <c r="K41">
        <f t="shared" si="5"/>
        <v>2</v>
      </c>
      <c r="L41">
        <f t="shared" si="6"/>
        <v>2</v>
      </c>
      <c r="M41">
        <f t="shared" si="7"/>
        <v>3</v>
      </c>
      <c r="N41">
        <f t="shared" si="8"/>
        <v>4</v>
      </c>
      <c r="O41">
        <f t="shared" si="9"/>
        <v>3</v>
      </c>
      <c r="P41">
        <f t="shared" si="10"/>
        <v>3</v>
      </c>
      <c r="Q41">
        <f t="shared" si="11"/>
        <v>3</v>
      </c>
    </row>
    <row r="42" spans="1:17" x14ac:dyDescent="0.25">
      <c r="A42">
        <v>1101</v>
      </c>
      <c r="B42" t="s">
        <v>67</v>
      </c>
      <c r="C42">
        <f t="shared" si="0"/>
        <v>20</v>
      </c>
      <c r="D42">
        <f t="shared" si="1"/>
        <v>20</v>
      </c>
      <c r="E42">
        <f t="shared" si="14"/>
        <v>0</v>
      </c>
      <c r="G42" s="6">
        <f t="shared" si="15"/>
        <v>20</v>
      </c>
      <c r="H42">
        <f t="shared" si="2"/>
        <v>4</v>
      </c>
      <c r="I42">
        <f t="shared" si="3"/>
        <v>4</v>
      </c>
      <c r="J42">
        <f t="shared" si="4"/>
        <v>4</v>
      </c>
      <c r="K42">
        <f t="shared" si="5"/>
        <v>4</v>
      </c>
      <c r="L42">
        <f t="shared" si="6"/>
        <v>4</v>
      </c>
      <c r="M42">
        <f t="shared" si="7"/>
        <v>4</v>
      </c>
      <c r="N42">
        <f t="shared" si="8"/>
        <v>4</v>
      </c>
      <c r="O42">
        <f t="shared" si="9"/>
        <v>4</v>
      </c>
      <c r="P42">
        <f t="shared" si="10"/>
        <v>5</v>
      </c>
      <c r="Q42">
        <f t="shared" si="11"/>
        <v>4</v>
      </c>
    </row>
    <row r="43" spans="1:17" x14ac:dyDescent="0.25">
      <c r="A43">
        <v>1101</v>
      </c>
      <c r="B43" t="s">
        <v>68</v>
      </c>
      <c r="C43">
        <f t="shared" si="0"/>
        <v>12</v>
      </c>
      <c r="D43">
        <f t="shared" si="1"/>
        <v>14</v>
      </c>
      <c r="E43">
        <f t="shared" si="14"/>
        <v>2</v>
      </c>
      <c r="G43" s="6">
        <f t="shared" si="15"/>
        <v>13</v>
      </c>
      <c r="H43">
        <f t="shared" si="2"/>
        <v>2</v>
      </c>
      <c r="I43">
        <f t="shared" si="3"/>
        <v>2</v>
      </c>
      <c r="J43">
        <f t="shared" si="4"/>
        <v>3</v>
      </c>
      <c r="K43">
        <f t="shared" si="5"/>
        <v>3</v>
      </c>
      <c r="L43">
        <f t="shared" si="6"/>
        <v>2</v>
      </c>
      <c r="M43">
        <f t="shared" si="7"/>
        <v>3</v>
      </c>
      <c r="N43">
        <f t="shared" si="8"/>
        <v>2</v>
      </c>
      <c r="O43">
        <f t="shared" si="9"/>
        <v>3</v>
      </c>
      <c r="P43">
        <f t="shared" si="10"/>
        <v>4</v>
      </c>
      <c r="Q43">
        <f t="shared" si="11"/>
        <v>3</v>
      </c>
    </row>
    <row r="44" spans="1:17" x14ac:dyDescent="0.25">
      <c r="A44">
        <v>1101</v>
      </c>
      <c r="B44" t="s">
        <v>69</v>
      </c>
      <c r="C44">
        <f t="shared" si="0"/>
        <v>4</v>
      </c>
      <c r="D44">
        <f t="shared" si="1"/>
        <v>9</v>
      </c>
      <c r="E44">
        <f t="shared" si="14"/>
        <v>5</v>
      </c>
      <c r="G44" s="6">
        <f t="shared" si="15"/>
        <v>6.5</v>
      </c>
      <c r="H44">
        <f t="shared" si="2"/>
        <v>1</v>
      </c>
      <c r="I44">
        <f t="shared" si="3"/>
        <v>0</v>
      </c>
      <c r="J44">
        <f t="shared" si="4"/>
        <v>1</v>
      </c>
      <c r="K44">
        <f t="shared" si="5"/>
        <v>1</v>
      </c>
      <c r="L44">
        <f t="shared" si="6"/>
        <v>1</v>
      </c>
      <c r="M44">
        <f t="shared" si="7"/>
        <v>2</v>
      </c>
      <c r="N44">
        <f t="shared" si="8"/>
        <v>3</v>
      </c>
      <c r="O44">
        <f t="shared" si="9"/>
        <v>3</v>
      </c>
      <c r="P44">
        <f t="shared" si="10"/>
        <v>3</v>
      </c>
      <c r="Q44">
        <f t="shared" si="11"/>
        <v>1</v>
      </c>
    </row>
    <row r="45" spans="1:17" x14ac:dyDescent="0.25">
      <c r="A45">
        <v>1101</v>
      </c>
      <c r="B45" t="s">
        <v>70</v>
      </c>
      <c r="C45">
        <f t="shared" si="0"/>
        <v>15</v>
      </c>
      <c r="D45">
        <f t="shared" si="1"/>
        <v>12</v>
      </c>
      <c r="E45">
        <f t="shared" si="14"/>
        <v>3</v>
      </c>
      <c r="G45" s="6">
        <f t="shared" si="15"/>
        <v>13.5</v>
      </c>
      <c r="H45">
        <f t="shared" si="2"/>
        <v>3</v>
      </c>
      <c r="I45">
        <f t="shared" si="3"/>
        <v>3</v>
      </c>
      <c r="J45">
        <f t="shared" si="4"/>
        <v>3</v>
      </c>
      <c r="K45">
        <f t="shared" si="5"/>
        <v>3</v>
      </c>
      <c r="L45">
        <f t="shared" si="6"/>
        <v>3</v>
      </c>
      <c r="M45">
        <f t="shared" si="7"/>
        <v>2</v>
      </c>
      <c r="N45">
        <f t="shared" si="8"/>
        <v>1</v>
      </c>
      <c r="O45">
        <f t="shared" si="9"/>
        <v>3</v>
      </c>
      <c r="P45">
        <f t="shared" si="10"/>
        <v>4</v>
      </c>
      <c r="Q45">
        <f t="shared" si="11"/>
        <v>2</v>
      </c>
    </row>
    <row r="46" spans="1:17" x14ac:dyDescent="0.25">
      <c r="A46">
        <v>1101</v>
      </c>
      <c r="B46" t="s">
        <v>71</v>
      </c>
      <c r="C46">
        <f t="shared" si="0"/>
        <v>9</v>
      </c>
      <c r="D46">
        <f t="shared" si="1"/>
        <v>14</v>
      </c>
      <c r="E46">
        <f t="shared" si="14"/>
        <v>5</v>
      </c>
      <c r="G46" s="6">
        <f t="shared" si="15"/>
        <v>11.5</v>
      </c>
      <c r="H46">
        <f t="shared" si="2"/>
        <v>2</v>
      </c>
      <c r="I46">
        <f t="shared" si="3"/>
        <v>2</v>
      </c>
      <c r="J46">
        <f t="shared" si="4"/>
        <v>2</v>
      </c>
      <c r="K46">
        <f t="shared" si="5"/>
        <v>2</v>
      </c>
      <c r="L46">
        <f t="shared" si="6"/>
        <v>1</v>
      </c>
      <c r="M46">
        <f t="shared" si="7"/>
        <v>3</v>
      </c>
      <c r="N46">
        <f t="shared" si="8"/>
        <v>2</v>
      </c>
      <c r="O46">
        <f t="shared" si="9"/>
        <v>2</v>
      </c>
      <c r="P46">
        <f t="shared" si="10"/>
        <v>3</v>
      </c>
      <c r="Q46">
        <f t="shared" si="11"/>
        <v>3</v>
      </c>
    </row>
    <row r="47" spans="1:17" x14ac:dyDescent="0.25">
      <c r="A47">
        <v>1101</v>
      </c>
      <c r="B47" t="s">
        <v>72</v>
      </c>
      <c r="C47">
        <f t="shared" si="0"/>
        <v>10</v>
      </c>
      <c r="D47">
        <f t="shared" si="1"/>
        <v>14</v>
      </c>
      <c r="E47">
        <f t="shared" si="14"/>
        <v>4</v>
      </c>
      <c r="G47" s="6">
        <f t="shared" si="15"/>
        <v>12</v>
      </c>
      <c r="H47">
        <f t="shared" si="2"/>
        <v>2</v>
      </c>
      <c r="I47">
        <f t="shared" si="3"/>
        <v>2</v>
      </c>
      <c r="J47">
        <f t="shared" si="4"/>
        <v>2</v>
      </c>
      <c r="K47">
        <f t="shared" si="5"/>
        <v>2</v>
      </c>
      <c r="L47">
        <f t="shared" si="6"/>
        <v>2</v>
      </c>
      <c r="M47">
        <f t="shared" si="7"/>
        <v>3</v>
      </c>
      <c r="N47">
        <f t="shared" si="8"/>
        <v>3</v>
      </c>
      <c r="O47">
        <f t="shared" si="9"/>
        <v>3</v>
      </c>
      <c r="P47">
        <f t="shared" si="10"/>
        <v>3</v>
      </c>
      <c r="Q47">
        <f t="shared" si="11"/>
        <v>3</v>
      </c>
    </row>
    <row r="48" spans="1:17" x14ac:dyDescent="0.25">
      <c r="A48">
        <v>1101</v>
      </c>
      <c r="B48" t="s">
        <v>73</v>
      </c>
      <c r="C48">
        <f t="shared" si="0"/>
        <v>16</v>
      </c>
      <c r="D48">
        <f t="shared" si="1"/>
        <v>20</v>
      </c>
      <c r="E48">
        <f t="shared" si="14"/>
        <v>4</v>
      </c>
      <c r="G48" s="6">
        <f t="shared" si="15"/>
        <v>18</v>
      </c>
      <c r="H48">
        <f t="shared" si="2"/>
        <v>3</v>
      </c>
      <c r="I48">
        <f t="shared" si="3"/>
        <v>3</v>
      </c>
      <c r="J48">
        <f t="shared" si="4"/>
        <v>3</v>
      </c>
      <c r="K48">
        <f t="shared" si="5"/>
        <v>4</v>
      </c>
      <c r="L48">
        <f t="shared" si="6"/>
        <v>3</v>
      </c>
      <c r="M48">
        <f t="shared" si="7"/>
        <v>4</v>
      </c>
      <c r="N48">
        <f t="shared" si="8"/>
        <v>5</v>
      </c>
      <c r="O48">
        <f t="shared" si="9"/>
        <v>4</v>
      </c>
      <c r="P48">
        <f t="shared" si="10"/>
        <v>4</v>
      </c>
      <c r="Q48">
        <f t="shared" si="11"/>
        <v>4</v>
      </c>
    </row>
    <row r="49" spans="1:17" x14ac:dyDescent="0.25">
      <c r="A49">
        <v>1101</v>
      </c>
      <c r="B49" t="s">
        <v>74</v>
      </c>
      <c r="C49">
        <f t="shared" si="0"/>
        <v>17</v>
      </c>
      <c r="D49">
        <f t="shared" si="1"/>
        <v>19</v>
      </c>
      <c r="E49">
        <f t="shared" si="14"/>
        <v>2</v>
      </c>
      <c r="G49" s="6">
        <f t="shared" si="15"/>
        <v>18</v>
      </c>
      <c r="H49">
        <f t="shared" si="2"/>
        <v>4</v>
      </c>
      <c r="I49">
        <f t="shared" si="3"/>
        <v>3</v>
      </c>
      <c r="J49">
        <f t="shared" si="4"/>
        <v>3</v>
      </c>
      <c r="K49">
        <f t="shared" si="5"/>
        <v>4</v>
      </c>
      <c r="L49">
        <f t="shared" si="6"/>
        <v>3</v>
      </c>
      <c r="M49">
        <f t="shared" si="7"/>
        <v>4</v>
      </c>
      <c r="N49">
        <f t="shared" si="8"/>
        <v>4</v>
      </c>
      <c r="O49">
        <f t="shared" si="9"/>
        <v>4</v>
      </c>
      <c r="P49">
        <f t="shared" si="10"/>
        <v>5</v>
      </c>
      <c r="Q49">
        <f t="shared" si="11"/>
        <v>4</v>
      </c>
    </row>
    <row r="50" spans="1:17" x14ac:dyDescent="0.25">
      <c r="A50">
        <v>1101</v>
      </c>
      <c r="B50" t="s">
        <v>75</v>
      </c>
      <c r="C50">
        <f t="shared" si="0"/>
        <v>15</v>
      </c>
      <c r="D50">
        <f t="shared" si="1"/>
        <v>18</v>
      </c>
      <c r="E50">
        <f t="shared" si="14"/>
        <v>3</v>
      </c>
      <c r="G50" s="6">
        <f t="shared" si="15"/>
        <v>16.5</v>
      </c>
      <c r="H50">
        <f t="shared" si="2"/>
        <v>3</v>
      </c>
      <c r="I50">
        <f t="shared" si="3"/>
        <v>3</v>
      </c>
      <c r="J50">
        <f t="shared" si="4"/>
        <v>3</v>
      </c>
      <c r="K50">
        <f t="shared" si="5"/>
        <v>3</v>
      </c>
      <c r="L50">
        <f t="shared" si="6"/>
        <v>3</v>
      </c>
      <c r="M50">
        <f t="shared" si="7"/>
        <v>4</v>
      </c>
      <c r="N50">
        <f t="shared" si="8"/>
        <v>4</v>
      </c>
      <c r="O50">
        <f t="shared" si="9"/>
        <v>4</v>
      </c>
      <c r="P50">
        <f t="shared" si="10"/>
        <v>4</v>
      </c>
      <c r="Q50">
        <f t="shared" si="11"/>
        <v>4</v>
      </c>
    </row>
    <row r="51" spans="1:17" x14ac:dyDescent="0.25">
      <c r="A51">
        <v>1101</v>
      </c>
      <c r="B51" t="s">
        <v>76</v>
      </c>
      <c r="C51">
        <f t="shared" si="0"/>
        <v>18</v>
      </c>
      <c r="D51">
        <f t="shared" si="1"/>
        <v>22</v>
      </c>
      <c r="E51">
        <f t="shared" si="14"/>
        <v>4</v>
      </c>
      <c r="G51" s="6">
        <f t="shared" si="15"/>
        <v>20</v>
      </c>
      <c r="H51">
        <f t="shared" si="2"/>
        <v>4</v>
      </c>
      <c r="I51">
        <f t="shared" si="3"/>
        <v>4</v>
      </c>
      <c r="J51">
        <f t="shared" si="4"/>
        <v>3</v>
      </c>
      <c r="K51">
        <f t="shared" si="5"/>
        <v>4</v>
      </c>
      <c r="L51">
        <f t="shared" si="6"/>
        <v>3</v>
      </c>
      <c r="M51">
        <f t="shared" si="7"/>
        <v>5</v>
      </c>
      <c r="N51">
        <f t="shared" si="8"/>
        <v>4</v>
      </c>
      <c r="O51">
        <f t="shared" si="9"/>
        <v>4</v>
      </c>
      <c r="P51">
        <f t="shared" si="10"/>
        <v>5</v>
      </c>
      <c r="Q51">
        <f t="shared" si="11"/>
        <v>5</v>
      </c>
    </row>
    <row r="52" spans="1:17" x14ac:dyDescent="0.25">
      <c r="A52">
        <v>1101</v>
      </c>
      <c r="B52" t="s">
        <v>77</v>
      </c>
      <c r="C52">
        <f t="shared" si="0"/>
        <v>9</v>
      </c>
      <c r="D52">
        <f t="shared" si="1"/>
        <v>5</v>
      </c>
      <c r="E52">
        <f t="shared" si="14"/>
        <v>4</v>
      </c>
      <c r="G52" s="6">
        <f t="shared" si="15"/>
        <v>7</v>
      </c>
      <c r="H52">
        <f t="shared" si="2"/>
        <v>2</v>
      </c>
      <c r="I52">
        <f t="shared" si="3"/>
        <v>2</v>
      </c>
      <c r="J52">
        <f t="shared" si="4"/>
        <v>2</v>
      </c>
      <c r="K52">
        <f t="shared" si="5"/>
        <v>2</v>
      </c>
      <c r="L52">
        <f t="shared" si="6"/>
        <v>1</v>
      </c>
      <c r="M52">
        <f t="shared" si="7"/>
        <v>2</v>
      </c>
      <c r="N52">
        <f t="shared" si="8"/>
        <v>2</v>
      </c>
      <c r="O52">
        <f t="shared" si="9"/>
        <v>2</v>
      </c>
      <c r="P52">
        <f t="shared" si="10"/>
        <v>3</v>
      </c>
      <c r="Q52">
        <f t="shared" si="11"/>
        <v>2</v>
      </c>
    </row>
  </sheetData>
  <phoneticPr fontId="1" type="noConversion"/>
  <conditionalFormatting sqref="E1:E1048576">
    <cfRule type="cellIs" dxfId="28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52"/>
  <sheetViews>
    <sheetView zoomScale="85" zoomScaleNormal="85" workbookViewId="0">
      <pane ySplit="1" topLeftCell="A29" activePane="bottomLeft" state="frozen"/>
      <selection pane="bottomLeft" activeCell="A2" sqref="A2:A52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36</v>
      </c>
      <c r="C2" s="10">
        <v>18</v>
      </c>
      <c r="D2" s="10">
        <v>4</v>
      </c>
      <c r="E2" s="10">
        <v>3</v>
      </c>
      <c r="F2" s="10">
        <v>4</v>
      </c>
      <c r="G2" s="10">
        <v>4</v>
      </c>
      <c r="H2" s="10">
        <v>3</v>
      </c>
    </row>
    <row r="3" spans="1:8" x14ac:dyDescent="0.25">
      <c r="A3" s="10" t="s">
        <v>28</v>
      </c>
      <c r="B3">
        <v>16</v>
      </c>
      <c r="C3" s="10">
        <v>8</v>
      </c>
      <c r="D3" s="10">
        <v>2</v>
      </c>
      <c r="E3" s="10">
        <v>1</v>
      </c>
      <c r="F3" s="10">
        <v>1</v>
      </c>
      <c r="G3" s="10">
        <v>2</v>
      </c>
      <c r="H3" s="10">
        <v>2</v>
      </c>
    </row>
    <row r="4" spans="1:8" x14ac:dyDescent="0.25">
      <c r="A4" s="10" t="s">
        <v>29</v>
      </c>
      <c r="B4">
        <v>10</v>
      </c>
      <c r="C4" s="10">
        <v>5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</row>
    <row r="5" spans="1:8" x14ac:dyDescent="0.25">
      <c r="A5" s="10" t="s">
        <v>30</v>
      </c>
      <c r="B5">
        <v>30</v>
      </c>
      <c r="C5" s="10">
        <v>15</v>
      </c>
      <c r="D5" s="10">
        <v>3</v>
      </c>
      <c r="E5" s="10">
        <v>3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28</v>
      </c>
      <c r="C6" s="10">
        <v>14</v>
      </c>
      <c r="D6" s="10">
        <v>3</v>
      </c>
      <c r="E6" s="10">
        <v>2</v>
      </c>
      <c r="F6" s="10">
        <v>2</v>
      </c>
      <c r="G6" s="10">
        <v>4</v>
      </c>
      <c r="H6" s="10">
        <v>3</v>
      </c>
    </row>
    <row r="7" spans="1:8" x14ac:dyDescent="0.25">
      <c r="A7" s="10" t="s">
        <v>32</v>
      </c>
      <c r="B7">
        <v>24</v>
      </c>
      <c r="C7" s="10">
        <v>12</v>
      </c>
      <c r="D7" s="10">
        <v>3</v>
      </c>
      <c r="E7" s="10">
        <v>2</v>
      </c>
      <c r="F7" s="10">
        <v>2</v>
      </c>
      <c r="G7" s="10">
        <v>3</v>
      </c>
      <c r="H7" s="10">
        <v>2</v>
      </c>
    </row>
    <row r="8" spans="1:8" x14ac:dyDescent="0.25">
      <c r="A8" s="10" t="s">
        <v>33</v>
      </c>
      <c r="B8">
        <v>24</v>
      </c>
      <c r="C8" s="10">
        <v>12</v>
      </c>
      <c r="D8" s="10">
        <v>3</v>
      </c>
      <c r="E8" s="10">
        <v>3</v>
      </c>
      <c r="F8" s="10">
        <v>2</v>
      </c>
      <c r="G8" s="10">
        <v>2</v>
      </c>
      <c r="H8" s="10">
        <v>2</v>
      </c>
    </row>
    <row r="9" spans="1:8" x14ac:dyDescent="0.25">
      <c r="A9" s="10" t="s">
        <v>34</v>
      </c>
      <c r="B9">
        <v>16</v>
      </c>
      <c r="C9" s="10">
        <v>8</v>
      </c>
      <c r="D9" s="10">
        <v>2</v>
      </c>
      <c r="E9" s="10">
        <v>1</v>
      </c>
      <c r="F9" s="10">
        <v>2</v>
      </c>
      <c r="G9" s="10">
        <v>2</v>
      </c>
      <c r="H9" s="10">
        <v>1</v>
      </c>
    </row>
    <row r="10" spans="1:8" x14ac:dyDescent="0.25">
      <c r="A10" s="10" t="s">
        <v>35</v>
      </c>
      <c r="B10">
        <v>16</v>
      </c>
      <c r="C10" s="10">
        <v>8</v>
      </c>
      <c r="D10" s="10">
        <v>2</v>
      </c>
      <c r="E10" s="10">
        <v>1</v>
      </c>
      <c r="F10" s="10">
        <v>2</v>
      </c>
      <c r="G10" s="10">
        <v>2</v>
      </c>
      <c r="H10" s="10">
        <v>1</v>
      </c>
    </row>
    <row r="11" spans="1:8" x14ac:dyDescent="0.25">
      <c r="A11" s="10" t="s">
        <v>36</v>
      </c>
      <c r="B11">
        <v>28</v>
      </c>
      <c r="C11" s="10">
        <v>14</v>
      </c>
      <c r="D11" s="10">
        <v>3</v>
      </c>
      <c r="E11" s="10">
        <v>3</v>
      </c>
      <c r="F11" s="10">
        <v>3</v>
      </c>
      <c r="G11" s="10">
        <v>3</v>
      </c>
      <c r="H11" s="10">
        <v>2</v>
      </c>
    </row>
    <row r="12" spans="1:8" x14ac:dyDescent="0.25">
      <c r="A12" s="10" t="s">
        <v>37</v>
      </c>
      <c r="B12">
        <v>20</v>
      </c>
      <c r="C12" s="10">
        <v>10</v>
      </c>
      <c r="D12" s="10">
        <v>2</v>
      </c>
      <c r="E12" s="10">
        <v>2</v>
      </c>
      <c r="F12" s="10">
        <v>2</v>
      </c>
      <c r="G12" s="10">
        <v>2</v>
      </c>
      <c r="H12" s="10">
        <v>2</v>
      </c>
    </row>
    <row r="13" spans="1:8" x14ac:dyDescent="0.25">
      <c r="A13" s="10" t="s">
        <v>38</v>
      </c>
      <c r="B13">
        <v>20</v>
      </c>
      <c r="C13" s="10">
        <v>10</v>
      </c>
      <c r="D13" s="10">
        <v>2</v>
      </c>
      <c r="E13" s="10">
        <v>1</v>
      </c>
      <c r="F13" s="10">
        <v>2</v>
      </c>
      <c r="G13" s="10">
        <v>3</v>
      </c>
      <c r="H13" s="10">
        <v>2</v>
      </c>
    </row>
    <row r="14" spans="1:8" x14ac:dyDescent="0.25">
      <c r="A14" s="10" t="s">
        <v>39</v>
      </c>
      <c r="B14">
        <v>20</v>
      </c>
      <c r="C14" s="10">
        <v>10</v>
      </c>
      <c r="D14" s="10">
        <v>2</v>
      </c>
      <c r="E14" s="10">
        <v>2</v>
      </c>
      <c r="F14" s="10">
        <v>2</v>
      </c>
      <c r="G14" s="10">
        <v>2</v>
      </c>
      <c r="H14" s="10">
        <v>2</v>
      </c>
    </row>
    <row r="15" spans="1:8" x14ac:dyDescent="0.25">
      <c r="A15" s="10" t="s">
        <v>40</v>
      </c>
      <c r="B15">
        <v>28</v>
      </c>
      <c r="C15" s="10">
        <v>14</v>
      </c>
      <c r="D15" s="10">
        <v>3</v>
      </c>
      <c r="E15" s="10">
        <v>3</v>
      </c>
      <c r="F15" s="10">
        <v>3</v>
      </c>
      <c r="G15" s="10">
        <v>3</v>
      </c>
      <c r="H15" s="10">
        <v>2</v>
      </c>
    </row>
    <row r="16" spans="1:8" x14ac:dyDescent="0.25">
      <c r="A16" s="10" t="s">
        <v>41</v>
      </c>
      <c r="B16">
        <v>16</v>
      </c>
      <c r="C16" s="10">
        <v>8</v>
      </c>
      <c r="D16" s="10">
        <v>2</v>
      </c>
      <c r="E16" s="10">
        <v>1</v>
      </c>
      <c r="F16" s="10">
        <v>2</v>
      </c>
      <c r="G16" s="10">
        <v>2</v>
      </c>
      <c r="H16" s="10">
        <v>1</v>
      </c>
    </row>
    <row r="17" spans="1:8" x14ac:dyDescent="0.25">
      <c r="A17" s="10" t="s">
        <v>42</v>
      </c>
      <c r="B17">
        <v>18</v>
      </c>
      <c r="C17" s="10">
        <v>9</v>
      </c>
      <c r="D17" s="10">
        <v>2</v>
      </c>
      <c r="E17" s="10">
        <v>2</v>
      </c>
      <c r="F17" s="10">
        <v>2</v>
      </c>
      <c r="G17" s="10">
        <v>2</v>
      </c>
      <c r="H17" s="10">
        <v>1</v>
      </c>
    </row>
    <row r="18" spans="1:8" x14ac:dyDescent="0.25">
      <c r="A18" s="10" t="s">
        <v>43</v>
      </c>
      <c r="B18">
        <v>30</v>
      </c>
      <c r="C18" s="10">
        <v>15</v>
      </c>
      <c r="D18" s="10">
        <v>3</v>
      </c>
      <c r="E18" s="10">
        <v>3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20</v>
      </c>
      <c r="C19" s="10">
        <v>10</v>
      </c>
      <c r="D19" s="10">
        <v>2</v>
      </c>
      <c r="E19" s="10">
        <v>2</v>
      </c>
      <c r="F19" s="10">
        <v>2</v>
      </c>
      <c r="G19" s="10">
        <v>2</v>
      </c>
      <c r="H19" s="10">
        <v>2</v>
      </c>
    </row>
    <row r="20" spans="1:8" x14ac:dyDescent="0.25">
      <c r="A20" s="10" t="s">
        <v>45</v>
      </c>
      <c r="B20">
        <v>20</v>
      </c>
      <c r="C20" s="10">
        <v>10</v>
      </c>
      <c r="D20" s="10">
        <v>2</v>
      </c>
      <c r="E20" s="10">
        <v>2</v>
      </c>
      <c r="F20" s="10">
        <v>2</v>
      </c>
      <c r="G20" s="10">
        <v>2</v>
      </c>
      <c r="H20" s="10">
        <v>2</v>
      </c>
    </row>
    <row r="21" spans="1:8" x14ac:dyDescent="0.25">
      <c r="A21" s="10" t="s">
        <v>46</v>
      </c>
      <c r="B21">
        <v>20</v>
      </c>
      <c r="C21" s="10">
        <v>10</v>
      </c>
      <c r="D21" s="10">
        <v>2</v>
      </c>
      <c r="E21" s="10">
        <v>2</v>
      </c>
      <c r="F21" s="10">
        <v>2</v>
      </c>
      <c r="G21" s="10">
        <v>2</v>
      </c>
      <c r="H21" s="10">
        <v>2</v>
      </c>
    </row>
    <row r="22" spans="1:8" x14ac:dyDescent="0.25">
      <c r="A22" s="10" t="s">
        <v>47</v>
      </c>
      <c r="B22">
        <v>20</v>
      </c>
      <c r="C22" s="10">
        <v>10</v>
      </c>
      <c r="D22" s="10">
        <v>2</v>
      </c>
      <c r="E22" s="10">
        <v>2</v>
      </c>
      <c r="F22" s="10">
        <v>2</v>
      </c>
      <c r="G22" s="10">
        <v>2</v>
      </c>
      <c r="H22" s="10">
        <v>2</v>
      </c>
    </row>
    <row r="23" spans="1:8" x14ac:dyDescent="0.25">
      <c r="A23" s="10" t="s">
        <v>48</v>
      </c>
      <c r="B23">
        <v>8</v>
      </c>
      <c r="C23" s="10">
        <v>4</v>
      </c>
      <c r="D23" s="10">
        <v>1</v>
      </c>
      <c r="E23" s="10">
        <v>1</v>
      </c>
      <c r="F23" s="10">
        <v>1</v>
      </c>
      <c r="G23" s="10">
        <v>1</v>
      </c>
      <c r="H23" s="10">
        <v>0</v>
      </c>
    </row>
    <row r="24" spans="1:8" x14ac:dyDescent="0.25">
      <c r="A24" s="10" t="s">
        <v>49</v>
      </c>
      <c r="B24">
        <v>18</v>
      </c>
      <c r="C24" s="10">
        <v>9</v>
      </c>
      <c r="D24" s="10">
        <v>2</v>
      </c>
      <c r="E24" s="10">
        <v>2</v>
      </c>
      <c r="F24" s="10">
        <v>2</v>
      </c>
      <c r="G24" s="10">
        <v>2</v>
      </c>
      <c r="H24" s="10">
        <v>1</v>
      </c>
    </row>
    <row r="25" spans="1:8" x14ac:dyDescent="0.25">
      <c r="A25" s="10" t="s">
        <v>50</v>
      </c>
      <c r="B25">
        <v>10</v>
      </c>
      <c r="C25" s="10">
        <v>5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</row>
    <row r="26" spans="1:8" x14ac:dyDescent="0.25">
      <c r="A26" s="10" t="s">
        <v>51</v>
      </c>
      <c r="B26">
        <v>18</v>
      </c>
      <c r="C26" s="10">
        <v>9</v>
      </c>
      <c r="D26" s="10">
        <v>2</v>
      </c>
      <c r="E26" s="10">
        <v>2</v>
      </c>
      <c r="F26" s="10">
        <v>2</v>
      </c>
      <c r="G26" s="10">
        <v>2</v>
      </c>
      <c r="H26" s="10">
        <v>1</v>
      </c>
    </row>
    <row r="27" spans="1:8" x14ac:dyDescent="0.25">
      <c r="A27" s="10" t="s">
        <v>52</v>
      </c>
      <c r="B27">
        <v>18</v>
      </c>
      <c r="C27" s="10">
        <v>9</v>
      </c>
      <c r="D27" s="10">
        <v>2</v>
      </c>
      <c r="E27" s="10">
        <v>2</v>
      </c>
      <c r="F27" s="10">
        <v>2</v>
      </c>
      <c r="G27" s="10">
        <v>2</v>
      </c>
      <c r="H27" s="10">
        <v>1</v>
      </c>
    </row>
    <row r="28" spans="1:8" x14ac:dyDescent="0.25">
      <c r="A28" s="10" t="s">
        <v>53</v>
      </c>
      <c r="B28">
        <v>20</v>
      </c>
      <c r="C28" s="10">
        <v>10</v>
      </c>
      <c r="D28" s="10">
        <v>2</v>
      </c>
      <c r="E28" s="10">
        <v>2</v>
      </c>
      <c r="F28" s="10">
        <v>2</v>
      </c>
      <c r="G28" s="10">
        <v>2</v>
      </c>
      <c r="H28" s="10">
        <v>2</v>
      </c>
    </row>
    <row r="29" spans="1:8" x14ac:dyDescent="0.25">
      <c r="A29" s="10" t="s">
        <v>54</v>
      </c>
      <c r="B29">
        <v>26</v>
      </c>
      <c r="C29" s="10">
        <v>13</v>
      </c>
      <c r="D29" s="10">
        <v>3</v>
      </c>
      <c r="E29" s="10">
        <v>2</v>
      </c>
      <c r="F29" s="10">
        <v>3</v>
      </c>
      <c r="G29" s="10">
        <v>3</v>
      </c>
      <c r="H29" s="10">
        <v>2</v>
      </c>
    </row>
    <row r="30" spans="1:8" x14ac:dyDescent="0.25">
      <c r="A30" s="10" t="s">
        <v>55</v>
      </c>
      <c r="B30">
        <v>28</v>
      </c>
      <c r="C30" s="10">
        <v>14</v>
      </c>
      <c r="D30" s="10">
        <v>3</v>
      </c>
      <c r="E30" s="10">
        <v>3</v>
      </c>
      <c r="F30" s="10">
        <v>3</v>
      </c>
      <c r="G30" s="10">
        <v>3</v>
      </c>
      <c r="H30" s="10">
        <v>2</v>
      </c>
    </row>
    <row r="31" spans="1:8" x14ac:dyDescent="0.25">
      <c r="A31" s="10" t="s">
        <v>56</v>
      </c>
      <c r="B31">
        <v>26</v>
      </c>
      <c r="C31" s="10">
        <v>13</v>
      </c>
      <c r="D31" s="10">
        <v>3</v>
      </c>
      <c r="E31" s="10">
        <v>2</v>
      </c>
      <c r="F31" s="10">
        <v>2</v>
      </c>
      <c r="G31" s="10">
        <v>3</v>
      </c>
      <c r="H31" s="10">
        <v>3</v>
      </c>
    </row>
    <row r="32" spans="1:8" x14ac:dyDescent="0.25">
      <c r="A32" s="10" t="s">
        <v>57</v>
      </c>
      <c r="B32">
        <v>22</v>
      </c>
      <c r="C32" s="10">
        <v>11</v>
      </c>
      <c r="D32" s="10">
        <v>2</v>
      </c>
      <c r="E32" s="10">
        <v>2</v>
      </c>
      <c r="F32" s="10">
        <v>2</v>
      </c>
      <c r="G32" s="10">
        <v>3</v>
      </c>
      <c r="H32" s="10">
        <v>2</v>
      </c>
    </row>
    <row r="33" spans="1:8" x14ac:dyDescent="0.25">
      <c r="A33" s="10" t="s">
        <v>58</v>
      </c>
      <c r="B33">
        <v>18</v>
      </c>
      <c r="C33" s="10">
        <v>9</v>
      </c>
      <c r="D33" s="10">
        <v>2</v>
      </c>
      <c r="E33" s="10">
        <v>2</v>
      </c>
      <c r="F33" s="10">
        <v>2</v>
      </c>
      <c r="G33" s="10">
        <v>2</v>
      </c>
      <c r="H33" s="10">
        <v>1</v>
      </c>
    </row>
    <row r="34" spans="1:8" x14ac:dyDescent="0.25">
      <c r="A34" s="10" t="s">
        <v>59</v>
      </c>
      <c r="B34">
        <v>18</v>
      </c>
      <c r="C34" s="10">
        <v>9</v>
      </c>
      <c r="D34" s="10">
        <v>2</v>
      </c>
      <c r="E34" s="10">
        <v>2</v>
      </c>
      <c r="F34" s="10">
        <v>2</v>
      </c>
      <c r="G34" s="10">
        <v>2</v>
      </c>
      <c r="H34" s="10">
        <v>1</v>
      </c>
    </row>
    <row r="35" spans="1:8" x14ac:dyDescent="0.25">
      <c r="A35" s="10" t="s">
        <v>60</v>
      </c>
      <c r="B35">
        <v>28</v>
      </c>
      <c r="C35" s="10">
        <v>14</v>
      </c>
      <c r="D35" s="10">
        <v>3</v>
      </c>
      <c r="E35" s="10">
        <v>3</v>
      </c>
      <c r="F35" s="10">
        <v>3</v>
      </c>
      <c r="G35" s="10">
        <v>3</v>
      </c>
      <c r="H35" s="10">
        <v>2</v>
      </c>
    </row>
    <row r="36" spans="1:8" x14ac:dyDescent="0.25">
      <c r="A36" s="10" t="s">
        <v>61</v>
      </c>
      <c r="B36">
        <v>14</v>
      </c>
      <c r="C36" s="10">
        <v>7</v>
      </c>
      <c r="D36" s="10">
        <v>2</v>
      </c>
      <c r="E36" s="10">
        <v>1</v>
      </c>
      <c r="F36" s="10">
        <v>1</v>
      </c>
      <c r="G36" s="10">
        <v>2</v>
      </c>
      <c r="H36" s="10">
        <v>1</v>
      </c>
    </row>
    <row r="37" spans="1:8" x14ac:dyDescent="0.25">
      <c r="A37" s="10" t="s">
        <v>62</v>
      </c>
      <c r="B37">
        <v>22</v>
      </c>
      <c r="C37" s="10">
        <v>11</v>
      </c>
      <c r="D37" s="10">
        <v>2</v>
      </c>
      <c r="E37" s="10">
        <v>2</v>
      </c>
      <c r="F37" s="10">
        <v>2</v>
      </c>
      <c r="G37" s="10">
        <v>3</v>
      </c>
      <c r="H37" s="10">
        <v>2</v>
      </c>
    </row>
    <row r="38" spans="1:8" x14ac:dyDescent="0.25">
      <c r="A38" s="10" t="s">
        <v>63</v>
      </c>
      <c r="B38">
        <v>16</v>
      </c>
      <c r="C38" s="10">
        <v>8</v>
      </c>
      <c r="D38" s="10">
        <v>2</v>
      </c>
      <c r="E38" s="10">
        <v>1</v>
      </c>
      <c r="F38" s="10">
        <v>2</v>
      </c>
      <c r="G38" s="10">
        <v>2</v>
      </c>
      <c r="H38" s="10">
        <v>1</v>
      </c>
    </row>
    <row r="39" spans="1:8" x14ac:dyDescent="0.25">
      <c r="A39" s="10" t="s">
        <v>64</v>
      </c>
      <c r="B39">
        <v>18</v>
      </c>
      <c r="C39" s="10">
        <v>9</v>
      </c>
      <c r="D39" s="10">
        <v>2</v>
      </c>
      <c r="E39" s="10">
        <v>2</v>
      </c>
      <c r="F39" s="10">
        <v>2</v>
      </c>
      <c r="G39" s="10">
        <v>2</v>
      </c>
      <c r="H39" s="10">
        <v>1</v>
      </c>
    </row>
    <row r="40" spans="1:8" x14ac:dyDescent="0.25">
      <c r="A40" s="10" t="s">
        <v>65</v>
      </c>
      <c r="B40">
        <v>26</v>
      </c>
      <c r="C40" s="10">
        <v>13</v>
      </c>
      <c r="D40" s="10">
        <v>3</v>
      </c>
      <c r="E40" s="10">
        <v>2</v>
      </c>
      <c r="F40" s="10">
        <v>3</v>
      </c>
      <c r="G40" s="10">
        <v>3</v>
      </c>
      <c r="H40" s="10">
        <v>2</v>
      </c>
    </row>
    <row r="41" spans="1:8" x14ac:dyDescent="0.25">
      <c r="A41" s="10" t="s">
        <v>66</v>
      </c>
      <c r="B41">
        <v>20</v>
      </c>
      <c r="C41" s="10">
        <v>10</v>
      </c>
      <c r="D41" s="10">
        <v>2</v>
      </c>
      <c r="E41" s="10">
        <v>2</v>
      </c>
      <c r="F41" s="10">
        <v>2</v>
      </c>
      <c r="G41" s="10">
        <v>2</v>
      </c>
      <c r="H41" s="10">
        <v>2</v>
      </c>
    </row>
    <row r="42" spans="1:8" x14ac:dyDescent="0.25">
      <c r="A42" s="10" t="s">
        <v>67</v>
      </c>
      <c r="B42">
        <v>40</v>
      </c>
      <c r="C42" s="10">
        <v>20</v>
      </c>
      <c r="D42" s="10">
        <v>4</v>
      </c>
      <c r="E42" s="10">
        <v>4</v>
      </c>
      <c r="F42" s="10">
        <v>4</v>
      </c>
      <c r="G42" s="10">
        <v>4</v>
      </c>
      <c r="H42" s="10">
        <v>4</v>
      </c>
    </row>
    <row r="43" spans="1:8" x14ac:dyDescent="0.25">
      <c r="A43" s="10" t="s">
        <v>68</v>
      </c>
      <c r="B43">
        <v>24</v>
      </c>
      <c r="C43" s="10">
        <v>12</v>
      </c>
      <c r="D43" s="10">
        <v>2</v>
      </c>
      <c r="E43" s="10">
        <v>2</v>
      </c>
      <c r="F43" s="10">
        <v>3</v>
      </c>
      <c r="G43" s="10">
        <v>3</v>
      </c>
      <c r="H43" s="10">
        <v>2</v>
      </c>
    </row>
    <row r="44" spans="1:8" x14ac:dyDescent="0.25">
      <c r="A44" s="10" t="s">
        <v>69</v>
      </c>
      <c r="B44">
        <v>8</v>
      </c>
      <c r="C44" s="10">
        <v>4</v>
      </c>
      <c r="D44" s="10">
        <v>1</v>
      </c>
      <c r="E44" s="10">
        <v>0</v>
      </c>
      <c r="F44" s="10">
        <v>1</v>
      </c>
      <c r="G44" s="10">
        <v>1</v>
      </c>
      <c r="H44" s="10">
        <v>1</v>
      </c>
    </row>
    <row r="45" spans="1:8" x14ac:dyDescent="0.25">
      <c r="A45" s="10" t="s">
        <v>70</v>
      </c>
      <c r="B45">
        <v>30</v>
      </c>
      <c r="C45" s="10">
        <v>15</v>
      </c>
      <c r="D45" s="10">
        <v>3</v>
      </c>
      <c r="E45" s="10">
        <v>3</v>
      </c>
      <c r="F45" s="10">
        <v>3</v>
      </c>
      <c r="G45" s="10">
        <v>3</v>
      </c>
      <c r="H45" s="10">
        <v>3</v>
      </c>
    </row>
    <row r="46" spans="1:8" x14ac:dyDescent="0.25">
      <c r="A46" s="10" t="s">
        <v>71</v>
      </c>
      <c r="B46">
        <v>18</v>
      </c>
      <c r="C46" s="10">
        <v>9</v>
      </c>
      <c r="D46" s="10">
        <v>2</v>
      </c>
      <c r="E46" s="10">
        <v>2</v>
      </c>
      <c r="F46" s="10">
        <v>2</v>
      </c>
      <c r="G46" s="10">
        <v>2</v>
      </c>
      <c r="H46" s="10">
        <v>1</v>
      </c>
    </row>
    <row r="47" spans="1:8" x14ac:dyDescent="0.25">
      <c r="A47" s="10" t="s">
        <v>72</v>
      </c>
      <c r="B47">
        <v>20</v>
      </c>
      <c r="C47" s="10">
        <v>10</v>
      </c>
      <c r="D47" s="10">
        <v>2</v>
      </c>
      <c r="E47" s="10">
        <v>2</v>
      </c>
      <c r="F47" s="10">
        <v>2</v>
      </c>
      <c r="G47" s="10">
        <v>2</v>
      </c>
      <c r="H47" s="10">
        <v>2</v>
      </c>
    </row>
    <row r="48" spans="1:8" x14ac:dyDescent="0.25">
      <c r="A48" s="10" t="s">
        <v>73</v>
      </c>
      <c r="B48">
        <v>32</v>
      </c>
      <c r="C48" s="10">
        <v>16</v>
      </c>
      <c r="D48" s="10">
        <v>3</v>
      </c>
      <c r="E48" s="10">
        <v>3</v>
      </c>
      <c r="F48" s="10">
        <v>3</v>
      </c>
      <c r="G48" s="10">
        <v>4</v>
      </c>
      <c r="H48" s="10">
        <v>3</v>
      </c>
    </row>
    <row r="49" spans="1:8" x14ac:dyDescent="0.25">
      <c r="A49" s="10" t="s">
        <v>74</v>
      </c>
      <c r="B49">
        <v>34</v>
      </c>
      <c r="C49" s="10">
        <v>17</v>
      </c>
      <c r="D49" s="10">
        <v>4</v>
      </c>
      <c r="E49" s="10">
        <v>3</v>
      </c>
      <c r="F49" s="10">
        <v>3</v>
      </c>
      <c r="G49" s="10">
        <v>4</v>
      </c>
      <c r="H49" s="10">
        <v>3</v>
      </c>
    </row>
    <row r="50" spans="1:8" x14ac:dyDescent="0.25">
      <c r="A50" s="10" t="s">
        <v>75</v>
      </c>
      <c r="B50">
        <v>30</v>
      </c>
      <c r="C50" s="10">
        <v>15</v>
      </c>
      <c r="D50" s="10">
        <v>3</v>
      </c>
      <c r="E50" s="10">
        <v>3</v>
      </c>
      <c r="F50" s="10">
        <v>3</v>
      </c>
      <c r="G50" s="10">
        <v>3</v>
      </c>
      <c r="H50" s="10">
        <v>3</v>
      </c>
    </row>
    <row r="51" spans="1:8" x14ac:dyDescent="0.25">
      <c r="A51" s="10" t="s">
        <v>76</v>
      </c>
      <c r="B51">
        <v>36</v>
      </c>
      <c r="C51" s="10">
        <v>18</v>
      </c>
      <c r="D51" s="10">
        <v>4</v>
      </c>
      <c r="E51" s="10">
        <v>4</v>
      </c>
      <c r="F51" s="10">
        <v>3</v>
      </c>
      <c r="G51" s="10">
        <v>4</v>
      </c>
      <c r="H51" s="10">
        <v>3</v>
      </c>
    </row>
    <row r="52" spans="1:8" x14ac:dyDescent="0.25">
      <c r="A52" s="10" t="s">
        <v>77</v>
      </c>
      <c r="B52">
        <v>18</v>
      </c>
      <c r="C52" s="10">
        <v>9</v>
      </c>
      <c r="D52" s="10">
        <v>2</v>
      </c>
      <c r="E52" s="10">
        <v>2</v>
      </c>
      <c r="F52" s="10">
        <v>2</v>
      </c>
      <c r="G52" s="10">
        <v>2</v>
      </c>
      <c r="H52" s="10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52"/>
  <sheetViews>
    <sheetView zoomScale="85" zoomScaleNormal="85" workbookViewId="0">
      <pane ySplit="1" topLeftCell="A2" activePane="bottomLeft" state="frozen"/>
      <selection pane="bottomLeft" activeCell="A2" sqref="A2:H52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35</v>
      </c>
      <c r="C2" s="10">
        <v>16</v>
      </c>
      <c r="D2" s="10">
        <v>3</v>
      </c>
      <c r="E2" s="10">
        <v>4</v>
      </c>
      <c r="F2" s="10">
        <v>5</v>
      </c>
      <c r="G2" s="10">
        <v>4</v>
      </c>
      <c r="H2" s="10">
        <v>3</v>
      </c>
    </row>
    <row r="3" spans="1:8" x14ac:dyDescent="0.25">
      <c r="A3" s="10" t="s">
        <v>28</v>
      </c>
      <c r="B3">
        <v>33</v>
      </c>
      <c r="C3" s="10">
        <v>15</v>
      </c>
      <c r="D3" s="10">
        <v>3</v>
      </c>
      <c r="E3" s="10">
        <v>4</v>
      </c>
      <c r="F3" s="10">
        <v>4</v>
      </c>
      <c r="G3" s="10">
        <v>4</v>
      </c>
      <c r="H3" s="10">
        <v>3</v>
      </c>
    </row>
    <row r="4" spans="1:8" x14ac:dyDescent="0.25">
      <c r="A4" s="10" t="s">
        <v>29</v>
      </c>
      <c r="B4">
        <v>18</v>
      </c>
      <c r="C4" s="10">
        <v>7</v>
      </c>
      <c r="D4" s="10">
        <v>2</v>
      </c>
      <c r="E4" s="10">
        <v>2</v>
      </c>
      <c r="F4" s="10">
        <v>3</v>
      </c>
      <c r="G4" s="10">
        <v>3</v>
      </c>
      <c r="H4" s="10">
        <v>1</v>
      </c>
    </row>
    <row r="5" spans="1:8" x14ac:dyDescent="0.25">
      <c r="A5" s="10" t="s">
        <v>30</v>
      </c>
      <c r="B5">
        <v>35</v>
      </c>
      <c r="C5" s="10">
        <v>17</v>
      </c>
      <c r="D5" s="10">
        <v>3</v>
      </c>
      <c r="E5" s="10">
        <v>3</v>
      </c>
      <c r="F5" s="10">
        <v>4</v>
      </c>
      <c r="G5" s="10">
        <v>5</v>
      </c>
      <c r="H5" s="10">
        <v>3</v>
      </c>
    </row>
    <row r="6" spans="1:8" x14ac:dyDescent="0.25">
      <c r="A6" s="10" t="s">
        <v>31</v>
      </c>
      <c r="B6">
        <v>32</v>
      </c>
      <c r="C6" s="10">
        <v>15</v>
      </c>
      <c r="D6" s="10">
        <v>3</v>
      </c>
      <c r="E6" s="10">
        <v>4</v>
      </c>
      <c r="F6" s="10">
        <v>3</v>
      </c>
      <c r="G6" s="10">
        <v>4</v>
      </c>
      <c r="H6" s="10">
        <v>3</v>
      </c>
    </row>
    <row r="7" spans="1:8" x14ac:dyDescent="0.25">
      <c r="A7" s="10" t="s">
        <v>32</v>
      </c>
      <c r="B7">
        <v>34</v>
      </c>
      <c r="C7" s="10">
        <v>16</v>
      </c>
      <c r="D7" s="10">
        <v>4</v>
      </c>
      <c r="E7" s="10">
        <v>3</v>
      </c>
      <c r="F7" s="10">
        <v>4</v>
      </c>
      <c r="G7" s="10">
        <v>4</v>
      </c>
      <c r="H7" s="10">
        <v>3</v>
      </c>
    </row>
    <row r="8" spans="1:8" x14ac:dyDescent="0.25">
      <c r="A8" s="10" t="s">
        <v>33</v>
      </c>
      <c r="B8">
        <v>45</v>
      </c>
      <c r="C8" s="10">
        <v>21</v>
      </c>
      <c r="D8" s="10">
        <v>5</v>
      </c>
      <c r="E8" s="10">
        <v>5</v>
      </c>
      <c r="F8" s="10">
        <v>5</v>
      </c>
      <c r="G8" s="10">
        <v>5</v>
      </c>
      <c r="H8" s="10">
        <v>4</v>
      </c>
    </row>
    <row r="9" spans="1:8" x14ac:dyDescent="0.25">
      <c r="A9" s="10" t="s">
        <v>34</v>
      </c>
      <c r="B9">
        <v>33</v>
      </c>
      <c r="C9" s="10">
        <v>16</v>
      </c>
      <c r="D9" s="10">
        <v>3</v>
      </c>
      <c r="E9" s="10">
        <v>3</v>
      </c>
      <c r="F9" s="10">
        <v>4</v>
      </c>
      <c r="G9" s="10">
        <v>4</v>
      </c>
      <c r="H9" s="10">
        <v>3</v>
      </c>
    </row>
    <row r="10" spans="1:8" x14ac:dyDescent="0.25">
      <c r="A10" s="10" t="s">
        <v>35</v>
      </c>
      <c r="B10">
        <v>34</v>
      </c>
      <c r="C10" s="10">
        <v>16</v>
      </c>
      <c r="D10" s="10">
        <v>4</v>
      </c>
      <c r="E10" s="10">
        <v>4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35</v>
      </c>
      <c r="C11" s="10">
        <v>17</v>
      </c>
      <c r="D11" s="10">
        <v>4</v>
      </c>
      <c r="E11" s="10">
        <v>4</v>
      </c>
      <c r="F11" s="10">
        <v>3</v>
      </c>
      <c r="G11" s="10">
        <v>4</v>
      </c>
      <c r="H11" s="10">
        <v>3</v>
      </c>
    </row>
    <row r="12" spans="1:8" x14ac:dyDescent="0.25">
      <c r="A12" s="10" t="s">
        <v>37</v>
      </c>
      <c r="B12">
        <v>36</v>
      </c>
      <c r="C12" s="10">
        <v>17</v>
      </c>
      <c r="D12" s="10">
        <v>4</v>
      </c>
      <c r="E12" s="10">
        <v>4</v>
      </c>
      <c r="F12" s="10">
        <v>4</v>
      </c>
      <c r="G12" s="10">
        <v>4</v>
      </c>
      <c r="H12" s="10">
        <v>3</v>
      </c>
    </row>
    <row r="13" spans="1:8" x14ac:dyDescent="0.25">
      <c r="A13" s="10" t="s">
        <v>38</v>
      </c>
      <c r="B13">
        <v>34</v>
      </c>
      <c r="C13" s="10">
        <v>16</v>
      </c>
      <c r="D13" s="10">
        <v>4</v>
      </c>
      <c r="E13" s="10">
        <v>3</v>
      </c>
      <c r="F13" s="10">
        <v>4</v>
      </c>
      <c r="G13" s="10">
        <v>4</v>
      </c>
      <c r="H13" s="10">
        <v>3</v>
      </c>
    </row>
    <row r="14" spans="1:8" x14ac:dyDescent="0.25">
      <c r="A14" s="10" t="s">
        <v>39</v>
      </c>
      <c r="B14">
        <v>36</v>
      </c>
      <c r="C14" s="10">
        <v>17</v>
      </c>
      <c r="D14" s="10">
        <v>4</v>
      </c>
      <c r="E14" s="10">
        <v>4</v>
      </c>
      <c r="F14" s="10">
        <v>4</v>
      </c>
      <c r="G14" s="10">
        <v>4</v>
      </c>
      <c r="H14" s="10">
        <v>3</v>
      </c>
    </row>
    <row r="15" spans="1:8" x14ac:dyDescent="0.25">
      <c r="A15" s="10" t="s">
        <v>40</v>
      </c>
      <c r="B15">
        <v>33</v>
      </c>
      <c r="C15" s="10">
        <v>16</v>
      </c>
      <c r="D15" s="10">
        <v>4</v>
      </c>
      <c r="E15" s="10">
        <v>3</v>
      </c>
      <c r="F15" s="10">
        <v>3</v>
      </c>
      <c r="G15" s="10">
        <v>4</v>
      </c>
      <c r="H15" s="10">
        <v>3</v>
      </c>
    </row>
    <row r="16" spans="1:8" x14ac:dyDescent="0.25">
      <c r="A16" s="10" t="s">
        <v>41</v>
      </c>
      <c r="B16">
        <v>30</v>
      </c>
      <c r="C16" s="10">
        <v>14</v>
      </c>
      <c r="D16" s="10">
        <v>3</v>
      </c>
      <c r="E16" s="10">
        <v>4</v>
      </c>
      <c r="F16" s="10">
        <v>3</v>
      </c>
      <c r="G16" s="10">
        <v>4</v>
      </c>
      <c r="H16" s="10">
        <v>2</v>
      </c>
    </row>
    <row r="17" spans="1:8" x14ac:dyDescent="0.25">
      <c r="A17" s="10" t="s">
        <v>42</v>
      </c>
      <c r="B17">
        <v>33</v>
      </c>
      <c r="C17" s="10">
        <v>16</v>
      </c>
      <c r="D17" s="10">
        <v>4</v>
      </c>
      <c r="E17" s="10">
        <v>2</v>
      </c>
      <c r="F17" s="10">
        <v>4</v>
      </c>
      <c r="G17" s="10">
        <v>4</v>
      </c>
      <c r="H17" s="10">
        <v>3</v>
      </c>
    </row>
    <row r="18" spans="1:8" x14ac:dyDescent="0.25">
      <c r="A18" s="10" t="s">
        <v>43</v>
      </c>
      <c r="B18">
        <v>42</v>
      </c>
      <c r="C18" s="10">
        <v>20</v>
      </c>
      <c r="D18" s="10">
        <v>4</v>
      </c>
      <c r="E18" s="10">
        <v>5</v>
      </c>
      <c r="F18" s="10">
        <v>4</v>
      </c>
      <c r="G18" s="10">
        <v>5</v>
      </c>
      <c r="H18" s="10">
        <v>4</v>
      </c>
    </row>
    <row r="19" spans="1:8" x14ac:dyDescent="0.25">
      <c r="A19" s="10" t="s">
        <v>44</v>
      </c>
      <c r="B19">
        <v>27</v>
      </c>
      <c r="C19" s="10">
        <v>13</v>
      </c>
      <c r="D19" s="10">
        <v>2</v>
      </c>
      <c r="E19" s="10">
        <v>3</v>
      </c>
      <c r="F19" s="10">
        <v>4</v>
      </c>
      <c r="G19" s="10">
        <v>4</v>
      </c>
      <c r="H19" s="10">
        <v>1</v>
      </c>
    </row>
    <row r="20" spans="1:8" x14ac:dyDescent="0.25">
      <c r="A20" s="10" t="s">
        <v>45</v>
      </c>
      <c r="B20">
        <v>36</v>
      </c>
      <c r="C20" s="10">
        <v>17</v>
      </c>
      <c r="D20" s="10">
        <v>4</v>
      </c>
      <c r="E20" s="10">
        <v>4</v>
      </c>
      <c r="F20" s="10">
        <v>4</v>
      </c>
      <c r="G20" s="10">
        <v>4</v>
      </c>
      <c r="H20" s="10">
        <v>3</v>
      </c>
    </row>
    <row r="21" spans="1:8" x14ac:dyDescent="0.25">
      <c r="A21" s="10" t="s">
        <v>46</v>
      </c>
      <c r="B21">
        <v>31</v>
      </c>
      <c r="C21" s="10">
        <v>15</v>
      </c>
      <c r="D21" s="10">
        <v>3</v>
      </c>
      <c r="E21" s="10">
        <v>4</v>
      </c>
      <c r="F21" s="10">
        <v>3</v>
      </c>
      <c r="G21" s="10">
        <v>4</v>
      </c>
      <c r="H21" s="10">
        <v>2</v>
      </c>
    </row>
    <row r="22" spans="1:8" x14ac:dyDescent="0.25">
      <c r="A22" s="10" t="s">
        <v>47</v>
      </c>
      <c r="B22">
        <v>27</v>
      </c>
      <c r="C22" s="10">
        <v>13</v>
      </c>
      <c r="D22" s="10">
        <v>3</v>
      </c>
      <c r="E22" s="10">
        <v>3</v>
      </c>
      <c r="F22" s="10">
        <v>3</v>
      </c>
      <c r="G22" s="10">
        <v>3</v>
      </c>
      <c r="H22" s="10">
        <v>2</v>
      </c>
    </row>
    <row r="23" spans="1:8" x14ac:dyDescent="0.25">
      <c r="A23" s="10" t="s">
        <v>48</v>
      </c>
      <c r="B23">
        <v>21</v>
      </c>
      <c r="C23" s="10">
        <v>8</v>
      </c>
      <c r="D23" s="10">
        <v>2</v>
      </c>
      <c r="E23" s="10">
        <v>3</v>
      </c>
      <c r="F23" s="10">
        <v>3</v>
      </c>
      <c r="G23" s="10">
        <v>4</v>
      </c>
      <c r="H23" s="10">
        <v>1</v>
      </c>
    </row>
    <row r="24" spans="1:8" x14ac:dyDescent="0.25">
      <c r="A24" s="10" t="s">
        <v>49</v>
      </c>
      <c r="B24">
        <v>26</v>
      </c>
      <c r="C24" s="10">
        <v>13</v>
      </c>
      <c r="D24" s="10">
        <v>3</v>
      </c>
      <c r="E24" s="10">
        <v>2</v>
      </c>
      <c r="F24" s="10">
        <v>3</v>
      </c>
      <c r="G24" s="10">
        <v>3</v>
      </c>
      <c r="H24" s="10">
        <v>2</v>
      </c>
    </row>
    <row r="25" spans="1:8" x14ac:dyDescent="0.25">
      <c r="A25" s="10" t="s">
        <v>50</v>
      </c>
      <c r="B25">
        <v>26</v>
      </c>
      <c r="C25" s="10">
        <v>12</v>
      </c>
      <c r="D25" s="10">
        <v>3</v>
      </c>
      <c r="E25" s="10">
        <v>3</v>
      </c>
      <c r="F25" s="10">
        <v>3</v>
      </c>
      <c r="G25" s="10">
        <v>3</v>
      </c>
      <c r="H25" s="10">
        <v>2</v>
      </c>
    </row>
    <row r="26" spans="1:8" x14ac:dyDescent="0.25">
      <c r="A26" s="10" t="s">
        <v>51</v>
      </c>
      <c r="B26">
        <v>28</v>
      </c>
      <c r="C26" s="10">
        <v>14</v>
      </c>
      <c r="D26" s="10">
        <v>3</v>
      </c>
      <c r="E26" s="10">
        <v>3</v>
      </c>
      <c r="F26" s="10">
        <v>3</v>
      </c>
      <c r="G26" s="10">
        <v>3</v>
      </c>
      <c r="H26" s="10">
        <v>2</v>
      </c>
    </row>
    <row r="27" spans="1:8" x14ac:dyDescent="0.25">
      <c r="A27" s="10" t="s">
        <v>52</v>
      </c>
      <c r="B27">
        <v>28</v>
      </c>
      <c r="C27" s="10">
        <v>14</v>
      </c>
      <c r="D27" s="10">
        <v>3</v>
      </c>
      <c r="E27" s="10">
        <v>3</v>
      </c>
      <c r="F27" s="10">
        <v>2</v>
      </c>
      <c r="G27" s="10">
        <v>3</v>
      </c>
      <c r="H27" s="10">
        <v>3</v>
      </c>
    </row>
    <row r="28" spans="1:8" x14ac:dyDescent="0.25">
      <c r="A28" s="10" t="s">
        <v>53</v>
      </c>
      <c r="B28">
        <v>32</v>
      </c>
      <c r="C28" s="10">
        <v>15</v>
      </c>
      <c r="D28" s="10">
        <v>3</v>
      </c>
      <c r="E28" s="10">
        <v>3</v>
      </c>
      <c r="F28" s="10">
        <v>4</v>
      </c>
      <c r="G28" s="10">
        <v>4</v>
      </c>
      <c r="H28" s="10">
        <v>3</v>
      </c>
    </row>
    <row r="29" spans="1:8" x14ac:dyDescent="0.25">
      <c r="A29" s="10" t="s">
        <v>54</v>
      </c>
      <c r="B29">
        <v>28</v>
      </c>
      <c r="C29" s="10">
        <v>13</v>
      </c>
      <c r="D29" s="10">
        <v>3</v>
      </c>
      <c r="E29" s="10">
        <v>3</v>
      </c>
      <c r="F29" s="10">
        <v>3</v>
      </c>
      <c r="G29" s="10">
        <v>4</v>
      </c>
      <c r="H29" s="10">
        <v>2</v>
      </c>
    </row>
    <row r="30" spans="1:8" x14ac:dyDescent="0.25">
      <c r="A30" s="10" t="s">
        <v>55</v>
      </c>
      <c r="B30">
        <v>31</v>
      </c>
      <c r="C30" s="10">
        <v>15</v>
      </c>
      <c r="D30" s="10">
        <v>3</v>
      </c>
      <c r="E30" s="10">
        <v>3</v>
      </c>
      <c r="F30" s="10">
        <v>3</v>
      </c>
      <c r="G30" s="10">
        <v>4</v>
      </c>
      <c r="H30" s="10">
        <v>3</v>
      </c>
    </row>
    <row r="31" spans="1:8" x14ac:dyDescent="0.25">
      <c r="A31" s="10" t="s">
        <v>56</v>
      </c>
      <c r="B31">
        <v>25</v>
      </c>
      <c r="C31" s="10">
        <v>12</v>
      </c>
      <c r="D31" s="10">
        <v>2</v>
      </c>
      <c r="E31" s="10">
        <v>3</v>
      </c>
      <c r="F31" s="10">
        <v>3</v>
      </c>
      <c r="G31" s="10">
        <v>3</v>
      </c>
      <c r="H31" s="10">
        <v>2</v>
      </c>
    </row>
    <row r="32" spans="1:8" x14ac:dyDescent="0.25">
      <c r="A32" s="10" t="s">
        <v>57</v>
      </c>
      <c r="B32">
        <v>34</v>
      </c>
      <c r="C32" s="10">
        <v>17</v>
      </c>
      <c r="D32" s="10">
        <v>3</v>
      </c>
      <c r="E32" s="10">
        <v>3</v>
      </c>
      <c r="F32" s="10">
        <v>4</v>
      </c>
      <c r="G32" s="10">
        <v>4</v>
      </c>
      <c r="H32" s="10">
        <v>3</v>
      </c>
    </row>
    <row r="33" spans="1:8" x14ac:dyDescent="0.25">
      <c r="A33" s="10" t="s">
        <v>58</v>
      </c>
      <c r="B33">
        <v>25</v>
      </c>
      <c r="C33" s="10">
        <v>12</v>
      </c>
      <c r="D33" s="10">
        <v>3</v>
      </c>
      <c r="E33" s="10">
        <v>2</v>
      </c>
      <c r="F33" s="10">
        <v>3</v>
      </c>
      <c r="G33" s="10">
        <v>3</v>
      </c>
      <c r="H33" s="10">
        <v>2</v>
      </c>
    </row>
    <row r="34" spans="1:8" x14ac:dyDescent="0.25">
      <c r="A34" s="10" t="s">
        <v>59</v>
      </c>
      <c r="B34">
        <v>30</v>
      </c>
      <c r="C34" s="10">
        <v>14</v>
      </c>
      <c r="D34" s="10">
        <v>3</v>
      </c>
      <c r="E34" s="10">
        <v>4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60</v>
      </c>
      <c r="B35">
        <v>39</v>
      </c>
      <c r="C35" s="10">
        <v>18</v>
      </c>
      <c r="D35" s="10">
        <v>4</v>
      </c>
      <c r="E35" s="10">
        <v>5</v>
      </c>
      <c r="F35" s="10">
        <v>4</v>
      </c>
      <c r="G35" s="10">
        <v>4</v>
      </c>
      <c r="H35" s="10">
        <v>4</v>
      </c>
    </row>
    <row r="36" spans="1:8" x14ac:dyDescent="0.25">
      <c r="A36" s="10" t="s">
        <v>61</v>
      </c>
      <c r="B36">
        <v>32</v>
      </c>
      <c r="C36" s="10">
        <v>15</v>
      </c>
      <c r="D36" s="10">
        <v>3</v>
      </c>
      <c r="E36" s="10">
        <v>4</v>
      </c>
      <c r="F36" s="10">
        <v>3</v>
      </c>
      <c r="G36" s="10">
        <v>4</v>
      </c>
      <c r="H36" s="10">
        <v>3</v>
      </c>
    </row>
    <row r="37" spans="1:8" x14ac:dyDescent="0.25">
      <c r="A37" s="10" t="s">
        <v>62</v>
      </c>
      <c r="B37">
        <v>31</v>
      </c>
      <c r="C37" s="10">
        <v>16</v>
      </c>
      <c r="D37" s="10">
        <v>4</v>
      </c>
      <c r="E37" s="10">
        <v>2</v>
      </c>
      <c r="F37" s="10">
        <v>3</v>
      </c>
      <c r="G37" s="10">
        <v>3</v>
      </c>
      <c r="H37" s="10">
        <v>3</v>
      </c>
    </row>
    <row r="38" spans="1:8" x14ac:dyDescent="0.25">
      <c r="A38" s="10" t="s">
        <v>63</v>
      </c>
      <c r="B38">
        <v>31</v>
      </c>
      <c r="C38" s="10">
        <v>15</v>
      </c>
      <c r="D38" s="10">
        <v>3</v>
      </c>
      <c r="E38" s="10">
        <v>4</v>
      </c>
      <c r="F38" s="10">
        <v>3</v>
      </c>
      <c r="G38" s="10">
        <v>4</v>
      </c>
      <c r="H38" s="10">
        <v>2</v>
      </c>
    </row>
    <row r="39" spans="1:8" x14ac:dyDescent="0.25">
      <c r="A39" s="10" t="s">
        <v>64</v>
      </c>
      <c r="B39">
        <v>34</v>
      </c>
      <c r="C39" s="10">
        <v>16</v>
      </c>
      <c r="D39" s="10">
        <v>4</v>
      </c>
      <c r="E39" s="10">
        <v>4</v>
      </c>
      <c r="F39" s="10">
        <v>3</v>
      </c>
      <c r="G39" s="10">
        <v>4</v>
      </c>
      <c r="H39" s="10">
        <v>3</v>
      </c>
    </row>
    <row r="40" spans="1:8" x14ac:dyDescent="0.25">
      <c r="A40" s="10" t="s">
        <v>65</v>
      </c>
      <c r="B40">
        <v>43</v>
      </c>
      <c r="C40" s="10">
        <v>21</v>
      </c>
      <c r="D40" s="10">
        <v>4</v>
      </c>
      <c r="E40" s="10">
        <v>5</v>
      </c>
      <c r="F40" s="10">
        <v>4</v>
      </c>
      <c r="G40" s="10">
        <v>5</v>
      </c>
      <c r="H40" s="10">
        <v>4</v>
      </c>
    </row>
    <row r="41" spans="1:8" x14ac:dyDescent="0.25">
      <c r="A41" s="10" t="s">
        <v>66</v>
      </c>
      <c r="B41">
        <v>29</v>
      </c>
      <c r="C41" s="10">
        <v>13</v>
      </c>
      <c r="D41" s="10">
        <v>3</v>
      </c>
      <c r="E41" s="10">
        <v>4</v>
      </c>
      <c r="F41" s="10">
        <v>3</v>
      </c>
      <c r="G41" s="10">
        <v>3</v>
      </c>
      <c r="H41" s="10">
        <v>3</v>
      </c>
    </row>
    <row r="42" spans="1:8" x14ac:dyDescent="0.25">
      <c r="A42" s="10" t="s">
        <v>67</v>
      </c>
      <c r="B42">
        <v>41</v>
      </c>
      <c r="C42" s="10">
        <v>20</v>
      </c>
      <c r="D42" s="10">
        <v>4</v>
      </c>
      <c r="E42" s="10">
        <v>4</v>
      </c>
      <c r="F42" s="10">
        <v>4</v>
      </c>
      <c r="G42" s="10">
        <v>5</v>
      </c>
      <c r="H42" s="10">
        <v>4</v>
      </c>
    </row>
    <row r="43" spans="1:8" x14ac:dyDescent="0.25">
      <c r="A43" s="10" t="s">
        <v>68</v>
      </c>
      <c r="B43">
        <v>29</v>
      </c>
      <c r="C43" s="10">
        <v>14</v>
      </c>
      <c r="D43" s="10">
        <v>3</v>
      </c>
      <c r="E43" s="10">
        <v>2</v>
      </c>
      <c r="F43" s="10">
        <v>3</v>
      </c>
      <c r="G43" s="10">
        <v>4</v>
      </c>
      <c r="H43" s="10">
        <v>3</v>
      </c>
    </row>
    <row r="44" spans="1:8" x14ac:dyDescent="0.25">
      <c r="A44" s="10" t="s">
        <v>69</v>
      </c>
      <c r="B44">
        <v>21</v>
      </c>
      <c r="C44" s="10">
        <v>9</v>
      </c>
      <c r="D44" s="10">
        <v>2</v>
      </c>
      <c r="E44" s="10">
        <v>3</v>
      </c>
      <c r="F44" s="10">
        <v>3</v>
      </c>
      <c r="G44" s="10">
        <v>3</v>
      </c>
      <c r="H44" s="10">
        <v>1</v>
      </c>
    </row>
    <row r="45" spans="1:8" x14ac:dyDescent="0.25">
      <c r="A45" s="10" t="s">
        <v>70</v>
      </c>
      <c r="B45">
        <v>24</v>
      </c>
      <c r="C45" s="10">
        <v>12</v>
      </c>
      <c r="D45" s="10">
        <v>2</v>
      </c>
      <c r="E45" s="10">
        <v>1</v>
      </c>
      <c r="F45" s="10">
        <v>3</v>
      </c>
      <c r="G45" s="10">
        <v>4</v>
      </c>
      <c r="H45" s="10">
        <v>2</v>
      </c>
    </row>
    <row r="46" spans="1:8" x14ac:dyDescent="0.25">
      <c r="A46" s="10" t="s">
        <v>71</v>
      </c>
      <c r="B46">
        <v>27</v>
      </c>
      <c r="C46" s="10">
        <v>14</v>
      </c>
      <c r="D46" s="10">
        <v>3</v>
      </c>
      <c r="E46" s="10">
        <v>2</v>
      </c>
      <c r="F46" s="10">
        <v>2</v>
      </c>
      <c r="G46" s="10">
        <v>3</v>
      </c>
      <c r="H46" s="10">
        <v>3</v>
      </c>
    </row>
    <row r="47" spans="1:8" x14ac:dyDescent="0.25">
      <c r="A47" s="10" t="s">
        <v>72</v>
      </c>
      <c r="B47">
        <v>29</v>
      </c>
      <c r="C47" s="10">
        <v>14</v>
      </c>
      <c r="D47" s="10">
        <v>3</v>
      </c>
      <c r="E47" s="10">
        <v>3</v>
      </c>
      <c r="F47" s="10">
        <v>3</v>
      </c>
      <c r="G47" s="10">
        <v>3</v>
      </c>
      <c r="H47" s="10">
        <v>3</v>
      </c>
    </row>
    <row r="48" spans="1:8" x14ac:dyDescent="0.25">
      <c r="A48" s="10" t="s">
        <v>73</v>
      </c>
      <c r="B48">
        <v>41</v>
      </c>
      <c r="C48" s="10">
        <v>20</v>
      </c>
      <c r="D48" s="10">
        <v>4</v>
      </c>
      <c r="E48" s="10">
        <v>5</v>
      </c>
      <c r="F48" s="10">
        <v>4</v>
      </c>
      <c r="G48" s="10">
        <v>4</v>
      </c>
      <c r="H48" s="10">
        <v>4</v>
      </c>
    </row>
    <row r="49" spans="1:8" x14ac:dyDescent="0.25">
      <c r="A49" s="10" t="s">
        <v>74</v>
      </c>
      <c r="B49">
        <v>40</v>
      </c>
      <c r="C49" s="10">
        <v>19</v>
      </c>
      <c r="D49" s="10">
        <v>4</v>
      </c>
      <c r="E49" s="10">
        <v>4</v>
      </c>
      <c r="F49" s="10">
        <v>4</v>
      </c>
      <c r="G49" s="10">
        <v>5</v>
      </c>
      <c r="H49" s="10">
        <v>4</v>
      </c>
    </row>
    <row r="50" spans="1:8" x14ac:dyDescent="0.25">
      <c r="A50" s="10" t="s">
        <v>75</v>
      </c>
      <c r="B50">
        <v>38</v>
      </c>
      <c r="C50" s="10">
        <v>18</v>
      </c>
      <c r="D50" s="10">
        <v>4</v>
      </c>
      <c r="E50" s="10">
        <v>4</v>
      </c>
      <c r="F50" s="10">
        <v>4</v>
      </c>
      <c r="G50" s="10">
        <v>4</v>
      </c>
      <c r="H50" s="10">
        <v>4</v>
      </c>
    </row>
    <row r="51" spans="1:8" x14ac:dyDescent="0.25">
      <c r="A51" s="10" t="s">
        <v>76</v>
      </c>
      <c r="B51">
        <v>45</v>
      </c>
      <c r="C51" s="10">
        <v>22</v>
      </c>
      <c r="D51" s="10">
        <v>5</v>
      </c>
      <c r="E51" s="10">
        <v>4</v>
      </c>
      <c r="F51" s="10">
        <v>4</v>
      </c>
      <c r="G51" s="10">
        <v>5</v>
      </c>
      <c r="H51" s="10">
        <v>5</v>
      </c>
    </row>
    <row r="52" spans="1:8" x14ac:dyDescent="0.25">
      <c r="A52" s="10" t="s">
        <v>77</v>
      </c>
      <c r="B52">
        <v>16</v>
      </c>
      <c r="C52" s="10">
        <v>5</v>
      </c>
      <c r="D52" s="10">
        <v>2</v>
      </c>
      <c r="E52" s="10">
        <v>2</v>
      </c>
      <c r="F52" s="10">
        <v>2</v>
      </c>
      <c r="G52" s="10">
        <v>3</v>
      </c>
      <c r="H52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73A7-F4F3-46BD-AB0D-65EC03C97D75}">
  <dimension ref="A1:H52"/>
  <sheetViews>
    <sheetView topLeftCell="A2" workbookViewId="0">
      <selection activeCell="A2" sqref="A2:H52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36</v>
      </c>
      <c r="C2" s="10">
        <v>18</v>
      </c>
      <c r="D2" s="10">
        <v>4</v>
      </c>
      <c r="E2" s="10">
        <v>3</v>
      </c>
      <c r="F2" s="10">
        <v>4</v>
      </c>
      <c r="G2" s="10">
        <v>4</v>
      </c>
      <c r="H2" s="10">
        <v>3</v>
      </c>
    </row>
    <row r="3" spans="1:8" x14ac:dyDescent="0.25">
      <c r="A3" s="10" t="s">
        <v>28</v>
      </c>
      <c r="B3">
        <v>16</v>
      </c>
      <c r="C3" s="10">
        <v>8</v>
      </c>
      <c r="D3" s="10">
        <v>2</v>
      </c>
      <c r="E3" s="10">
        <v>1</v>
      </c>
      <c r="F3" s="10">
        <v>1</v>
      </c>
      <c r="G3" s="10">
        <v>2</v>
      </c>
      <c r="H3" s="10">
        <v>2</v>
      </c>
    </row>
    <row r="4" spans="1:8" x14ac:dyDescent="0.25">
      <c r="A4" s="10" t="s">
        <v>29</v>
      </c>
      <c r="B4">
        <v>10</v>
      </c>
      <c r="C4" s="10">
        <v>5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</row>
    <row r="5" spans="1:8" x14ac:dyDescent="0.25">
      <c r="A5" s="10" t="s">
        <v>30</v>
      </c>
      <c r="B5">
        <v>30</v>
      </c>
      <c r="C5" s="10">
        <v>15</v>
      </c>
      <c r="D5" s="10">
        <v>3</v>
      </c>
      <c r="E5" s="10">
        <v>3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28</v>
      </c>
      <c r="C6" s="10">
        <v>14</v>
      </c>
      <c r="D6" s="10">
        <v>3</v>
      </c>
      <c r="E6" s="10">
        <v>2</v>
      </c>
      <c r="F6" s="10">
        <v>2</v>
      </c>
      <c r="G6" s="10">
        <v>4</v>
      </c>
      <c r="H6" s="10">
        <v>3</v>
      </c>
    </row>
    <row r="7" spans="1:8" x14ac:dyDescent="0.25">
      <c r="A7" s="10" t="s">
        <v>32</v>
      </c>
      <c r="B7">
        <v>24</v>
      </c>
      <c r="C7" s="10">
        <v>12</v>
      </c>
      <c r="D7" s="10">
        <v>3</v>
      </c>
      <c r="E7" s="10">
        <v>2</v>
      </c>
      <c r="F7" s="10">
        <v>2</v>
      </c>
      <c r="G7" s="10">
        <v>3</v>
      </c>
      <c r="H7" s="10">
        <v>2</v>
      </c>
    </row>
    <row r="8" spans="1:8" x14ac:dyDescent="0.25">
      <c r="A8" s="10" t="s">
        <v>33</v>
      </c>
      <c r="B8">
        <v>24</v>
      </c>
      <c r="C8" s="10">
        <v>12</v>
      </c>
      <c r="D8" s="10">
        <v>3</v>
      </c>
      <c r="E8" s="10">
        <v>3</v>
      </c>
      <c r="F8" s="10">
        <v>2</v>
      </c>
      <c r="G8" s="10">
        <v>2</v>
      </c>
      <c r="H8" s="10">
        <v>2</v>
      </c>
    </row>
    <row r="9" spans="1:8" x14ac:dyDescent="0.25">
      <c r="A9" s="10" t="s">
        <v>34</v>
      </c>
      <c r="B9">
        <v>16</v>
      </c>
      <c r="C9" s="10">
        <v>8</v>
      </c>
      <c r="D9" s="10">
        <v>2</v>
      </c>
      <c r="E9" s="10">
        <v>1</v>
      </c>
      <c r="F9" s="10">
        <v>2</v>
      </c>
      <c r="G9" s="10">
        <v>2</v>
      </c>
      <c r="H9" s="10">
        <v>1</v>
      </c>
    </row>
    <row r="10" spans="1:8" x14ac:dyDescent="0.25">
      <c r="A10" s="10" t="s">
        <v>35</v>
      </c>
      <c r="B10">
        <v>16</v>
      </c>
      <c r="C10" s="10">
        <v>8</v>
      </c>
      <c r="D10" s="10">
        <v>2</v>
      </c>
      <c r="E10" s="10">
        <v>1</v>
      </c>
      <c r="F10" s="10">
        <v>2</v>
      </c>
      <c r="G10" s="10">
        <v>2</v>
      </c>
      <c r="H10" s="10">
        <v>1</v>
      </c>
    </row>
    <row r="11" spans="1:8" x14ac:dyDescent="0.25">
      <c r="A11" s="10" t="s">
        <v>36</v>
      </c>
      <c r="B11">
        <v>28</v>
      </c>
      <c r="C11" s="10">
        <v>14</v>
      </c>
      <c r="D11" s="10">
        <v>3</v>
      </c>
      <c r="E11" s="10">
        <v>3</v>
      </c>
      <c r="F11" s="10">
        <v>3</v>
      </c>
      <c r="G11" s="10">
        <v>3</v>
      </c>
      <c r="H11" s="10">
        <v>2</v>
      </c>
    </row>
    <row r="12" spans="1:8" x14ac:dyDescent="0.25">
      <c r="A12" s="10" t="s">
        <v>37</v>
      </c>
      <c r="B12">
        <v>20</v>
      </c>
      <c r="C12" s="10">
        <v>10</v>
      </c>
      <c r="D12" s="10">
        <v>2</v>
      </c>
      <c r="E12" s="10">
        <v>2</v>
      </c>
      <c r="F12" s="10">
        <v>2</v>
      </c>
      <c r="G12" s="10">
        <v>2</v>
      </c>
      <c r="H12" s="10">
        <v>2</v>
      </c>
    </row>
    <row r="13" spans="1:8" x14ac:dyDescent="0.25">
      <c r="A13" s="10" t="s">
        <v>38</v>
      </c>
      <c r="B13">
        <v>20</v>
      </c>
      <c r="C13" s="10">
        <v>10</v>
      </c>
      <c r="D13" s="10">
        <v>2</v>
      </c>
      <c r="E13" s="10">
        <v>1</v>
      </c>
      <c r="F13" s="10">
        <v>2</v>
      </c>
      <c r="G13" s="10">
        <v>3</v>
      </c>
      <c r="H13" s="10">
        <v>2</v>
      </c>
    </row>
    <row r="14" spans="1:8" x14ac:dyDescent="0.25">
      <c r="A14" s="10" t="s">
        <v>39</v>
      </c>
      <c r="B14">
        <v>20</v>
      </c>
      <c r="C14" s="10">
        <v>10</v>
      </c>
      <c r="D14" s="10">
        <v>2</v>
      </c>
      <c r="E14" s="10">
        <v>2</v>
      </c>
      <c r="F14" s="10">
        <v>2</v>
      </c>
      <c r="G14" s="10">
        <v>2</v>
      </c>
      <c r="H14" s="10">
        <v>2</v>
      </c>
    </row>
    <row r="15" spans="1:8" x14ac:dyDescent="0.25">
      <c r="A15" s="10" t="s">
        <v>40</v>
      </c>
      <c r="B15">
        <v>28</v>
      </c>
      <c r="C15" s="10">
        <v>14</v>
      </c>
      <c r="D15" s="10">
        <v>3</v>
      </c>
      <c r="E15" s="10">
        <v>3</v>
      </c>
      <c r="F15" s="10">
        <v>3</v>
      </c>
      <c r="G15" s="10">
        <v>3</v>
      </c>
      <c r="H15" s="10">
        <v>2</v>
      </c>
    </row>
    <row r="16" spans="1:8" x14ac:dyDescent="0.25">
      <c r="A16" s="10" t="s">
        <v>41</v>
      </c>
      <c r="B16">
        <v>16</v>
      </c>
      <c r="C16" s="10">
        <v>8</v>
      </c>
      <c r="D16" s="10">
        <v>2</v>
      </c>
      <c r="E16" s="10">
        <v>1</v>
      </c>
      <c r="F16" s="10">
        <v>2</v>
      </c>
      <c r="G16" s="10">
        <v>2</v>
      </c>
      <c r="H16" s="10">
        <v>1</v>
      </c>
    </row>
    <row r="17" spans="1:8" x14ac:dyDescent="0.25">
      <c r="A17" s="10" t="s">
        <v>42</v>
      </c>
      <c r="B17">
        <v>18</v>
      </c>
      <c r="C17" s="10">
        <v>9</v>
      </c>
      <c r="D17" s="10">
        <v>2</v>
      </c>
      <c r="E17" s="10">
        <v>2</v>
      </c>
      <c r="F17" s="10">
        <v>2</v>
      </c>
      <c r="G17" s="10">
        <v>2</v>
      </c>
      <c r="H17" s="10">
        <v>1</v>
      </c>
    </row>
    <row r="18" spans="1:8" x14ac:dyDescent="0.25">
      <c r="A18" s="10" t="s">
        <v>43</v>
      </c>
      <c r="B18">
        <v>30</v>
      </c>
      <c r="C18" s="10">
        <v>15</v>
      </c>
      <c r="D18" s="10">
        <v>3</v>
      </c>
      <c r="E18" s="10">
        <v>3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20</v>
      </c>
      <c r="C19" s="10">
        <v>10</v>
      </c>
      <c r="D19" s="10">
        <v>2</v>
      </c>
      <c r="E19" s="10">
        <v>2</v>
      </c>
      <c r="F19" s="10">
        <v>2</v>
      </c>
      <c r="G19" s="10">
        <v>2</v>
      </c>
      <c r="H19" s="10">
        <v>2</v>
      </c>
    </row>
    <row r="20" spans="1:8" x14ac:dyDescent="0.25">
      <c r="A20" s="10" t="s">
        <v>45</v>
      </c>
      <c r="B20">
        <v>20</v>
      </c>
      <c r="C20" s="10">
        <v>10</v>
      </c>
      <c r="D20" s="10">
        <v>2</v>
      </c>
      <c r="E20" s="10">
        <v>2</v>
      </c>
      <c r="F20" s="10">
        <v>2</v>
      </c>
      <c r="G20" s="10">
        <v>2</v>
      </c>
      <c r="H20" s="10">
        <v>2</v>
      </c>
    </row>
    <row r="21" spans="1:8" x14ac:dyDescent="0.25">
      <c r="A21" s="10" t="s">
        <v>46</v>
      </c>
      <c r="B21">
        <v>20</v>
      </c>
      <c r="C21" s="10">
        <v>10</v>
      </c>
      <c r="D21" s="10">
        <v>2</v>
      </c>
      <c r="E21" s="10">
        <v>2</v>
      </c>
      <c r="F21" s="10">
        <v>2</v>
      </c>
      <c r="G21" s="10">
        <v>2</v>
      </c>
      <c r="H21" s="10">
        <v>2</v>
      </c>
    </row>
    <row r="22" spans="1:8" x14ac:dyDescent="0.25">
      <c r="A22" s="10" t="s">
        <v>47</v>
      </c>
      <c r="B22">
        <v>20</v>
      </c>
      <c r="C22" s="10">
        <v>10</v>
      </c>
      <c r="D22" s="10">
        <v>2</v>
      </c>
      <c r="E22" s="10">
        <v>2</v>
      </c>
      <c r="F22" s="10">
        <v>2</v>
      </c>
      <c r="G22" s="10">
        <v>2</v>
      </c>
      <c r="H22" s="10">
        <v>2</v>
      </c>
    </row>
    <row r="23" spans="1:8" x14ac:dyDescent="0.25">
      <c r="A23" s="10" t="s">
        <v>48</v>
      </c>
      <c r="B23">
        <v>8</v>
      </c>
      <c r="C23" s="10">
        <v>4</v>
      </c>
      <c r="D23" s="10">
        <v>1</v>
      </c>
      <c r="E23" s="10">
        <v>1</v>
      </c>
      <c r="F23" s="10">
        <v>1</v>
      </c>
      <c r="G23" s="10">
        <v>1</v>
      </c>
      <c r="H23" s="10">
        <v>0</v>
      </c>
    </row>
    <row r="24" spans="1:8" x14ac:dyDescent="0.25">
      <c r="A24" s="10" t="s">
        <v>49</v>
      </c>
      <c r="B24">
        <v>18</v>
      </c>
      <c r="C24" s="10">
        <v>9</v>
      </c>
      <c r="D24" s="10">
        <v>2</v>
      </c>
      <c r="E24" s="10">
        <v>2</v>
      </c>
      <c r="F24" s="10">
        <v>2</v>
      </c>
      <c r="G24" s="10">
        <v>2</v>
      </c>
      <c r="H24" s="10">
        <v>1</v>
      </c>
    </row>
    <row r="25" spans="1:8" x14ac:dyDescent="0.25">
      <c r="A25" s="10" t="s">
        <v>50</v>
      </c>
      <c r="B25">
        <v>10</v>
      </c>
      <c r="C25" s="10">
        <v>5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</row>
    <row r="26" spans="1:8" x14ac:dyDescent="0.25">
      <c r="A26" s="10" t="s">
        <v>51</v>
      </c>
      <c r="B26">
        <v>18</v>
      </c>
      <c r="C26" s="10">
        <v>9</v>
      </c>
      <c r="D26" s="10">
        <v>2</v>
      </c>
      <c r="E26" s="10">
        <v>2</v>
      </c>
      <c r="F26" s="10">
        <v>2</v>
      </c>
      <c r="G26" s="10">
        <v>2</v>
      </c>
      <c r="H26" s="10">
        <v>1</v>
      </c>
    </row>
    <row r="27" spans="1:8" x14ac:dyDescent="0.25">
      <c r="A27" s="10" t="s">
        <v>52</v>
      </c>
      <c r="B27">
        <v>18</v>
      </c>
      <c r="C27" s="10">
        <v>9</v>
      </c>
      <c r="D27" s="10">
        <v>2</v>
      </c>
      <c r="E27" s="10">
        <v>2</v>
      </c>
      <c r="F27" s="10">
        <v>2</v>
      </c>
      <c r="G27" s="10">
        <v>2</v>
      </c>
      <c r="H27" s="10">
        <v>1</v>
      </c>
    </row>
    <row r="28" spans="1:8" x14ac:dyDescent="0.25">
      <c r="A28" s="10" t="s">
        <v>53</v>
      </c>
      <c r="B28">
        <v>20</v>
      </c>
      <c r="C28" s="10">
        <v>10</v>
      </c>
      <c r="D28" s="10">
        <v>2</v>
      </c>
      <c r="E28" s="10">
        <v>2</v>
      </c>
      <c r="F28" s="10">
        <v>2</v>
      </c>
      <c r="G28" s="10">
        <v>2</v>
      </c>
      <c r="H28" s="10">
        <v>2</v>
      </c>
    </row>
    <row r="29" spans="1:8" x14ac:dyDescent="0.25">
      <c r="A29" s="10" t="s">
        <v>54</v>
      </c>
      <c r="B29">
        <v>26</v>
      </c>
      <c r="C29" s="10">
        <v>13</v>
      </c>
      <c r="D29" s="10">
        <v>3</v>
      </c>
      <c r="E29" s="10">
        <v>2</v>
      </c>
      <c r="F29" s="10">
        <v>3</v>
      </c>
      <c r="G29" s="10">
        <v>3</v>
      </c>
      <c r="H29" s="10">
        <v>2</v>
      </c>
    </row>
    <row r="30" spans="1:8" x14ac:dyDescent="0.25">
      <c r="A30" s="10" t="s">
        <v>55</v>
      </c>
      <c r="B30">
        <v>28</v>
      </c>
      <c r="C30" s="10">
        <v>14</v>
      </c>
      <c r="D30" s="10">
        <v>3</v>
      </c>
      <c r="E30" s="10">
        <v>3</v>
      </c>
      <c r="F30" s="10">
        <v>3</v>
      </c>
      <c r="G30" s="10">
        <v>3</v>
      </c>
      <c r="H30" s="10">
        <v>2</v>
      </c>
    </row>
    <row r="31" spans="1:8" x14ac:dyDescent="0.25">
      <c r="A31" s="10" t="s">
        <v>56</v>
      </c>
      <c r="B31">
        <v>26</v>
      </c>
      <c r="C31" s="10">
        <v>13</v>
      </c>
      <c r="D31" s="10">
        <v>3</v>
      </c>
      <c r="E31" s="10">
        <v>2</v>
      </c>
      <c r="F31" s="10">
        <v>2</v>
      </c>
      <c r="G31" s="10">
        <v>3</v>
      </c>
      <c r="H31" s="10">
        <v>3</v>
      </c>
    </row>
    <row r="32" spans="1:8" x14ac:dyDescent="0.25">
      <c r="A32" s="10" t="s">
        <v>57</v>
      </c>
      <c r="B32">
        <v>22</v>
      </c>
      <c r="C32" s="10">
        <v>11</v>
      </c>
      <c r="D32" s="10">
        <v>2</v>
      </c>
      <c r="E32" s="10">
        <v>2</v>
      </c>
      <c r="F32" s="10">
        <v>2</v>
      </c>
      <c r="G32" s="10">
        <v>3</v>
      </c>
      <c r="H32" s="10">
        <v>2</v>
      </c>
    </row>
    <row r="33" spans="1:8" x14ac:dyDescent="0.25">
      <c r="A33" s="10" t="s">
        <v>58</v>
      </c>
      <c r="B33">
        <v>18</v>
      </c>
      <c r="C33" s="10">
        <v>9</v>
      </c>
      <c r="D33" s="10">
        <v>2</v>
      </c>
      <c r="E33" s="10">
        <v>2</v>
      </c>
      <c r="F33" s="10">
        <v>2</v>
      </c>
      <c r="G33" s="10">
        <v>2</v>
      </c>
      <c r="H33" s="10">
        <v>1</v>
      </c>
    </row>
    <row r="34" spans="1:8" x14ac:dyDescent="0.25">
      <c r="A34" s="10" t="s">
        <v>59</v>
      </c>
      <c r="B34">
        <v>18</v>
      </c>
      <c r="C34" s="10">
        <v>9</v>
      </c>
      <c r="D34" s="10">
        <v>2</v>
      </c>
      <c r="E34" s="10">
        <v>2</v>
      </c>
      <c r="F34" s="10">
        <v>2</v>
      </c>
      <c r="G34" s="10">
        <v>2</v>
      </c>
      <c r="H34" s="10">
        <v>1</v>
      </c>
    </row>
    <row r="35" spans="1:8" x14ac:dyDescent="0.25">
      <c r="A35" s="10" t="s">
        <v>60</v>
      </c>
      <c r="B35">
        <v>28</v>
      </c>
      <c r="C35" s="10">
        <v>14</v>
      </c>
      <c r="D35" s="10">
        <v>3</v>
      </c>
      <c r="E35" s="10">
        <v>3</v>
      </c>
      <c r="F35" s="10">
        <v>3</v>
      </c>
      <c r="G35" s="10">
        <v>3</v>
      </c>
      <c r="H35" s="10">
        <v>2</v>
      </c>
    </row>
    <row r="36" spans="1:8" x14ac:dyDescent="0.25">
      <c r="A36" s="10" t="s">
        <v>61</v>
      </c>
      <c r="B36">
        <v>14</v>
      </c>
      <c r="C36" s="10">
        <v>7</v>
      </c>
      <c r="D36" s="10">
        <v>2</v>
      </c>
      <c r="E36" s="10">
        <v>1</v>
      </c>
      <c r="F36" s="10">
        <v>1</v>
      </c>
      <c r="G36" s="10">
        <v>2</v>
      </c>
      <c r="H36" s="10">
        <v>1</v>
      </c>
    </row>
    <row r="37" spans="1:8" x14ac:dyDescent="0.25">
      <c r="A37" s="10" t="s">
        <v>62</v>
      </c>
      <c r="B37">
        <v>22</v>
      </c>
      <c r="C37" s="10">
        <v>11</v>
      </c>
      <c r="D37" s="10">
        <v>2</v>
      </c>
      <c r="E37" s="10">
        <v>2</v>
      </c>
      <c r="F37" s="10">
        <v>2</v>
      </c>
      <c r="G37" s="10">
        <v>3</v>
      </c>
      <c r="H37" s="10">
        <v>2</v>
      </c>
    </row>
    <row r="38" spans="1:8" x14ac:dyDescent="0.25">
      <c r="A38" s="10" t="s">
        <v>63</v>
      </c>
      <c r="B38">
        <v>16</v>
      </c>
      <c r="C38" s="10">
        <v>8</v>
      </c>
      <c r="D38" s="10">
        <v>2</v>
      </c>
      <c r="E38" s="10">
        <v>1</v>
      </c>
      <c r="F38" s="10">
        <v>2</v>
      </c>
      <c r="G38" s="10">
        <v>2</v>
      </c>
      <c r="H38" s="10">
        <v>1</v>
      </c>
    </row>
    <row r="39" spans="1:8" x14ac:dyDescent="0.25">
      <c r="A39" s="10" t="s">
        <v>64</v>
      </c>
      <c r="B39">
        <v>18</v>
      </c>
      <c r="C39" s="10">
        <v>9</v>
      </c>
      <c r="D39" s="10">
        <v>2</v>
      </c>
      <c r="E39" s="10">
        <v>2</v>
      </c>
      <c r="F39" s="10">
        <v>2</v>
      </c>
      <c r="G39" s="10">
        <v>2</v>
      </c>
      <c r="H39" s="10">
        <v>1</v>
      </c>
    </row>
    <row r="40" spans="1:8" x14ac:dyDescent="0.25">
      <c r="A40" s="10" t="s">
        <v>65</v>
      </c>
      <c r="B40">
        <v>26</v>
      </c>
      <c r="C40" s="10">
        <v>13</v>
      </c>
      <c r="D40" s="10">
        <v>3</v>
      </c>
      <c r="E40" s="10">
        <v>2</v>
      </c>
      <c r="F40" s="10">
        <v>3</v>
      </c>
      <c r="G40" s="10">
        <v>3</v>
      </c>
      <c r="H40" s="10">
        <v>2</v>
      </c>
    </row>
    <row r="41" spans="1:8" x14ac:dyDescent="0.25">
      <c r="A41" s="10" t="s">
        <v>66</v>
      </c>
      <c r="B41">
        <v>20</v>
      </c>
      <c r="C41" s="10">
        <v>10</v>
      </c>
      <c r="D41" s="10">
        <v>2</v>
      </c>
      <c r="E41" s="10">
        <v>2</v>
      </c>
      <c r="F41" s="10">
        <v>2</v>
      </c>
      <c r="G41" s="10">
        <v>2</v>
      </c>
      <c r="H41" s="10">
        <v>2</v>
      </c>
    </row>
    <row r="42" spans="1:8" x14ac:dyDescent="0.25">
      <c r="A42" s="10" t="s">
        <v>67</v>
      </c>
      <c r="B42">
        <v>40</v>
      </c>
      <c r="C42" s="10">
        <v>20</v>
      </c>
      <c r="D42" s="10">
        <v>4</v>
      </c>
      <c r="E42" s="10">
        <v>4</v>
      </c>
      <c r="F42" s="10">
        <v>4</v>
      </c>
      <c r="G42" s="10">
        <v>4</v>
      </c>
      <c r="H42" s="10">
        <v>4</v>
      </c>
    </row>
    <row r="43" spans="1:8" x14ac:dyDescent="0.25">
      <c r="A43" s="10" t="s">
        <v>68</v>
      </c>
      <c r="B43">
        <v>24</v>
      </c>
      <c r="C43" s="10">
        <v>12</v>
      </c>
      <c r="D43" s="10">
        <v>2</v>
      </c>
      <c r="E43" s="10">
        <v>2</v>
      </c>
      <c r="F43" s="10">
        <v>3</v>
      </c>
      <c r="G43" s="10">
        <v>3</v>
      </c>
      <c r="H43" s="10">
        <v>2</v>
      </c>
    </row>
    <row r="44" spans="1:8" x14ac:dyDescent="0.25">
      <c r="A44" s="10" t="s">
        <v>69</v>
      </c>
      <c r="B44">
        <v>8</v>
      </c>
      <c r="C44" s="10">
        <v>4</v>
      </c>
      <c r="D44" s="10">
        <v>1</v>
      </c>
      <c r="E44" s="10">
        <v>0</v>
      </c>
      <c r="F44" s="10">
        <v>1</v>
      </c>
      <c r="G44" s="10">
        <v>1</v>
      </c>
      <c r="H44" s="10">
        <v>1</v>
      </c>
    </row>
    <row r="45" spans="1:8" x14ac:dyDescent="0.25">
      <c r="A45" s="10" t="s">
        <v>70</v>
      </c>
      <c r="B45">
        <v>30</v>
      </c>
      <c r="C45" s="10">
        <v>15</v>
      </c>
      <c r="D45" s="10">
        <v>3</v>
      </c>
      <c r="E45" s="10">
        <v>3</v>
      </c>
      <c r="F45" s="10">
        <v>3</v>
      </c>
      <c r="G45" s="10">
        <v>3</v>
      </c>
      <c r="H45" s="10">
        <v>3</v>
      </c>
    </row>
    <row r="46" spans="1:8" x14ac:dyDescent="0.25">
      <c r="A46" s="10" t="s">
        <v>71</v>
      </c>
      <c r="B46">
        <v>18</v>
      </c>
      <c r="C46" s="10">
        <v>9</v>
      </c>
      <c r="D46" s="10">
        <v>2</v>
      </c>
      <c r="E46" s="10">
        <v>2</v>
      </c>
      <c r="F46" s="10">
        <v>2</v>
      </c>
      <c r="G46" s="10">
        <v>2</v>
      </c>
      <c r="H46" s="10">
        <v>1</v>
      </c>
    </row>
    <row r="47" spans="1:8" x14ac:dyDescent="0.25">
      <c r="A47" s="10" t="s">
        <v>72</v>
      </c>
      <c r="B47">
        <v>20</v>
      </c>
      <c r="C47" s="10">
        <v>10</v>
      </c>
      <c r="D47" s="10">
        <v>2</v>
      </c>
      <c r="E47" s="10">
        <v>2</v>
      </c>
      <c r="F47" s="10">
        <v>2</v>
      </c>
      <c r="G47" s="10">
        <v>2</v>
      </c>
      <c r="H47" s="10">
        <v>2</v>
      </c>
    </row>
    <row r="48" spans="1:8" x14ac:dyDescent="0.25">
      <c r="A48" s="10" t="s">
        <v>73</v>
      </c>
      <c r="B48">
        <v>32</v>
      </c>
      <c r="C48" s="10">
        <v>16</v>
      </c>
      <c r="D48" s="10">
        <v>3</v>
      </c>
      <c r="E48" s="10">
        <v>3</v>
      </c>
      <c r="F48" s="10">
        <v>3</v>
      </c>
      <c r="G48" s="10">
        <v>4</v>
      </c>
      <c r="H48" s="10">
        <v>3</v>
      </c>
    </row>
    <row r="49" spans="1:8" x14ac:dyDescent="0.25">
      <c r="A49" s="10" t="s">
        <v>74</v>
      </c>
      <c r="B49">
        <v>34</v>
      </c>
      <c r="C49" s="10">
        <v>17</v>
      </c>
      <c r="D49" s="10">
        <v>4</v>
      </c>
      <c r="E49" s="10">
        <v>3</v>
      </c>
      <c r="F49" s="10">
        <v>3</v>
      </c>
      <c r="G49" s="10">
        <v>4</v>
      </c>
      <c r="H49" s="10">
        <v>3</v>
      </c>
    </row>
    <row r="50" spans="1:8" x14ac:dyDescent="0.25">
      <c r="A50" s="10" t="s">
        <v>75</v>
      </c>
      <c r="B50">
        <v>30</v>
      </c>
      <c r="C50" s="10">
        <v>15</v>
      </c>
      <c r="D50" s="10">
        <v>3</v>
      </c>
      <c r="E50" s="10">
        <v>3</v>
      </c>
      <c r="F50" s="10">
        <v>3</v>
      </c>
      <c r="G50" s="10">
        <v>3</v>
      </c>
      <c r="H50" s="10">
        <v>3</v>
      </c>
    </row>
    <row r="51" spans="1:8" x14ac:dyDescent="0.25">
      <c r="A51" s="10" t="s">
        <v>76</v>
      </c>
      <c r="B51">
        <v>36</v>
      </c>
      <c r="C51" s="10">
        <v>18</v>
      </c>
      <c r="D51" s="10">
        <v>4</v>
      </c>
      <c r="E51" s="10">
        <v>4</v>
      </c>
      <c r="F51" s="10">
        <v>3</v>
      </c>
      <c r="G51" s="10">
        <v>4</v>
      </c>
      <c r="H51" s="10">
        <v>3</v>
      </c>
    </row>
    <row r="52" spans="1:8" x14ac:dyDescent="0.25">
      <c r="A52" s="10" t="s">
        <v>77</v>
      </c>
      <c r="B52">
        <v>18</v>
      </c>
      <c r="C52" s="10">
        <v>9</v>
      </c>
      <c r="D52" s="10">
        <v>2</v>
      </c>
      <c r="E52" s="10">
        <v>2</v>
      </c>
      <c r="F52" s="10">
        <v>2</v>
      </c>
      <c r="G52" s="10">
        <v>2</v>
      </c>
      <c r="H52" s="10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9F55E-0A8E-44B7-A1B6-7DE9768E49C9}">
  <dimension ref="A1:H52"/>
  <sheetViews>
    <sheetView topLeftCell="A2" workbookViewId="0">
      <selection activeCell="A2" sqref="A2:H52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35</v>
      </c>
      <c r="C2" s="10">
        <v>16</v>
      </c>
      <c r="D2" s="10">
        <v>3</v>
      </c>
      <c r="E2" s="10">
        <v>4</v>
      </c>
      <c r="F2" s="10">
        <v>5</v>
      </c>
      <c r="G2" s="10">
        <v>4</v>
      </c>
      <c r="H2" s="10">
        <v>3</v>
      </c>
    </row>
    <row r="3" spans="1:8" x14ac:dyDescent="0.25">
      <c r="A3" s="10" t="s">
        <v>28</v>
      </c>
      <c r="B3">
        <v>33</v>
      </c>
      <c r="C3" s="10">
        <v>15</v>
      </c>
      <c r="D3" s="10">
        <v>3</v>
      </c>
      <c r="E3" s="10">
        <v>4</v>
      </c>
      <c r="F3" s="10">
        <v>4</v>
      </c>
      <c r="G3" s="10">
        <v>4</v>
      </c>
      <c r="H3" s="10">
        <v>3</v>
      </c>
    </row>
    <row r="4" spans="1:8" x14ac:dyDescent="0.25">
      <c r="A4" s="10" t="s">
        <v>29</v>
      </c>
      <c r="B4">
        <v>18</v>
      </c>
      <c r="C4" s="10">
        <v>7</v>
      </c>
      <c r="D4" s="10">
        <v>2</v>
      </c>
      <c r="E4" s="10">
        <v>2</v>
      </c>
      <c r="F4" s="10">
        <v>3</v>
      </c>
      <c r="G4" s="10">
        <v>3</v>
      </c>
      <c r="H4" s="10">
        <v>1</v>
      </c>
    </row>
    <row r="5" spans="1:8" x14ac:dyDescent="0.25">
      <c r="A5" s="10" t="s">
        <v>30</v>
      </c>
      <c r="B5">
        <v>35</v>
      </c>
      <c r="C5" s="10">
        <v>17</v>
      </c>
      <c r="D5" s="10">
        <v>3</v>
      </c>
      <c r="E5" s="10">
        <v>3</v>
      </c>
      <c r="F5" s="10">
        <v>4</v>
      </c>
      <c r="G5" s="10">
        <v>5</v>
      </c>
      <c r="H5" s="10">
        <v>3</v>
      </c>
    </row>
    <row r="6" spans="1:8" x14ac:dyDescent="0.25">
      <c r="A6" s="10" t="s">
        <v>31</v>
      </c>
      <c r="B6">
        <v>32</v>
      </c>
      <c r="C6" s="10">
        <v>15</v>
      </c>
      <c r="D6" s="10">
        <v>3</v>
      </c>
      <c r="E6" s="10">
        <v>4</v>
      </c>
      <c r="F6" s="10">
        <v>3</v>
      </c>
      <c r="G6" s="10">
        <v>4</v>
      </c>
      <c r="H6" s="10">
        <v>3</v>
      </c>
    </row>
    <row r="7" spans="1:8" x14ac:dyDescent="0.25">
      <c r="A7" s="10" t="s">
        <v>32</v>
      </c>
      <c r="B7">
        <v>34</v>
      </c>
      <c r="C7" s="10">
        <v>16</v>
      </c>
      <c r="D7" s="10">
        <v>4</v>
      </c>
      <c r="E7" s="10">
        <v>3</v>
      </c>
      <c r="F7" s="10">
        <v>4</v>
      </c>
      <c r="G7" s="10">
        <v>4</v>
      </c>
      <c r="H7" s="10">
        <v>3</v>
      </c>
    </row>
    <row r="8" spans="1:8" x14ac:dyDescent="0.25">
      <c r="A8" s="10" t="s">
        <v>33</v>
      </c>
      <c r="B8">
        <v>45</v>
      </c>
      <c r="C8" s="10">
        <v>21</v>
      </c>
      <c r="D8" s="10">
        <v>5</v>
      </c>
      <c r="E8" s="10">
        <v>5</v>
      </c>
      <c r="F8" s="10">
        <v>5</v>
      </c>
      <c r="G8" s="10">
        <v>5</v>
      </c>
      <c r="H8" s="10">
        <v>4</v>
      </c>
    </row>
    <row r="9" spans="1:8" x14ac:dyDescent="0.25">
      <c r="A9" s="10" t="s">
        <v>34</v>
      </c>
      <c r="B9">
        <v>33</v>
      </c>
      <c r="C9" s="10">
        <v>16</v>
      </c>
      <c r="D9" s="10">
        <v>3</v>
      </c>
      <c r="E9" s="10">
        <v>3</v>
      </c>
      <c r="F9" s="10">
        <v>4</v>
      </c>
      <c r="G9" s="10">
        <v>4</v>
      </c>
      <c r="H9" s="10">
        <v>3</v>
      </c>
    </row>
    <row r="10" spans="1:8" x14ac:dyDescent="0.25">
      <c r="A10" s="10" t="s">
        <v>35</v>
      </c>
      <c r="B10">
        <v>34</v>
      </c>
      <c r="C10" s="10">
        <v>16</v>
      </c>
      <c r="D10" s="10">
        <v>4</v>
      </c>
      <c r="E10" s="10">
        <v>4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35</v>
      </c>
      <c r="C11" s="10">
        <v>17</v>
      </c>
      <c r="D11" s="10">
        <v>4</v>
      </c>
      <c r="E11" s="10">
        <v>4</v>
      </c>
      <c r="F11" s="10">
        <v>3</v>
      </c>
      <c r="G11" s="10">
        <v>4</v>
      </c>
      <c r="H11" s="10">
        <v>3</v>
      </c>
    </row>
    <row r="12" spans="1:8" x14ac:dyDescent="0.25">
      <c r="A12" s="10" t="s">
        <v>37</v>
      </c>
      <c r="B12">
        <v>36</v>
      </c>
      <c r="C12" s="10">
        <v>17</v>
      </c>
      <c r="D12" s="10">
        <v>4</v>
      </c>
      <c r="E12" s="10">
        <v>4</v>
      </c>
      <c r="F12" s="10">
        <v>4</v>
      </c>
      <c r="G12" s="10">
        <v>4</v>
      </c>
      <c r="H12" s="10">
        <v>3</v>
      </c>
    </row>
    <row r="13" spans="1:8" x14ac:dyDescent="0.25">
      <c r="A13" s="10" t="s">
        <v>38</v>
      </c>
      <c r="B13">
        <v>34</v>
      </c>
      <c r="C13" s="10">
        <v>16</v>
      </c>
      <c r="D13" s="10">
        <v>4</v>
      </c>
      <c r="E13" s="10">
        <v>3</v>
      </c>
      <c r="F13" s="10">
        <v>4</v>
      </c>
      <c r="G13" s="10">
        <v>4</v>
      </c>
      <c r="H13" s="10">
        <v>3</v>
      </c>
    </row>
    <row r="14" spans="1:8" x14ac:dyDescent="0.25">
      <c r="A14" s="10" t="s">
        <v>39</v>
      </c>
      <c r="B14">
        <v>36</v>
      </c>
      <c r="C14" s="10">
        <v>17</v>
      </c>
      <c r="D14" s="10">
        <v>4</v>
      </c>
      <c r="E14" s="10">
        <v>4</v>
      </c>
      <c r="F14" s="10">
        <v>4</v>
      </c>
      <c r="G14" s="10">
        <v>4</v>
      </c>
      <c r="H14" s="10">
        <v>3</v>
      </c>
    </row>
    <row r="15" spans="1:8" x14ac:dyDescent="0.25">
      <c r="A15" s="10" t="s">
        <v>40</v>
      </c>
      <c r="B15">
        <v>33</v>
      </c>
      <c r="C15" s="10">
        <v>16</v>
      </c>
      <c r="D15" s="10">
        <v>4</v>
      </c>
      <c r="E15" s="10">
        <v>3</v>
      </c>
      <c r="F15" s="10">
        <v>3</v>
      </c>
      <c r="G15" s="10">
        <v>4</v>
      </c>
      <c r="H15" s="10">
        <v>3</v>
      </c>
    </row>
    <row r="16" spans="1:8" x14ac:dyDescent="0.25">
      <c r="A16" s="10" t="s">
        <v>41</v>
      </c>
      <c r="B16">
        <v>30</v>
      </c>
      <c r="C16" s="10">
        <v>14</v>
      </c>
      <c r="D16" s="10">
        <v>3</v>
      </c>
      <c r="E16" s="10">
        <v>4</v>
      </c>
      <c r="F16" s="10">
        <v>3</v>
      </c>
      <c r="G16" s="10">
        <v>4</v>
      </c>
      <c r="H16" s="10">
        <v>2</v>
      </c>
    </row>
    <row r="17" spans="1:8" x14ac:dyDescent="0.25">
      <c r="A17" s="10" t="s">
        <v>42</v>
      </c>
      <c r="B17">
        <v>33</v>
      </c>
      <c r="C17" s="10">
        <v>16</v>
      </c>
      <c r="D17" s="10">
        <v>4</v>
      </c>
      <c r="E17" s="10">
        <v>2</v>
      </c>
      <c r="F17" s="10">
        <v>4</v>
      </c>
      <c r="G17" s="10">
        <v>4</v>
      </c>
      <c r="H17" s="10">
        <v>3</v>
      </c>
    </row>
    <row r="18" spans="1:8" x14ac:dyDescent="0.25">
      <c r="A18" s="10" t="s">
        <v>43</v>
      </c>
      <c r="B18">
        <v>42</v>
      </c>
      <c r="C18" s="10">
        <v>20</v>
      </c>
      <c r="D18" s="10">
        <v>4</v>
      </c>
      <c r="E18" s="10">
        <v>5</v>
      </c>
      <c r="F18" s="10">
        <v>4</v>
      </c>
      <c r="G18" s="10">
        <v>5</v>
      </c>
      <c r="H18" s="10">
        <v>4</v>
      </c>
    </row>
    <row r="19" spans="1:8" x14ac:dyDescent="0.25">
      <c r="A19" s="10" t="s">
        <v>44</v>
      </c>
      <c r="B19">
        <v>27</v>
      </c>
      <c r="C19" s="10">
        <v>13</v>
      </c>
      <c r="D19" s="10">
        <v>2</v>
      </c>
      <c r="E19" s="10">
        <v>3</v>
      </c>
      <c r="F19" s="10">
        <v>4</v>
      </c>
      <c r="G19" s="10">
        <v>4</v>
      </c>
      <c r="H19" s="10">
        <v>1</v>
      </c>
    </row>
    <row r="20" spans="1:8" x14ac:dyDescent="0.25">
      <c r="A20" s="10" t="s">
        <v>45</v>
      </c>
      <c r="B20">
        <v>36</v>
      </c>
      <c r="C20" s="10">
        <v>17</v>
      </c>
      <c r="D20" s="10">
        <v>4</v>
      </c>
      <c r="E20" s="10">
        <v>4</v>
      </c>
      <c r="F20" s="10">
        <v>4</v>
      </c>
      <c r="G20" s="10">
        <v>4</v>
      </c>
      <c r="H20" s="10">
        <v>3</v>
      </c>
    </row>
    <row r="21" spans="1:8" x14ac:dyDescent="0.25">
      <c r="A21" s="10" t="s">
        <v>46</v>
      </c>
      <c r="B21">
        <v>31</v>
      </c>
      <c r="C21" s="10">
        <v>15</v>
      </c>
      <c r="D21" s="10">
        <v>3</v>
      </c>
      <c r="E21" s="10">
        <v>4</v>
      </c>
      <c r="F21" s="10">
        <v>3</v>
      </c>
      <c r="G21" s="10">
        <v>4</v>
      </c>
      <c r="H21" s="10">
        <v>2</v>
      </c>
    </row>
    <row r="22" spans="1:8" x14ac:dyDescent="0.25">
      <c r="A22" s="10" t="s">
        <v>47</v>
      </c>
      <c r="B22">
        <v>27</v>
      </c>
      <c r="C22" s="10">
        <v>13</v>
      </c>
      <c r="D22" s="10">
        <v>3</v>
      </c>
      <c r="E22" s="10">
        <v>3</v>
      </c>
      <c r="F22" s="10">
        <v>3</v>
      </c>
      <c r="G22" s="10">
        <v>3</v>
      </c>
      <c r="H22" s="10">
        <v>2</v>
      </c>
    </row>
    <row r="23" spans="1:8" x14ac:dyDescent="0.25">
      <c r="A23" s="10" t="s">
        <v>48</v>
      </c>
      <c r="B23">
        <v>21</v>
      </c>
      <c r="C23" s="10">
        <v>8</v>
      </c>
      <c r="D23" s="10">
        <v>2</v>
      </c>
      <c r="E23" s="10">
        <v>3</v>
      </c>
      <c r="F23" s="10">
        <v>3</v>
      </c>
      <c r="G23" s="10">
        <v>4</v>
      </c>
      <c r="H23" s="10">
        <v>1</v>
      </c>
    </row>
    <row r="24" spans="1:8" x14ac:dyDescent="0.25">
      <c r="A24" s="10" t="s">
        <v>49</v>
      </c>
      <c r="B24">
        <v>26</v>
      </c>
      <c r="C24" s="10">
        <v>13</v>
      </c>
      <c r="D24" s="10">
        <v>3</v>
      </c>
      <c r="E24" s="10">
        <v>2</v>
      </c>
      <c r="F24" s="10">
        <v>3</v>
      </c>
      <c r="G24" s="10">
        <v>3</v>
      </c>
      <c r="H24" s="10">
        <v>2</v>
      </c>
    </row>
    <row r="25" spans="1:8" x14ac:dyDescent="0.25">
      <c r="A25" s="10" t="s">
        <v>50</v>
      </c>
      <c r="B25">
        <v>26</v>
      </c>
      <c r="C25" s="10">
        <v>12</v>
      </c>
      <c r="D25" s="10">
        <v>3</v>
      </c>
      <c r="E25" s="10">
        <v>3</v>
      </c>
      <c r="F25" s="10">
        <v>3</v>
      </c>
      <c r="G25" s="10">
        <v>3</v>
      </c>
      <c r="H25" s="10">
        <v>2</v>
      </c>
    </row>
    <row r="26" spans="1:8" x14ac:dyDescent="0.25">
      <c r="A26" s="10" t="s">
        <v>51</v>
      </c>
      <c r="B26">
        <v>28</v>
      </c>
      <c r="C26" s="10">
        <v>14</v>
      </c>
      <c r="D26" s="10">
        <v>3</v>
      </c>
      <c r="E26" s="10">
        <v>3</v>
      </c>
      <c r="F26" s="10">
        <v>3</v>
      </c>
      <c r="G26" s="10">
        <v>3</v>
      </c>
      <c r="H26" s="10">
        <v>2</v>
      </c>
    </row>
    <row r="27" spans="1:8" x14ac:dyDescent="0.25">
      <c r="A27" s="10" t="s">
        <v>52</v>
      </c>
      <c r="B27">
        <v>28</v>
      </c>
      <c r="C27" s="10">
        <v>14</v>
      </c>
      <c r="D27" s="10">
        <v>3</v>
      </c>
      <c r="E27" s="10">
        <v>3</v>
      </c>
      <c r="F27" s="10">
        <v>2</v>
      </c>
      <c r="G27" s="10">
        <v>3</v>
      </c>
      <c r="H27" s="10">
        <v>3</v>
      </c>
    </row>
    <row r="28" spans="1:8" x14ac:dyDescent="0.25">
      <c r="A28" s="10" t="s">
        <v>53</v>
      </c>
      <c r="B28">
        <v>32</v>
      </c>
      <c r="C28" s="10">
        <v>15</v>
      </c>
      <c r="D28" s="10">
        <v>3</v>
      </c>
      <c r="E28" s="10">
        <v>3</v>
      </c>
      <c r="F28" s="10">
        <v>4</v>
      </c>
      <c r="G28" s="10">
        <v>4</v>
      </c>
      <c r="H28" s="10">
        <v>3</v>
      </c>
    </row>
    <row r="29" spans="1:8" x14ac:dyDescent="0.25">
      <c r="A29" s="10" t="s">
        <v>54</v>
      </c>
      <c r="B29">
        <v>28</v>
      </c>
      <c r="C29" s="10">
        <v>13</v>
      </c>
      <c r="D29" s="10">
        <v>3</v>
      </c>
      <c r="E29" s="10">
        <v>3</v>
      </c>
      <c r="F29" s="10">
        <v>3</v>
      </c>
      <c r="G29" s="10">
        <v>4</v>
      </c>
      <c r="H29" s="10">
        <v>2</v>
      </c>
    </row>
    <row r="30" spans="1:8" x14ac:dyDescent="0.25">
      <c r="A30" s="10" t="s">
        <v>55</v>
      </c>
      <c r="B30">
        <v>31</v>
      </c>
      <c r="C30" s="10">
        <v>15</v>
      </c>
      <c r="D30" s="10">
        <v>3</v>
      </c>
      <c r="E30" s="10">
        <v>3</v>
      </c>
      <c r="F30" s="10">
        <v>3</v>
      </c>
      <c r="G30" s="10">
        <v>4</v>
      </c>
      <c r="H30" s="10">
        <v>3</v>
      </c>
    </row>
    <row r="31" spans="1:8" x14ac:dyDescent="0.25">
      <c r="A31" s="10" t="s">
        <v>56</v>
      </c>
      <c r="B31">
        <v>25</v>
      </c>
      <c r="C31" s="10">
        <v>12</v>
      </c>
      <c r="D31" s="10">
        <v>2</v>
      </c>
      <c r="E31" s="10">
        <v>3</v>
      </c>
      <c r="F31" s="10">
        <v>3</v>
      </c>
      <c r="G31" s="10">
        <v>3</v>
      </c>
      <c r="H31" s="10">
        <v>2</v>
      </c>
    </row>
    <row r="32" spans="1:8" x14ac:dyDescent="0.25">
      <c r="A32" s="10" t="s">
        <v>57</v>
      </c>
      <c r="B32">
        <v>34</v>
      </c>
      <c r="C32" s="10">
        <v>17</v>
      </c>
      <c r="D32" s="10">
        <v>3</v>
      </c>
      <c r="E32" s="10">
        <v>3</v>
      </c>
      <c r="F32" s="10">
        <v>4</v>
      </c>
      <c r="G32" s="10">
        <v>4</v>
      </c>
      <c r="H32" s="10">
        <v>3</v>
      </c>
    </row>
    <row r="33" spans="1:8" x14ac:dyDescent="0.25">
      <c r="A33" s="10" t="s">
        <v>58</v>
      </c>
      <c r="B33">
        <v>25</v>
      </c>
      <c r="C33" s="10">
        <v>12</v>
      </c>
      <c r="D33" s="10">
        <v>3</v>
      </c>
      <c r="E33" s="10">
        <v>2</v>
      </c>
      <c r="F33" s="10">
        <v>3</v>
      </c>
      <c r="G33" s="10">
        <v>3</v>
      </c>
      <c r="H33" s="10">
        <v>2</v>
      </c>
    </row>
    <row r="34" spans="1:8" x14ac:dyDescent="0.25">
      <c r="A34" s="10" t="s">
        <v>59</v>
      </c>
      <c r="B34">
        <v>30</v>
      </c>
      <c r="C34" s="10">
        <v>14</v>
      </c>
      <c r="D34" s="10">
        <v>3</v>
      </c>
      <c r="E34" s="10">
        <v>4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60</v>
      </c>
      <c r="B35">
        <v>39</v>
      </c>
      <c r="C35" s="10">
        <v>18</v>
      </c>
      <c r="D35" s="10">
        <v>4</v>
      </c>
      <c r="E35" s="10">
        <v>5</v>
      </c>
      <c r="F35" s="10">
        <v>4</v>
      </c>
      <c r="G35" s="10">
        <v>4</v>
      </c>
      <c r="H35" s="10">
        <v>4</v>
      </c>
    </row>
    <row r="36" spans="1:8" x14ac:dyDescent="0.25">
      <c r="A36" s="10" t="s">
        <v>61</v>
      </c>
      <c r="B36">
        <v>32</v>
      </c>
      <c r="C36" s="10">
        <v>15</v>
      </c>
      <c r="D36" s="10">
        <v>3</v>
      </c>
      <c r="E36" s="10">
        <v>4</v>
      </c>
      <c r="F36" s="10">
        <v>3</v>
      </c>
      <c r="G36" s="10">
        <v>4</v>
      </c>
      <c r="H36" s="10">
        <v>3</v>
      </c>
    </row>
    <row r="37" spans="1:8" x14ac:dyDescent="0.25">
      <c r="A37" s="10" t="s">
        <v>62</v>
      </c>
      <c r="B37">
        <v>31</v>
      </c>
      <c r="C37" s="10">
        <v>16</v>
      </c>
      <c r="D37" s="10">
        <v>4</v>
      </c>
      <c r="E37" s="10">
        <v>2</v>
      </c>
      <c r="F37" s="10">
        <v>3</v>
      </c>
      <c r="G37" s="10">
        <v>3</v>
      </c>
      <c r="H37" s="10">
        <v>3</v>
      </c>
    </row>
    <row r="38" spans="1:8" x14ac:dyDescent="0.25">
      <c r="A38" s="10" t="s">
        <v>63</v>
      </c>
      <c r="B38">
        <v>31</v>
      </c>
      <c r="C38" s="10">
        <v>15</v>
      </c>
      <c r="D38" s="10">
        <v>3</v>
      </c>
      <c r="E38" s="10">
        <v>4</v>
      </c>
      <c r="F38" s="10">
        <v>3</v>
      </c>
      <c r="G38" s="10">
        <v>4</v>
      </c>
      <c r="H38" s="10">
        <v>2</v>
      </c>
    </row>
    <row r="39" spans="1:8" x14ac:dyDescent="0.25">
      <c r="A39" s="10" t="s">
        <v>64</v>
      </c>
      <c r="B39">
        <v>34</v>
      </c>
      <c r="C39" s="10">
        <v>16</v>
      </c>
      <c r="D39" s="10">
        <v>4</v>
      </c>
      <c r="E39" s="10">
        <v>4</v>
      </c>
      <c r="F39" s="10">
        <v>3</v>
      </c>
      <c r="G39" s="10">
        <v>4</v>
      </c>
      <c r="H39" s="10">
        <v>3</v>
      </c>
    </row>
    <row r="40" spans="1:8" x14ac:dyDescent="0.25">
      <c r="A40" s="10" t="s">
        <v>65</v>
      </c>
      <c r="B40">
        <v>43</v>
      </c>
      <c r="C40" s="10">
        <v>21</v>
      </c>
      <c r="D40" s="10">
        <v>4</v>
      </c>
      <c r="E40" s="10">
        <v>5</v>
      </c>
      <c r="F40" s="10">
        <v>4</v>
      </c>
      <c r="G40" s="10">
        <v>5</v>
      </c>
      <c r="H40" s="10">
        <v>4</v>
      </c>
    </row>
    <row r="41" spans="1:8" x14ac:dyDescent="0.25">
      <c r="A41" s="10" t="s">
        <v>66</v>
      </c>
      <c r="B41">
        <v>29</v>
      </c>
      <c r="C41" s="10">
        <v>13</v>
      </c>
      <c r="D41" s="10">
        <v>3</v>
      </c>
      <c r="E41" s="10">
        <v>4</v>
      </c>
      <c r="F41" s="10">
        <v>3</v>
      </c>
      <c r="G41" s="10">
        <v>3</v>
      </c>
      <c r="H41" s="10">
        <v>3</v>
      </c>
    </row>
    <row r="42" spans="1:8" x14ac:dyDescent="0.25">
      <c r="A42" s="10" t="s">
        <v>67</v>
      </c>
      <c r="B42">
        <v>41</v>
      </c>
      <c r="C42" s="10">
        <v>20</v>
      </c>
      <c r="D42" s="10">
        <v>4</v>
      </c>
      <c r="E42" s="10">
        <v>4</v>
      </c>
      <c r="F42" s="10">
        <v>4</v>
      </c>
      <c r="G42" s="10">
        <v>5</v>
      </c>
      <c r="H42" s="10">
        <v>4</v>
      </c>
    </row>
    <row r="43" spans="1:8" x14ac:dyDescent="0.25">
      <c r="A43" s="10" t="s">
        <v>68</v>
      </c>
      <c r="B43">
        <v>29</v>
      </c>
      <c r="C43" s="10">
        <v>14</v>
      </c>
      <c r="D43" s="10">
        <v>3</v>
      </c>
      <c r="E43" s="10">
        <v>2</v>
      </c>
      <c r="F43" s="10">
        <v>3</v>
      </c>
      <c r="G43" s="10">
        <v>4</v>
      </c>
      <c r="H43" s="10">
        <v>3</v>
      </c>
    </row>
    <row r="44" spans="1:8" x14ac:dyDescent="0.25">
      <c r="A44" s="10" t="s">
        <v>69</v>
      </c>
      <c r="B44">
        <v>21</v>
      </c>
      <c r="C44" s="10">
        <v>9</v>
      </c>
      <c r="D44" s="10">
        <v>2</v>
      </c>
      <c r="E44" s="10">
        <v>3</v>
      </c>
      <c r="F44" s="10">
        <v>3</v>
      </c>
      <c r="G44" s="10">
        <v>3</v>
      </c>
      <c r="H44" s="10">
        <v>1</v>
      </c>
    </row>
    <row r="45" spans="1:8" x14ac:dyDescent="0.25">
      <c r="A45" s="10" t="s">
        <v>70</v>
      </c>
      <c r="B45">
        <v>24</v>
      </c>
      <c r="C45" s="10">
        <v>12</v>
      </c>
      <c r="D45" s="10">
        <v>2</v>
      </c>
      <c r="E45" s="10">
        <v>1</v>
      </c>
      <c r="F45" s="10">
        <v>3</v>
      </c>
      <c r="G45" s="10">
        <v>4</v>
      </c>
      <c r="H45" s="10">
        <v>2</v>
      </c>
    </row>
    <row r="46" spans="1:8" x14ac:dyDescent="0.25">
      <c r="A46" s="10" t="s">
        <v>71</v>
      </c>
      <c r="B46">
        <v>27</v>
      </c>
      <c r="C46" s="10">
        <v>14</v>
      </c>
      <c r="D46" s="10">
        <v>3</v>
      </c>
      <c r="E46" s="10">
        <v>2</v>
      </c>
      <c r="F46" s="10">
        <v>2</v>
      </c>
      <c r="G46" s="10">
        <v>3</v>
      </c>
      <c r="H46" s="10">
        <v>3</v>
      </c>
    </row>
    <row r="47" spans="1:8" x14ac:dyDescent="0.25">
      <c r="A47" s="10" t="s">
        <v>72</v>
      </c>
      <c r="B47">
        <v>29</v>
      </c>
      <c r="C47" s="10">
        <v>14</v>
      </c>
      <c r="D47" s="10">
        <v>3</v>
      </c>
      <c r="E47" s="10">
        <v>3</v>
      </c>
      <c r="F47" s="10">
        <v>3</v>
      </c>
      <c r="G47" s="10">
        <v>3</v>
      </c>
      <c r="H47" s="10">
        <v>3</v>
      </c>
    </row>
    <row r="48" spans="1:8" x14ac:dyDescent="0.25">
      <c r="A48" s="10" t="s">
        <v>73</v>
      </c>
      <c r="B48">
        <v>41</v>
      </c>
      <c r="C48" s="10">
        <v>20</v>
      </c>
      <c r="D48" s="10">
        <v>4</v>
      </c>
      <c r="E48" s="10">
        <v>5</v>
      </c>
      <c r="F48" s="10">
        <v>4</v>
      </c>
      <c r="G48" s="10">
        <v>4</v>
      </c>
      <c r="H48" s="10">
        <v>4</v>
      </c>
    </row>
    <row r="49" spans="1:8" x14ac:dyDescent="0.25">
      <c r="A49" s="10" t="s">
        <v>74</v>
      </c>
      <c r="B49">
        <v>40</v>
      </c>
      <c r="C49" s="10">
        <v>19</v>
      </c>
      <c r="D49" s="10">
        <v>4</v>
      </c>
      <c r="E49" s="10">
        <v>4</v>
      </c>
      <c r="F49" s="10">
        <v>4</v>
      </c>
      <c r="G49" s="10">
        <v>5</v>
      </c>
      <c r="H49" s="10">
        <v>4</v>
      </c>
    </row>
    <row r="50" spans="1:8" x14ac:dyDescent="0.25">
      <c r="A50" s="10" t="s">
        <v>75</v>
      </c>
      <c r="B50">
        <v>38</v>
      </c>
      <c r="C50" s="10">
        <v>18</v>
      </c>
      <c r="D50" s="10">
        <v>4</v>
      </c>
      <c r="E50" s="10">
        <v>4</v>
      </c>
      <c r="F50" s="10">
        <v>4</v>
      </c>
      <c r="G50" s="10">
        <v>4</v>
      </c>
      <c r="H50" s="10">
        <v>4</v>
      </c>
    </row>
    <row r="51" spans="1:8" x14ac:dyDescent="0.25">
      <c r="A51" s="10" t="s">
        <v>76</v>
      </c>
      <c r="B51">
        <v>45</v>
      </c>
      <c r="C51" s="10">
        <v>22</v>
      </c>
      <c r="D51" s="10">
        <v>5</v>
      </c>
      <c r="E51" s="10">
        <v>4</v>
      </c>
      <c r="F51" s="10">
        <v>4</v>
      </c>
      <c r="G51" s="10">
        <v>5</v>
      </c>
      <c r="H51" s="10">
        <v>5</v>
      </c>
    </row>
    <row r="52" spans="1:8" x14ac:dyDescent="0.25">
      <c r="A52" s="10" t="s">
        <v>77</v>
      </c>
      <c r="B52">
        <v>16</v>
      </c>
      <c r="C52" s="10">
        <v>5</v>
      </c>
      <c r="D52" s="10">
        <v>2</v>
      </c>
      <c r="E52" s="10">
        <v>2</v>
      </c>
      <c r="F52" s="10">
        <v>2</v>
      </c>
      <c r="G52" s="10">
        <v>3</v>
      </c>
      <c r="H52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E A A B Q S w M E F A A C A A g A z Z l k W d w u C H y m A A A A 9 g A A A B I A H A B D b 2 5 m a W c v U G F j a 2 F n Z S 5 4 b W w g o h g A K K A U A A A A A A A A A A A A A A A A A A A A A A A A A A A A h Y 9 N D o I w G E S v Q r q n P 2 C i k o + y c C u J i U b d N q V C I x Q D x R K v 5 s I j e Q U x i r p z O W / e Y u Z + v U H S V 6 V 3 V k 2 r a x M j h i n y l J F 1 p k 0 e o 8 4 e / B l K O K y E P I p c e Y N s 2 q h v s x g V 1 p 4 i Q p x z 2 I W 4 b n I S U M r I P l 2 u Z a E q g T 6 y / i / 7 2 r R W G K k Q h + 1 r D A 8 w C y e Y T e e Y A h k h p N p 8 h W D Y + 2 x / I C y 6 0 n a N 4 p f C 3 + y A j B H I + w N / A F B L A w Q U A A I A C A D N m W R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z Z l k W c / m 1 O f h A Q A A U g 8 A A B M A H A B G b 3 J t d W x h c y 9 T Z W N 0 a W 9 u M S 5 t I K I Y A C i g F A A A A A A A A A A A A A A A A A A A A A A A A A A A A O 3 W 3 0 v b Q B w A 8 P d A / 4 c j e 2 k h C 0 m t f d j I U z N h D w p i f T I + d P W 2 B Z M 7 y V 1 F E U E f r L U y m M x 2 P 1 o K v j k m i i K r m 8 y / p n c m / 8 V O Q t V C Q y m K 9 S F 5 S f K 9 X O 5 7 + d z 3 C I F F a m M E Z s K z / l q S y M e C B x f A C z m o n 7 J P b f 9 n j V X K L 3 n j i h 1 X O p e b M j C A A 2 l C A u L o X J X 5 3 8 8 i k i P L q o m L J R c i m p y w H a j m M K L i h i R l 8 5 U 1 S 6 B H r E l 7 E V o m J I s U L 1 m s u c t O f n X + N X l 9 m 9 c u + J c f f P 9 3 0 C j 7 l W 1 + + N 0 / v L T 6 j 6 / S F S q n l D k T O r Z r U + g Z s i I r I I e d k o u I k V H A G 1 T E C z b 6 Y G T H N U 1 X w H Q J U z h D V x 1 o 3 F 2 q U x j B + Z Q S z o O 1 z / z j K m + c B w c t 1 t o V E 8 o X 3 o m H 8 l 4 B k f f Y c 8 P X 5 1 e X I E m G k 1 b W 1 u Q w q o v h q W g B F K 7 Q d Q V 0 4 2 k R f 4 t o N q P e 9 L v X M B b R I d M T X 0 8 l J B v 1 z S 9 S i V V 3 g s a W X z 0 a k d L t + L F S r 5 K W 1 v T e 9 d z 6 y j Z 3 e H t v e K l c V 8 q E L h 5 C K h z Z i k 4 l R h u A 9 o D y e m y 0 u N K G r j S Q T K d G D x d X W x S c r m W e y x Y Z m U q M N g B t h F t k Z C o x m k B L S I l 7 b O N a t u d b X e 9 / C 5 p n T / f X 2 D X r n 0 c M N h B M L G 7 2 5 4 J v H I z e 7 D a V m E 2 w / Q d Q S w E C L Q A U A A I A C A D N m W R Z 3 C 4 I f K Y A A A D 2 A A A A E g A A A A A A A A A A A A A A A A A A A A A A Q 2 9 u Z m l n L 1 B h Y 2 t h Z 2 U u e G 1 s U E s B A i 0 A F A A C A A g A z Z l k W V N y O C y b A A A A 4 Q A A A B M A A A A A A A A A A A A A A A A A 8 g A A A F t D b 2 5 0 Z W 5 0 X 1 R 5 c G V z X S 5 4 b W x Q S w E C L Q A U A A I A C A D N m W R Z z + b U 5 + E B A A B S D w A A E w A A A A A A A A A A A A A A A A D a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W A A A A A A A A H R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P p l r H l j b f o q Z X l i I Z f 5 Y q J 6 Z u F 6 I q s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A 6 N T Q 6 M j E u N z I z M z A 2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O G I 5 M D U y L T E 1 N z Y t N D h i M y 1 h Z G V l L W Z k Z D d h Z m R j M G Q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A 1 O j E z L j A w O D U 3 M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c w Z j M y Z S 1 k Y z B h L T R i M z A t Y W U z N C 0 w O T g 3 Z D k 1 O T I y N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x M D o z O S 4 5 M z Y 5 N D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h M T Z l Z m Q t Y m F j N y 0 0 O T U 1 L W E 0 Y j I t Y 2 M 1 O T d j M j M z N G J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D o 1 M C 4 0 M j g 2 M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E 4 Y j A x Y m M t N T R l N i 0 0 M D Y x L W F k N 2 Y t M T Y w Z W E 0 Y z I 1 N T h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E 6 M z c u M D Q z N z M 0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N T V k M m J k L T U y M T A t N D E y O S 0 5 M G Z i L W Z i Z W M 4 Y m E 2 O W M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1 M D Y l R T k l O T Y l Q j E l R T U l O E Q l Q j c l R T g l Q T k l O T U l R T U l O D g l O D Y t J U U 3 J T k 0 J T k 4 J U U 5 J T l D J U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h j N D d h Y 2 Q t N j I 1 M S 0 0 O T J k L T k 5 Y j E t M W E z Y 2 Q 2 Y j k z Y 2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T A 2 6 Z a x 5 Y 2 3 6 K m V 5 Y i G X + e U m O m c s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F Q x M T o x N D o w M i 4 z M z g x M z A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T A 2 6 Z a x 5 Y 2 3 6 K m V 5 Y i G L e e U m O m c s i 9 B d X R v U m V t b 3 Z l Z E N v b H V t b n M x L n t D b 2 x 1 b W 4 x L D B 9 J n F 1 b 3 Q 7 L C Z x d W 9 0 O 1 N l Y 3 R p b 2 4 x L z A 1 M D b p l r H l j b f o q Z X l i I Y t 5 5 S Y 6 Z y y L 0 F 1 d G 9 S Z W 1 v d m V k Q 2 9 s d W 1 u c z E u e 0 N v b H V t b j I s M X 0 m c X V v d D s s J n F 1 b 3 Q 7 U 2 V j d G l v b j E v M D U w N u m W s e W N t + i p l e W I h i 3 n l J j p n L I v Q X V 0 b 1 J l b W 9 2 Z W R D b 2 x 1 b W 5 z M S 5 7 Q 2 9 s d W 1 u M y w y f S Z x d W 9 0 O y w m c X V v d D t T Z W N 0 a W 9 u M S 8 w N T A 2 6 Z a x 5 Y 2 3 6 K m V 5 Y i G L e e U m O m c s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1 M D b p l r H l j b f o q Z X l i I Y t 5 5 S Y 6 Z y y L 0 F 1 d G 9 S Z W 1 v d m V k Q 2 9 s d W 1 u c z E u e 0 N v b H V t b j E s M H 0 m c X V v d D s s J n F 1 b 3 Q 7 U 2 V j d G l v b j E v M D U w N u m W s e W N t + i p l e W I h i 3 n l J j p n L I v Q X V 0 b 1 J l b W 9 2 Z W R D b 2 x 1 b W 5 z M S 5 7 Q 2 9 s d W 1 u M i w x f S Z x d W 9 0 O y w m c X V v d D t T Z W N 0 a W 9 u M S 8 w N T A 2 6 Z a x 5 Y 2 3 6 K m V 5 Y i G L e e U m O m c s i 9 B d X R v U m V t b 3 Z l Z E N v b H V t b n M x L n t D b 2 x 1 b W 4 z L D J 9 J n F 1 b 3 Q 7 L C Z x d W 9 0 O 1 N l Y 3 R p b 2 4 x L z A 1 M D b p l r H l j b f o q Z X l i I Y t 5 5 S Y 6 Z y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1 M D Y l R T k l O T Y l Q j E l R T U l O E Q l Q j c l R T g l Q T k l O T U l R T U l O D g l O D Y t J U U 3 J T k 0 J T k 4 J U U 5 J T l D J U I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M D Y l R T k l O T Y l Q j E l R T U l O E Q l Q j c l R T g l Q T k l O T U l R T U l O D g l O D Y t J U U 3 J T k 0 J T k 4 J U U 5 J T l D J U I y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M D Y l R T k l O T Y l Q j E l R T U l O E Q l Q j c l R T g l Q T k l O T U l R T U l O D g l O D Y t J U U 1 J T h B J T g 5 J U U 1 J U I 5 J U I 4 J U U 2 J T g w J U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l i O D F h Z G Y t Z G V k N i 0 0 Z W I z L T l l N j Y t N T J k Y T d h Z j Y y Y z c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T A 2 6 Z a x 5 Y 2 3 6 K m V 5 Y i G X + W K i e W 5 u O a A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F Q x M T o x N D o y N y 4 w M j Q w O D Y 2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T A 2 6 Z a x 5 Y 2 3 6 K m V 5 Y i G L e W K i e W 5 u O a A o S 9 B d X R v U m V t b 3 Z l Z E N v b H V t b n M x L n t D b 2 x 1 b W 4 x L D B 9 J n F 1 b 3 Q 7 L C Z x d W 9 0 O 1 N l Y 3 R p b 2 4 x L z A 1 M D b p l r H l j b f o q Z X l i I Y t 5 Y q J 5 b m 4 5 o C h L 0 F 1 d G 9 S Z W 1 v d m V k Q 2 9 s d W 1 u c z E u e 0 N v b H V t b j I s M X 0 m c X V v d D s s J n F 1 b 3 Q 7 U 2 V j d G l v b j E v M D U w N u m W s e W N t + i p l e W I h i 3 l i o n l u b j m g K E v Q X V 0 b 1 J l b W 9 2 Z W R D b 2 x 1 b W 5 z M S 5 7 Q 2 9 s d W 1 u M y w y f S Z x d W 9 0 O y w m c X V v d D t T Z W N 0 a W 9 u M S 8 w N T A 2 6 Z a x 5 Y 2 3 6 K m V 5 Y i G L e W K i e W 5 u O a A o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1 M D b p l r H l j b f o q Z X l i I Y t 5 Y q J 5 b m 4 5 o C h L 0 F 1 d G 9 S Z W 1 v d m V k Q 2 9 s d W 1 u c z E u e 0 N v b H V t b j E s M H 0 m c X V v d D s s J n F 1 b 3 Q 7 U 2 V j d G l v b j E v M D U w N u m W s e W N t + i p l e W I h i 3 l i o n l u b j m g K E v Q X V 0 b 1 J l b W 9 2 Z W R D b 2 x 1 b W 5 z M S 5 7 Q 2 9 s d W 1 u M i w x f S Z x d W 9 0 O y w m c X V v d D t T Z W N 0 a W 9 u M S 8 w N T A 2 6 Z a x 5 Y 2 3 6 K m V 5 Y i G L e W K i e W 5 u O a A o S 9 B d X R v U m V t b 3 Z l Z E N v b H V t b n M x L n t D b 2 x 1 b W 4 z L D J 9 J n F 1 b 3 Q 7 L C Z x d W 9 0 O 1 N l Y 3 R p b 2 4 x L z A 1 M D b p l r H l j b f o q Z X l i I Y t 5 Y q J 5 b m 4 5 o C h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1 M D Y l R T k l O T Y l Q j E l R T U l O E Q l Q j c l R T g l Q T k l O T U l R T U l O D g l O D Y t J U U 1 J T h B J T g 5 J U U 1 J U I 5 J U I 4 J U U 2 J T g w J U E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M D Y l R T k l O T Y l Q j E l R T U l O E Q l Q j c l R T g l Q T k l O T U l R T U l O D g l O D Y t J U U 1 J T h B J T g 5 J U U 1 J U I 5 J U I 4 J U U 2 J T g w J U E x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K g N f u R J F T p S 2 i c k T X Y 4 a A A A A A A I A A A A A A B B m A A A A A Q A A I A A A A L G i D X E I h C g l z 3 7 S 3 3 p f j w q V + 9 S M m 5 u Z h + f 8 o r l z 1 7 h l A A A A A A 6 A A A A A A g A A I A A A A E V E h / + S 4 T s r n e X m x 8 4 K Q Q A m 6 D j J Q 9 t e E s z t V 1 C n o j e H U A A A A E 4 q P F s 2 I q z d t s I C w x p / 2 0 7 M x B t K Z q R q D g m B X M D O B l t F 6 5 l w C O K s K M e S t t 2 V D + T K o E z 2 Q Q e k S 0 1 4 7 q o X L I T w Z 6 8 5 C 4 u D C I b X c 2 Q h f C v j q D I 1 Q A A A A M F 8 S x S e 8 m f F + U 8 t 3 f + B 8 P k I t 6 J F U O o b f N d w M 3 9 U E O G I M E t a k Y g B 8 R H j 5 2 M m D Y v 8 q s u 4 l w B u e T x l 3 y Y F L r F L a M w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0506閱卷評分-甘露</vt:lpstr>
      <vt:lpstr>0506閱卷評分-劉幸怡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2024-11-04T14:12:02Z</dcterms:modified>
</cp:coreProperties>
</file>