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"/>
    </mc:Choice>
  </mc:AlternateContent>
  <xr:revisionPtr revIDLastSave="0" documentId="13_ncr:1_{6D3D0D63-EF89-4324-AD64-97354A0BE767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6閱卷評分-甘露" sheetId="5" r:id="rId4"/>
    <sheet name="0606閱卷評分-詹千慧06工一乙" sheetId="6" r:id="rId5"/>
  </sheets>
  <definedNames>
    <definedName name="外部資料_1" localSheetId="2" hidden="1">'閱卷評分-Teacher2'!$A$1:$D$58</definedName>
    <definedName name="外部資料_2" localSheetId="3" hidden="1">'0606閱卷評分-甘露'!$A$1:$D$58</definedName>
    <definedName name="外部資料_2" localSheetId="1" hidden="1">'閱卷評分-Teacher1'!$A$1:$D$58</definedName>
    <definedName name="外部資料_3" localSheetId="4" hidden="1">'0606閱卷評分-詹千慧06工一乙'!$A$1:$D$58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E58" i="1" s="1"/>
  <c r="D58" i="1"/>
  <c r="H58" i="1"/>
  <c r="I58" i="1"/>
  <c r="J58" i="1"/>
  <c r="K58" i="1"/>
  <c r="L58" i="1"/>
  <c r="M58" i="1"/>
  <c r="N58" i="1"/>
  <c r="O58" i="1"/>
  <c r="P58" i="1"/>
  <c r="Q58" i="1"/>
  <c r="C27" i="1"/>
  <c r="G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G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G35" i="1" s="1"/>
  <c r="D35" i="1"/>
  <c r="E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G37" i="1" s="1"/>
  <c r="E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E39" i="1" s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G43" i="1" s="1"/>
  <c r="D43" i="1"/>
  <c r="H43" i="1"/>
  <c r="I43" i="1"/>
  <c r="J43" i="1"/>
  <c r="K43" i="1"/>
  <c r="L43" i="1"/>
  <c r="M43" i="1"/>
  <c r="N43" i="1"/>
  <c r="O43" i="1"/>
  <c r="P43" i="1"/>
  <c r="Q43" i="1"/>
  <c r="C44" i="1"/>
  <c r="D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E47" i="1" s="1"/>
  <c r="D47" i="1"/>
  <c r="H47" i="1"/>
  <c r="I47" i="1"/>
  <c r="J47" i="1"/>
  <c r="K47" i="1"/>
  <c r="L47" i="1"/>
  <c r="M47" i="1"/>
  <c r="N47" i="1"/>
  <c r="O47" i="1"/>
  <c r="P47" i="1"/>
  <c r="Q47" i="1"/>
  <c r="C48" i="1"/>
  <c r="E48" i="1" s="1"/>
  <c r="D48" i="1"/>
  <c r="H48" i="1"/>
  <c r="I48" i="1"/>
  <c r="J48" i="1"/>
  <c r="K48" i="1"/>
  <c r="L48" i="1"/>
  <c r="M48" i="1"/>
  <c r="N48" i="1"/>
  <c r="O48" i="1"/>
  <c r="P48" i="1"/>
  <c r="Q48" i="1"/>
  <c r="C49" i="1"/>
  <c r="E49" i="1" s="1"/>
  <c r="D49" i="1"/>
  <c r="H49" i="1"/>
  <c r="I49" i="1"/>
  <c r="J49" i="1"/>
  <c r="K49" i="1"/>
  <c r="L49" i="1"/>
  <c r="M49" i="1"/>
  <c r="N49" i="1"/>
  <c r="O49" i="1"/>
  <c r="P49" i="1"/>
  <c r="Q49" i="1"/>
  <c r="C50" i="1"/>
  <c r="E50" i="1" s="1"/>
  <c r="D50" i="1"/>
  <c r="H50" i="1"/>
  <c r="I50" i="1"/>
  <c r="J50" i="1"/>
  <c r="K50" i="1"/>
  <c r="L50" i="1"/>
  <c r="M50" i="1"/>
  <c r="N50" i="1"/>
  <c r="O50" i="1"/>
  <c r="P50" i="1"/>
  <c r="Q50" i="1"/>
  <c r="C51" i="1"/>
  <c r="G51" i="1" s="1"/>
  <c r="D51" i="1"/>
  <c r="H51" i="1"/>
  <c r="I51" i="1"/>
  <c r="J51" i="1"/>
  <c r="K51" i="1"/>
  <c r="L51" i="1"/>
  <c r="M51" i="1"/>
  <c r="N51" i="1"/>
  <c r="O51" i="1"/>
  <c r="P51" i="1"/>
  <c r="Q51" i="1"/>
  <c r="C52" i="1"/>
  <c r="E52" i="1" s="1"/>
  <c r="D52" i="1"/>
  <c r="H52" i="1"/>
  <c r="I52" i="1"/>
  <c r="J52" i="1"/>
  <c r="K52" i="1"/>
  <c r="L52" i="1"/>
  <c r="M52" i="1"/>
  <c r="N52" i="1"/>
  <c r="O52" i="1"/>
  <c r="P52" i="1"/>
  <c r="Q52" i="1"/>
  <c r="C53" i="1"/>
  <c r="E53" i="1" s="1"/>
  <c r="D53" i="1"/>
  <c r="H53" i="1"/>
  <c r="I53" i="1"/>
  <c r="J53" i="1"/>
  <c r="K53" i="1"/>
  <c r="L53" i="1"/>
  <c r="M53" i="1"/>
  <c r="N53" i="1"/>
  <c r="O53" i="1"/>
  <c r="P53" i="1"/>
  <c r="Q53" i="1"/>
  <c r="C54" i="1"/>
  <c r="G54" i="1" s="1"/>
  <c r="D54" i="1"/>
  <c r="H54" i="1"/>
  <c r="I54" i="1"/>
  <c r="J54" i="1"/>
  <c r="K54" i="1"/>
  <c r="L54" i="1"/>
  <c r="M54" i="1"/>
  <c r="N54" i="1"/>
  <c r="O54" i="1"/>
  <c r="P54" i="1"/>
  <c r="Q54" i="1"/>
  <c r="C55" i="1"/>
  <c r="E55" i="1" s="1"/>
  <c r="D55" i="1"/>
  <c r="H55" i="1"/>
  <c r="I55" i="1"/>
  <c r="J55" i="1"/>
  <c r="K55" i="1"/>
  <c r="L55" i="1"/>
  <c r="M55" i="1"/>
  <c r="N55" i="1"/>
  <c r="O55" i="1"/>
  <c r="P55" i="1"/>
  <c r="Q55" i="1"/>
  <c r="C56" i="1"/>
  <c r="E56" i="1" s="1"/>
  <c r="D56" i="1"/>
  <c r="H56" i="1"/>
  <c r="I56" i="1"/>
  <c r="J56" i="1"/>
  <c r="K56" i="1"/>
  <c r="L56" i="1"/>
  <c r="M56" i="1"/>
  <c r="N56" i="1"/>
  <c r="O56" i="1"/>
  <c r="P56" i="1"/>
  <c r="Q56" i="1"/>
  <c r="C57" i="1"/>
  <c r="E57" i="1" s="1"/>
  <c r="D57" i="1"/>
  <c r="H57" i="1"/>
  <c r="I57" i="1"/>
  <c r="J57" i="1"/>
  <c r="K57" i="1"/>
  <c r="L57" i="1"/>
  <c r="M57" i="1"/>
  <c r="N57" i="1"/>
  <c r="O57" i="1"/>
  <c r="P57" i="1"/>
  <c r="Q57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43" i="1" l="1"/>
  <c r="E44" i="1"/>
  <c r="G39" i="1"/>
  <c r="G42" i="1"/>
  <c r="E41" i="1"/>
  <c r="E40" i="1"/>
  <c r="E38" i="1"/>
  <c r="E54" i="1"/>
  <c r="G53" i="1"/>
  <c r="E36" i="1"/>
  <c r="G29" i="1"/>
  <c r="E51" i="1"/>
  <c r="E31" i="1"/>
  <c r="G47" i="1"/>
  <c r="E27" i="1"/>
  <c r="E46" i="1"/>
  <c r="G58" i="1"/>
  <c r="G46" i="1"/>
  <c r="G38" i="1"/>
  <c r="G30" i="1"/>
  <c r="G55" i="1"/>
  <c r="G56" i="1"/>
  <c r="G48" i="1"/>
  <c r="G40" i="1"/>
  <c r="G32" i="1"/>
  <c r="G57" i="1"/>
  <c r="G49" i="1"/>
  <c r="G41" i="1"/>
  <c r="G33" i="1"/>
  <c r="G50" i="1"/>
  <c r="G34" i="1"/>
  <c r="G52" i="1"/>
  <c r="G44" i="1"/>
  <c r="G36" i="1"/>
  <c r="G28" i="1"/>
  <c r="E20" i="1"/>
  <c r="E4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AF421E6F-93ED-4595-8C45-B45F4240D893}" keepAlive="1" name="查詢 - 0606閱卷評分-甘露" description="與活頁簿中 '0606閱卷評分-甘露' 查詢的連接。" type="5" refreshedVersion="8" background="1" saveData="1">
    <dbPr connection="Provider=Microsoft.Mashup.OleDb.1;Data Source=$Workbook$;Location=0606閱卷評分-甘露;Extended Properties=&quot;&quot;" command="SELECT * FROM [0606閱卷評分-甘露]"/>
  </connection>
  <connection id="7" xr16:uid="{05E4E419-BC0D-4A08-A206-89F0A52CEFF0}" keepAlive="1" name="查詢 - 0606閱卷評分-詹千慧06工一乙" description="與活頁簿中 '0606閱卷評分-詹千慧06工一乙' 查詢的連接。" type="5" refreshedVersion="8" background="1" saveData="1">
    <dbPr connection="Provider=Microsoft.Mashup.OleDb.1;Data Source=$Workbook$;Location=0606閱卷評分-詹千慧06工一乙;Extended Properties=&quot;&quot;" command="SELECT * FROM [0606閱卷評分-詹千慧06工一乙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<sst xmlns="http://schemas.openxmlformats.org/spreadsheetml/2006/main" count="337" uniqueCount="85">
  <si>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</si>
  <si>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</si>
  <si>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</si>
  <si>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</si>
  <si>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</si>
  <si>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</si>
  <si>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</si>
  <si>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</si>
  <si>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</si>
  <si>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</si>
  <si>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</si>
  <si>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</si>
  <si>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</si>
  <si>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</si>
  <si>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</si>
  <si>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</si>
  <si>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</si>
  <si>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</si>
  <si>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</si>
  <si>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</si>
  <si>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</si>
  <si>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</si>
  <si>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</si>
  <si>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</si>
  <si>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</si>
  <si>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</si>
  <si>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</si>
  <si>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06-06-1331606</t>
  </si>
  <si>
    <t>06-06-32</t>
  </si>
  <si>
    <t>06-06-38</t>
  </si>
  <si>
    <t>06-06-s1054053</t>
  </si>
  <si>
    <t>06-06-s1331102</t>
  </si>
  <si>
    <t>06-06-s1331103</t>
  </si>
  <si>
    <t>06-06-s1331104</t>
  </si>
  <si>
    <t>06-06-s1331105</t>
  </si>
  <si>
    <t>06-06-s1331107</t>
  </si>
  <si>
    <t>06-06-s1331108</t>
  </si>
  <si>
    <t>06-06-s1331109</t>
  </si>
  <si>
    <t>06-06-s1331110</t>
  </si>
  <si>
    <t>06-06-s1331111</t>
  </si>
  <si>
    <t>06-06-s1331112</t>
  </si>
  <si>
    <t>06-06-s1331113</t>
  </si>
  <si>
    <t>06-06-s1331114</t>
  </si>
  <si>
    <t>06-06-s1331115</t>
  </si>
  <si>
    <t>06-06-s1331118</t>
  </si>
  <si>
    <t>06-06-s1331119</t>
  </si>
  <si>
    <t>06-06-s1331120</t>
  </si>
  <si>
    <t>06-06-s1331121</t>
  </si>
  <si>
    <t>06-06-s1331122</t>
  </si>
  <si>
    <t>06-06-s1331124</t>
  </si>
  <si>
    <t>06-06-s1331125</t>
  </si>
  <si>
    <t>06-06-s1331127</t>
  </si>
  <si>
    <t>06-06-s1331128</t>
  </si>
  <si>
    <t>06-06-s1331129</t>
  </si>
  <si>
    <t>06-06-s1331130</t>
  </si>
  <si>
    <t>06-06-s1331131</t>
  </si>
  <si>
    <t>06-06-s1331133</t>
  </si>
  <si>
    <t>06-06-s1331134</t>
  </si>
  <si>
    <t>06-06-s1331135</t>
  </si>
  <si>
    <t>06-06-s1331136</t>
  </si>
  <si>
    <t>06-06-s1331137</t>
  </si>
  <si>
    <t>06-06-s1331139</t>
  </si>
  <si>
    <t>06-06-s1331140</t>
  </si>
  <si>
    <t>06-06-s1331143</t>
  </si>
  <si>
    <t>06-06-s1331602</t>
  </si>
  <si>
    <t>06-06-s1331603</t>
  </si>
  <si>
    <t>06-06-s1331604</t>
  </si>
  <si>
    <t>06-06-s1331605</t>
  </si>
  <si>
    <t>06-06-s1331607</t>
  </si>
  <si>
    <t>06-06-s1331608</t>
  </si>
  <si>
    <t>06-06-s1331609</t>
  </si>
  <si>
    <t>06-06-s1331611</t>
  </si>
  <si>
    <t>06-06-s1331612</t>
  </si>
  <si>
    <t>06-06-s1331614</t>
  </si>
  <si>
    <t>06-06-s1331615</t>
  </si>
  <si>
    <t>06-06-s1331616</t>
  </si>
  <si>
    <t>06-06-s1331617</t>
  </si>
  <si>
    <t>06-06-s1331618</t>
  </si>
  <si>
    <t>06-06-s1331619</t>
  </si>
  <si>
    <t>06-06-s1331620</t>
  </si>
  <si>
    <t>06-06-s1331622</t>
  </si>
  <si>
    <t>06-06-s1331624</t>
  </si>
  <si>
    <t>06-06-s1331625</t>
  </si>
  <si>
    <t>06-06-s1331626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</si>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</sst>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7E94C96B-F406-4703-9B8A-89B9CDA8D63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8451C51A-DE3E-43C7-9B4E-424AA5AFDBB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58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58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3A1DC1-9A23-43E9-AAA2-E1815A4D9EB6}" name="_0606閱卷評分_甘露" displayName="_0606閱卷評分_甘露" ref="A1:H58" tableType="queryTable" totalsRowShown="0">
  <autoFilter ref="A1:H58" xr:uid="{403A1DC1-9A23-43E9-AAA2-E1815A4D9EB6}"/>
  <tableColumns count="8">
    <tableColumn id="1" xr3:uid="{6A9A8071-89B2-4543-870A-09BB6DBE5099}" uniqueName="1" name="Column1" queryTableFieldId="1" dataDxfId="13"/>
    <tableColumn id="2" xr3:uid="{EC72D70C-E887-4F23-A005-BA644772A81D}" uniqueName="2" name="Column2" queryTableFieldId="2"/>
    <tableColumn id="3" xr3:uid="{4D2677D7-95A9-4C10-BBFF-890904F437DC}" uniqueName="3" name="Column3" queryTableFieldId="3" dataDxfId="12"/>
    <tableColumn id="4" xr3:uid="{EB1C6EE7-9EDF-4691-8E73-2B23EB2C957E}" uniqueName="4" name="Column4" queryTableFieldId="4" dataDxfId="11"/>
    <tableColumn id="5" xr3:uid="{3CDB542A-AC66-4099-B295-9FDB7C48F2CC}" uniqueName="5" name="Column5" queryTableFieldId="5" dataDxfId="10"/>
    <tableColumn id="6" xr3:uid="{885207B2-7944-4157-9DC7-B5B1925E5521}" uniqueName="6" name="Column6" queryTableFieldId="6" dataDxfId="9"/>
    <tableColumn id="7" xr3:uid="{FB555536-A8A1-471D-A38E-46B3A3209BC0}" uniqueName="7" name="Column7" queryTableFieldId="7" dataDxfId="8"/>
    <tableColumn id="8" xr3:uid="{5236715E-ABBC-428D-9D75-03CDFE0B3886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F0A6CF-9AEA-4898-A327-8E1810528019}" name="_0606閱卷評分_詹千慧06工一乙" displayName="_0606閱卷評分_詹千慧06工一乙" ref="A1:H58" tableType="queryTable" totalsRowShown="0">
  <autoFilter ref="A1:H58" xr:uid="{B6F0A6CF-9AEA-4898-A327-8E1810528019}"/>
  <tableColumns count="8">
    <tableColumn id="1" xr3:uid="{37526E81-352B-47D1-A3FD-E6E6CD1E9D96}" uniqueName="1" name="Column1" queryTableFieldId="1" dataDxfId="6"/>
    <tableColumn id="2" xr3:uid="{603DB255-27C5-4661-A0D8-114343CC4B54}" uniqueName="2" name="Column2" queryTableFieldId="2"/>
    <tableColumn id="3" xr3:uid="{3946D664-025C-40AF-B86C-F25E01BEDD93}" uniqueName="3" name="Column3" queryTableFieldId="3" dataDxfId="5"/>
    <tableColumn id="4" xr3:uid="{7E1FAFD1-4B4A-4F7F-B704-F30A00BFF978}" uniqueName="4" name="Column4" queryTableFieldId="4" dataDxfId="4"/>
    <tableColumn id="5" xr3:uid="{5961F78E-8053-4FF5-80E0-46B5B361F470}" uniqueName="5" name="Column5" queryTableFieldId="5" dataDxfId="3"/>
    <tableColumn id="6" xr3:uid="{8BDEF21D-6FE8-4117-9EBB-8A0C10A4FD37}" uniqueName="6" name="Column6" queryTableFieldId="6" dataDxfId="2"/>
    <tableColumn id="7" xr3:uid="{0093D600-3926-4FC6-B347-6EE396316E65}" uniqueName="7" name="Column7" queryTableFieldId="7" dataDxfId="1"/>
    <tableColumn id="8" xr3:uid="{456C2A5D-D7F5-4FD8-AD44-3B123ECE5A84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58"/>
  <sheetViews>
    <sheetView tabSelected="1" zoomScale="85" zoomScaleNormal="85" workbookViewId="0">
      <pane ySplit="1" topLeftCell="A2" activePane="bottomLeft" state="frozen"/>
      <selection pane="bottomLeft" activeCell="H25" sqref="H25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84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1072</v>
      </c>
      <c r="B2" t="s">
        <v>27</v>
      </c>
      <c r="C2">
        <f t="shared" ref="C2:C58" si="0">VLOOKUP($B2,閱卷評分_Teacher1,3,FALSE)</f>
        <v>10</v>
      </c>
      <c r="D2">
        <f t="shared" ref="D2:D58" si="1">VLOOKUP($B2,閱卷評分_Teacher2,3,FALSE)</f>
        <v>13</v>
      </c>
      <c r="E2">
        <f>ABS(C2-D2)</f>
        <v>3</v>
      </c>
      <c r="G2" s="6">
        <f>IF(F2&gt;0,((C2+D2)*0.5+F2*2)/3,(C2+D2)/2)</f>
        <v>11.5</v>
      </c>
      <c r="H2">
        <f t="shared" ref="H2:H58" si="2">VLOOKUP($B2,閱卷評分_Teacher1,4,FALSE)</f>
        <v>2</v>
      </c>
      <c r="I2">
        <f t="shared" ref="I2:I58" si="3">VLOOKUP($B2,閱卷評分_Teacher1,5,FALSE)</f>
        <v>2</v>
      </c>
      <c r="J2">
        <f t="shared" ref="J2:J58" si="4">VLOOKUP($B2,閱卷評分_Teacher1,6,FALSE)</f>
        <v>2</v>
      </c>
      <c r="K2">
        <f t="shared" ref="K2:K58" si="5">VLOOKUP($B2,閱卷評分_Teacher1,7,FALSE)</f>
        <v>2</v>
      </c>
      <c r="L2">
        <f t="shared" ref="L2:L58" si="6">VLOOKUP($B2,閱卷評分_Teacher1,8,FALSE)</f>
        <v>2</v>
      </c>
      <c r="M2">
        <f t="shared" ref="M2:M58" si="7">VLOOKUP($B2,閱卷評分_Teacher2,4,FALSE)</f>
        <v>3</v>
      </c>
      <c r="N2">
        <f t="shared" ref="N2:N58" si="8">VLOOKUP($B2,閱卷評分_Teacher2,5,FALSE)</f>
        <v>3</v>
      </c>
      <c r="O2">
        <f t="shared" ref="O2:O58" si="9">VLOOKUP($B2,閱卷評分_Teacher2,6,FALSE)</f>
        <v>3</v>
      </c>
      <c r="P2">
        <f t="shared" ref="P2:P58" si="10">VLOOKUP($B2,閱卷評分_Teacher2,7,FALSE)</f>
        <v>3</v>
      </c>
      <c r="Q2">
        <f t="shared" ref="Q2:Q58" si="11">VLOOKUP($B2,閱卷評分_Teacher2,8,FALSE)</f>
        <v>2</v>
      </c>
      <c r="R2" s="8">
        <f>COUNTIF(E:E,"&gt;7")</f>
        <v>11</v>
      </c>
      <c r="S2" s="8">
        <f>COUNTA(B:B)-1</f>
        <v>57</v>
      </c>
      <c r="T2" s="9">
        <f>R2/S2</f>
        <v>0.19298245614035087</v>
      </c>
    </row>
    <row r="3" spans="1:20" x14ac:dyDescent="0.25">
      <c r="A3">
        <v>1132</v>
      </c>
      <c r="B3" t="s">
        <v>28</v>
      </c>
      <c r="C3">
        <f t="shared" si="0"/>
        <v>8</v>
      </c>
      <c r="D3">
        <f t="shared" si="1"/>
        <v>5</v>
      </c>
      <c r="E3">
        <f t="shared" ref="E3:E26" si="12">ABS(C3-D3)</f>
        <v>3</v>
      </c>
      <c r="G3" s="6">
        <f t="shared" ref="G3:G26" si="13">IF(F3&gt;0,((C3+D3)*0.5+F3*2)/3,(C3+D3)/2)</f>
        <v>6.5</v>
      </c>
      <c r="H3">
        <f t="shared" si="2"/>
        <v>2</v>
      </c>
      <c r="I3">
        <f t="shared" si="3"/>
        <v>2</v>
      </c>
      <c r="J3">
        <f t="shared" si="4"/>
        <v>1</v>
      </c>
      <c r="K3">
        <f t="shared" si="5"/>
        <v>2</v>
      </c>
      <c r="L3">
        <f t="shared" si="6"/>
        <v>1</v>
      </c>
      <c r="M3">
        <f t="shared" si="7"/>
        <v>1</v>
      </c>
      <c r="N3">
        <f t="shared" si="8"/>
        <v>2</v>
      </c>
      <c r="O3">
        <f t="shared" si="9"/>
        <v>2</v>
      </c>
      <c r="P3">
        <f t="shared" si="10"/>
        <v>3</v>
      </c>
      <c r="Q3">
        <f t="shared" si="11"/>
        <v>1</v>
      </c>
    </row>
    <row r="4" spans="1:20" x14ac:dyDescent="0.25">
      <c r="A4">
        <v>1122</v>
      </c>
      <c r="B4" t="s">
        <v>29</v>
      </c>
      <c r="C4">
        <f t="shared" si="0"/>
        <v>11</v>
      </c>
      <c r="D4">
        <f t="shared" si="1"/>
        <v>9</v>
      </c>
      <c r="E4">
        <f t="shared" si="12"/>
        <v>2</v>
      </c>
      <c r="G4" s="6">
        <f t="shared" si="13"/>
        <v>10</v>
      </c>
      <c r="H4">
        <f t="shared" si="2"/>
        <v>2</v>
      </c>
      <c r="I4">
        <f t="shared" si="3"/>
        <v>2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2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2</v>
      </c>
    </row>
    <row r="5" spans="1:20" x14ac:dyDescent="0.25">
      <c r="A5">
        <v>1091</v>
      </c>
      <c r="B5" t="s">
        <v>30</v>
      </c>
      <c r="C5">
        <f t="shared" si="0"/>
        <v>12</v>
      </c>
      <c r="D5">
        <f t="shared" si="1"/>
        <v>10</v>
      </c>
      <c r="E5">
        <f t="shared" si="12"/>
        <v>2</v>
      </c>
      <c r="G5" s="6">
        <f t="shared" si="13"/>
        <v>11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2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>
        <v>1082</v>
      </c>
      <c r="B6" t="s">
        <v>31</v>
      </c>
      <c r="C6">
        <f t="shared" si="0"/>
        <v>12</v>
      </c>
      <c r="D6">
        <f t="shared" si="1"/>
        <v>13</v>
      </c>
      <c r="E6">
        <f t="shared" si="12"/>
        <v>1</v>
      </c>
      <c r="G6" s="6">
        <f t="shared" si="13"/>
        <v>12.5</v>
      </c>
      <c r="H6">
        <f t="shared" si="2"/>
        <v>2</v>
      </c>
      <c r="I6">
        <f t="shared" si="3"/>
        <v>2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3</v>
      </c>
      <c r="N6">
        <f t="shared" si="8"/>
        <v>3</v>
      </c>
      <c r="O6">
        <f t="shared" si="9"/>
        <v>4</v>
      </c>
      <c r="P6">
        <f t="shared" si="10"/>
        <v>4</v>
      </c>
      <c r="Q6">
        <f t="shared" si="11"/>
        <v>3</v>
      </c>
    </row>
    <row r="7" spans="1:20" x14ac:dyDescent="0.25">
      <c r="A7">
        <v>1111</v>
      </c>
      <c r="B7" t="s">
        <v>32</v>
      </c>
      <c r="C7">
        <f t="shared" si="0"/>
        <v>10</v>
      </c>
      <c r="D7">
        <f t="shared" si="1"/>
        <v>17</v>
      </c>
      <c r="E7">
        <f t="shared" si="12"/>
        <v>7</v>
      </c>
      <c r="G7" s="6">
        <f t="shared" si="13"/>
        <v>13.5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4</v>
      </c>
    </row>
    <row r="8" spans="1:20" x14ac:dyDescent="0.25">
      <c r="A8">
        <v>1132</v>
      </c>
      <c r="B8" t="s">
        <v>33</v>
      </c>
      <c r="C8">
        <f t="shared" si="0"/>
        <v>11</v>
      </c>
      <c r="D8">
        <f t="shared" si="1"/>
        <v>10</v>
      </c>
      <c r="E8">
        <f t="shared" si="12"/>
        <v>1</v>
      </c>
      <c r="G8" s="6">
        <f t="shared" si="13"/>
        <v>10.5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3</v>
      </c>
      <c r="L8">
        <f t="shared" si="6"/>
        <v>2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20" x14ac:dyDescent="0.25">
      <c r="A9">
        <v>1101</v>
      </c>
      <c r="B9" t="s">
        <v>34</v>
      </c>
      <c r="C9">
        <f t="shared" si="0"/>
        <v>10</v>
      </c>
      <c r="D9">
        <f t="shared" si="1"/>
        <v>14</v>
      </c>
      <c r="E9">
        <f t="shared" si="12"/>
        <v>4</v>
      </c>
      <c r="G9" s="6">
        <f t="shared" si="13"/>
        <v>12</v>
      </c>
      <c r="H9">
        <f t="shared" si="2"/>
        <v>2</v>
      </c>
      <c r="I9">
        <f t="shared" si="3"/>
        <v>2</v>
      </c>
      <c r="J9">
        <f t="shared" si="4"/>
        <v>2</v>
      </c>
      <c r="K9">
        <f t="shared" si="5"/>
        <v>2</v>
      </c>
      <c r="L9">
        <f t="shared" si="6"/>
        <v>2</v>
      </c>
      <c r="M9">
        <f t="shared" si="7"/>
        <v>4</v>
      </c>
      <c r="N9">
        <f t="shared" si="8"/>
        <v>3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20" x14ac:dyDescent="0.25">
      <c r="A10">
        <v>1081</v>
      </c>
      <c r="B10" t="s">
        <v>35</v>
      </c>
      <c r="C10">
        <f t="shared" si="0"/>
        <v>11</v>
      </c>
      <c r="D10">
        <f t="shared" si="1"/>
        <v>15</v>
      </c>
      <c r="E10">
        <f t="shared" si="12"/>
        <v>4</v>
      </c>
      <c r="G10" s="6">
        <f t="shared" si="13"/>
        <v>13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2</v>
      </c>
      <c r="M10">
        <f t="shared" si="7"/>
        <v>4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3</v>
      </c>
    </row>
    <row r="11" spans="1:20" x14ac:dyDescent="0.25">
      <c r="A11">
        <v>1132</v>
      </c>
      <c r="B11" t="s">
        <v>36</v>
      </c>
      <c r="C11">
        <f t="shared" si="0"/>
        <v>12</v>
      </c>
      <c r="D11">
        <f t="shared" si="1"/>
        <v>19</v>
      </c>
      <c r="E11">
        <f t="shared" si="12"/>
        <v>7</v>
      </c>
      <c r="G11" s="6">
        <f t="shared" si="13"/>
        <v>15.5</v>
      </c>
      <c r="H11">
        <f t="shared" si="2"/>
        <v>3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4</v>
      </c>
      <c r="Q11">
        <f t="shared" si="11"/>
        <v>4</v>
      </c>
    </row>
    <row r="12" spans="1:20" x14ac:dyDescent="0.25">
      <c r="A12">
        <v>1072</v>
      </c>
      <c r="B12" t="s">
        <v>37</v>
      </c>
      <c r="C12">
        <f t="shared" si="0"/>
        <v>6</v>
      </c>
      <c r="D12">
        <f t="shared" si="1"/>
        <v>5</v>
      </c>
      <c r="E12">
        <f t="shared" si="12"/>
        <v>1</v>
      </c>
      <c r="G12" s="6">
        <f t="shared" si="13"/>
        <v>5.5</v>
      </c>
      <c r="H12">
        <f t="shared" si="2"/>
        <v>1</v>
      </c>
      <c r="I12">
        <f t="shared" si="3"/>
        <v>1</v>
      </c>
      <c r="J12">
        <f t="shared" si="4"/>
        <v>1</v>
      </c>
      <c r="K12">
        <f t="shared" si="5"/>
        <v>2</v>
      </c>
      <c r="L12">
        <f t="shared" si="6"/>
        <v>1</v>
      </c>
      <c r="M12">
        <f t="shared" si="7"/>
        <v>2</v>
      </c>
      <c r="N12">
        <f t="shared" si="8"/>
        <v>3</v>
      </c>
      <c r="O12">
        <f t="shared" si="9"/>
        <v>1</v>
      </c>
      <c r="P12">
        <f t="shared" si="10"/>
        <v>3</v>
      </c>
      <c r="Q12">
        <f t="shared" si="11"/>
        <v>1</v>
      </c>
    </row>
    <row r="13" spans="1:20" x14ac:dyDescent="0.25">
      <c r="A13">
        <v>1091</v>
      </c>
      <c r="B13" t="s">
        <v>38</v>
      </c>
      <c r="C13">
        <f t="shared" si="0"/>
        <v>12</v>
      </c>
      <c r="D13">
        <f t="shared" si="1"/>
        <v>15</v>
      </c>
      <c r="E13">
        <f t="shared" si="12"/>
        <v>3</v>
      </c>
      <c r="G13" s="6">
        <f t="shared" si="13"/>
        <v>13.5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1071</v>
      </c>
      <c r="B14" t="s">
        <v>39</v>
      </c>
      <c r="C14">
        <f t="shared" si="0"/>
        <v>10</v>
      </c>
      <c r="D14">
        <f t="shared" si="1"/>
        <v>23</v>
      </c>
      <c r="E14">
        <f t="shared" si="12"/>
        <v>13</v>
      </c>
      <c r="F14">
        <v>19</v>
      </c>
      <c r="G14" s="6">
        <f t="shared" si="13"/>
        <v>18.166666666666668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5</v>
      </c>
      <c r="N14">
        <f t="shared" si="8"/>
        <v>5</v>
      </c>
      <c r="O14">
        <f t="shared" si="9"/>
        <v>3</v>
      </c>
      <c r="P14">
        <f t="shared" si="10"/>
        <v>5</v>
      </c>
      <c r="Q14">
        <f t="shared" si="11"/>
        <v>5</v>
      </c>
    </row>
    <row r="15" spans="1:20" x14ac:dyDescent="0.25">
      <c r="A15">
        <v>1111</v>
      </c>
      <c r="B15" t="s">
        <v>40</v>
      </c>
      <c r="C15">
        <f t="shared" si="0"/>
        <v>6</v>
      </c>
      <c r="D15">
        <f t="shared" si="1"/>
        <v>14</v>
      </c>
      <c r="E15">
        <f t="shared" si="12"/>
        <v>8</v>
      </c>
      <c r="F15">
        <v>16</v>
      </c>
      <c r="G15" s="6">
        <f t="shared" si="13"/>
        <v>14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4</v>
      </c>
      <c r="Q15">
        <f t="shared" si="11"/>
        <v>3</v>
      </c>
    </row>
    <row r="16" spans="1:20" x14ac:dyDescent="0.25">
      <c r="A16">
        <v>1071</v>
      </c>
      <c r="B16" t="s">
        <v>41</v>
      </c>
      <c r="C16">
        <f t="shared" si="0"/>
        <v>9</v>
      </c>
      <c r="D16">
        <f t="shared" si="1"/>
        <v>15</v>
      </c>
      <c r="E16">
        <f t="shared" si="12"/>
        <v>6</v>
      </c>
      <c r="G16" s="6">
        <f t="shared" si="13"/>
        <v>12</v>
      </c>
      <c r="H16">
        <f t="shared" si="2"/>
        <v>2</v>
      </c>
      <c r="I16">
        <f t="shared" si="3"/>
        <v>2</v>
      </c>
      <c r="J16">
        <f t="shared" si="4"/>
        <v>2</v>
      </c>
      <c r="K16">
        <f t="shared" si="5"/>
        <v>2</v>
      </c>
      <c r="L16">
        <f t="shared" si="6"/>
        <v>1</v>
      </c>
      <c r="M16">
        <f t="shared" si="7"/>
        <v>4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3</v>
      </c>
    </row>
    <row r="17" spans="1:17" x14ac:dyDescent="0.25">
      <c r="A17">
        <v>1082</v>
      </c>
      <c r="B17" t="s">
        <v>42</v>
      </c>
      <c r="C17">
        <f t="shared" si="0"/>
        <v>7</v>
      </c>
      <c r="D17">
        <f t="shared" si="1"/>
        <v>17</v>
      </c>
      <c r="E17">
        <f t="shared" si="12"/>
        <v>10</v>
      </c>
      <c r="F17">
        <v>17</v>
      </c>
      <c r="G17" s="6">
        <f t="shared" si="13"/>
        <v>15.333333333333334</v>
      </c>
      <c r="H17">
        <f t="shared" si="2"/>
        <v>2</v>
      </c>
      <c r="I17">
        <f t="shared" si="3"/>
        <v>1</v>
      </c>
      <c r="J17">
        <f t="shared" si="4"/>
        <v>1</v>
      </c>
      <c r="K17">
        <f t="shared" si="5"/>
        <v>2</v>
      </c>
      <c r="L17">
        <f t="shared" si="6"/>
        <v>1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1082</v>
      </c>
      <c r="B18" t="s">
        <v>43</v>
      </c>
      <c r="C18">
        <f t="shared" si="0"/>
        <v>11</v>
      </c>
      <c r="D18">
        <f t="shared" si="1"/>
        <v>17</v>
      </c>
      <c r="E18">
        <f t="shared" si="12"/>
        <v>6</v>
      </c>
      <c r="G18" s="6">
        <f t="shared" si="13"/>
        <v>14</v>
      </c>
      <c r="H18">
        <f t="shared" si="2"/>
        <v>2</v>
      </c>
      <c r="I18">
        <f t="shared" si="3"/>
        <v>2</v>
      </c>
      <c r="J18">
        <f t="shared" si="4"/>
        <v>2</v>
      </c>
      <c r="K18">
        <f t="shared" si="5"/>
        <v>3</v>
      </c>
      <c r="L18">
        <f t="shared" si="6"/>
        <v>2</v>
      </c>
      <c r="M18">
        <f t="shared" si="7"/>
        <v>3</v>
      </c>
      <c r="N18">
        <f t="shared" si="8"/>
        <v>3</v>
      </c>
      <c r="O18">
        <f t="shared" si="9"/>
        <v>2</v>
      </c>
      <c r="P18">
        <f t="shared" si="10"/>
        <v>3</v>
      </c>
      <c r="Q18">
        <f t="shared" si="11"/>
        <v>3</v>
      </c>
    </row>
    <row r="19" spans="1:17" x14ac:dyDescent="0.25">
      <c r="A19">
        <v>1112</v>
      </c>
      <c r="B19" t="s">
        <v>44</v>
      </c>
      <c r="C19">
        <f t="shared" si="0"/>
        <v>10</v>
      </c>
      <c r="D19">
        <f t="shared" si="1"/>
        <v>18</v>
      </c>
      <c r="E19">
        <f t="shared" si="12"/>
        <v>8</v>
      </c>
      <c r="F19">
        <v>16</v>
      </c>
      <c r="G19" s="6">
        <f t="shared" si="13"/>
        <v>15.333333333333334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2</v>
      </c>
      <c r="L19">
        <f t="shared" si="6"/>
        <v>2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1072</v>
      </c>
      <c r="B20" t="s">
        <v>45</v>
      </c>
      <c r="C20">
        <f t="shared" si="0"/>
        <v>10</v>
      </c>
      <c r="D20">
        <f t="shared" si="1"/>
        <v>15</v>
      </c>
      <c r="E20">
        <f t="shared" si="12"/>
        <v>5</v>
      </c>
      <c r="G20" s="6">
        <f t="shared" si="13"/>
        <v>12.5</v>
      </c>
      <c r="H20">
        <f t="shared" si="2"/>
        <v>2</v>
      </c>
      <c r="I20">
        <f t="shared" si="3"/>
        <v>2</v>
      </c>
      <c r="J20">
        <f t="shared" si="4"/>
        <v>2</v>
      </c>
      <c r="K20">
        <f t="shared" si="5"/>
        <v>2</v>
      </c>
      <c r="L20">
        <f t="shared" si="6"/>
        <v>2</v>
      </c>
      <c r="M20">
        <f t="shared" si="7"/>
        <v>3</v>
      </c>
      <c r="N20">
        <f t="shared" si="8"/>
        <v>4</v>
      </c>
      <c r="O20">
        <f t="shared" si="9"/>
        <v>2</v>
      </c>
      <c r="P20">
        <f t="shared" si="10"/>
        <v>3</v>
      </c>
      <c r="Q20">
        <f t="shared" si="11"/>
        <v>2</v>
      </c>
    </row>
    <row r="21" spans="1:17" x14ac:dyDescent="0.25">
      <c r="A21">
        <v>1072</v>
      </c>
      <c r="B21" t="s">
        <v>46</v>
      </c>
      <c r="C21">
        <f t="shared" si="0"/>
        <v>8</v>
      </c>
      <c r="D21">
        <f t="shared" si="1"/>
        <v>14</v>
      </c>
      <c r="E21">
        <f t="shared" si="12"/>
        <v>6</v>
      </c>
      <c r="G21" s="6">
        <f t="shared" si="13"/>
        <v>11</v>
      </c>
      <c r="H21">
        <f t="shared" si="2"/>
        <v>2</v>
      </c>
      <c r="I21">
        <f t="shared" si="3"/>
        <v>2</v>
      </c>
      <c r="J21">
        <f t="shared" si="4"/>
        <v>1</v>
      </c>
      <c r="K21">
        <f t="shared" si="5"/>
        <v>2</v>
      </c>
      <c r="L21">
        <f t="shared" si="6"/>
        <v>1</v>
      </c>
      <c r="M21">
        <f t="shared" si="7"/>
        <v>3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2</v>
      </c>
    </row>
    <row r="22" spans="1:17" x14ac:dyDescent="0.25">
      <c r="A22">
        <v>1081</v>
      </c>
      <c r="B22" t="s">
        <v>47</v>
      </c>
      <c r="C22">
        <f t="shared" si="0"/>
        <v>8</v>
      </c>
      <c r="D22">
        <f t="shared" si="1"/>
        <v>19</v>
      </c>
      <c r="E22">
        <f t="shared" si="12"/>
        <v>11</v>
      </c>
      <c r="F22">
        <v>18</v>
      </c>
      <c r="G22" s="6">
        <f t="shared" si="13"/>
        <v>16.5</v>
      </c>
      <c r="H22">
        <f t="shared" si="2"/>
        <v>2</v>
      </c>
      <c r="I22">
        <f t="shared" si="3"/>
        <v>2</v>
      </c>
      <c r="J22">
        <f t="shared" si="4"/>
        <v>1</v>
      </c>
      <c r="K22">
        <f t="shared" si="5"/>
        <v>2</v>
      </c>
      <c r="L22">
        <f t="shared" si="6"/>
        <v>1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4</v>
      </c>
      <c r="Q22">
        <f t="shared" si="11"/>
        <v>4</v>
      </c>
    </row>
    <row r="23" spans="1:17" x14ac:dyDescent="0.25">
      <c r="A23">
        <v>1091</v>
      </c>
      <c r="B23" t="s">
        <v>48</v>
      </c>
      <c r="C23">
        <f t="shared" si="0"/>
        <v>6</v>
      </c>
      <c r="D23">
        <f t="shared" si="1"/>
        <v>18</v>
      </c>
      <c r="E23">
        <f t="shared" si="12"/>
        <v>12</v>
      </c>
      <c r="F23">
        <v>15</v>
      </c>
      <c r="G23" s="6">
        <f t="shared" si="13"/>
        <v>14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2</v>
      </c>
      <c r="L23">
        <f t="shared" si="6"/>
        <v>1</v>
      </c>
      <c r="M23">
        <f t="shared" si="7"/>
        <v>4</v>
      </c>
      <c r="N23">
        <f t="shared" si="8"/>
        <v>4</v>
      </c>
      <c r="O23">
        <f t="shared" si="9"/>
        <v>3</v>
      </c>
      <c r="P23">
        <f t="shared" si="10"/>
        <v>3</v>
      </c>
      <c r="Q23">
        <f t="shared" si="11"/>
        <v>4</v>
      </c>
    </row>
    <row r="24" spans="1:17" x14ac:dyDescent="0.25">
      <c r="A24">
        <v>1122</v>
      </c>
      <c r="B24" t="s">
        <v>49</v>
      </c>
      <c r="C24">
        <f t="shared" si="0"/>
        <v>13</v>
      </c>
      <c r="D24">
        <f t="shared" si="1"/>
        <v>15</v>
      </c>
      <c r="E24">
        <f t="shared" si="12"/>
        <v>2</v>
      </c>
      <c r="G24" s="6">
        <f t="shared" si="13"/>
        <v>14</v>
      </c>
      <c r="H24">
        <f t="shared" si="2"/>
        <v>3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2</v>
      </c>
      <c r="M24">
        <f t="shared" si="7"/>
        <v>3</v>
      </c>
      <c r="N24">
        <f t="shared" si="8"/>
        <v>3</v>
      </c>
      <c r="O24">
        <f t="shared" si="9"/>
        <v>4</v>
      </c>
      <c r="P24">
        <f t="shared" si="10"/>
        <v>4</v>
      </c>
      <c r="Q24">
        <f t="shared" si="11"/>
        <v>3</v>
      </c>
    </row>
    <row r="25" spans="1:17" x14ac:dyDescent="0.25">
      <c r="A25">
        <v>1081</v>
      </c>
      <c r="B25" t="s">
        <v>50</v>
      </c>
      <c r="C25">
        <f t="shared" si="0"/>
        <v>6</v>
      </c>
      <c r="D25">
        <f t="shared" si="1"/>
        <v>16</v>
      </c>
      <c r="E25">
        <f t="shared" si="12"/>
        <v>10</v>
      </c>
      <c r="F25">
        <v>15</v>
      </c>
      <c r="G25" s="6">
        <f t="shared" si="13"/>
        <v>13.666666666666666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2</v>
      </c>
      <c r="L25">
        <f t="shared" si="6"/>
        <v>1</v>
      </c>
      <c r="M25">
        <f t="shared" si="7"/>
        <v>4</v>
      </c>
      <c r="N25">
        <f t="shared" si="8"/>
        <v>3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1092</v>
      </c>
      <c r="B26" t="s">
        <v>51</v>
      </c>
      <c r="C26">
        <f t="shared" si="0"/>
        <v>9</v>
      </c>
      <c r="D26">
        <f t="shared" si="1"/>
        <v>14</v>
      </c>
      <c r="E26">
        <f t="shared" si="12"/>
        <v>5</v>
      </c>
      <c r="G26" s="6">
        <f t="shared" si="13"/>
        <v>11.5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2</v>
      </c>
      <c r="L26">
        <f t="shared" si="6"/>
        <v>1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2</v>
      </c>
    </row>
    <row r="27" spans="1:17" x14ac:dyDescent="0.25">
      <c r="A27">
        <v>1112</v>
      </c>
      <c r="B27" t="s">
        <v>52</v>
      </c>
      <c r="C27">
        <f t="shared" si="0"/>
        <v>11</v>
      </c>
      <c r="D27">
        <f t="shared" si="1"/>
        <v>14</v>
      </c>
      <c r="E27">
        <f t="shared" ref="E27:E58" si="14">ABS(C27-D27)</f>
        <v>3</v>
      </c>
      <c r="G27" s="6">
        <f t="shared" ref="G27:G58" si="15">IF(F27&gt;0,((C27+D27)*0.5+F27*2)/3,(C27+D27)/2)</f>
        <v>12.5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3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3</v>
      </c>
    </row>
    <row r="28" spans="1:17" x14ac:dyDescent="0.25">
      <c r="A28">
        <v>1102</v>
      </c>
      <c r="B28" t="s">
        <v>53</v>
      </c>
      <c r="C28">
        <f t="shared" si="0"/>
        <v>11</v>
      </c>
      <c r="D28">
        <f t="shared" si="1"/>
        <v>12</v>
      </c>
      <c r="E28">
        <f t="shared" si="14"/>
        <v>1</v>
      </c>
      <c r="G28" s="6">
        <f t="shared" si="15"/>
        <v>11.5</v>
      </c>
      <c r="H28">
        <f t="shared" si="2"/>
        <v>2</v>
      </c>
      <c r="I28">
        <f t="shared" si="3"/>
        <v>2</v>
      </c>
      <c r="J28">
        <f t="shared" si="4"/>
        <v>2</v>
      </c>
      <c r="K28">
        <f t="shared" si="5"/>
        <v>3</v>
      </c>
      <c r="L28">
        <f t="shared" si="6"/>
        <v>2</v>
      </c>
      <c r="M28">
        <f t="shared" si="7"/>
        <v>2</v>
      </c>
      <c r="N28">
        <f t="shared" si="8"/>
        <v>3</v>
      </c>
      <c r="O28">
        <f t="shared" si="9"/>
        <v>4</v>
      </c>
      <c r="P28">
        <f t="shared" si="10"/>
        <v>4</v>
      </c>
      <c r="Q28">
        <f t="shared" si="11"/>
        <v>2</v>
      </c>
    </row>
    <row r="29" spans="1:17" x14ac:dyDescent="0.25">
      <c r="A29">
        <v>1121</v>
      </c>
      <c r="B29" t="s">
        <v>54</v>
      </c>
      <c r="C29">
        <f t="shared" si="0"/>
        <v>11</v>
      </c>
      <c r="D29">
        <f t="shared" si="1"/>
        <v>13</v>
      </c>
      <c r="E29">
        <f t="shared" si="14"/>
        <v>2</v>
      </c>
      <c r="G29" s="6">
        <f t="shared" si="15"/>
        <v>12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2</v>
      </c>
      <c r="P29">
        <f t="shared" si="10"/>
        <v>3</v>
      </c>
      <c r="Q29">
        <f t="shared" si="11"/>
        <v>2</v>
      </c>
    </row>
    <row r="30" spans="1:17" x14ac:dyDescent="0.25">
      <c r="A30">
        <v>1131</v>
      </c>
      <c r="B30" t="s">
        <v>55</v>
      </c>
      <c r="C30">
        <f t="shared" si="0"/>
        <v>11</v>
      </c>
      <c r="D30">
        <f t="shared" si="1"/>
        <v>12</v>
      </c>
      <c r="E30">
        <f t="shared" si="14"/>
        <v>1</v>
      </c>
      <c r="G30" s="6">
        <f t="shared" si="15"/>
        <v>11.5</v>
      </c>
      <c r="H30">
        <f t="shared" si="2"/>
        <v>2</v>
      </c>
      <c r="I30">
        <f t="shared" si="3"/>
        <v>2</v>
      </c>
      <c r="J30">
        <f t="shared" si="4"/>
        <v>2</v>
      </c>
      <c r="K30">
        <f t="shared" si="5"/>
        <v>3</v>
      </c>
      <c r="L30">
        <f t="shared" si="6"/>
        <v>2</v>
      </c>
      <c r="M30">
        <f t="shared" si="7"/>
        <v>2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2</v>
      </c>
    </row>
    <row r="31" spans="1:17" x14ac:dyDescent="0.25">
      <c r="A31">
        <v>1122</v>
      </c>
      <c r="B31" t="s">
        <v>56</v>
      </c>
      <c r="C31">
        <f t="shared" si="0"/>
        <v>10</v>
      </c>
      <c r="D31">
        <f t="shared" si="1"/>
        <v>14</v>
      </c>
      <c r="E31">
        <f t="shared" si="14"/>
        <v>4</v>
      </c>
      <c r="G31" s="6">
        <f t="shared" si="15"/>
        <v>12</v>
      </c>
      <c r="H31">
        <f t="shared" si="2"/>
        <v>2</v>
      </c>
      <c r="I31">
        <f t="shared" si="3"/>
        <v>2</v>
      </c>
      <c r="J31">
        <f t="shared" si="4"/>
        <v>2</v>
      </c>
      <c r="K31">
        <f t="shared" si="5"/>
        <v>2</v>
      </c>
      <c r="L31">
        <f t="shared" si="6"/>
        <v>2</v>
      </c>
      <c r="M31">
        <f t="shared" si="7"/>
        <v>3</v>
      </c>
      <c r="N31">
        <f t="shared" si="8"/>
        <v>3</v>
      </c>
      <c r="O31">
        <f t="shared" si="9"/>
        <v>2</v>
      </c>
      <c r="P31">
        <f t="shared" si="10"/>
        <v>3</v>
      </c>
      <c r="Q31">
        <f t="shared" si="11"/>
        <v>3</v>
      </c>
    </row>
    <row r="32" spans="1:17" x14ac:dyDescent="0.25">
      <c r="A32">
        <v>1131</v>
      </c>
      <c r="B32" t="s">
        <v>57</v>
      </c>
      <c r="C32">
        <f t="shared" si="0"/>
        <v>6</v>
      </c>
      <c r="D32">
        <f t="shared" si="1"/>
        <v>15</v>
      </c>
      <c r="E32">
        <f t="shared" si="14"/>
        <v>9</v>
      </c>
      <c r="F32">
        <v>15</v>
      </c>
      <c r="G32" s="6">
        <f t="shared" si="15"/>
        <v>13.5</v>
      </c>
      <c r="H32">
        <f t="shared" si="2"/>
        <v>1</v>
      </c>
      <c r="I32">
        <f t="shared" si="3"/>
        <v>1</v>
      </c>
      <c r="J32">
        <f t="shared" si="4"/>
        <v>1</v>
      </c>
      <c r="K32">
        <f t="shared" si="5"/>
        <v>2</v>
      </c>
      <c r="L32">
        <f t="shared" si="6"/>
        <v>1</v>
      </c>
      <c r="M32">
        <f t="shared" si="7"/>
        <v>3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2</v>
      </c>
    </row>
    <row r="33" spans="1:17" x14ac:dyDescent="0.25">
      <c r="A33">
        <v>1102</v>
      </c>
      <c r="B33" t="s">
        <v>58</v>
      </c>
      <c r="C33">
        <f t="shared" si="0"/>
        <v>10</v>
      </c>
      <c r="D33">
        <f t="shared" si="1"/>
        <v>13</v>
      </c>
      <c r="E33">
        <f t="shared" si="14"/>
        <v>3</v>
      </c>
      <c r="G33" s="6">
        <f t="shared" si="15"/>
        <v>11.5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2</v>
      </c>
      <c r="L33">
        <f t="shared" si="6"/>
        <v>2</v>
      </c>
      <c r="M33">
        <f t="shared" si="7"/>
        <v>2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2</v>
      </c>
    </row>
    <row r="34" spans="1:17" x14ac:dyDescent="0.25">
      <c r="A34">
        <v>1102</v>
      </c>
      <c r="B34" t="s">
        <v>59</v>
      </c>
      <c r="C34">
        <f t="shared" si="0"/>
        <v>7</v>
      </c>
      <c r="D34">
        <f t="shared" si="1"/>
        <v>20</v>
      </c>
      <c r="E34">
        <f t="shared" si="14"/>
        <v>13</v>
      </c>
      <c r="F34">
        <v>17</v>
      </c>
      <c r="G34" s="6">
        <f t="shared" si="15"/>
        <v>15.833333333333334</v>
      </c>
      <c r="H34">
        <f t="shared" si="2"/>
        <v>2</v>
      </c>
      <c r="I34">
        <f t="shared" si="3"/>
        <v>1</v>
      </c>
      <c r="J34">
        <f t="shared" si="4"/>
        <v>1</v>
      </c>
      <c r="K34">
        <f t="shared" si="5"/>
        <v>2</v>
      </c>
      <c r="L34">
        <f t="shared" si="6"/>
        <v>1</v>
      </c>
      <c r="M34">
        <f t="shared" si="7"/>
        <v>4</v>
      </c>
      <c r="N34">
        <f t="shared" si="8"/>
        <v>3</v>
      </c>
      <c r="O34">
        <f t="shared" si="9"/>
        <v>3</v>
      </c>
      <c r="P34">
        <f t="shared" si="10"/>
        <v>4</v>
      </c>
      <c r="Q34">
        <f t="shared" si="11"/>
        <v>4</v>
      </c>
    </row>
    <row r="35" spans="1:17" x14ac:dyDescent="0.25">
      <c r="A35">
        <v>1121</v>
      </c>
      <c r="B35" t="s">
        <v>60</v>
      </c>
      <c r="C35">
        <f t="shared" si="0"/>
        <v>5</v>
      </c>
      <c r="D35">
        <f t="shared" si="1"/>
        <v>0</v>
      </c>
      <c r="E35">
        <f t="shared" si="14"/>
        <v>5</v>
      </c>
      <c r="G35" s="6">
        <f t="shared" si="15"/>
        <v>2.5</v>
      </c>
      <c r="H35">
        <f t="shared" si="2"/>
        <v>1</v>
      </c>
      <c r="I35">
        <f t="shared" si="3"/>
        <v>1</v>
      </c>
      <c r="J35">
        <f t="shared" si="4"/>
        <v>1</v>
      </c>
      <c r="K35">
        <f t="shared" si="5"/>
        <v>1</v>
      </c>
      <c r="L35">
        <f t="shared" si="6"/>
        <v>1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</row>
    <row r="36" spans="1:17" x14ac:dyDescent="0.25">
      <c r="A36">
        <v>1081</v>
      </c>
      <c r="B36" t="s">
        <v>61</v>
      </c>
      <c r="C36">
        <f t="shared" si="0"/>
        <v>5</v>
      </c>
      <c r="D36">
        <f t="shared" si="1"/>
        <v>15</v>
      </c>
      <c r="E36">
        <f t="shared" si="14"/>
        <v>10</v>
      </c>
      <c r="F36">
        <v>13</v>
      </c>
      <c r="G36" s="6">
        <f t="shared" si="15"/>
        <v>12</v>
      </c>
      <c r="H36">
        <f t="shared" si="2"/>
        <v>1</v>
      </c>
      <c r="I36">
        <f t="shared" si="3"/>
        <v>1</v>
      </c>
      <c r="J36">
        <f t="shared" si="4"/>
        <v>1</v>
      </c>
      <c r="K36">
        <f t="shared" si="5"/>
        <v>1</v>
      </c>
      <c r="L36">
        <f t="shared" si="6"/>
        <v>1</v>
      </c>
      <c r="M36">
        <f t="shared" si="7"/>
        <v>3</v>
      </c>
      <c r="N36">
        <f t="shared" si="8"/>
        <v>4</v>
      </c>
      <c r="O36">
        <f t="shared" si="9"/>
        <v>2</v>
      </c>
      <c r="P36">
        <f t="shared" si="10"/>
        <v>3</v>
      </c>
      <c r="Q36">
        <f t="shared" si="11"/>
        <v>3</v>
      </c>
    </row>
    <row r="37" spans="1:17" x14ac:dyDescent="0.25">
      <c r="A37">
        <v>1111</v>
      </c>
      <c r="B37" t="s">
        <v>62</v>
      </c>
      <c r="C37">
        <f t="shared" si="0"/>
        <v>11</v>
      </c>
      <c r="D37">
        <f t="shared" si="1"/>
        <v>15</v>
      </c>
      <c r="E37">
        <f t="shared" si="14"/>
        <v>4</v>
      </c>
      <c r="G37" s="6">
        <f t="shared" si="15"/>
        <v>13</v>
      </c>
      <c r="H37">
        <f t="shared" si="2"/>
        <v>2</v>
      </c>
      <c r="I37">
        <f t="shared" si="3"/>
        <v>2</v>
      </c>
      <c r="J37">
        <f t="shared" si="4"/>
        <v>2</v>
      </c>
      <c r="K37">
        <f t="shared" si="5"/>
        <v>3</v>
      </c>
      <c r="L37">
        <f t="shared" si="6"/>
        <v>2</v>
      </c>
      <c r="M37">
        <f t="shared" si="7"/>
        <v>3</v>
      </c>
      <c r="N37">
        <f t="shared" si="8"/>
        <v>3</v>
      </c>
      <c r="O37">
        <f t="shared" si="9"/>
        <v>2</v>
      </c>
      <c r="P37">
        <f t="shared" si="10"/>
        <v>3</v>
      </c>
      <c r="Q37">
        <f t="shared" si="11"/>
        <v>3</v>
      </c>
    </row>
    <row r="38" spans="1:17" x14ac:dyDescent="0.25">
      <c r="A38">
        <v>1122</v>
      </c>
      <c r="B38" t="s">
        <v>63</v>
      </c>
      <c r="C38">
        <f t="shared" si="0"/>
        <v>10</v>
      </c>
      <c r="D38">
        <f t="shared" si="1"/>
        <v>6</v>
      </c>
      <c r="E38">
        <f t="shared" si="14"/>
        <v>4</v>
      </c>
      <c r="G38" s="6">
        <f t="shared" si="15"/>
        <v>8</v>
      </c>
      <c r="H38">
        <f t="shared" si="2"/>
        <v>2</v>
      </c>
      <c r="I38">
        <f t="shared" si="3"/>
        <v>2</v>
      </c>
      <c r="J38">
        <f t="shared" si="4"/>
        <v>2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3</v>
      </c>
      <c r="O38">
        <f t="shared" si="9"/>
        <v>3</v>
      </c>
      <c r="P38">
        <f t="shared" si="10"/>
        <v>2</v>
      </c>
      <c r="Q38">
        <f t="shared" si="11"/>
        <v>3</v>
      </c>
    </row>
    <row r="39" spans="1:17" x14ac:dyDescent="0.25">
      <c r="A39">
        <v>1101</v>
      </c>
      <c r="B39" t="s">
        <v>64</v>
      </c>
      <c r="C39">
        <f t="shared" si="0"/>
        <v>11</v>
      </c>
      <c r="D39">
        <f t="shared" si="1"/>
        <v>13</v>
      </c>
      <c r="E39">
        <f t="shared" si="14"/>
        <v>2</v>
      </c>
      <c r="G39" s="6">
        <f t="shared" si="15"/>
        <v>12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3</v>
      </c>
      <c r="L39">
        <f t="shared" si="6"/>
        <v>2</v>
      </c>
      <c r="M39">
        <f t="shared" si="7"/>
        <v>3</v>
      </c>
      <c r="N39">
        <f t="shared" si="8"/>
        <v>3</v>
      </c>
      <c r="O39">
        <f t="shared" si="9"/>
        <v>2</v>
      </c>
      <c r="P39">
        <f t="shared" si="10"/>
        <v>3</v>
      </c>
      <c r="Q39">
        <f t="shared" si="11"/>
        <v>3</v>
      </c>
    </row>
    <row r="40" spans="1:17" x14ac:dyDescent="0.25">
      <c r="A40">
        <v>1102</v>
      </c>
      <c r="B40" t="s">
        <v>65</v>
      </c>
      <c r="C40">
        <f t="shared" si="0"/>
        <v>10</v>
      </c>
      <c r="D40">
        <f t="shared" si="1"/>
        <v>18</v>
      </c>
      <c r="E40">
        <f t="shared" si="14"/>
        <v>8</v>
      </c>
      <c r="F40">
        <v>18</v>
      </c>
      <c r="G40" s="6">
        <f t="shared" si="15"/>
        <v>16.666666666666668</v>
      </c>
      <c r="H40">
        <f t="shared" si="2"/>
        <v>2</v>
      </c>
      <c r="I40">
        <f t="shared" si="3"/>
        <v>2</v>
      </c>
      <c r="J40">
        <f t="shared" si="4"/>
        <v>2</v>
      </c>
      <c r="K40">
        <f t="shared" si="5"/>
        <v>2</v>
      </c>
      <c r="L40">
        <f t="shared" si="6"/>
        <v>2</v>
      </c>
      <c r="M40">
        <f t="shared" si="7"/>
        <v>4</v>
      </c>
      <c r="N40">
        <f t="shared" si="8"/>
        <v>3</v>
      </c>
      <c r="O40">
        <f t="shared" si="9"/>
        <v>3</v>
      </c>
      <c r="P40">
        <f t="shared" si="10"/>
        <v>4</v>
      </c>
      <c r="Q40">
        <f t="shared" si="11"/>
        <v>3</v>
      </c>
    </row>
    <row r="41" spans="1:17" x14ac:dyDescent="0.25">
      <c r="A41">
        <v>1131</v>
      </c>
      <c r="B41" t="s">
        <v>66</v>
      </c>
      <c r="C41">
        <f t="shared" si="0"/>
        <v>7</v>
      </c>
      <c r="D41">
        <f t="shared" si="1"/>
        <v>12</v>
      </c>
      <c r="E41">
        <f t="shared" si="14"/>
        <v>5</v>
      </c>
      <c r="G41" s="6">
        <f t="shared" si="15"/>
        <v>9.5</v>
      </c>
      <c r="H41">
        <f t="shared" si="2"/>
        <v>2</v>
      </c>
      <c r="I41">
        <f t="shared" si="3"/>
        <v>1</v>
      </c>
      <c r="J41">
        <f t="shared" si="4"/>
        <v>1</v>
      </c>
      <c r="K41">
        <f t="shared" si="5"/>
        <v>2</v>
      </c>
      <c r="L41">
        <f t="shared" si="6"/>
        <v>1</v>
      </c>
      <c r="M41">
        <f t="shared" si="7"/>
        <v>3</v>
      </c>
      <c r="N41">
        <f t="shared" si="8"/>
        <v>3</v>
      </c>
      <c r="O41">
        <f t="shared" si="9"/>
        <v>1</v>
      </c>
      <c r="P41">
        <f t="shared" si="10"/>
        <v>2</v>
      </c>
      <c r="Q41">
        <f t="shared" si="11"/>
        <v>2</v>
      </c>
    </row>
    <row r="42" spans="1:17" x14ac:dyDescent="0.25">
      <c r="A42">
        <v>1092</v>
      </c>
      <c r="B42" t="s">
        <v>67</v>
      </c>
      <c r="C42">
        <f t="shared" si="0"/>
        <v>11</v>
      </c>
      <c r="D42">
        <f t="shared" si="1"/>
        <v>11</v>
      </c>
      <c r="E42">
        <f t="shared" si="14"/>
        <v>0</v>
      </c>
      <c r="G42" s="6">
        <f t="shared" si="15"/>
        <v>11</v>
      </c>
      <c r="H42">
        <f t="shared" si="2"/>
        <v>2</v>
      </c>
      <c r="I42">
        <f t="shared" si="3"/>
        <v>2</v>
      </c>
      <c r="J42">
        <f t="shared" si="4"/>
        <v>2</v>
      </c>
      <c r="K42">
        <f t="shared" si="5"/>
        <v>3</v>
      </c>
      <c r="L42">
        <f t="shared" si="6"/>
        <v>2</v>
      </c>
      <c r="M42">
        <f t="shared" si="7"/>
        <v>3</v>
      </c>
      <c r="N42">
        <f t="shared" si="8"/>
        <v>3</v>
      </c>
      <c r="O42">
        <f t="shared" si="9"/>
        <v>3</v>
      </c>
      <c r="P42">
        <f t="shared" si="10"/>
        <v>4</v>
      </c>
      <c r="Q42">
        <f t="shared" si="11"/>
        <v>3</v>
      </c>
    </row>
    <row r="43" spans="1:17" x14ac:dyDescent="0.25">
      <c r="A43">
        <v>1082</v>
      </c>
      <c r="B43" t="s">
        <v>68</v>
      </c>
      <c r="C43">
        <f t="shared" si="0"/>
        <v>10</v>
      </c>
      <c r="D43">
        <f t="shared" si="1"/>
        <v>10</v>
      </c>
      <c r="E43">
        <f t="shared" si="14"/>
        <v>0</v>
      </c>
      <c r="G43" s="6">
        <f t="shared" si="15"/>
        <v>10</v>
      </c>
      <c r="H43">
        <f t="shared" si="2"/>
        <v>2</v>
      </c>
      <c r="I43">
        <f t="shared" si="3"/>
        <v>2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3</v>
      </c>
      <c r="N43">
        <f t="shared" si="8"/>
        <v>2</v>
      </c>
      <c r="O43">
        <f t="shared" si="9"/>
        <v>1</v>
      </c>
      <c r="P43">
        <f t="shared" si="10"/>
        <v>3</v>
      </c>
      <c r="Q43">
        <f t="shared" si="11"/>
        <v>2</v>
      </c>
    </row>
    <row r="44" spans="1:17" x14ac:dyDescent="0.25">
      <c r="A44">
        <v>1132</v>
      </c>
      <c r="B44" t="s">
        <v>69</v>
      </c>
      <c r="C44">
        <f t="shared" si="0"/>
        <v>3</v>
      </c>
      <c r="D44">
        <f t="shared" si="1"/>
        <v>8</v>
      </c>
      <c r="E44">
        <f t="shared" si="14"/>
        <v>5</v>
      </c>
      <c r="G44" s="6">
        <f t="shared" si="15"/>
        <v>5.5</v>
      </c>
      <c r="H44">
        <f t="shared" si="2"/>
        <v>0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0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2</v>
      </c>
    </row>
    <row r="45" spans="1:17" x14ac:dyDescent="0.25">
      <c r="A45">
        <v>1071</v>
      </c>
      <c r="B45" t="s">
        <v>70</v>
      </c>
      <c r="C45">
        <f t="shared" si="0"/>
        <v>6</v>
      </c>
      <c r="D45">
        <f t="shared" si="1"/>
        <v>13</v>
      </c>
      <c r="E45">
        <f t="shared" si="14"/>
        <v>7</v>
      </c>
      <c r="G45" s="6">
        <f t="shared" si="15"/>
        <v>9.5</v>
      </c>
      <c r="H45">
        <f t="shared" si="2"/>
        <v>2</v>
      </c>
      <c r="I45">
        <f t="shared" si="3"/>
        <v>1</v>
      </c>
      <c r="J45">
        <f t="shared" si="4"/>
        <v>1</v>
      </c>
      <c r="K45">
        <f t="shared" si="5"/>
        <v>1</v>
      </c>
      <c r="L45">
        <f t="shared" si="6"/>
        <v>1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1132</v>
      </c>
      <c r="B46" t="s">
        <v>71</v>
      </c>
      <c r="C46">
        <f t="shared" si="0"/>
        <v>6</v>
      </c>
      <c r="D46">
        <f t="shared" si="1"/>
        <v>7</v>
      </c>
      <c r="E46">
        <f t="shared" si="14"/>
        <v>1</v>
      </c>
      <c r="G46" s="6">
        <f t="shared" si="15"/>
        <v>6.5</v>
      </c>
      <c r="H46">
        <f t="shared" si="2"/>
        <v>1</v>
      </c>
      <c r="I46">
        <f t="shared" si="3"/>
        <v>1</v>
      </c>
      <c r="J46">
        <f t="shared" si="4"/>
        <v>1</v>
      </c>
      <c r="K46">
        <f t="shared" si="5"/>
        <v>2</v>
      </c>
      <c r="L46">
        <f t="shared" si="6"/>
        <v>1</v>
      </c>
      <c r="M46">
        <f t="shared" si="7"/>
        <v>2</v>
      </c>
      <c r="N46">
        <f t="shared" si="8"/>
        <v>3</v>
      </c>
      <c r="O46">
        <f t="shared" si="9"/>
        <v>2</v>
      </c>
      <c r="P46">
        <f t="shared" si="10"/>
        <v>2</v>
      </c>
      <c r="Q46">
        <f t="shared" si="11"/>
        <v>1</v>
      </c>
    </row>
    <row r="47" spans="1:17" x14ac:dyDescent="0.25">
      <c r="A47">
        <v>1112</v>
      </c>
      <c r="B47" t="s">
        <v>72</v>
      </c>
      <c r="C47">
        <f t="shared" si="0"/>
        <v>9</v>
      </c>
      <c r="D47">
        <f t="shared" si="1"/>
        <v>14</v>
      </c>
      <c r="E47">
        <f t="shared" si="14"/>
        <v>5</v>
      </c>
      <c r="G47" s="6">
        <f t="shared" si="15"/>
        <v>11.5</v>
      </c>
      <c r="H47">
        <f t="shared" si="2"/>
        <v>2</v>
      </c>
      <c r="I47">
        <f t="shared" si="3"/>
        <v>2</v>
      </c>
      <c r="J47">
        <f t="shared" si="4"/>
        <v>1</v>
      </c>
      <c r="K47">
        <f t="shared" si="5"/>
        <v>2</v>
      </c>
      <c r="L47">
        <f t="shared" si="6"/>
        <v>2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</row>
    <row r="48" spans="1:17" x14ac:dyDescent="0.25">
      <c r="A48">
        <v>1121</v>
      </c>
      <c r="B48" t="s">
        <v>73</v>
      </c>
      <c r="C48">
        <f t="shared" si="0"/>
        <v>5</v>
      </c>
      <c r="D48">
        <f t="shared" si="1"/>
        <v>8</v>
      </c>
      <c r="E48">
        <f t="shared" si="14"/>
        <v>3</v>
      </c>
      <c r="G48" s="6">
        <f t="shared" si="15"/>
        <v>6.5</v>
      </c>
      <c r="H48">
        <f t="shared" si="2"/>
        <v>1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1</v>
      </c>
      <c r="M48">
        <f t="shared" si="7"/>
        <v>3</v>
      </c>
      <c r="N48">
        <f t="shared" si="8"/>
        <v>3</v>
      </c>
      <c r="O48">
        <f t="shared" si="9"/>
        <v>2</v>
      </c>
      <c r="P48">
        <f t="shared" si="10"/>
        <v>3</v>
      </c>
      <c r="Q48">
        <f t="shared" si="11"/>
        <v>3</v>
      </c>
    </row>
    <row r="49" spans="1:17" x14ac:dyDescent="0.25">
      <c r="A49">
        <v>1092</v>
      </c>
      <c r="B49" t="s">
        <v>74</v>
      </c>
      <c r="C49">
        <f t="shared" si="0"/>
        <v>6</v>
      </c>
      <c r="D49">
        <f t="shared" si="1"/>
        <v>10</v>
      </c>
      <c r="E49">
        <f t="shared" si="14"/>
        <v>4</v>
      </c>
      <c r="G49" s="6">
        <f t="shared" si="15"/>
        <v>8</v>
      </c>
      <c r="H49">
        <f t="shared" si="2"/>
        <v>1</v>
      </c>
      <c r="I49">
        <f t="shared" si="3"/>
        <v>1</v>
      </c>
      <c r="J49">
        <f t="shared" si="4"/>
        <v>1</v>
      </c>
      <c r="K49">
        <f t="shared" si="5"/>
        <v>2</v>
      </c>
      <c r="L49">
        <f t="shared" si="6"/>
        <v>1</v>
      </c>
      <c r="M49">
        <f t="shared" si="7"/>
        <v>3</v>
      </c>
      <c r="N49">
        <f t="shared" si="8"/>
        <v>2</v>
      </c>
      <c r="O49">
        <f t="shared" si="9"/>
        <v>2</v>
      </c>
      <c r="P49">
        <f t="shared" si="10"/>
        <v>3</v>
      </c>
      <c r="Q49">
        <f t="shared" si="11"/>
        <v>2</v>
      </c>
    </row>
    <row r="50" spans="1:17" x14ac:dyDescent="0.25">
      <c r="A50">
        <v>1072</v>
      </c>
      <c r="B50" t="s">
        <v>75</v>
      </c>
      <c r="C50">
        <f t="shared" si="0"/>
        <v>11</v>
      </c>
      <c r="D50">
        <f t="shared" si="1"/>
        <v>14</v>
      </c>
      <c r="E50">
        <f t="shared" si="14"/>
        <v>3</v>
      </c>
      <c r="G50" s="6">
        <f t="shared" si="15"/>
        <v>12.5</v>
      </c>
      <c r="H50">
        <f t="shared" si="2"/>
        <v>2</v>
      </c>
      <c r="I50">
        <f t="shared" si="3"/>
        <v>2</v>
      </c>
      <c r="J50">
        <f t="shared" si="4"/>
        <v>2</v>
      </c>
      <c r="K50">
        <f t="shared" si="5"/>
        <v>3</v>
      </c>
      <c r="L50">
        <f t="shared" si="6"/>
        <v>2</v>
      </c>
      <c r="M50">
        <f t="shared" si="7"/>
        <v>3</v>
      </c>
      <c r="N50">
        <f t="shared" si="8"/>
        <v>3</v>
      </c>
      <c r="O50">
        <f t="shared" si="9"/>
        <v>4</v>
      </c>
      <c r="P50">
        <f t="shared" si="10"/>
        <v>4</v>
      </c>
      <c r="Q50">
        <f t="shared" si="11"/>
        <v>3</v>
      </c>
    </row>
    <row r="51" spans="1:17" x14ac:dyDescent="0.25">
      <c r="A51">
        <v>1101</v>
      </c>
      <c r="B51" t="s">
        <v>76</v>
      </c>
      <c r="C51">
        <f t="shared" si="0"/>
        <v>12</v>
      </c>
      <c r="D51">
        <f t="shared" si="1"/>
        <v>13</v>
      </c>
      <c r="E51">
        <f t="shared" si="14"/>
        <v>1</v>
      </c>
      <c r="G51" s="6">
        <f t="shared" si="15"/>
        <v>12.5</v>
      </c>
      <c r="H51">
        <f t="shared" si="2"/>
        <v>3</v>
      </c>
      <c r="I51">
        <f t="shared" si="3"/>
        <v>2</v>
      </c>
      <c r="J51">
        <f t="shared" si="4"/>
        <v>2</v>
      </c>
      <c r="K51">
        <f t="shared" si="5"/>
        <v>3</v>
      </c>
      <c r="L51">
        <f t="shared" si="6"/>
        <v>2</v>
      </c>
      <c r="M51">
        <f t="shared" si="7"/>
        <v>4</v>
      </c>
      <c r="N51">
        <f t="shared" si="8"/>
        <v>3</v>
      </c>
      <c r="O51">
        <f t="shared" si="9"/>
        <v>3</v>
      </c>
      <c r="P51">
        <f t="shared" si="10"/>
        <v>3</v>
      </c>
      <c r="Q51">
        <f t="shared" si="11"/>
        <v>3</v>
      </c>
    </row>
    <row r="52" spans="1:17" x14ac:dyDescent="0.25">
      <c r="A52">
        <v>1111</v>
      </c>
      <c r="B52" t="s">
        <v>77</v>
      </c>
      <c r="C52">
        <f t="shared" si="0"/>
        <v>10</v>
      </c>
      <c r="D52">
        <f t="shared" si="1"/>
        <v>15</v>
      </c>
      <c r="E52">
        <f t="shared" si="14"/>
        <v>5</v>
      </c>
      <c r="G52" s="6">
        <f t="shared" si="15"/>
        <v>12.5</v>
      </c>
      <c r="H52">
        <f t="shared" si="2"/>
        <v>2</v>
      </c>
      <c r="I52">
        <f t="shared" si="3"/>
        <v>2</v>
      </c>
      <c r="J52">
        <f t="shared" si="4"/>
        <v>2</v>
      </c>
      <c r="K52">
        <f t="shared" si="5"/>
        <v>2</v>
      </c>
      <c r="L52">
        <f t="shared" si="6"/>
        <v>2</v>
      </c>
      <c r="M52">
        <f t="shared" si="7"/>
        <v>3</v>
      </c>
      <c r="N52">
        <f t="shared" si="8"/>
        <v>3</v>
      </c>
      <c r="O52">
        <f t="shared" si="9"/>
        <v>3</v>
      </c>
      <c r="P52">
        <f t="shared" si="10"/>
        <v>4</v>
      </c>
      <c r="Q52">
        <f t="shared" si="11"/>
        <v>3</v>
      </c>
    </row>
    <row r="53" spans="1:17" x14ac:dyDescent="0.25">
      <c r="A53">
        <v>1131</v>
      </c>
      <c r="B53" t="s">
        <v>78</v>
      </c>
      <c r="C53">
        <f t="shared" si="0"/>
        <v>7</v>
      </c>
      <c r="D53">
        <f t="shared" si="1"/>
        <v>10</v>
      </c>
      <c r="E53">
        <f t="shared" si="14"/>
        <v>3</v>
      </c>
      <c r="G53" s="6">
        <f t="shared" si="15"/>
        <v>8.5</v>
      </c>
      <c r="H53">
        <f t="shared" si="2"/>
        <v>1</v>
      </c>
      <c r="I53">
        <f t="shared" si="3"/>
        <v>1</v>
      </c>
      <c r="J53">
        <f t="shared" si="4"/>
        <v>1</v>
      </c>
      <c r="K53">
        <f t="shared" si="5"/>
        <v>3</v>
      </c>
      <c r="L53">
        <f t="shared" si="6"/>
        <v>1</v>
      </c>
      <c r="M53">
        <f t="shared" si="7"/>
        <v>2</v>
      </c>
      <c r="N53">
        <f t="shared" si="8"/>
        <v>3</v>
      </c>
      <c r="O53">
        <f t="shared" si="9"/>
        <v>1</v>
      </c>
      <c r="P53">
        <f t="shared" si="10"/>
        <v>3</v>
      </c>
      <c r="Q53">
        <f t="shared" si="11"/>
        <v>2</v>
      </c>
    </row>
    <row r="54" spans="1:17" x14ac:dyDescent="0.25">
      <c r="A54">
        <v>1102</v>
      </c>
      <c r="B54" t="s">
        <v>79</v>
      </c>
      <c r="C54">
        <f t="shared" si="0"/>
        <v>5</v>
      </c>
      <c r="D54">
        <f t="shared" si="1"/>
        <v>0</v>
      </c>
      <c r="E54">
        <f t="shared" si="14"/>
        <v>5</v>
      </c>
      <c r="G54" s="6">
        <f t="shared" si="15"/>
        <v>2.5</v>
      </c>
      <c r="H54">
        <f t="shared" si="2"/>
        <v>1</v>
      </c>
      <c r="I54">
        <f t="shared" si="3"/>
        <v>1</v>
      </c>
      <c r="J54">
        <f t="shared" si="4"/>
        <v>1</v>
      </c>
      <c r="K54">
        <f t="shared" si="5"/>
        <v>2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  <c r="P54">
        <f t="shared" si="10"/>
        <v>0</v>
      </c>
      <c r="Q54">
        <f t="shared" si="11"/>
        <v>0</v>
      </c>
    </row>
    <row r="55" spans="1:17" x14ac:dyDescent="0.25">
      <c r="A55">
        <v>1112</v>
      </c>
      <c r="B55" t="s">
        <v>80</v>
      </c>
      <c r="C55">
        <f t="shared" si="0"/>
        <v>11</v>
      </c>
      <c r="D55">
        <f t="shared" si="1"/>
        <v>11</v>
      </c>
      <c r="E55">
        <f t="shared" si="14"/>
        <v>0</v>
      </c>
      <c r="G55" s="6">
        <f t="shared" si="15"/>
        <v>11</v>
      </c>
      <c r="H55">
        <f t="shared" si="2"/>
        <v>2</v>
      </c>
      <c r="I55">
        <f t="shared" si="3"/>
        <v>2</v>
      </c>
      <c r="J55">
        <f t="shared" si="4"/>
        <v>2</v>
      </c>
      <c r="K55">
        <f t="shared" si="5"/>
        <v>3</v>
      </c>
      <c r="L55">
        <f t="shared" si="6"/>
        <v>2</v>
      </c>
      <c r="M55">
        <f t="shared" si="7"/>
        <v>3</v>
      </c>
      <c r="N55">
        <f t="shared" si="8"/>
        <v>4</v>
      </c>
      <c r="O55">
        <f t="shared" si="9"/>
        <v>3</v>
      </c>
      <c r="P55">
        <f t="shared" si="10"/>
        <v>4</v>
      </c>
      <c r="Q55">
        <f t="shared" si="11"/>
        <v>2</v>
      </c>
    </row>
    <row r="56" spans="1:17" x14ac:dyDescent="0.25">
      <c r="A56">
        <v>1091</v>
      </c>
      <c r="B56" t="s">
        <v>81</v>
      </c>
      <c r="C56">
        <f t="shared" si="0"/>
        <v>7</v>
      </c>
      <c r="D56">
        <f t="shared" si="1"/>
        <v>6</v>
      </c>
      <c r="E56">
        <f t="shared" si="14"/>
        <v>1</v>
      </c>
      <c r="G56" s="6">
        <f t="shared" si="15"/>
        <v>6.5</v>
      </c>
      <c r="H56">
        <f t="shared" si="2"/>
        <v>2</v>
      </c>
      <c r="I56">
        <f t="shared" si="3"/>
        <v>1</v>
      </c>
      <c r="J56">
        <f t="shared" si="4"/>
        <v>1</v>
      </c>
      <c r="K56">
        <f t="shared" si="5"/>
        <v>2</v>
      </c>
      <c r="L56">
        <f t="shared" si="6"/>
        <v>1</v>
      </c>
      <c r="M56">
        <f t="shared" si="7"/>
        <v>1</v>
      </c>
      <c r="N56">
        <f t="shared" si="8"/>
        <v>3</v>
      </c>
      <c r="O56">
        <f t="shared" si="9"/>
        <v>2</v>
      </c>
      <c r="P56">
        <f t="shared" si="10"/>
        <v>3</v>
      </c>
      <c r="Q56">
        <f t="shared" si="11"/>
        <v>1</v>
      </c>
    </row>
    <row r="57" spans="1:17" x14ac:dyDescent="0.25">
      <c r="A57">
        <v>1092</v>
      </c>
      <c r="B57" t="s">
        <v>82</v>
      </c>
      <c r="C57">
        <f t="shared" si="0"/>
        <v>10</v>
      </c>
      <c r="D57">
        <f t="shared" si="1"/>
        <v>17</v>
      </c>
      <c r="E57">
        <f t="shared" si="14"/>
        <v>7</v>
      </c>
      <c r="G57" s="6">
        <f t="shared" si="15"/>
        <v>13.5</v>
      </c>
      <c r="H57">
        <f t="shared" si="2"/>
        <v>2</v>
      </c>
      <c r="I57">
        <f t="shared" si="3"/>
        <v>2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4</v>
      </c>
      <c r="N57">
        <f t="shared" si="8"/>
        <v>2</v>
      </c>
      <c r="O57">
        <f t="shared" si="9"/>
        <v>4</v>
      </c>
      <c r="P57">
        <f t="shared" si="10"/>
        <v>4</v>
      </c>
      <c r="Q57">
        <f t="shared" si="11"/>
        <v>3</v>
      </c>
    </row>
    <row r="58" spans="1:17" x14ac:dyDescent="0.25">
      <c r="A58">
        <v>1071</v>
      </c>
      <c r="B58" t="s">
        <v>83</v>
      </c>
      <c r="C58">
        <f t="shared" si="0"/>
        <v>6</v>
      </c>
      <c r="D58">
        <f t="shared" si="1"/>
        <v>13</v>
      </c>
      <c r="E58">
        <f t="shared" si="14"/>
        <v>7</v>
      </c>
      <c r="G58" s="6">
        <f t="shared" si="15"/>
        <v>9.5</v>
      </c>
      <c r="H58">
        <f t="shared" si="2"/>
        <v>1</v>
      </c>
      <c r="I58">
        <f t="shared" si="3"/>
        <v>1</v>
      </c>
      <c r="J58">
        <f t="shared" si="4"/>
        <v>1</v>
      </c>
      <c r="K58">
        <f t="shared" si="5"/>
        <v>2</v>
      </c>
      <c r="L58">
        <f t="shared" si="6"/>
        <v>1</v>
      </c>
      <c r="M58">
        <f t="shared" si="7"/>
        <v>3</v>
      </c>
      <c r="N58">
        <f t="shared" si="8"/>
        <v>4</v>
      </c>
      <c r="O58">
        <f t="shared" si="9"/>
        <v>3</v>
      </c>
      <c r="P58">
        <f t="shared" si="10"/>
        <v>3</v>
      </c>
      <c r="Q58">
        <f t="shared" si="11"/>
        <v>3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58"/>
  <sheetViews>
    <sheetView zoomScale="85" zoomScaleNormal="85" workbookViewId="0">
      <pane ySplit="1" topLeftCell="A38" activePane="bottomLeft" state="frozen"/>
      <selection pane="bottomLeft" activeCell="A2" sqref="A2:A5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16</v>
      </c>
      <c r="C3" s="10">
        <v>8</v>
      </c>
      <c r="D3" s="10">
        <v>2</v>
      </c>
      <c r="E3" s="10">
        <v>2</v>
      </c>
      <c r="F3" s="10">
        <v>1</v>
      </c>
      <c r="G3" s="10">
        <v>2</v>
      </c>
      <c r="H3" s="10">
        <v>1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2</v>
      </c>
      <c r="F5" s="10">
        <v>2</v>
      </c>
      <c r="G5" s="10">
        <v>3</v>
      </c>
      <c r="H5" s="10">
        <v>3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20</v>
      </c>
      <c r="C9" s="10">
        <v>10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22</v>
      </c>
      <c r="C10" s="10">
        <v>11</v>
      </c>
      <c r="D10" s="10">
        <v>2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12</v>
      </c>
      <c r="C12" s="10">
        <v>6</v>
      </c>
      <c r="D12" s="10">
        <v>1</v>
      </c>
      <c r="E12" s="10">
        <v>1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24</v>
      </c>
      <c r="C13" s="10">
        <v>12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18</v>
      </c>
      <c r="C16" s="10">
        <v>9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14</v>
      </c>
      <c r="C17" s="10">
        <v>7</v>
      </c>
      <c r="D17" s="10">
        <v>2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2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16</v>
      </c>
      <c r="C21" s="10">
        <v>8</v>
      </c>
      <c r="D21" s="10">
        <v>2</v>
      </c>
      <c r="E21" s="10">
        <v>2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16</v>
      </c>
      <c r="C22" s="10">
        <v>8</v>
      </c>
      <c r="D22" s="10">
        <v>2</v>
      </c>
      <c r="E22" s="10">
        <v>2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12</v>
      </c>
      <c r="C23" s="10">
        <v>6</v>
      </c>
      <c r="D23" s="10">
        <v>1</v>
      </c>
      <c r="E23" s="10">
        <v>1</v>
      </c>
      <c r="F23" s="10">
        <v>1</v>
      </c>
      <c r="G23" s="10">
        <v>2</v>
      </c>
      <c r="H23" s="10">
        <v>1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12</v>
      </c>
      <c r="C25" s="10">
        <v>6</v>
      </c>
      <c r="D25" s="10">
        <v>1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18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22</v>
      </c>
      <c r="C27" s="10">
        <v>11</v>
      </c>
      <c r="D27" s="10">
        <v>2</v>
      </c>
      <c r="E27" s="10">
        <v>2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22</v>
      </c>
      <c r="C30" s="10">
        <v>11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20</v>
      </c>
      <c r="C31" s="10">
        <v>10</v>
      </c>
      <c r="D31" s="10">
        <v>2</v>
      </c>
      <c r="E31" s="10">
        <v>2</v>
      </c>
      <c r="F31" s="10">
        <v>2</v>
      </c>
      <c r="G31" s="10">
        <v>2</v>
      </c>
      <c r="H31" s="10">
        <v>2</v>
      </c>
    </row>
    <row r="32" spans="1:8" x14ac:dyDescent="0.25">
      <c r="A32" s="10" t="s">
        <v>57</v>
      </c>
      <c r="B32">
        <v>12</v>
      </c>
      <c r="C32" s="10">
        <v>6</v>
      </c>
      <c r="D32" s="10">
        <v>1</v>
      </c>
      <c r="E32" s="10">
        <v>1</v>
      </c>
      <c r="F32" s="10">
        <v>1</v>
      </c>
      <c r="G32" s="10">
        <v>2</v>
      </c>
      <c r="H32" s="10">
        <v>1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14</v>
      </c>
      <c r="C34" s="10">
        <v>7</v>
      </c>
      <c r="D34" s="10">
        <v>2</v>
      </c>
      <c r="E34" s="10">
        <v>1</v>
      </c>
      <c r="F34" s="10">
        <v>1</v>
      </c>
      <c r="G34" s="10">
        <v>2</v>
      </c>
      <c r="H34" s="10">
        <v>1</v>
      </c>
    </row>
    <row r="35" spans="1:8" x14ac:dyDescent="0.25">
      <c r="A35" s="10" t="s">
        <v>60</v>
      </c>
      <c r="B35">
        <v>10</v>
      </c>
      <c r="C35" s="10">
        <v>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  <row r="36" spans="1:8" x14ac:dyDescent="0.25">
      <c r="A36" s="10" t="s">
        <v>61</v>
      </c>
      <c r="B36">
        <v>10</v>
      </c>
      <c r="C36" s="10">
        <v>5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</row>
    <row r="37" spans="1:8" x14ac:dyDescent="0.25">
      <c r="A37" s="10" t="s">
        <v>62</v>
      </c>
      <c r="B37">
        <v>22</v>
      </c>
      <c r="C37" s="10">
        <v>11</v>
      </c>
      <c r="D37" s="10">
        <v>2</v>
      </c>
      <c r="E37" s="10">
        <v>2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20</v>
      </c>
      <c r="C38" s="10">
        <v>10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20</v>
      </c>
      <c r="C40" s="10">
        <v>10</v>
      </c>
      <c r="D40" s="10">
        <v>2</v>
      </c>
      <c r="E40" s="10">
        <v>2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14</v>
      </c>
      <c r="C41" s="10">
        <v>7</v>
      </c>
      <c r="D41" s="10">
        <v>2</v>
      </c>
      <c r="E41" s="10">
        <v>1</v>
      </c>
      <c r="F41" s="10">
        <v>1</v>
      </c>
      <c r="G41" s="10">
        <v>2</v>
      </c>
      <c r="H41" s="10">
        <v>1</v>
      </c>
    </row>
    <row r="42" spans="1:8" x14ac:dyDescent="0.25">
      <c r="A42" s="10" t="s">
        <v>67</v>
      </c>
      <c r="B42">
        <v>22</v>
      </c>
      <c r="C42" s="10">
        <v>11</v>
      </c>
      <c r="D42" s="10">
        <v>2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20</v>
      </c>
      <c r="C43" s="10">
        <v>10</v>
      </c>
      <c r="D43" s="10">
        <v>2</v>
      </c>
      <c r="E43" s="10">
        <v>2</v>
      </c>
      <c r="F43" s="10">
        <v>2</v>
      </c>
      <c r="G43" s="10">
        <v>2</v>
      </c>
      <c r="H43" s="10">
        <v>2</v>
      </c>
    </row>
    <row r="44" spans="1:8" x14ac:dyDescent="0.25">
      <c r="A44" s="10" t="s">
        <v>69</v>
      </c>
      <c r="B44">
        <v>6</v>
      </c>
      <c r="C44" s="10">
        <v>3</v>
      </c>
      <c r="D44" s="10">
        <v>0</v>
      </c>
      <c r="E44" s="10">
        <v>1</v>
      </c>
      <c r="F44" s="10">
        <v>1</v>
      </c>
      <c r="G44" s="10">
        <v>1</v>
      </c>
      <c r="H44" s="10">
        <v>0</v>
      </c>
    </row>
    <row r="45" spans="1:8" x14ac:dyDescent="0.25">
      <c r="A45" s="10" t="s">
        <v>70</v>
      </c>
      <c r="B45">
        <v>12</v>
      </c>
      <c r="C45" s="10">
        <v>6</v>
      </c>
      <c r="D45" s="10">
        <v>2</v>
      </c>
      <c r="E45" s="10">
        <v>1</v>
      </c>
      <c r="F45" s="10">
        <v>1</v>
      </c>
      <c r="G45" s="10">
        <v>1</v>
      </c>
      <c r="H45" s="10">
        <v>1</v>
      </c>
    </row>
    <row r="46" spans="1:8" x14ac:dyDescent="0.25">
      <c r="A46" s="10" t="s">
        <v>71</v>
      </c>
      <c r="B46">
        <v>12</v>
      </c>
      <c r="C46" s="10">
        <v>6</v>
      </c>
      <c r="D46" s="10">
        <v>1</v>
      </c>
      <c r="E46" s="10">
        <v>1</v>
      </c>
      <c r="F46" s="10">
        <v>1</v>
      </c>
      <c r="G46" s="10">
        <v>2</v>
      </c>
      <c r="H46" s="10">
        <v>1</v>
      </c>
    </row>
    <row r="47" spans="1:8" x14ac:dyDescent="0.25">
      <c r="A47" s="10" t="s">
        <v>72</v>
      </c>
      <c r="B47">
        <v>18</v>
      </c>
      <c r="C47" s="10">
        <v>9</v>
      </c>
      <c r="D47" s="10">
        <v>2</v>
      </c>
      <c r="E47" s="10">
        <v>2</v>
      </c>
      <c r="F47" s="10">
        <v>1</v>
      </c>
      <c r="G47" s="10">
        <v>2</v>
      </c>
      <c r="H47" s="10">
        <v>2</v>
      </c>
    </row>
    <row r="48" spans="1:8" x14ac:dyDescent="0.25">
      <c r="A48" s="10" t="s">
        <v>73</v>
      </c>
      <c r="B48">
        <v>10</v>
      </c>
      <c r="C48" s="10">
        <v>5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</row>
    <row r="49" spans="1:8" x14ac:dyDescent="0.25">
      <c r="A49" s="10" t="s">
        <v>74</v>
      </c>
      <c r="B49">
        <v>12</v>
      </c>
      <c r="C49" s="10">
        <v>6</v>
      </c>
      <c r="D49" s="10">
        <v>1</v>
      </c>
      <c r="E49" s="10">
        <v>1</v>
      </c>
      <c r="F49" s="10">
        <v>1</v>
      </c>
      <c r="G49" s="10">
        <v>2</v>
      </c>
      <c r="H49" s="10">
        <v>1</v>
      </c>
    </row>
    <row r="50" spans="1:8" x14ac:dyDescent="0.25">
      <c r="A50" s="10" t="s">
        <v>75</v>
      </c>
      <c r="B50">
        <v>22</v>
      </c>
      <c r="C50" s="10">
        <v>11</v>
      </c>
      <c r="D50" s="10">
        <v>2</v>
      </c>
      <c r="E50" s="10">
        <v>2</v>
      </c>
      <c r="F50" s="10">
        <v>2</v>
      </c>
      <c r="G50" s="10">
        <v>3</v>
      </c>
      <c r="H50" s="10">
        <v>2</v>
      </c>
    </row>
    <row r="51" spans="1:8" x14ac:dyDescent="0.25">
      <c r="A51" s="10" t="s">
        <v>76</v>
      </c>
      <c r="B51">
        <v>24</v>
      </c>
      <c r="C51" s="10">
        <v>12</v>
      </c>
      <c r="D51" s="10">
        <v>3</v>
      </c>
      <c r="E51" s="10">
        <v>2</v>
      </c>
      <c r="F51" s="10">
        <v>2</v>
      </c>
      <c r="G51" s="10">
        <v>3</v>
      </c>
      <c r="H51" s="10">
        <v>2</v>
      </c>
    </row>
    <row r="52" spans="1:8" x14ac:dyDescent="0.25">
      <c r="A52" s="10" t="s">
        <v>77</v>
      </c>
      <c r="B52">
        <v>20</v>
      </c>
      <c r="C52" s="10">
        <v>10</v>
      </c>
      <c r="D52" s="10">
        <v>2</v>
      </c>
      <c r="E52" s="10">
        <v>2</v>
      </c>
      <c r="F52" s="10">
        <v>2</v>
      </c>
      <c r="G52" s="10">
        <v>2</v>
      </c>
      <c r="H52" s="10">
        <v>2</v>
      </c>
    </row>
    <row r="53" spans="1:8" x14ac:dyDescent="0.25">
      <c r="A53" s="10" t="s">
        <v>78</v>
      </c>
      <c r="B53">
        <v>14</v>
      </c>
      <c r="C53" s="10">
        <v>7</v>
      </c>
      <c r="D53" s="10">
        <v>1</v>
      </c>
      <c r="E53" s="10">
        <v>1</v>
      </c>
      <c r="F53" s="10">
        <v>1</v>
      </c>
      <c r="G53" s="10">
        <v>3</v>
      </c>
      <c r="H53" s="10">
        <v>1</v>
      </c>
    </row>
    <row r="54" spans="1:8" x14ac:dyDescent="0.25">
      <c r="A54" s="10" t="s">
        <v>79</v>
      </c>
      <c r="B54">
        <v>10</v>
      </c>
      <c r="C54" s="10">
        <v>5</v>
      </c>
      <c r="D54" s="10">
        <v>1</v>
      </c>
      <c r="E54" s="10">
        <v>1</v>
      </c>
      <c r="F54" s="10">
        <v>1</v>
      </c>
      <c r="G54" s="10">
        <v>2</v>
      </c>
      <c r="H54" s="10">
        <v>0</v>
      </c>
    </row>
    <row r="55" spans="1:8" x14ac:dyDescent="0.25">
      <c r="A55" s="10" t="s">
        <v>80</v>
      </c>
      <c r="B55">
        <v>22</v>
      </c>
      <c r="C55" s="10">
        <v>11</v>
      </c>
      <c r="D55" s="10">
        <v>2</v>
      </c>
      <c r="E55" s="10">
        <v>2</v>
      </c>
      <c r="F55" s="10">
        <v>2</v>
      </c>
      <c r="G55" s="10">
        <v>3</v>
      </c>
      <c r="H55" s="10">
        <v>2</v>
      </c>
    </row>
    <row r="56" spans="1:8" x14ac:dyDescent="0.25">
      <c r="A56" s="10" t="s">
        <v>81</v>
      </c>
      <c r="B56">
        <v>14</v>
      </c>
      <c r="C56" s="10">
        <v>7</v>
      </c>
      <c r="D56" s="10">
        <v>2</v>
      </c>
      <c r="E56" s="10">
        <v>1</v>
      </c>
      <c r="F56" s="10">
        <v>1</v>
      </c>
      <c r="G56" s="10">
        <v>2</v>
      </c>
      <c r="H56" s="10">
        <v>1</v>
      </c>
    </row>
    <row r="57" spans="1:8" x14ac:dyDescent="0.25">
      <c r="A57" s="10" t="s">
        <v>82</v>
      </c>
      <c r="B57">
        <v>20</v>
      </c>
      <c r="C57" s="10">
        <v>10</v>
      </c>
      <c r="D57" s="10">
        <v>2</v>
      </c>
      <c r="E57" s="10">
        <v>2</v>
      </c>
      <c r="F57" s="10">
        <v>2</v>
      </c>
      <c r="G57" s="10">
        <v>2</v>
      </c>
      <c r="H57" s="10">
        <v>2</v>
      </c>
    </row>
    <row r="58" spans="1:8" x14ac:dyDescent="0.25">
      <c r="A58" s="10" t="s">
        <v>83</v>
      </c>
      <c r="B58">
        <v>12</v>
      </c>
      <c r="C58" s="10">
        <v>6</v>
      </c>
      <c r="D58" s="10">
        <v>1</v>
      </c>
      <c r="E58" s="10">
        <v>1</v>
      </c>
      <c r="F58" s="10">
        <v>1</v>
      </c>
      <c r="G58" s="10">
        <v>2</v>
      </c>
      <c r="H58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58"/>
  <sheetViews>
    <sheetView zoomScale="85" zoomScaleNormal="85" workbookViewId="0">
      <pane ySplit="1" topLeftCell="A2" activePane="bottomLeft" state="frozen"/>
      <selection pane="bottomLeft" activeCell="A2" sqref="A2:H5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14</v>
      </c>
      <c r="C3" s="10">
        <v>5</v>
      </c>
      <c r="D3" s="10">
        <v>1</v>
      </c>
      <c r="E3" s="10">
        <v>2</v>
      </c>
      <c r="F3" s="10">
        <v>2</v>
      </c>
      <c r="G3" s="10">
        <v>3</v>
      </c>
      <c r="H3" s="10">
        <v>1</v>
      </c>
    </row>
    <row r="4" spans="1:8" x14ac:dyDescent="0.25">
      <c r="A4" s="10" t="s">
        <v>29</v>
      </c>
      <c r="B4">
        <v>24</v>
      </c>
      <c r="C4" s="10">
        <v>9</v>
      </c>
      <c r="D4" s="10">
        <v>2</v>
      </c>
      <c r="E4" s="10">
        <v>4</v>
      </c>
      <c r="F4" s="10">
        <v>3</v>
      </c>
      <c r="G4" s="10">
        <v>4</v>
      </c>
      <c r="H4" s="10">
        <v>2</v>
      </c>
    </row>
    <row r="5" spans="1:8" x14ac:dyDescent="0.25">
      <c r="A5" s="10" t="s">
        <v>30</v>
      </c>
      <c r="B5">
        <v>26</v>
      </c>
      <c r="C5" s="10">
        <v>10</v>
      </c>
      <c r="D5" s="10">
        <v>2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30</v>
      </c>
      <c r="C6" s="10">
        <v>13</v>
      </c>
      <c r="D6" s="10">
        <v>3</v>
      </c>
      <c r="E6" s="10">
        <v>3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36</v>
      </c>
      <c r="C7" s="10">
        <v>17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24</v>
      </c>
      <c r="C8" s="10">
        <v>10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14</v>
      </c>
      <c r="D9" s="10">
        <v>4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33</v>
      </c>
      <c r="C10" s="10">
        <v>15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38</v>
      </c>
      <c r="C11" s="10">
        <v>19</v>
      </c>
      <c r="D11" s="10">
        <v>4</v>
      </c>
      <c r="E11" s="10">
        <v>4</v>
      </c>
      <c r="F11" s="10">
        <v>3</v>
      </c>
      <c r="G11" s="10">
        <v>4</v>
      </c>
      <c r="H11" s="10">
        <v>4</v>
      </c>
    </row>
    <row r="12" spans="1:8" x14ac:dyDescent="0.25">
      <c r="A12" s="10" t="s">
        <v>37</v>
      </c>
      <c r="B12">
        <v>15</v>
      </c>
      <c r="C12" s="10">
        <v>5</v>
      </c>
      <c r="D12" s="10">
        <v>2</v>
      </c>
      <c r="E12" s="10">
        <v>3</v>
      </c>
      <c r="F12" s="10">
        <v>1</v>
      </c>
      <c r="G12" s="10">
        <v>3</v>
      </c>
      <c r="H12" s="10">
        <v>1</v>
      </c>
    </row>
    <row r="13" spans="1:8" x14ac:dyDescent="0.25">
      <c r="A13" s="10" t="s">
        <v>38</v>
      </c>
      <c r="B13">
        <v>31</v>
      </c>
      <c r="C13" s="10">
        <v>15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46</v>
      </c>
      <c r="C14" s="10">
        <v>23</v>
      </c>
      <c r="D14" s="10">
        <v>5</v>
      </c>
      <c r="E14" s="10">
        <v>5</v>
      </c>
      <c r="F14" s="10">
        <v>3</v>
      </c>
      <c r="G14" s="10">
        <v>5</v>
      </c>
      <c r="H14" s="10">
        <v>5</v>
      </c>
    </row>
    <row r="15" spans="1:8" x14ac:dyDescent="0.25">
      <c r="A15" s="10" t="s">
        <v>40</v>
      </c>
      <c r="B15">
        <v>30</v>
      </c>
      <c r="C15" s="10">
        <v>14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30</v>
      </c>
      <c r="C16" s="10">
        <v>15</v>
      </c>
      <c r="D16" s="10">
        <v>4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17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31</v>
      </c>
      <c r="C18" s="10">
        <v>17</v>
      </c>
      <c r="D18" s="10">
        <v>3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35</v>
      </c>
      <c r="C19" s="10">
        <v>18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29</v>
      </c>
      <c r="C20" s="10">
        <v>15</v>
      </c>
      <c r="D20" s="10">
        <v>3</v>
      </c>
      <c r="E20" s="10">
        <v>4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28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38</v>
      </c>
      <c r="C22" s="10">
        <v>19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32</v>
      </c>
      <c r="C24" s="10">
        <v>15</v>
      </c>
      <c r="D24" s="10">
        <v>3</v>
      </c>
      <c r="E24" s="10">
        <v>3</v>
      </c>
      <c r="F24" s="10">
        <v>4</v>
      </c>
      <c r="G24" s="10">
        <v>4</v>
      </c>
      <c r="H24" s="10">
        <v>3</v>
      </c>
    </row>
    <row r="25" spans="1:8" x14ac:dyDescent="0.25">
      <c r="A25" s="10" t="s">
        <v>50</v>
      </c>
      <c r="B25">
        <v>33</v>
      </c>
      <c r="C25" s="10">
        <v>16</v>
      </c>
      <c r="D25" s="10">
        <v>4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32</v>
      </c>
      <c r="C27" s="10">
        <v>14</v>
      </c>
      <c r="D27" s="10">
        <v>3</v>
      </c>
      <c r="E27" s="10">
        <v>4</v>
      </c>
      <c r="F27" s="10">
        <v>4</v>
      </c>
      <c r="G27" s="10">
        <v>4</v>
      </c>
      <c r="H27" s="10">
        <v>3</v>
      </c>
    </row>
    <row r="28" spans="1:8" x14ac:dyDescent="0.25">
      <c r="A28" s="10" t="s">
        <v>53</v>
      </c>
      <c r="B28">
        <v>27</v>
      </c>
      <c r="C28" s="10">
        <v>12</v>
      </c>
      <c r="D28" s="10">
        <v>2</v>
      </c>
      <c r="E28" s="10">
        <v>3</v>
      </c>
      <c r="F28" s="10">
        <v>4</v>
      </c>
      <c r="G28" s="10">
        <v>4</v>
      </c>
      <c r="H28" s="10">
        <v>2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4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25</v>
      </c>
      <c r="C30" s="10">
        <v>12</v>
      </c>
      <c r="D30" s="10">
        <v>2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28</v>
      </c>
      <c r="C32" s="10">
        <v>15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38</v>
      </c>
      <c r="C34" s="10">
        <v>20</v>
      </c>
      <c r="D34" s="10">
        <v>4</v>
      </c>
      <c r="E34" s="10">
        <v>3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4</v>
      </c>
      <c r="F36" s="10">
        <v>2</v>
      </c>
      <c r="G36" s="10">
        <v>3</v>
      </c>
      <c r="H36" s="10">
        <v>3</v>
      </c>
    </row>
    <row r="37" spans="1:8" x14ac:dyDescent="0.25">
      <c r="A37" s="10" t="s">
        <v>62</v>
      </c>
      <c r="B37">
        <v>29</v>
      </c>
      <c r="C37" s="10">
        <v>15</v>
      </c>
      <c r="D37" s="10">
        <v>3</v>
      </c>
      <c r="E37" s="10">
        <v>3</v>
      </c>
      <c r="F37" s="10">
        <v>2</v>
      </c>
      <c r="G37" s="10">
        <v>3</v>
      </c>
      <c r="H37" s="10">
        <v>3</v>
      </c>
    </row>
    <row r="38" spans="1:8" x14ac:dyDescent="0.25">
      <c r="A38" s="10" t="s">
        <v>63</v>
      </c>
      <c r="B38">
        <v>19</v>
      </c>
      <c r="C38" s="10">
        <v>6</v>
      </c>
      <c r="D38" s="10">
        <v>2</v>
      </c>
      <c r="E38" s="10">
        <v>3</v>
      </c>
      <c r="F38" s="10">
        <v>3</v>
      </c>
      <c r="G38" s="10">
        <v>2</v>
      </c>
      <c r="H38" s="10">
        <v>3</v>
      </c>
    </row>
    <row r="39" spans="1:8" x14ac:dyDescent="0.25">
      <c r="A39" s="10" t="s">
        <v>64</v>
      </c>
      <c r="B39">
        <v>27</v>
      </c>
      <c r="C39" s="10">
        <v>13</v>
      </c>
      <c r="D39" s="10">
        <v>3</v>
      </c>
      <c r="E39" s="10">
        <v>3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35</v>
      </c>
      <c r="C40" s="10">
        <v>18</v>
      </c>
      <c r="D40" s="10">
        <v>4</v>
      </c>
      <c r="E40" s="10">
        <v>3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23</v>
      </c>
      <c r="C41" s="10">
        <v>12</v>
      </c>
      <c r="D41" s="10">
        <v>3</v>
      </c>
      <c r="E41" s="10">
        <v>3</v>
      </c>
      <c r="F41" s="10">
        <v>1</v>
      </c>
      <c r="G41" s="10">
        <v>2</v>
      </c>
      <c r="H41" s="10">
        <v>2</v>
      </c>
    </row>
    <row r="42" spans="1:8" x14ac:dyDescent="0.25">
      <c r="A42" s="10" t="s">
        <v>67</v>
      </c>
      <c r="B42">
        <v>27</v>
      </c>
      <c r="C42" s="10">
        <v>11</v>
      </c>
      <c r="D42" s="10">
        <v>3</v>
      </c>
      <c r="E42" s="10">
        <v>3</v>
      </c>
      <c r="F42" s="10">
        <v>3</v>
      </c>
      <c r="G42" s="10">
        <v>4</v>
      </c>
      <c r="H42" s="10">
        <v>3</v>
      </c>
    </row>
    <row r="43" spans="1:8" x14ac:dyDescent="0.25">
      <c r="A43" s="10" t="s">
        <v>68</v>
      </c>
      <c r="B43">
        <v>21</v>
      </c>
      <c r="C43" s="10">
        <v>10</v>
      </c>
      <c r="D43" s="10">
        <v>3</v>
      </c>
      <c r="E43" s="10">
        <v>2</v>
      </c>
      <c r="F43" s="10">
        <v>1</v>
      </c>
      <c r="G43" s="10">
        <v>3</v>
      </c>
      <c r="H43" s="10">
        <v>2</v>
      </c>
    </row>
    <row r="44" spans="1:8" x14ac:dyDescent="0.25">
      <c r="A44" s="10" t="s">
        <v>69</v>
      </c>
      <c r="B44">
        <v>18</v>
      </c>
      <c r="C44" s="10">
        <v>8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</row>
    <row r="45" spans="1:8" x14ac:dyDescent="0.25">
      <c r="A45" s="10" t="s">
        <v>70</v>
      </c>
      <c r="B45">
        <v>31</v>
      </c>
      <c r="C45" s="10">
        <v>13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17</v>
      </c>
      <c r="C46" s="10">
        <v>7</v>
      </c>
      <c r="D46" s="10">
        <v>2</v>
      </c>
      <c r="E46" s="10">
        <v>3</v>
      </c>
      <c r="F46" s="10">
        <v>2</v>
      </c>
      <c r="G46" s="10">
        <v>2</v>
      </c>
      <c r="H46" s="10">
        <v>1</v>
      </c>
    </row>
    <row r="47" spans="1:8" x14ac:dyDescent="0.25">
      <c r="A47" s="10" t="s">
        <v>72</v>
      </c>
      <c r="B47">
        <v>29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22</v>
      </c>
      <c r="C48" s="10">
        <v>8</v>
      </c>
      <c r="D48" s="10">
        <v>3</v>
      </c>
      <c r="E48" s="10">
        <v>3</v>
      </c>
      <c r="F48" s="10">
        <v>2</v>
      </c>
      <c r="G48" s="10">
        <v>3</v>
      </c>
      <c r="H48" s="10">
        <v>3</v>
      </c>
    </row>
    <row r="49" spans="1:8" x14ac:dyDescent="0.25">
      <c r="A49" s="10" t="s">
        <v>74</v>
      </c>
      <c r="B49">
        <v>22</v>
      </c>
      <c r="C49" s="10">
        <v>10</v>
      </c>
      <c r="D49" s="10">
        <v>3</v>
      </c>
      <c r="E49" s="10">
        <v>2</v>
      </c>
      <c r="F49" s="10">
        <v>2</v>
      </c>
      <c r="G49" s="10">
        <v>3</v>
      </c>
      <c r="H49" s="10">
        <v>2</v>
      </c>
    </row>
    <row r="50" spans="1:8" x14ac:dyDescent="0.25">
      <c r="A50" s="10" t="s">
        <v>75</v>
      </c>
      <c r="B50">
        <v>31</v>
      </c>
      <c r="C50" s="10">
        <v>14</v>
      </c>
      <c r="D50" s="10">
        <v>3</v>
      </c>
      <c r="E50" s="10">
        <v>3</v>
      </c>
      <c r="F50" s="10">
        <v>4</v>
      </c>
      <c r="G50" s="10">
        <v>4</v>
      </c>
      <c r="H50" s="10">
        <v>3</v>
      </c>
    </row>
    <row r="51" spans="1:8" x14ac:dyDescent="0.25">
      <c r="A51" s="10" t="s">
        <v>76</v>
      </c>
      <c r="B51">
        <v>29</v>
      </c>
      <c r="C51" s="10">
        <v>13</v>
      </c>
      <c r="D51" s="10">
        <v>4</v>
      </c>
      <c r="E51" s="10">
        <v>3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31</v>
      </c>
      <c r="C52" s="10">
        <v>15</v>
      </c>
      <c r="D52" s="10">
        <v>3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21</v>
      </c>
      <c r="C53" s="10">
        <v>10</v>
      </c>
      <c r="D53" s="10">
        <v>2</v>
      </c>
      <c r="E53" s="10">
        <v>3</v>
      </c>
      <c r="F53" s="10">
        <v>1</v>
      </c>
      <c r="G53" s="10">
        <v>3</v>
      </c>
      <c r="H53" s="10">
        <v>2</v>
      </c>
    </row>
    <row r="54" spans="1:8" x14ac:dyDescent="0.25">
      <c r="A54" s="10" t="s">
        <v>79</v>
      </c>
      <c r="B54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</row>
    <row r="55" spans="1:8" x14ac:dyDescent="0.25">
      <c r="A55" s="10" t="s">
        <v>80</v>
      </c>
      <c r="B55">
        <v>27</v>
      </c>
      <c r="C55" s="10">
        <v>11</v>
      </c>
      <c r="D55" s="10">
        <v>3</v>
      </c>
      <c r="E55" s="10">
        <v>4</v>
      </c>
      <c r="F55" s="10">
        <v>3</v>
      </c>
      <c r="G55" s="10">
        <v>4</v>
      </c>
      <c r="H55" s="10">
        <v>2</v>
      </c>
    </row>
    <row r="56" spans="1:8" x14ac:dyDescent="0.25">
      <c r="A56" s="10" t="s">
        <v>81</v>
      </c>
      <c r="B56">
        <v>16</v>
      </c>
      <c r="C56" s="10">
        <v>6</v>
      </c>
      <c r="D56" s="10">
        <v>1</v>
      </c>
      <c r="E56" s="10">
        <v>3</v>
      </c>
      <c r="F56" s="10">
        <v>2</v>
      </c>
      <c r="G56" s="10">
        <v>3</v>
      </c>
      <c r="H56" s="10">
        <v>1</v>
      </c>
    </row>
    <row r="57" spans="1:8" x14ac:dyDescent="0.25">
      <c r="A57" s="10" t="s">
        <v>82</v>
      </c>
      <c r="B57">
        <v>34</v>
      </c>
      <c r="C57" s="10">
        <v>17</v>
      </c>
      <c r="D57" s="10">
        <v>4</v>
      </c>
      <c r="E57" s="10">
        <v>2</v>
      </c>
      <c r="F57" s="10">
        <v>4</v>
      </c>
      <c r="G57" s="10">
        <v>4</v>
      </c>
      <c r="H57" s="10">
        <v>3</v>
      </c>
    </row>
    <row r="58" spans="1:8" x14ac:dyDescent="0.25">
      <c r="A58" s="10" t="s">
        <v>83</v>
      </c>
      <c r="B58">
        <v>29</v>
      </c>
      <c r="C58" s="10">
        <v>13</v>
      </c>
      <c r="D58" s="10">
        <v>3</v>
      </c>
      <c r="E58" s="10">
        <v>4</v>
      </c>
      <c r="F58" s="10">
        <v>3</v>
      </c>
      <c r="G58" s="10">
        <v>3</v>
      </c>
      <c r="H5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D9DD-044C-47A4-A55F-CEC6472B16F3}">
  <dimension ref="A1:H58"/>
  <sheetViews>
    <sheetView topLeftCell="A2" workbookViewId="0">
      <selection activeCell="A2" sqref="A2:H58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20</v>
      </c>
      <c r="C2" s="10">
        <v>10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</row>
    <row r="3" spans="1:8" x14ac:dyDescent="0.25">
      <c r="A3" s="10" t="s">
        <v>28</v>
      </c>
      <c r="B3">
        <v>16</v>
      </c>
      <c r="C3" s="10">
        <v>8</v>
      </c>
      <c r="D3" s="10">
        <v>2</v>
      </c>
      <c r="E3" s="10">
        <v>2</v>
      </c>
      <c r="F3" s="10">
        <v>1</v>
      </c>
      <c r="G3" s="10">
        <v>2</v>
      </c>
      <c r="H3" s="10">
        <v>1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24</v>
      </c>
      <c r="C5" s="10">
        <v>12</v>
      </c>
      <c r="D5" s="10">
        <v>2</v>
      </c>
      <c r="E5" s="10">
        <v>2</v>
      </c>
      <c r="F5" s="10">
        <v>2</v>
      </c>
      <c r="G5" s="10">
        <v>3</v>
      </c>
      <c r="H5" s="10">
        <v>3</v>
      </c>
    </row>
    <row r="6" spans="1:8" x14ac:dyDescent="0.25">
      <c r="A6" s="10" t="s">
        <v>31</v>
      </c>
      <c r="B6">
        <v>24</v>
      </c>
      <c r="C6" s="10">
        <v>12</v>
      </c>
      <c r="D6" s="10">
        <v>2</v>
      </c>
      <c r="E6" s="10">
        <v>2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2</v>
      </c>
      <c r="F8" s="10">
        <v>2</v>
      </c>
      <c r="G8" s="10">
        <v>3</v>
      </c>
      <c r="H8" s="10">
        <v>2</v>
      </c>
    </row>
    <row r="9" spans="1:8" x14ac:dyDescent="0.25">
      <c r="A9" s="10" t="s">
        <v>34</v>
      </c>
      <c r="B9">
        <v>20</v>
      </c>
      <c r="C9" s="10">
        <v>10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</row>
    <row r="10" spans="1:8" x14ac:dyDescent="0.25">
      <c r="A10" s="10" t="s">
        <v>35</v>
      </c>
      <c r="B10">
        <v>22</v>
      </c>
      <c r="C10" s="10">
        <v>11</v>
      </c>
      <c r="D10" s="10">
        <v>2</v>
      </c>
      <c r="E10" s="10">
        <v>2</v>
      </c>
      <c r="F10" s="10">
        <v>2</v>
      </c>
      <c r="G10" s="10">
        <v>3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12</v>
      </c>
      <c r="C12" s="10">
        <v>6</v>
      </c>
      <c r="D12" s="10">
        <v>1</v>
      </c>
      <c r="E12" s="10">
        <v>1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24</v>
      </c>
      <c r="C13" s="10">
        <v>12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18</v>
      </c>
      <c r="C16" s="10">
        <v>9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14</v>
      </c>
      <c r="C17" s="10">
        <v>7</v>
      </c>
      <c r="D17" s="10">
        <v>2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22</v>
      </c>
      <c r="C18" s="10">
        <v>11</v>
      </c>
      <c r="D18" s="10">
        <v>2</v>
      </c>
      <c r="E18" s="10">
        <v>2</v>
      </c>
      <c r="F18" s="10">
        <v>2</v>
      </c>
      <c r="G18" s="10">
        <v>3</v>
      </c>
      <c r="H18" s="10">
        <v>2</v>
      </c>
    </row>
    <row r="19" spans="1:8" x14ac:dyDescent="0.25">
      <c r="A19" s="10" t="s">
        <v>44</v>
      </c>
      <c r="B19">
        <v>20</v>
      </c>
      <c r="C19" s="10">
        <v>10</v>
      </c>
      <c r="D19" s="10">
        <v>2</v>
      </c>
      <c r="E19" s="10">
        <v>2</v>
      </c>
      <c r="F19" s="10">
        <v>2</v>
      </c>
      <c r="G19" s="10">
        <v>2</v>
      </c>
      <c r="H19" s="10">
        <v>2</v>
      </c>
    </row>
    <row r="20" spans="1:8" x14ac:dyDescent="0.25">
      <c r="A20" s="10" t="s">
        <v>45</v>
      </c>
      <c r="B20">
        <v>20</v>
      </c>
      <c r="C20" s="10">
        <v>10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</row>
    <row r="21" spans="1:8" x14ac:dyDescent="0.25">
      <c r="A21" s="10" t="s">
        <v>46</v>
      </c>
      <c r="B21">
        <v>16</v>
      </c>
      <c r="C21" s="10">
        <v>8</v>
      </c>
      <c r="D21" s="10">
        <v>2</v>
      </c>
      <c r="E21" s="10">
        <v>2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16</v>
      </c>
      <c r="C22" s="10">
        <v>8</v>
      </c>
      <c r="D22" s="10">
        <v>2</v>
      </c>
      <c r="E22" s="10">
        <v>2</v>
      </c>
      <c r="F22" s="10">
        <v>1</v>
      </c>
      <c r="G22" s="10">
        <v>2</v>
      </c>
      <c r="H22" s="10">
        <v>1</v>
      </c>
    </row>
    <row r="23" spans="1:8" x14ac:dyDescent="0.25">
      <c r="A23" s="10" t="s">
        <v>48</v>
      </c>
      <c r="B23">
        <v>12</v>
      </c>
      <c r="C23" s="10">
        <v>6</v>
      </c>
      <c r="D23" s="10">
        <v>1</v>
      </c>
      <c r="E23" s="10">
        <v>1</v>
      </c>
      <c r="F23" s="10">
        <v>1</v>
      </c>
      <c r="G23" s="10">
        <v>2</v>
      </c>
      <c r="H23" s="10">
        <v>1</v>
      </c>
    </row>
    <row r="24" spans="1:8" x14ac:dyDescent="0.25">
      <c r="A24" s="10" t="s">
        <v>49</v>
      </c>
      <c r="B24">
        <v>26</v>
      </c>
      <c r="C24" s="10">
        <v>13</v>
      </c>
      <c r="D24" s="10">
        <v>3</v>
      </c>
      <c r="E24" s="10">
        <v>3</v>
      </c>
      <c r="F24" s="10">
        <v>2</v>
      </c>
      <c r="G24" s="10">
        <v>3</v>
      </c>
      <c r="H24" s="10">
        <v>2</v>
      </c>
    </row>
    <row r="25" spans="1:8" x14ac:dyDescent="0.25">
      <c r="A25" s="10" t="s">
        <v>50</v>
      </c>
      <c r="B25">
        <v>12</v>
      </c>
      <c r="C25" s="10">
        <v>6</v>
      </c>
      <c r="D25" s="10">
        <v>1</v>
      </c>
      <c r="E25" s="10">
        <v>1</v>
      </c>
      <c r="F25" s="10">
        <v>1</v>
      </c>
      <c r="G25" s="10">
        <v>2</v>
      </c>
      <c r="H25" s="10">
        <v>1</v>
      </c>
    </row>
    <row r="26" spans="1:8" x14ac:dyDescent="0.25">
      <c r="A26" s="10" t="s">
        <v>51</v>
      </c>
      <c r="B26">
        <v>18</v>
      </c>
      <c r="C26" s="10">
        <v>9</v>
      </c>
      <c r="D26" s="10">
        <v>2</v>
      </c>
      <c r="E26" s="10">
        <v>2</v>
      </c>
      <c r="F26" s="10">
        <v>2</v>
      </c>
      <c r="G26" s="10">
        <v>2</v>
      </c>
      <c r="H26" s="10">
        <v>1</v>
      </c>
    </row>
    <row r="27" spans="1:8" x14ac:dyDescent="0.25">
      <c r="A27" s="10" t="s">
        <v>52</v>
      </c>
      <c r="B27">
        <v>22</v>
      </c>
      <c r="C27" s="10">
        <v>11</v>
      </c>
      <c r="D27" s="10">
        <v>2</v>
      </c>
      <c r="E27" s="10">
        <v>2</v>
      </c>
      <c r="F27" s="10">
        <v>2</v>
      </c>
      <c r="G27" s="10">
        <v>3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2</v>
      </c>
      <c r="E28" s="10">
        <v>2</v>
      </c>
      <c r="F28" s="10">
        <v>2</v>
      </c>
      <c r="G28" s="10">
        <v>3</v>
      </c>
      <c r="H28" s="10">
        <v>2</v>
      </c>
    </row>
    <row r="29" spans="1:8" x14ac:dyDescent="0.25">
      <c r="A29" s="10" t="s">
        <v>54</v>
      </c>
      <c r="B29">
        <v>22</v>
      </c>
      <c r="C29" s="10">
        <v>11</v>
      </c>
      <c r="D29" s="10">
        <v>2</v>
      </c>
      <c r="E29" s="10">
        <v>2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22</v>
      </c>
      <c r="C30" s="10">
        <v>11</v>
      </c>
      <c r="D30" s="10">
        <v>2</v>
      </c>
      <c r="E30" s="10">
        <v>2</v>
      </c>
      <c r="F30" s="10">
        <v>2</v>
      </c>
      <c r="G30" s="10">
        <v>3</v>
      </c>
      <c r="H30" s="10">
        <v>2</v>
      </c>
    </row>
    <row r="31" spans="1:8" x14ac:dyDescent="0.25">
      <c r="A31" s="10" t="s">
        <v>56</v>
      </c>
      <c r="B31">
        <v>20</v>
      </c>
      <c r="C31" s="10">
        <v>10</v>
      </c>
      <c r="D31" s="10">
        <v>2</v>
      </c>
      <c r="E31" s="10">
        <v>2</v>
      </c>
      <c r="F31" s="10">
        <v>2</v>
      </c>
      <c r="G31" s="10">
        <v>2</v>
      </c>
      <c r="H31" s="10">
        <v>2</v>
      </c>
    </row>
    <row r="32" spans="1:8" x14ac:dyDescent="0.25">
      <c r="A32" s="10" t="s">
        <v>57</v>
      </c>
      <c r="B32">
        <v>12</v>
      </c>
      <c r="C32" s="10">
        <v>6</v>
      </c>
      <c r="D32" s="10">
        <v>1</v>
      </c>
      <c r="E32" s="10">
        <v>1</v>
      </c>
      <c r="F32" s="10">
        <v>1</v>
      </c>
      <c r="G32" s="10">
        <v>2</v>
      </c>
      <c r="H32" s="10">
        <v>1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14</v>
      </c>
      <c r="C34" s="10">
        <v>7</v>
      </c>
      <c r="D34" s="10">
        <v>2</v>
      </c>
      <c r="E34" s="10">
        <v>1</v>
      </c>
      <c r="F34" s="10">
        <v>1</v>
      </c>
      <c r="G34" s="10">
        <v>2</v>
      </c>
      <c r="H34" s="10">
        <v>1</v>
      </c>
    </row>
    <row r="35" spans="1:8" x14ac:dyDescent="0.25">
      <c r="A35" s="10" t="s">
        <v>60</v>
      </c>
      <c r="B35">
        <v>10</v>
      </c>
      <c r="C35" s="10">
        <v>5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</row>
    <row r="36" spans="1:8" x14ac:dyDescent="0.25">
      <c r="A36" s="10" t="s">
        <v>61</v>
      </c>
      <c r="B36">
        <v>10</v>
      </c>
      <c r="C36" s="10">
        <v>5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</row>
    <row r="37" spans="1:8" x14ac:dyDescent="0.25">
      <c r="A37" s="10" t="s">
        <v>62</v>
      </c>
      <c r="B37">
        <v>22</v>
      </c>
      <c r="C37" s="10">
        <v>11</v>
      </c>
      <c r="D37" s="10">
        <v>2</v>
      </c>
      <c r="E37" s="10">
        <v>2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20</v>
      </c>
      <c r="C38" s="10">
        <v>10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22</v>
      </c>
      <c r="C39" s="10">
        <v>11</v>
      </c>
      <c r="D39" s="10">
        <v>2</v>
      </c>
      <c r="E39" s="10">
        <v>2</v>
      </c>
      <c r="F39" s="10">
        <v>2</v>
      </c>
      <c r="G39" s="10">
        <v>3</v>
      </c>
      <c r="H39" s="10">
        <v>2</v>
      </c>
    </row>
    <row r="40" spans="1:8" x14ac:dyDescent="0.25">
      <c r="A40" s="10" t="s">
        <v>65</v>
      </c>
      <c r="B40">
        <v>20</v>
      </c>
      <c r="C40" s="10">
        <v>10</v>
      </c>
      <c r="D40" s="10">
        <v>2</v>
      </c>
      <c r="E40" s="10">
        <v>2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14</v>
      </c>
      <c r="C41" s="10">
        <v>7</v>
      </c>
      <c r="D41" s="10">
        <v>2</v>
      </c>
      <c r="E41" s="10">
        <v>1</v>
      </c>
      <c r="F41" s="10">
        <v>1</v>
      </c>
      <c r="G41" s="10">
        <v>2</v>
      </c>
      <c r="H41" s="10">
        <v>1</v>
      </c>
    </row>
    <row r="42" spans="1:8" x14ac:dyDescent="0.25">
      <c r="A42" s="10" t="s">
        <v>67</v>
      </c>
      <c r="B42">
        <v>22</v>
      </c>
      <c r="C42" s="10">
        <v>11</v>
      </c>
      <c r="D42" s="10">
        <v>2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20</v>
      </c>
      <c r="C43" s="10">
        <v>10</v>
      </c>
      <c r="D43" s="10">
        <v>2</v>
      </c>
      <c r="E43" s="10">
        <v>2</v>
      </c>
      <c r="F43" s="10">
        <v>2</v>
      </c>
      <c r="G43" s="10">
        <v>2</v>
      </c>
      <c r="H43" s="10">
        <v>2</v>
      </c>
    </row>
    <row r="44" spans="1:8" x14ac:dyDescent="0.25">
      <c r="A44" s="10" t="s">
        <v>69</v>
      </c>
      <c r="B44">
        <v>6</v>
      </c>
      <c r="C44" s="10">
        <v>3</v>
      </c>
      <c r="D44" s="10">
        <v>0</v>
      </c>
      <c r="E44" s="10">
        <v>1</v>
      </c>
      <c r="F44" s="10">
        <v>1</v>
      </c>
      <c r="G44" s="10">
        <v>1</v>
      </c>
      <c r="H44" s="10">
        <v>0</v>
      </c>
    </row>
    <row r="45" spans="1:8" x14ac:dyDescent="0.25">
      <c r="A45" s="10" t="s">
        <v>70</v>
      </c>
      <c r="B45">
        <v>12</v>
      </c>
      <c r="C45" s="10">
        <v>6</v>
      </c>
      <c r="D45" s="10">
        <v>2</v>
      </c>
      <c r="E45" s="10">
        <v>1</v>
      </c>
      <c r="F45" s="10">
        <v>1</v>
      </c>
      <c r="G45" s="10">
        <v>1</v>
      </c>
      <c r="H45" s="10">
        <v>1</v>
      </c>
    </row>
    <row r="46" spans="1:8" x14ac:dyDescent="0.25">
      <c r="A46" s="10" t="s">
        <v>71</v>
      </c>
      <c r="B46">
        <v>12</v>
      </c>
      <c r="C46" s="10">
        <v>6</v>
      </c>
      <c r="D46" s="10">
        <v>1</v>
      </c>
      <c r="E46" s="10">
        <v>1</v>
      </c>
      <c r="F46" s="10">
        <v>1</v>
      </c>
      <c r="G46" s="10">
        <v>2</v>
      </c>
      <c r="H46" s="10">
        <v>1</v>
      </c>
    </row>
    <row r="47" spans="1:8" x14ac:dyDescent="0.25">
      <c r="A47" s="10" t="s">
        <v>72</v>
      </c>
      <c r="B47">
        <v>18</v>
      </c>
      <c r="C47" s="10">
        <v>9</v>
      </c>
      <c r="D47" s="10">
        <v>2</v>
      </c>
      <c r="E47" s="10">
        <v>2</v>
      </c>
      <c r="F47" s="10">
        <v>1</v>
      </c>
      <c r="G47" s="10">
        <v>2</v>
      </c>
      <c r="H47" s="10">
        <v>2</v>
      </c>
    </row>
    <row r="48" spans="1:8" x14ac:dyDescent="0.25">
      <c r="A48" s="10" t="s">
        <v>73</v>
      </c>
      <c r="B48">
        <v>10</v>
      </c>
      <c r="C48" s="10">
        <v>5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</row>
    <row r="49" spans="1:8" x14ac:dyDescent="0.25">
      <c r="A49" s="10" t="s">
        <v>74</v>
      </c>
      <c r="B49">
        <v>12</v>
      </c>
      <c r="C49" s="10">
        <v>6</v>
      </c>
      <c r="D49" s="10">
        <v>1</v>
      </c>
      <c r="E49" s="10">
        <v>1</v>
      </c>
      <c r="F49" s="10">
        <v>1</v>
      </c>
      <c r="G49" s="10">
        <v>2</v>
      </c>
      <c r="H49" s="10">
        <v>1</v>
      </c>
    </row>
    <row r="50" spans="1:8" x14ac:dyDescent="0.25">
      <c r="A50" s="10" t="s">
        <v>75</v>
      </c>
      <c r="B50">
        <v>22</v>
      </c>
      <c r="C50" s="10">
        <v>11</v>
      </c>
      <c r="D50" s="10">
        <v>2</v>
      </c>
      <c r="E50" s="10">
        <v>2</v>
      </c>
      <c r="F50" s="10">
        <v>2</v>
      </c>
      <c r="G50" s="10">
        <v>3</v>
      </c>
      <c r="H50" s="10">
        <v>2</v>
      </c>
    </row>
    <row r="51" spans="1:8" x14ac:dyDescent="0.25">
      <c r="A51" s="10" t="s">
        <v>76</v>
      </c>
      <c r="B51">
        <v>24</v>
      </c>
      <c r="C51" s="10">
        <v>12</v>
      </c>
      <c r="D51" s="10">
        <v>3</v>
      </c>
      <c r="E51" s="10">
        <v>2</v>
      </c>
      <c r="F51" s="10">
        <v>2</v>
      </c>
      <c r="G51" s="10">
        <v>3</v>
      </c>
      <c r="H51" s="10">
        <v>2</v>
      </c>
    </row>
    <row r="52" spans="1:8" x14ac:dyDescent="0.25">
      <c r="A52" s="10" t="s">
        <v>77</v>
      </c>
      <c r="B52">
        <v>20</v>
      </c>
      <c r="C52" s="10">
        <v>10</v>
      </c>
      <c r="D52" s="10">
        <v>2</v>
      </c>
      <c r="E52" s="10">
        <v>2</v>
      </c>
      <c r="F52" s="10">
        <v>2</v>
      </c>
      <c r="G52" s="10">
        <v>2</v>
      </c>
      <c r="H52" s="10">
        <v>2</v>
      </c>
    </row>
    <row r="53" spans="1:8" x14ac:dyDescent="0.25">
      <c r="A53" s="10" t="s">
        <v>78</v>
      </c>
      <c r="B53">
        <v>14</v>
      </c>
      <c r="C53" s="10">
        <v>7</v>
      </c>
      <c r="D53" s="10">
        <v>1</v>
      </c>
      <c r="E53" s="10">
        <v>1</v>
      </c>
      <c r="F53" s="10">
        <v>1</v>
      </c>
      <c r="G53" s="10">
        <v>3</v>
      </c>
      <c r="H53" s="10">
        <v>1</v>
      </c>
    </row>
    <row r="54" spans="1:8" x14ac:dyDescent="0.25">
      <c r="A54" s="10" t="s">
        <v>79</v>
      </c>
      <c r="B54">
        <v>10</v>
      </c>
      <c r="C54" s="10">
        <v>5</v>
      </c>
      <c r="D54" s="10">
        <v>1</v>
      </c>
      <c r="E54" s="10">
        <v>1</v>
      </c>
      <c r="F54" s="10">
        <v>1</v>
      </c>
      <c r="G54" s="10">
        <v>2</v>
      </c>
      <c r="H54" s="10">
        <v>0</v>
      </c>
    </row>
    <row r="55" spans="1:8" x14ac:dyDescent="0.25">
      <c r="A55" s="10" t="s">
        <v>80</v>
      </c>
      <c r="B55">
        <v>22</v>
      </c>
      <c r="C55" s="10">
        <v>11</v>
      </c>
      <c r="D55" s="10">
        <v>2</v>
      </c>
      <c r="E55" s="10">
        <v>2</v>
      </c>
      <c r="F55" s="10">
        <v>2</v>
      </c>
      <c r="G55" s="10">
        <v>3</v>
      </c>
      <c r="H55" s="10">
        <v>2</v>
      </c>
    </row>
    <row r="56" spans="1:8" x14ac:dyDescent="0.25">
      <c r="A56" s="10" t="s">
        <v>81</v>
      </c>
      <c r="B56">
        <v>14</v>
      </c>
      <c r="C56" s="10">
        <v>7</v>
      </c>
      <c r="D56" s="10">
        <v>2</v>
      </c>
      <c r="E56" s="10">
        <v>1</v>
      </c>
      <c r="F56" s="10">
        <v>1</v>
      </c>
      <c r="G56" s="10">
        <v>2</v>
      </c>
      <c r="H56" s="10">
        <v>1</v>
      </c>
    </row>
    <row r="57" spans="1:8" x14ac:dyDescent="0.25">
      <c r="A57" s="10" t="s">
        <v>82</v>
      </c>
      <c r="B57">
        <v>20</v>
      </c>
      <c r="C57" s="10">
        <v>10</v>
      </c>
      <c r="D57" s="10">
        <v>2</v>
      </c>
      <c r="E57" s="10">
        <v>2</v>
      </c>
      <c r="F57" s="10">
        <v>2</v>
      </c>
      <c r="G57" s="10">
        <v>2</v>
      </c>
      <c r="H57" s="10">
        <v>2</v>
      </c>
    </row>
    <row r="58" spans="1:8" x14ac:dyDescent="0.25">
      <c r="A58" s="10" t="s">
        <v>83</v>
      </c>
      <c r="B58">
        <v>12</v>
      </c>
      <c r="C58" s="10">
        <v>6</v>
      </c>
      <c r="D58" s="10">
        <v>1</v>
      </c>
      <c r="E58" s="10">
        <v>1</v>
      </c>
      <c r="F58" s="10">
        <v>1</v>
      </c>
      <c r="G58" s="10">
        <v>2</v>
      </c>
      <c r="H58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3FF8-E00C-419E-95F9-A5F852DECA17}">
  <dimension ref="A1:H58"/>
  <sheetViews>
    <sheetView topLeftCell="A2" workbookViewId="0">
      <selection activeCell="A2" sqref="A2:H58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27</v>
      </c>
      <c r="C2" s="10">
        <v>13</v>
      </c>
      <c r="D2" s="10">
        <v>3</v>
      </c>
      <c r="E2" s="10">
        <v>3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14</v>
      </c>
      <c r="C3" s="10">
        <v>5</v>
      </c>
      <c r="D3" s="10">
        <v>1</v>
      </c>
      <c r="E3" s="10">
        <v>2</v>
      </c>
      <c r="F3" s="10">
        <v>2</v>
      </c>
      <c r="G3" s="10">
        <v>3</v>
      </c>
      <c r="H3" s="10">
        <v>1</v>
      </c>
    </row>
    <row r="4" spans="1:8" x14ac:dyDescent="0.25">
      <c r="A4" s="10" t="s">
        <v>29</v>
      </c>
      <c r="B4">
        <v>24</v>
      </c>
      <c r="C4" s="10">
        <v>9</v>
      </c>
      <c r="D4" s="10">
        <v>2</v>
      </c>
      <c r="E4" s="10">
        <v>4</v>
      </c>
      <c r="F4" s="10">
        <v>3</v>
      </c>
      <c r="G4" s="10">
        <v>4</v>
      </c>
      <c r="H4" s="10">
        <v>2</v>
      </c>
    </row>
    <row r="5" spans="1:8" x14ac:dyDescent="0.25">
      <c r="A5" s="10" t="s">
        <v>30</v>
      </c>
      <c r="B5">
        <v>26</v>
      </c>
      <c r="C5" s="10">
        <v>10</v>
      </c>
      <c r="D5" s="10">
        <v>2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30</v>
      </c>
      <c r="C6" s="10">
        <v>13</v>
      </c>
      <c r="D6" s="10">
        <v>3</v>
      </c>
      <c r="E6" s="10">
        <v>3</v>
      </c>
      <c r="F6" s="10">
        <v>4</v>
      </c>
      <c r="G6" s="10">
        <v>4</v>
      </c>
      <c r="H6" s="10">
        <v>3</v>
      </c>
    </row>
    <row r="7" spans="1:8" x14ac:dyDescent="0.25">
      <c r="A7" s="10" t="s">
        <v>32</v>
      </c>
      <c r="B7">
        <v>36</v>
      </c>
      <c r="C7" s="10">
        <v>17</v>
      </c>
      <c r="D7" s="10">
        <v>4</v>
      </c>
      <c r="E7" s="10">
        <v>4</v>
      </c>
      <c r="F7" s="10">
        <v>3</v>
      </c>
      <c r="G7" s="10">
        <v>4</v>
      </c>
      <c r="H7" s="10">
        <v>4</v>
      </c>
    </row>
    <row r="8" spans="1:8" x14ac:dyDescent="0.25">
      <c r="A8" s="10" t="s">
        <v>33</v>
      </c>
      <c r="B8">
        <v>24</v>
      </c>
      <c r="C8" s="10">
        <v>10</v>
      </c>
      <c r="D8" s="10">
        <v>3</v>
      </c>
      <c r="E8" s="10">
        <v>3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30</v>
      </c>
      <c r="C9" s="10">
        <v>14</v>
      </c>
      <c r="D9" s="10">
        <v>4</v>
      </c>
      <c r="E9" s="10">
        <v>3</v>
      </c>
      <c r="F9" s="10">
        <v>3</v>
      </c>
      <c r="G9" s="10">
        <v>3</v>
      </c>
      <c r="H9" s="10">
        <v>3</v>
      </c>
    </row>
    <row r="10" spans="1:8" x14ac:dyDescent="0.25">
      <c r="A10" s="10" t="s">
        <v>35</v>
      </c>
      <c r="B10">
        <v>33</v>
      </c>
      <c r="C10" s="10">
        <v>15</v>
      </c>
      <c r="D10" s="10">
        <v>4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38</v>
      </c>
      <c r="C11" s="10">
        <v>19</v>
      </c>
      <c r="D11" s="10">
        <v>4</v>
      </c>
      <c r="E11" s="10">
        <v>4</v>
      </c>
      <c r="F11" s="10">
        <v>3</v>
      </c>
      <c r="G11" s="10">
        <v>4</v>
      </c>
      <c r="H11" s="10">
        <v>4</v>
      </c>
    </row>
    <row r="12" spans="1:8" x14ac:dyDescent="0.25">
      <c r="A12" s="10" t="s">
        <v>37</v>
      </c>
      <c r="B12">
        <v>15</v>
      </c>
      <c r="C12" s="10">
        <v>5</v>
      </c>
      <c r="D12" s="10">
        <v>2</v>
      </c>
      <c r="E12" s="10">
        <v>3</v>
      </c>
      <c r="F12" s="10">
        <v>1</v>
      </c>
      <c r="G12" s="10">
        <v>3</v>
      </c>
      <c r="H12" s="10">
        <v>1</v>
      </c>
    </row>
    <row r="13" spans="1:8" x14ac:dyDescent="0.25">
      <c r="A13" s="10" t="s">
        <v>38</v>
      </c>
      <c r="B13">
        <v>31</v>
      </c>
      <c r="C13" s="10">
        <v>15</v>
      </c>
      <c r="D13" s="10">
        <v>3</v>
      </c>
      <c r="E13" s="10">
        <v>3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46</v>
      </c>
      <c r="C14" s="10">
        <v>23</v>
      </c>
      <c r="D14" s="10">
        <v>5</v>
      </c>
      <c r="E14" s="10">
        <v>5</v>
      </c>
      <c r="F14" s="10">
        <v>3</v>
      </c>
      <c r="G14" s="10">
        <v>5</v>
      </c>
      <c r="H14" s="10">
        <v>5</v>
      </c>
    </row>
    <row r="15" spans="1:8" x14ac:dyDescent="0.25">
      <c r="A15" s="10" t="s">
        <v>40</v>
      </c>
      <c r="B15">
        <v>30</v>
      </c>
      <c r="C15" s="10">
        <v>14</v>
      </c>
      <c r="D15" s="10">
        <v>3</v>
      </c>
      <c r="E15" s="10">
        <v>3</v>
      </c>
      <c r="F15" s="10">
        <v>3</v>
      </c>
      <c r="G15" s="10">
        <v>4</v>
      </c>
      <c r="H15" s="10">
        <v>3</v>
      </c>
    </row>
    <row r="16" spans="1:8" x14ac:dyDescent="0.25">
      <c r="A16" s="10" t="s">
        <v>41</v>
      </c>
      <c r="B16">
        <v>30</v>
      </c>
      <c r="C16" s="10">
        <v>15</v>
      </c>
      <c r="D16" s="10">
        <v>4</v>
      </c>
      <c r="E16" s="10">
        <v>3</v>
      </c>
      <c r="F16" s="10">
        <v>2</v>
      </c>
      <c r="G16" s="10">
        <v>3</v>
      </c>
      <c r="H16" s="10">
        <v>3</v>
      </c>
    </row>
    <row r="17" spans="1:8" x14ac:dyDescent="0.25">
      <c r="A17" s="10" t="s">
        <v>42</v>
      </c>
      <c r="B17">
        <v>33</v>
      </c>
      <c r="C17" s="10">
        <v>17</v>
      </c>
      <c r="D17" s="10">
        <v>3</v>
      </c>
      <c r="E17" s="10">
        <v>4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31</v>
      </c>
      <c r="C18" s="10">
        <v>17</v>
      </c>
      <c r="D18" s="10">
        <v>3</v>
      </c>
      <c r="E18" s="10">
        <v>3</v>
      </c>
      <c r="F18" s="10">
        <v>2</v>
      </c>
      <c r="G18" s="10">
        <v>3</v>
      </c>
      <c r="H18" s="10">
        <v>3</v>
      </c>
    </row>
    <row r="19" spans="1:8" x14ac:dyDescent="0.25">
      <c r="A19" s="10" t="s">
        <v>44</v>
      </c>
      <c r="B19">
        <v>35</v>
      </c>
      <c r="C19" s="10">
        <v>18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29</v>
      </c>
      <c r="C20" s="10">
        <v>15</v>
      </c>
      <c r="D20" s="10">
        <v>3</v>
      </c>
      <c r="E20" s="10">
        <v>4</v>
      </c>
      <c r="F20" s="10">
        <v>2</v>
      </c>
      <c r="G20" s="10">
        <v>3</v>
      </c>
      <c r="H20" s="10">
        <v>2</v>
      </c>
    </row>
    <row r="21" spans="1:8" x14ac:dyDescent="0.25">
      <c r="A21" s="10" t="s">
        <v>46</v>
      </c>
      <c r="B21">
        <v>28</v>
      </c>
      <c r="C21" s="10">
        <v>14</v>
      </c>
      <c r="D21" s="10">
        <v>3</v>
      </c>
      <c r="E21" s="10">
        <v>3</v>
      </c>
      <c r="F21" s="10">
        <v>3</v>
      </c>
      <c r="G21" s="10">
        <v>3</v>
      </c>
      <c r="H21" s="10">
        <v>2</v>
      </c>
    </row>
    <row r="22" spans="1:8" x14ac:dyDescent="0.25">
      <c r="A22" s="10" t="s">
        <v>47</v>
      </c>
      <c r="B22">
        <v>38</v>
      </c>
      <c r="C22" s="10">
        <v>19</v>
      </c>
      <c r="D22" s="10">
        <v>4</v>
      </c>
      <c r="E22" s="10">
        <v>4</v>
      </c>
      <c r="F22" s="10">
        <v>3</v>
      </c>
      <c r="G22" s="10">
        <v>4</v>
      </c>
      <c r="H22" s="10">
        <v>4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3</v>
      </c>
      <c r="H23" s="10">
        <v>4</v>
      </c>
    </row>
    <row r="24" spans="1:8" x14ac:dyDescent="0.25">
      <c r="A24" s="10" t="s">
        <v>49</v>
      </c>
      <c r="B24">
        <v>32</v>
      </c>
      <c r="C24" s="10">
        <v>15</v>
      </c>
      <c r="D24" s="10">
        <v>3</v>
      </c>
      <c r="E24" s="10">
        <v>3</v>
      </c>
      <c r="F24" s="10">
        <v>4</v>
      </c>
      <c r="G24" s="10">
        <v>4</v>
      </c>
      <c r="H24" s="10">
        <v>3</v>
      </c>
    </row>
    <row r="25" spans="1:8" x14ac:dyDescent="0.25">
      <c r="A25" s="10" t="s">
        <v>50</v>
      </c>
      <c r="B25">
        <v>33</v>
      </c>
      <c r="C25" s="10">
        <v>16</v>
      </c>
      <c r="D25" s="10">
        <v>4</v>
      </c>
      <c r="E25" s="10">
        <v>3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28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2</v>
      </c>
    </row>
    <row r="27" spans="1:8" x14ac:dyDescent="0.25">
      <c r="A27" s="10" t="s">
        <v>52</v>
      </c>
      <c r="B27">
        <v>32</v>
      </c>
      <c r="C27" s="10">
        <v>14</v>
      </c>
      <c r="D27" s="10">
        <v>3</v>
      </c>
      <c r="E27" s="10">
        <v>4</v>
      </c>
      <c r="F27" s="10">
        <v>4</v>
      </c>
      <c r="G27" s="10">
        <v>4</v>
      </c>
      <c r="H27" s="10">
        <v>3</v>
      </c>
    </row>
    <row r="28" spans="1:8" x14ac:dyDescent="0.25">
      <c r="A28" s="10" t="s">
        <v>53</v>
      </c>
      <c r="B28">
        <v>27</v>
      </c>
      <c r="C28" s="10">
        <v>12</v>
      </c>
      <c r="D28" s="10">
        <v>2</v>
      </c>
      <c r="E28" s="10">
        <v>3</v>
      </c>
      <c r="F28" s="10">
        <v>4</v>
      </c>
      <c r="G28" s="10">
        <v>4</v>
      </c>
      <c r="H28" s="10">
        <v>2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4</v>
      </c>
      <c r="F29" s="10">
        <v>2</v>
      </c>
      <c r="G29" s="10">
        <v>3</v>
      </c>
      <c r="H29" s="10">
        <v>2</v>
      </c>
    </row>
    <row r="30" spans="1:8" x14ac:dyDescent="0.25">
      <c r="A30" s="10" t="s">
        <v>55</v>
      </c>
      <c r="B30">
        <v>25</v>
      </c>
      <c r="C30" s="10">
        <v>12</v>
      </c>
      <c r="D30" s="10">
        <v>2</v>
      </c>
      <c r="E30" s="10">
        <v>3</v>
      </c>
      <c r="F30" s="10">
        <v>3</v>
      </c>
      <c r="G30" s="10">
        <v>3</v>
      </c>
      <c r="H30" s="10">
        <v>2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2</v>
      </c>
      <c r="G31" s="10">
        <v>3</v>
      </c>
      <c r="H31" s="10">
        <v>3</v>
      </c>
    </row>
    <row r="32" spans="1:8" x14ac:dyDescent="0.25">
      <c r="A32" s="10" t="s">
        <v>57</v>
      </c>
      <c r="B32">
        <v>28</v>
      </c>
      <c r="C32" s="10">
        <v>15</v>
      </c>
      <c r="D32" s="10">
        <v>3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26</v>
      </c>
      <c r="C33" s="10">
        <v>13</v>
      </c>
      <c r="D33" s="10">
        <v>2</v>
      </c>
      <c r="E33" s="10">
        <v>3</v>
      </c>
      <c r="F33" s="10">
        <v>3</v>
      </c>
      <c r="G33" s="10">
        <v>3</v>
      </c>
      <c r="H33" s="10">
        <v>2</v>
      </c>
    </row>
    <row r="34" spans="1:8" x14ac:dyDescent="0.25">
      <c r="A34" s="10" t="s">
        <v>59</v>
      </c>
      <c r="B34">
        <v>38</v>
      </c>
      <c r="C34" s="10">
        <v>20</v>
      </c>
      <c r="D34" s="10">
        <v>4</v>
      </c>
      <c r="E34" s="10">
        <v>3</v>
      </c>
      <c r="F34" s="10">
        <v>3</v>
      </c>
      <c r="G34" s="10">
        <v>4</v>
      </c>
      <c r="H34" s="10">
        <v>4</v>
      </c>
    </row>
    <row r="35" spans="1:8" x14ac:dyDescent="0.25">
      <c r="A35" s="10" t="s">
        <v>60</v>
      </c>
      <c r="B35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4</v>
      </c>
      <c r="F36" s="10">
        <v>2</v>
      </c>
      <c r="G36" s="10">
        <v>3</v>
      </c>
      <c r="H36" s="10">
        <v>3</v>
      </c>
    </row>
    <row r="37" spans="1:8" x14ac:dyDescent="0.25">
      <c r="A37" s="10" t="s">
        <v>62</v>
      </c>
      <c r="B37">
        <v>29</v>
      </c>
      <c r="C37" s="10">
        <v>15</v>
      </c>
      <c r="D37" s="10">
        <v>3</v>
      </c>
      <c r="E37" s="10">
        <v>3</v>
      </c>
      <c r="F37" s="10">
        <v>2</v>
      </c>
      <c r="G37" s="10">
        <v>3</v>
      </c>
      <c r="H37" s="10">
        <v>3</v>
      </c>
    </row>
    <row r="38" spans="1:8" x14ac:dyDescent="0.25">
      <c r="A38" s="10" t="s">
        <v>63</v>
      </c>
      <c r="B38">
        <v>19</v>
      </c>
      <c r="C38" s="10">
        <v>6</v>
      </c>
      <c r="D38" s="10">
        <v>2</v>
      </c>
      <c r="E38" s="10">
        <v>3</v>
      </c>
      <c r="F38" s="10">
        <v>3</v>
      </c>
      <c r="G38" s="10">
        <v>2</v>
      </c>
      <c r="H38" s="10">
        <v>3</v>
      </c>
    </row>
    <row r="39" spans="1:8" x14ac:dyDescent="0.25">
      <c r="A39" s="10" t="s">
        <v>64</v>
      </c>
      <c r="B39">
        <v>27</v>
      </c>
      <c r="C39" s="10">
        <v>13</v>
      </c>
      <c r="D39" s="10">
        <v>3</v>
      </c>
      <c r="E39" s="10">
        <v>3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35</v>
      </c>
      <c r="C40" s="10">
        <v>18</v>
      </c>
      <c r="D40" s="10">
        <v>4</v>
      </c>
      <c r="E40" s="10">
        <v>3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23</v>
      </c>
      <c r="C41" s="10">
        <v>12</v>
      </c>
      <c r="D41" s="10">
        <v>3</v>
      </c>
      <c r="E41" s="10">
        <v>3</v>
      </c>
      <c r="F41" s="10">
        <v>1</v>
      </c>
      <c r="G41" s="10">
        <v>2</v>
      </c>
      <c r="H41" s="10">
        <v>2</v>
      </c>
    </row>
    <row r="42" spans="1:8" x14ac:dyDescent="0.25">
      <c r="A42" s="10" t="s">
        <v>67</v>
      </c>
      <c r="B42">
        <v>27</v>
      </c>
      <c r="C42" s="10">
        <v>11</v>
      </c>
      <c r="D42" s="10">
        <v>3</v>
      </c>
      <c r="E42" s="10">
        <v>3</v>
      </c>
      <c r="F42" s="10">
        <v>3</v>
      </c>
      <c r="G42" s="10">
        <v>4</v>
      </c>
      <c r="H42" s="10">
        <v>3</v>
      </c>
    </row>
    <row r="43" spans="1:8" x14ac:dyDescent="0.25">
      <c r="A43" s="10" t="s">
        <v>68</v>
      </c>
      <c r="B43">
        <v>21</v>
      </c>
      <c r="C43" s="10">
        <v>10</v>
      </c>
      <c r="D43" s="10">
        <v>3</v>
      </c>
      <c r="E43" s="10">
        <v>2</v>
      </c>
      <c r="F43" s="10">
        <v>1</v>
      </c>
      <c r="G43" s="10">
        <v>3</v>
      </c>
      <c r="H43" s="10">
        <v>2</v>
      </c>
    </row>
    <row r="44" spans="1:8" x14ac:dyDescent="0.25">
      <c r="A44" s="10" t="s">
        <v>69</v>
      </c>
      <c r="B44">
        <v>18</v>
      </c>
      <c r="C44" s="10">
        <v>8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</row>
    <row r="45" spans="1:8" x14ac:dyDescent="0.25">
      <c r="A45" s="10" t="s">
        <v>70</v>
      </c>
      <c r="B45">
        <v>31</v>
      </c>
      <c r="C45" s="10">
        <v>13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17</v>
      </c>
      <c r="C46" s="10">
        <v>7</v>
      </c>
      <c r="D46" s="10">
        <v>2</v>
      </c>
      <c r="E46" s="10">
        <v>3</v>
      </c>
      <c r="F46" s="10">
        <v>2</v>
      </c>
      <c r="G46" s="10">
        <v>2</v>
      </c>
      <c r="H46" s="10">
        <v>1</v>
      </c>
    </row>
    <row r="47" spans="1:8" x14ac:dyDescent="0.25">
      <c r="A47" s="10" t="s">
        <v>72</v>
      </c>
      <c r="B47">
        <v>29</v>
      </c>
      <c r="C47" s="10">
        <v>14</v>
      </c>
      <c r="D47" s="10">
        <v>3</v>
      </c>
      <c r="E47" s="10">
        <v>3</v>
      </c>
      <c r="F47" s="10">
        <v>3</v>
      </c>
      <c r="G47" s="10">
        <v>3</v>
      </c>
      <c r="H47" s="10">
        <v>3</v>
      </c>
    </row>
    <row r="48" spans="1:8" x14ac:dyDescent="0.25">
      <c r="A48" s="10" t="s">
        <v>73</v>
      </c>
      <c r="B48">
        <v>22</v>
      </c>
      <c r="C48" s="10">
        <v>8</v>
      </c>
      <c r="D48" s="10">
        <v>3</v>
      </c>
      <c r="E48" s="10">
        <v>3</v>
      </c>
      <c r="F48" s="10">
        <v>2</v>
      </c>
      <c r="G48" s="10">
        <v>3</v>
      </c>
      <c r="H48" s="10">
        <v>3</v>
      </c>
    </row>
    <row r="49" spans="1:8" x14ac:dyDescent="0.25">
      <c r="A49" s="10" t="s">
        <v>74</v>
      </c>
      <c r="B49">
        <v>22</v>
      </c>
      <c r="C49" s="10">
        <v>10</v>
      </c>
      <c r="D49" s="10">
        <v>3</v>
      </c>
      <c r="E49" s="10">
        <v>2</v>
      </c>
      <c r="F49" s="10">
        <v>2</v>
      </c>
      <c r="G49" s="10">
        <v>3</v>
      </c>
      <c r="H49" s="10">
        <v>2</v>
      </c>
    </row>
    <row r="50" spans="1:8" x14ac:dyDescent="0.25">
      <c r="A50" s="10" t="s">
        <v>75</v>
      </c>
      <c r="B50">
        <v>31</v>
      </c>
      <c r="C50" s="10">
        <v>14</v>
      </c>
      <c r="D50" s="10">
        <v>3</v>
      </c>
      <c r="E50" s="10">
        <v>3</v>
      </c>
      <c r="F50" s="10">
        <v>4</v>
      </c>
      <c r="G50" s="10">
        <v>4</v>
      </c>
      <c r="H50" s="10">
        <v>3</v>
      </c>
    </row>
    <row r="51" spans="1:8" x14ac:dyDescent="0.25">
      <c r="A51" s="10" t="s">
        <v>76</v>
      </c>
      <c r="B51">
        <v>29</v>
      </c>
      <c r="C51" s="10">
        <v>13</v>
      </c>
      <c r="D51" s="10">
        <v>4</v>
      </c>
      <c r="E51" s="10">
        <v>3</v>
      </c>
      <c r="F51" s="10">
        <v>3</v>
      </c>
      <c r="G51" s="10">
        <v>3</v>
      </c>
      <c r="H51" s="10">
        <v>3</v>
      </c>
    </row>
    <row r="52" spans="1:8" x14ac:dyDescent="0.25">
      <c r="A52" s="10" t="s">
        <v>77</v>
      </c>
      <c r="B52">
        <v>31</v>
      </c>
      <c r="C52" s="10">
        <v>15</v>
      </c>
      <c r="D52" s="10">
        <v>3</v>
      </c>
      <c r="E52" s="10">
        <v>3</v>
      </c>
      <c r="F52" s="10">
        <v>3</v>
      </c>
      <c r="G52" s="10">
        <v>4</v>
      </c>
      <c r="H52" s="10">
        <v>3</v>
      </c>
    </row>
    <row r="53" spans="1:8" x14ac:dyDescent="0.25">
      <c r="A53" s="10" t="s">
        <v>78</v>
      </c>
      <c r="B53">
        <v>21</v>
      </c>
      <c r="C53" s="10">
        <v>10</v>
      </c>
      <c r="D53" s="10">
        <v>2</v>
      </c>
      <c r="E53" s="10">
        <v>3</v>
      </c>
      <c r="F53" s="10">
        <v>1</v>
      </c>
      <c r="G53" s="10">
        <v>3</v>
      </c>
      <c r="H53" s="10">
        <v>2</v>
      </c>
    </row>
    <row r="54" spans="1:8" x14ac:dyDescent="0.25">
      <c r="A54" s="10" t="s">
        <v>79</v>
      </c>
      <c r="B54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</row>
    <row r="55" spans="1:8" x14ac:dyDescent="0.25">
      <c r="A55" s="10" t="s">
        <v>80</v>
      </c>
      <c r="B55">
        <v>27</v>
      </c>
      <c r="C55" s="10">
        <v>11</v>
      </c>
      <c r="D55" s="10">
        <v>3</v>
      </c>
      <c r="E55" s="10">
        <v>4</v>
      </c>
      <c r="F55" s="10">
        <v>3</v>
      </c>
      <c r="G55" s="10">
        <v>4</v>
      </c>
      <c r="H55" s="10">
        <v>2</v>
      </c>
    </row>
    <row r="56" spans="1:8" x14ac:dyDescent="0.25">
      <c r="A56" s="10" t="s">
        <v>81</v>
      </c>
      <c r="B56">
        <v>16</v>
      </c>
      <c r="C56" s="10">
        <v>6</v>
      </c>
      <c r="D56" s="10">
        <v>1</v>
      </c>
      <c r="E56" s="10">
        <v>3</v>
      </c>
      <c r="F56" s="10">
        <v>2</v>
      </c>
      <c r="G56" s="10">
        <v>3</v>
      </c>
      <c r="H56" s="10">
        <v>1</v>
      </c>
    </row>
    <row r="57" spans="1:8" x14ac:dyDescent="0.25">
      <c r="A57" s="10" t="s">
        <v>82</v>
      </c>
      <c r="B57">
        <v>34</v>
      </c>
      <c r="C57" s="10">
        <v>17</v>
      </c>
      <c r="D57" s="10">
        <v>4</v>
      </c>
      <c r="E57" s="10">
        <v>2</v>
      </c>
      <c r="F57" s="10">
        <v>4</v>
      </c>
      <c r="G57" s="10">
        <v>4</v>
      </c>
      <c r="H57" s="10">
        <v>3</v>
      </c>
    </row>
    <row r="58" spans="1:8" x14ac:dyDescent="0.25">
      <c r="A58" s="10" t="s">
        <v>83</v>
      </c>
      <c r="B58">
        <v>29</v>
      </c>
      <c r="C58" s="10">
        <v>13</v>
      </c>
      <c r="D58" s="10">
        <v>3</v>
      </c>
      <c r="E58" s="10">
        <v>4</v>
      </c>
      <c r="F58" s="10">
        <v>3</v>
      </c>
      <c r="G58" s="10">
        <v>3</v>
      </c>
      <c r="H5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S I B m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B I g G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I B m W V B p F q 7 u A Q A A a A 8 A A B M A H A B G b 3 J t d W x h c y 9 T Z W N 0 a W 9 u M S 5 t I K I Y A C i g F A A A A A A A A A A A A A A A A A A A A A A A A A A A A O 3 W 3 0 v b Q B w A 8 P d A / 4 c j e 2 k h C 0 n t 8 q D k q d l g D x s M u 6 d l D 7 X e Z j C 5 k 9 x 1 K C I o w 1 o r w s Q f m 7 Y U 9 i A q i j I Z q 0 7 m X 5 O 7 J f / F b o R u F h p K 2 V j 3 k L w k + V 4 u 3 + / l k 2 8 I g R X q Y A Q m 4 7 0 + I U l k p u z D a X B P j v Y + s c 1 O e L L L 6 r X 7 v H n L z u v B z Y o M T O B C m p G A 2 I L b G v / 6 T k S K 5 I 1 q 4 U r V g 4 h m H z k u V I s Y U X F C s r I 1 b j 8 n 0 C f 2 E 2 c W 2 h Y k s x T P 2 a y 1 w S 5 O g 2 8 t v r f G d 6 / 4 9 g H f + R I 1 a 2 F 9 j R / v h 8 c 3 d v / 8 K p 2 n c k 5 5 Y U H X 8 R w K f V N W Z A U U s V v 1 E D E L C n i I K n j a Q a 9 N 4 4 G m 6 Q p 4 V s U U T t I F F 5 q / D 9 W n G M G X O S V e B + t c h u c N 3 v w c f W y z 9 o Z Y U K k 8 J S 4 q + W V E X m H f i 2 9 f W p i D J B s v W l l c l O O o L t J T M Q I o n K d L C u j G 8 y L + G F G j o P 6 c d 2 d g L G F C o S e + l M t I D u p b X 6 I S a 6 x H z d W w c T Y i p V / 5 U 6 V e J S 2 v 6 b 3 v c / s 9 W 1 n n n a 3 h p Y p d K Q t 6 e A i p O L O d X E q K N g D t D 9 r r b 6 O l n T Z 0 p 4 F s P j d 6 u L T b k u B 0 r f C / f C I T S 0 n R B q C N 8 B O Z W E q K J t A y U u Y O m 6 E Z P c / q + 8 6 H q H X 5 7 / 4 a u 2 b 9 6 0 j B B o K F J 9 d s 8 y 1 f P d I M 1 j k M r p a D 6 / 3 R 8 / W r K s U U m D 8 A U E s B A i 0 A F A A C A A g A S I B m W d w u C H y m A A A A 9 g A A A B I A A A A A A A A A A A A A A A A A A A A A A E N v b m Z p Z y 9 Q Y W N r Y W d l L n h t b F B L A Q I t A B Q A A g A I A E i A Z l l T c j g s m w A A A O E A A A A T A A A A A A A A A A A A A A A A A P I A A A B b Q 2 9 u d G V u d F 9 U e X B l c 1 0 u e G 1 s U E s B A i 0 A F A A C A A g A S I B m W V B p F q 7 u A Q A A a A 8 A A B M A A A A A A A A A A A A A A A A A 2 g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F k A A A A A A A A u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4 O j M 1 L j Y w O D c w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T k 2 N j g z N C 0 y M G Q y L T Q 5 Y T Q t Y T M 3 M i 0 z M 2 U w Y z c y Z j c 0 Y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x O G I w M W J j L T U 0 Z T Y t N D A 2 M S 1 h Z D d m L T E 2 M G V h N G M y N T U 4 Y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N T U 1 Z D J i Z C 0 1 M j E w L T Q x M j k t O T B m Y i 1 m Y m V j O G J h N j l j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N j A 2 J U U 5 J T k 2 J U I x J U U 1 J T h E J U I 3 J U U 4 J U E 5 J T k 1 J U U 1 J T g 4 J T g 2 L S V F N y U 5 N C U 5 O C V F O S U 5 Q y V C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M j l k M z g 1 L T E 1 N D U t N D h j Y y 1 h N T R m L T g y Z W E 0 M j U 3 N 2 R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Y w N u m W s e W N t + i p l e W I h l / n l J j p n L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D g 6 M D E 6 N T Q u N j E 2 O T E x M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w N u m W s e W N t + i p l e W I h i 3 n l J j p n L I v Q X V 0 b 1 J l b W 9 2 Z W R D b 2 x 1 b W 5 z M S 5 7 Q 2 9 s d W 1 u M S w w f S Z x d W 9 0 O y w m c X V v d D t T Z W N 0 a W 9 u M S 8 w N j A 2 6 Z a x 5 Y 2 3 6 K m V 5 Y i G L e e U m O m c s i 9 B d X R v U m V t b 3 Z l Z E N v b H V t b n M x L n t D b 2 x 1 b W 4 y L D F 9 J n F 1 b 3 Q 7 L C Z x d W 9 0 O 1 N l Y 3 R p b 2 4 x L z A 2 M D b p l r H l j b f o q Z X l i I Y t 5 5 S Y 6 Z y y L 0 F 1 d G 9 S Z W 1 v d m V k Q 2 9 s d W 1 u c z E u e 0 N v b H V t b j M s M n 0 m c X V v d D s s J n F 1 b 3 Q 7 U 2 V j d G l v b j E v M D Y w N u m W s e W N t + i p l e W I h i 3 n l J j p n L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j A 2 6 Z a x 5 Y 2 3 6 K m V 5 Y i G L e e U m O m c s i 9 B d X R v U m V t b 3 Z l Z E N v b H V t b n M x L n t D b 2 x 1 b W 4 x L D B 9 J n F 1 b 3 Q 7 L C Z x d W 9 0 O 1 N l Y 3 R p b 2 4 x L z A 2 M D b p l r H l j b f o q Z X l i I Y t 5 5 S Y 6 Z y y L 0 F 1 d G 9 S Z W 1 v d m V k Q 2 9 s d W 1 u c z E u e 0 N v b H V t b j I s M X 0 m c X V v d D s s J n F 1 b 3 Q 7 U 2 V j d G l v b j E v M D Y w N u m W s e W N t + i p l e W I h i 3 n l J j p n L I v Q X V 0 b 1 J l b W 9 2 Z W R D b 2 x 1 b W 5 z M S 5 7 Q 2 9 s d W 1 u M y w y f S Z x d W 9 0 O y w m c X V v d D t T Z W N 0 a W 9 u M S 8 w N j A 2 6 Z a x 5 Y 2 3 6 K m V 5 Y i G L e e U m O m c s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j A 2 J U U 5 J T k 2 J U I x J U U 1 J T h E J U I 3 J U U 4 J U E 5 J T k 1 J U U 1 J T g 4 J T g 2 L S V F N y U 5 N C U 5 O C V F O S U 5 Q y V C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2 J U U 5 J T k 2 J U I x J U U 1 J T h E J U I 3 J U U 4 J U E 5 J T k 1 J U U 1 J T g 4 J T g 2 L S V F N y U 5 N C U 5 O C V F O S U 5 Q y V C M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2 J U U 5 J T k 2 J U I x J U U 1 J T h E J U I 3 J U U 4 J U E 5 J T k 1 J U U 1 J T g 4 J T g 2 L S V F O C V B O S V C O S V F N S U 4 R C U 4 M y V F N i U 4 N S V B N z A 2 J U U 1 J U I 3 J U E 1 J U U 0 J U I 4 J T g w J U U 0 J U I 5 J T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B j Y z E 1 N T I t O T V l M y 0 0 N z J h L T h k O D g t M j Q 1 O T A 5 Z j M z Z m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j A 2 6 Z a x 5 Y 2 3 6 K m V 5 Y i G X + i p u e W N g + a F p z A 2 5 b e l 5 L i A 5 L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A 4 O j A y O j E 2 L j g 4 M j k 5 O D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M D b p l r H l j b f o q Z X l i I Y t 6 K m 5 5 Y 2 D 5 o W n M D b l t 6 X k u I D k u Z k v Q X V 0 b 1 J l b W 9 2 Z W R D b 2 x 1 b W 5 z M S 5 7 Q 2 9 s d W 1 u M S w w f S Z x d W 9 0 O y w m c X V v d D t T Z W N 0 a W 9 u M S 8 w N j A 2 6 Z a x 5 Y 2 3 6 K m V 5 Y i G L e i p u e W N g + a F p z A 2 5 b e l 5 L i A 5 L m Z L 0 F 1 d G 9 S Z W 1 v d m V k Q 2 9 s d W 1 u c z E u e 0 N v b H V t b j I s M X 0 m c X V v d D s s J n F 1 b 3 Q 7 U 2 V j d G l v b j E v M D Y w N u m W s e W N t + i p l e W I h i 3 o q b n l j Y P m h a c w N u W 3 p e S 4 g O S 5 m S 9 B d X R v U m V t b 3 Z l Z E N v b H V t b n M x L n t D b 2 x 1 b W 4 z L D J 9 J n F 1 b 3 Q 7 L C Z x d W 9 0 O 1 N l Y 3 R p b 2 4 x L z A 2 M D b p l r H l j b f o q Z X l i I Y t 6 K m 5 5 Y 2 D 5 o W n M D b l t 6 X k u I D k u Z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j A 2 6 Z a x 5 Y 2 3 6 K m V 5 Y i G L e i p u e W N g + a F p z A 2 5 b e l 5 L i A 5 L m Z L 0 F 1 d G 9 S Z W 1 v d m V k Q 2 9 s d W 1 u c z E u e 0 N v b H V t b j E s M H 0 m c X V v d D s s J n F 1 b 3 Q 7 U 2 V j d G l v b j E v M D Y w N u m W s e W N t + i p l e W I h i 3 o q b n l j Y P m h a c w N u W 3 p e S 4 g O S 5 m S 9 B d X R v U m V t b 3 Z l Z E N v b H V t b n M x L n t D b 2 x 1 b W 4 y L D F 9 J n F 1 b 3 Q 7 L C Z x d W 9 0 O 1 N l Y 3 R p b 2 4 x L z A 2 M D b p l r H l j b f o q Z X l i I Y t 6 K m 5 5 Y 2 D 5 o W n M D b l t 6 X k u I D k u Z k v Q X V 0 b 1 J l b W 9 2 Z W R D b 2 x 1 b W 5 z M S 5 7 Q 2 9 s d W 1 u M y w y f S Z x d W 9 0 O y w m c X V v d D t T Z W N 0 a W 9 u M S 8 w N j A 2 6 Z a x 5 Y 2 3 6 K m V 5 Y i G L e i p u e W N g + a F p z A 2 5 b e l 5 L i A 5 L m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2 M D Y l R T k l O T Y l Q j E l R T U l O E Q l Q j c l R T g l Q T k l O T U l R T U l O D g l O D Y t J U U 4 J U E 5 J U I 5 J U U 1 J T h E J T g z J U U 2 J T g 1 J U E 3 M D Y l R T U l Q j c l Q T U l R T Q l Q j g l O D A l R T Q l Q j k l O T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w N i V F O S U 5 N i V C M S V F N S U 4 R C V C N y V F O C V B O S U 5 N S V F N S U 4 O C U 4 N i 0 l R T g l Q T k l Q j k l R T U l O E Q l O D M l R T Y l O D U l Q T c w N i V F N S V C N y V B N S V F N C V C O C U 4 M C V F N C V C O S U 5 O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Q a C C k v 3 x k y E f F o e c M C G C g A A A A A C A A A A A A A Q Z g A A A A E A A C A A A A B r 7 R n e M V T + V B D 5 K m a A h d N g 1 Y 3 S t n a + u 6 I a J U j A f V l S W w A A A A A O g A A A A A I A A C A A A A D Q f i M 9 i V R 3 + 8 N B g t w C L M e H 5 0 b s h R d f R a c H + x Z U U j G R M V A A A A B H r O I 1 2 i a F Q h I p r S i f f k g r 4 2 g h H u Q k P n 9 f w d j q A 3 J C J j / Q 6 M p j M c I E 1 / l 8 g H s l R 3 L M g R f V 9 y l 2 E k S B h h 4 S D m o l d h A 2 r 3 G t Y y T u 6 I j a X w i 9 E U A A A A D K L w e G + j J y F w 8 c 7 R j I 4 s W c c 0 F J r L p 9 L n H D T K U b K l N E I C 9 N Y X C Z b 2 R 8 r 1 L M I J A s u T B W t Z T U j g m J C G M f h l 2 K N e Y H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0606閱卷評分-甘露</vt:lpstr>
      <vt:lpstr>0606閱卷評分-詹千慧06工一乙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2024-11-06T11:41:28Z</dcterms:modified>
</cp:coreProperties>
</file>