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4y30\Desktop\AI閱卷\覆閱完成暨卷號新增\覆閱完成1029-2024.10.29－21：48\"/>
    </mc:Choice>
  </mc:AlternateContent>
  <xr:revisionPtr revIDLastSave="0" documentId="13_ncr:1_{03FE7812-BFBD-4ABF-96F7-AA0512E2CB11}" xr6:coauthVersionLast="47" xr6:coauthVersionMax="47" xr10:uidLastSave="{00000000-0000-0000-0000-000000000000}"/>
  <bookViews>
    <workbookView xWindow="-120" yWindow="-120" windowWidth="29040" windowHeight="15720" xr2:uid="{FD36ADDB-F149-460C-B7EF-722B6879B3EF}"/>
  </bookViews>
  <sheets>
    <sheet name="總表" sheetId="1" r:id="rId1"/>
    <sheet name="閱卷評分-Teacher1" sheetId="4" r:id="rId2"/>
    <sheet name="閱卷評分-Teacher2" sheetId="3" r:id="rId3"/>
    <sheet name="0702閱卷評分-陳姞淨" sheetId="10" r:id="rId4"/>
    <sheet name="0702閱卷評分-戴榮冠" sheetId="11" r:id="rId5"/>
  </sheets>
  <definedNames>
    <definedName name="外部資料_1" localSheetId="2" hidden="1">'閱卷評分-Teacher2'!$A$1:$D$24</definedName>
    <definedName name="外部資料_2" localSheetId="3" hidden="1">'0702閱卷評分-陳姞淨'!$A$1:$D$24</definedName>
    <definedName name="外部資料_2" localSheetId="1" hidden="1">'閱卷評分-Teacher1'!$A$1:$D$24</definedName>
    <definedName name="外部資料_3" localSheetId="4" hidden="1">'0702閱卷評分-戴榮冠'!$A$1:$D$24</definedName>
    <definedName name="閱卷評分_Teacher1">閱卷評分_劉雅芬[]</definedName>
    <definedName name="閱卷評分_Teacher2">閱卷評分_曾守仁[]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  <c r="H3" i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11" i="1"/>
  <c r="I11" i="1"/>
  <c r="J11" i="1"/>
  <c r="K11" i="1"/>
  <c r="L11" i="1"/>
  <c r="M11" i="1"/>
  <c r="N11" i="1"/>
  <c r="O11" i="1"/>
  <c r="P11" i="1"/>
  <c r="Q11" i="1"/>
  <c r="H12" i="1"/>
  <c r="I12" i="1"/>
  <c r="J12" i="1"/>
  <c r="K12" i="1"/>
  <c r="L12" i="1"/>
  <c r="M12" i="1"/>
  <c r="N12" i="1"/>
  <c r="O12" i="1"/>
  <c r="P12" i="1"/>
  <c r="Q12" i="1"/>
  <c r="H13" i="1"/>
  <c r="I13" i="1"/>
  <c r="J13" i="1"/>
  <c r="K13" i="1"/>
  <c r="L13" i="1"/>
  <c r="M13" i="1"/>
  <c r="N13" i="1"/>
  <c r="O13" i="1"/>
  <c r="P13" i="1"/>
  <c r="Q13" i="1"/>
  <c r="H14" i="1"/>
  <c r="I14" i="1"/>
  <c r="J14" i="1"/>
  <c r="K14" i="1"/>
  <c r="L14" i="1"/>
  <c r="M14" i="1"/>
  <c r="N14" i="1"/>
  <c r="O14" i="1"/>
  <c r="P14" i="1"/>
  <c r="Q14" i="1"/>
  <c r="H15" i="1"/>
  <c r="I15" i="1"/>
  <c r="J15" i="1"/>
  <c r="K15" i="1"/>
  <c r="L15" i="1"/>
  <c r="M15" i="1"/>
  <c r="N15" i="1"/>
  <c r="O15" i="1"/>
  <c r="P15" i="1"/>
  <c r="Q15" i="1"/>
  <c r="H16" i="1"/>
  <c r="I16" i="1"/>
  <c r="J16" i="1"/>
  <c r="K16" i="1"/>
  <c r="L16" i="1"/>
  <c r="M16" i="1"/>
  <c r="N16" i="1"/>
  <c r="O16" i="1"/>
  <c r="P16" i="1"/>
  <c r="Q16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H21" i="1"/>
  <c r="I21" i="1"/>
  <c r="J21" i="1"/>
  <c r="K21" i="1"/>
  <c r="L21" i="1"/>
  <c r="M21" i="1"/>
  <c r="N21" i="1"/>
  <c r="O21" i="1"/>
  <c r="P21" i="1"/>
  <c r="Q21" i="1"/>
  <c r="H22" i="1"/>
  <c r="I22" i="1"/>
  <c r="J22" i="1"/>
  <c r="K22" i="1"/>
  <c r="L22" i="1"/>
  <c r="M22" i="1"/>
  <c r="N22" i="1"/>
  <c r="O22" i="1"/>
  <c r="P22" i="1"/>
  <c r="Q22" i="1"/>
  <c r="H23" i="1"/>
  <c r="I23" i="1"/>
  <c r="J23" i="1"/>
  <c r="K23" i="1"/>
  <c r="L23" i="1"/>
  <c r="M23" i="1"/>
  <c r="N23" i="1"/>
  <c r="O23" i="1"/>
  <c r="P23" i="1"/>
  <c r="Q23" i="1"/>
  <c r="H24" i="1"/>
  <c r="I24" i="1"/>
  <c r="J24" i="1"/>
  <c r="K24" i="1"/>
  <c r="L24" i="1"/>
  <c r="M24" i="1"/>
  <c r="N24" i="1"/>
  <c r="O24" i="1"/>
  <c r="P24" i="1"/>
  <c r="Q24" i="1"/>
  <c r="Q2" i="1"/>
  <c r="P2" i="1"/>
  <c r="O2" i="1"/>
  <c r="N2" i="1"/>
  <c r="M2" i="1"/>
  <c r="L2" i="1"/>
  <c r="K2" i="1"/>
  <c r="J2" i="1"/>
  <c r="I2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  <c r="E14" i="1" l="1"/>
  <c r="G17" i="1"/>
  <c r="E20" i="1"/>
  <c r="E4" i="1"/>
  <c r="G21" i="1"/>
  <c r="E8" i="1"/>
  <c r="G20" i="1"/>
  <c r="E19" i="1"/>
  <c r="G11" i="1"/>
  <c r="G4" i="1"/>
  <c r="G9" i="1"/>
  <c r="E24" i="1"/>
  <c r="G8" i="1"/>
  <c r="E6" i="1"/>
  <c r="E16" i="1"/>
  <c r="G18" i="1"/>
  <c r="E13" i="1"/>
  <c r="E12" i="1"/>
  <c r="E5" i="1"/>
  <c r="E15" i="1"/>
  <c r="G22" i="1"/>
  <c r="G14" i="1"/>
  <c r="G6" i="1"/>
  <c r="E9" i="1"/>
  <c r="E2" i="1"/>
  <c r="E7" i="1"/>
  <c r="E17" i="1"/>
  <c r="E10" i="1"/>
  <c r="E21" i="1"/>
  <c r="E23" i="1"/>
  <c r="E3" i="1"/>
  <c r="E11" i="1"/>
  <c r="G12" i="1"/>
  <c r="E18" i="1"/>
  <c r="G19" i="1"/>
  <c r="G5" i="1"/>
  <c r="E22" i="1"/>
  <c r="G3" i="1"/>
  <c r="G24" i="1"/>
  <c r="G16" i="1"/>
  <c r="G13" i="1"/>
  <c r="G10" i="1"/>
  <c r="G2" i="1"/>
  <c r="G23" i="1"/>
  <c r="G15" i="1"/>
  <c r="G7" i="1"/>
  <c r="R2" i="1" l="1"/>
  <c r="T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4F5E05-C50E-4711-9DBB-F4A44AFFE170}" keepAlive="1" name="查詢 - 0104閱卷評分-林偉淑" description="與活頁簿中 '0104閱卷評分-林偉淑' 查詢的連接。" type="5" refreshedVersion="8" background="1" saveData="1">
    <dbPr connection="Provider=Microsoft.Mashup.OleDb.1;Data Source=$Workbook$;Location=0104閱卷評分-林偉淑;Extended Properties=&quot;&quot;" command="SELECT * FROM [0104閱卷評分-林偉淑]"/>
  </connection>
  <connection id="2" xr16:uid="{35D78C57-7F9C-4343-BE21-57F27395C672}" keepAlive="1" name="查詢 - 0104閱卷評分-劉雅芬" description="與活頁簿中 '0104閱卷評分-劉雅芬' 查詢的連接。" type="5" refreshedVersion="8" background="1" saveData="1">
    <dbPr connection="Provider=Microsoft.Mashup.OleDb.1;Data Source=$Workbook$;Location=0104閱卷評分-劉雅芬;Extended Properties=&quot;&quot;" command="SELECT * FROM [0104閱卷評分-劉雅芬]"/>
  </connection>
  <connection id="3" xr16:uid="{92BA7F49-8627-43A9-9BDC-C0DFBFB81337}" keepAlive="1" name="查詢 - 0201閱卷評分-林偉淑" description="與活頁簿中 '0201閱卷評分-林偉淑' 查詢的連接。" type="5" refreshedVersion="0" background="1">
    <dbPr connection="Provider=Microsoft.Mashup.OleDb.1;Data Source=$Workbook$;Location=0201閱卷評分-林偉淑;Extended Properties=&quot;&quot;" command="SELECT * FROM [0201閱卷評分-林偉淑]"/>
  </connection>
  <connection id="4" xr16:uid="{623121CD-1307-4D0A-8E0B-C98C57E696F8}" keepAlive="1" name="查詢 - 0201閱卷評分-林偉淑 (2)" description="與活頁簿中 '0201閱卷評分-林偉淑 (2)' 查詢的連接。" type="5" refreshedVersion="8" background="1" saveData="1">
    <dbPr connection="Provider=Microsoft.Mashup.OleDb.1;Data Source=$Workbook$;Location=&quot;0201閱卷評分-林偉淑 (2)&quot;;Extended Properties=&quot;&quot;" command="SELECT * FROM [0201閱卷評分-林偉淑 (2)]"/>
  </connection>
  <connection id="5" xr16:uid="{F97210EB-EE2D-4351-BF5B-63648C6C9E40}" keepAlive="1" name="查詢 - 0201閱卷評分-劉雅芬" description="與活頁簿中 '0201閱卷評分-劉雅芬' 查詢的連接。" type="5" refreshedVersion="8" background="1" saveData="1">
    <dbPr connection="Provider=Microsoft.Mashup.OleDb.1;Data Source=$Workbook$;Location=0201閱卷評分-劉雅芬;Extended Properties=&quot;&quot;" command="SELECT * FROM [0201閱卷評分-劉雅芬]"/>
  </connection>
  <connection id="6" xr16:uid="{5F8BC814-9065-47F4-A051-4C648AC61DC7}" keepAlive="1" name="查詢 - 0702閱卷評分-陳姞淨" description="與活頁簿中 '0702閱卷評分-陳姞淨' 查詢的連接。" type="5" refreshedVersion="8" background="1" saveData="1">
    <dbPr connection="Provider=Microsoft.Mashup.OleDb.1;Data Source=$Workbook$;Location=0702閱卷評分-陳姞淨;Extended Properties=&quot;&quot;" command="SELECT * FROM [0702閱卷評分-陳姞淨]"/>
  </connection>
  <connection id="7" xr16:uid="{C54F0201-84D8-4C55-AC41-5E8A81B43DE9}" keepAlive="1" name="查詢 - 0702閱卷評分-戴榮冠" description="與活頁簿中 '0702閱卷評分-戴榮冠' 查詢的連接。" type="5" refreshedVersion="8" background="1" saveData="1">
    <dbPr connection="Provider=Microsoft.Mashup.OleDb.1;Data Source=$Workbook$;Location=0702閱卷評分-戴榮冠;Extended Properties=&quot;&quot;" command="SELECT * FROM [0702閱卷評分-戴榮冠]"/>
  </connection>
  <connection id="8" xr16:uid="{14F0014C-0F5A-4961-AB3A-5D514E3B1E39}" keepAlive="1" name="查詢 - 閱卷評分-曾守仁" description="與活頁簿中 '閱卷評分-曾守仁' 查詢的連接。" type="5" refreshedVersion="8" background="1" saveData="1">
    <dbPr connection="Provider=Microsoft.Mashup.OleDb.1;Data Source=$Workbook$;Location=閱卷評分-曾守仁;Extended Properties=&quot;&quot;" command="SELECT * FROM [閱卷評分-曾守仁]"/>
  </connection>
  <connection id="9" xr16:uid="{564DE225-2444-44CB-A390-3F5B4A7BF3EA}" keepAlive="1" name="查詢 - 閱卷評分-劉雅芬" description="與活頁簿中 '閱卷評分-劉雅芬' 查詢的連接。" type="5" refreshedVersion="8" background="1" saveData="1">
    <dbPr connection="Provider=Microsoft.Mashup.OleDb.1;Data Source=$Workbook$;Location=閱卷評分-劉雅芬;Extended Properties=&quot;&quot;" command="SELECT * FROM [閱卷評分-劉雅芬]"/>
  </connection>
</connections>
</file>

<file path=xl/sharedStrings.xml><?xml version="1.0" encoding="utf-8"?>
<sst xmlns="http://schemas.openxmlformats.org/spreadsheetml/2006/main" count="167" uniqueCount="51">
  <si>
    <t>流水號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</si>
  <si>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</si>
  <si>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</si>
  <si>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</si>
  <si>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</si>
  <si>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</si>
  <si>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</si>
  <si>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</si>
  <si>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</si>
  <si>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Teacher1</t>
    <phoneticPr fontId="1" type="noConversion"/>
  </si>
  <si>
    <t>Teacher2</t>
  </si>
  <si>
    <t>Difference</t>
    <phoneticPr fontId="1" type="noConversion"/>
  </si>
  <si>
    <t>Teacher3</t>
    <phoneticPr fontId="1" type="noConversion"/>
  </si>
  <si>
    <t>Average</t>
    <phoneticPr fontId="1" type="noConversion"/>
  </si>
  <si>
    <t>Teacher1-1</t>
    <phoneticPr fontId="1" type="noConversion"/>
  </si>
  <si>
    <t>Teacher1-2</t>
  </si>
  <si>
    <t>Teacher1-3</t>
  </si>
  <si>
    <t>Teacher1-4</t>
  </si>
  <si>
    <t>Teacher1-5</t>
  </si>
  <si>
    <t>Teacher2-1</t>
    <phoneticPr fontId="1" type="noConversion"/>
  </si>
  <si>
    <t>Teacher2-2</t>
  </si>
  <si>
    <t>Teacher2-3</t>
  </si>
  <si>
    <t>Teacher2-4</t>
  </si>
  <si>
    <t>Teacher2-5</t>
  </si>
  <si>
    <t>三閱數</t>
    <phoneticPr fontId="1" type="noConversion"/>
  </si>
  <si>
    <t>總數</t>
    <phoneticPr fontId="1" type="noConversion"/>
  </si>
  <si>
    <t>三閱率</t>
    <phoneticPr fontId="1" type="noConversion"/>
  </si>
  <si>
    <t>07-02-110175130</t>
  </si>
  <si>
    <t>07-02-111111014</t>
  </si>
  <si>
    <t>07-02-111155407</t>
  </si>
  <si>
    <t>07-02-111161029</t>
  </si>
  <si>
    <t>07-02-111175121</t>
  </si>
  <si>
    <t>07-02-112132004</t>
  </si>
  <si>
    <t>07-02-112132008</t>
  </si>
  <si>
    <t>07-02-112132037</t>
  </si>
  <si>
    <t>07-02-112132047</t>
  </si>
  <si>
    <t>07-02-113132046</t>
  </si>
  <si>
    <t>07-02-113152002</t>
  </si>
  <si>
    <t>07-02-113152004</t>
  </si>
  <si>
    <t>07-02-113152008</t>
  </si>
  <si>
    <t>07-02-113152011</t>
  </si>
  <si>
    <t>07-02-113152016</t>
  </si>
  <si>
    <t>07-02-113152018</t>
  </si>
  <si>
    <t>07-02-113152023</t>
  </si>
  <si>
    <t>07-02-113152026</t>
  </si>
  <si>
    <t>07-02-113152027</t>
  </si>
  <si>
    <t>07-02-113152031</t>
  </si>
  <si>
    <t>07-02-113152045</t>
  </si>
  <si>
    <t>07-02-113152052</t>
  </si>
  <si>
    <t>07-02-113152053</t>
  </si>
  <si>
    <t>卷號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</si>
</sst>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10" fontId="0" fillId="0" borderId="0" xfId="1" applyNumberFormat="1" applyFont="1" applyAlignment="1">
      <alignment horizontal="right" vertical="center"/>
    </xf>
    <xf numFmtId="0" fontId="0" fillId="0" borderId="0" xfId="0" applyNumberFormat="1">
      <alignment vertical="center"/>
    </xf>
    <xf numFmtId="0" fontId="3" fillId="2" borderId="0" xfId="0" applyFont="1" applyFill="1">
      <alignment vertical="center"/>
    </xf>
  </cellXfs>
  <cellStyles count="2">
    <cellStyle name="一般" xfId="0" builtinId="0"/>
    <cellStyle name="百分比" xfId="1" builtinId="5"/>
  </cellStyles>
  <dxfs count="29">
    <dxf>
      <font>
        <color theme="4"/>
      </font>
      <fill>
        <patternFill>
          <bgColor theme="7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9" xr16:uid="{4760CDF7-117A-472D-843C-EE5C2BA63A0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8" xr16:uid="{0F2678B5-B102-4047-A9CD-4EB0C086998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6" xr16:uid="{A58F5820-F0E5-4004-A399-2090DCA0E98C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7" xr16:uid="{9AEED3FB-4573-4247-BF13-65FD26017059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6AF7B-0B56-485E-8F22-E8811014B797}" name="閱卷評分_劉雅芬" displayName="閱卷評分_劉雅芬" ref="A1:H24" tableType="queryTable" totalsRowShown="0">
  <tableColumns count="8">
    <tableColumn id="1" xr3:uid="{D3DCC1C0-7AAC-472A-AA9E-822365B1F0AA}" uniqueName="1" name="Column1" queryTableFieldId="1" dataDxfId="28"/>
    <tableColumn id="2" xr3:uid="{F0ED2F05-E5CF-4725-9F74-8AE152888BDB}" uniqueName="2" name="Column2" queryTableFieldId="2"/>
    <tableColumn id="3" xr3:uid="{56211E82-A622-40F2-927E-EC344C6B9177}" uniqueName="3" name="Column3" queryTableFieldId="3" dataDxfId="27"/>
    <tableColumn id="4" xr3:uid="{7E3E06CA-B5B1-4392-9E93-E859DC9844FC}" uniqueName="4" name="Column4" queryTableFieldId="4" dataDxfId="26"/>
    <tableColumn id="5" xr3:uid="{5A7FBAE7-73BA-488F-A16B-91AC5F0DF38A}" uniqueName="5" name="Column5" queryTableFieldId="5" dataDxfId="25"/>
    <tableColumn id="6" xr3:uid="{B574CAEA-C1CB-4C98-9A15-23B2323AD953}" uniqueName="6" name="Column6" queryTableFieldId="6" dataDxfId="24"/>
    <tableColumn id="7" xr3:uid="{1C0BE5FE-E4A9-4A6B-AFA1-3B001CB4EF15}" uniqueName="7" name="Column7" queryTableFieldId="7" dataDxfId="23"/>
    <tableColumn id="8" xr3:uid="{410363E8-C679-42CE-8017-F481F9A7F3F4}" uniqueName="8" name="Column8" queryTableFieldId="8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E1AAD-6021-4B06-A32F-0D40464E06E3}" name="閱卷評分_曾守仁" displayName="閱卷評分_曾守仁" ref="A1:H24" tableType="queryTable" totalsRowShown="0">
  <tableColumns count="8">
    <tableColumn id="1" xr3:uid="{157CE5FE-4118-4990-A0BD-E874497020A1}" uniqueName="1" name="Column1" queryTableFieldId="1" dataDxfId="21"/>
    <tableColumn id="2" xr3:uid="{3F8C87E0-159F-4D6A-AC7E-C299ACBF2C41}" uniqueName="2" name="Column2" queryTableFieldId="2"/>
    <tableColumn id="3" xr3:uid="{9B68DFA5-F7B4-4172-9078-24904C35641D}" uniqueName="3" name="Column3" queryTableFieldId="3" dataDxfId="20"/>
    <tableColumn id="4" xr3:uid="{C8CCD776-07F9-49DF-AAE2-0EBDBA7B3C03}" uniqueName="4" name="Column4" queryTableFieldId="4" dataDxfId="19"/>
    <tableColumn id="5" xr3:uid="{E0B8A24C-37E7-4F31-9791-30843F32DC93}" uniqueName="5" name="Column5" queryTableFieldId="5" dataDxfId="18"/>
    <tableColumn id="6" xr3:uid="{6E700F6C-DEFE-4FA7-B333-462D35F10D40}" uniqueName="6" name="Column6" queryTableFieldId="6" dataDxfId="17"/>
    <tableColumn id="7" xr3:uid="{0DFC1CD5-51B4-4E1A-8BC5-E592A8A22B4D}" uniqueName="7" name="Column7" queryTableFieldId="7" dataDxfId="16"/>
    <tableColumn id="8" xr3:uid="{C6E9F9DB-6BCC-492F-865A-4EFD3B1ABD68}" uniqueName="8" name="Column8" queryTableFieldId="8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3A1A16-07FF-492C-86D3-9DBE01125A90}" name="_0702閱卷評分_陳姞淨" displayName="_0702閱卷評分_陳姞淨" ref="A1:H24" tableType="queryTable" totalsRowShown="0">
  <autoFilter ref="A1:H24" xr:uid="{113A1A16-07FF-492C-86D3-9DBE01125A90}"/>
  <tableColumns count="8">
    <tableColumn id="1" xr3:uid="{F9A34AD5-1CC9-4FAB-A9AF-1E975EB5BC95}" uniqueName="1" name="Column1" queryTableFieldId="1" dataDxfId="14"/>
    <tableColumn id="2" xr3:uid="{F10ADDD8-D698-4728-BE9D-9A806F4E6FA2}" uniqueName="2" name="Column2" queryTableFieldId="2"/>
    <tableColumn id="3" xr3:uid="{EAD4662C-811A-4CFB-AFF4-56E55C3DB4ED}" uniqueName="3" name="Column3" queryTableFieldId="3" dataDxfId="13"/>
    <tableColumn id="4" xr3:uid="{D3876516-5286-4A26-A434-06505DB764CD}" uniqueName="4" name="Column4" queryTableFieldId="4" dataDxfId="12"/>
    <tableColumn id="5" xr3:uid="{FABB42B6-827F-4185-ACA7-AE3A3E7E3946}" uniqueName="5" name="Column5" queryTableFieldId="5" dataDxfId="11"/>
    <tableColumn id="6" xr3:uid="{0C0B1562-E251-4FBF-826A-D0755A16365A}" uniqueName="6" name="Column6" queryTableFieldId="6" dataDxfId="10"/>
    <tableColumn id="7" xr3:uid="{E2FFFD48-BF69-464D-831A-804C9A9DCCF1}" uniqueName="7" name="Column7" queryTableFieldId="7" dataDxfId="9"/>
    <tableColumn id="8" xr3:uid="{D3EF8B23-4886-4639-B9C3-221399ABDB55}" uniqueName="8" name="Column8" queryTableFieldId="8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553FB7-4AD1-4901-99FF-0C43633A2AAE}" name="_0702閱卷評分_戴榮冠" displayName="_0702閱卷評分_戴榮冠" ref="A1:H24" tableType="queryTable" totalsRowShown="0">
  <autoFilter ref="A1:H24" xr:uid="{97553FB7-4AD1-4901-99FF-0C43633A2AAE}"/>
  <tableColumns count="8">
    <tableColumn id="1" xr3:uid="{F7231ECF-94CE-4868-9A5D-EF0E21FF7EB1}" uniqueName="1" name="Column1" queryTableFieldId="1" dataDxfId="7"/>
    <tableColumn id="2" xr3:uid="{E5C3F81A-5A4D-431E-98D5-B9DE980811EF}" uniqueName="2" name="Column2" queryTableFieldId="2"/>
    <tableColumn id="3" xr3:uid="{8A58FD60-72D9-4DE0-A72D-A5FF039B17FD}" uniqueName="3" name="Column3" queryTableFieldId="3" dataDxfId="6"/>
    <tableColumn id="4" xr3:uid="{FD50FF19-C4D6-494D-B894-325EDFC3446E}" uniqueName="4" name="Column4" queryTableFieldId="4" dataDxfId="5"/>
    <tableColumn id="5" xr3:uid="{A35C2479-BEA4-4722-B52C-3AAF4ED26B77}" uniqueName="5" name="Column5" queryTableFieldId="5" dataDxfId="4"/>
    <tableColumn id="6" xr3:uid="{9A8F710A-68EA-4099-AA68-A904AA4E41E6}" uniqueName="6" name="Column6" queryTableFieldId="6" dataDxfId="3"/>
    <tableColumn id="7" xr3:uid="{F1B496AE-FEB5-469B-B815-2DB2FEB41370}" uniqueName="7" name="Column7" queryTableFieldId="7" dataDxfId="2"/>
    <tableColumn id="8" xr3:uid="{15B80DD8-0819-4E89-9213-4D66327AADC1}" uniqueName="8" name="Column8" queryTableFieldId="8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A55C-C6B2-4B58-8D81-168BB061C77E}">
  <sheetPr codeName="工作表1"/>
  <dimension ref="A1:T24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RowHeight="16.5" x14ac:dyDescent="0.25"/>
  <cols>
    <col min="2" max="2" width="16" customWidth="1"/>
    <col min="3" max="3" width="9" customWidth="1"/>
    <col min="4" max="4" width="11.25" customWidth="1"/>
    <col min="5" max="5" width="10.875" customWidth="1"/>
    <col min="6" max="6" width="8.75" customWidth="1"/>
    <col min="7" max="7" width="11.875" customWidth="1"/>
    <col min="8" max="17" width="11.5" customWidth="1"/>
    <col min="18" max="18" width="9.125" customWidth="1"/>
    <col min="19" max="19" width="7.5" customWidth="1"/>
    <col min="20" max="20" width="10.625" customWidth="1"/>
  </cols>
  <sheetData>
    <row r="1" spans="1:20" s="1" customFormat="1" x14ac:dyDescent="0.25">
      <c r="A1" s="11" t="s">
        <v>50</v>
      </c>
      <c r="B1" s="1" t="s">
        <v>0</v>
      </c>
      <c r="C1" s="2" t="s">
        <v>9</v>
      </c>
      <c r="D1" s="3" t="s">
        <v>10</v>
      </c>
      <c r="E1" s="1" t="s">
        <v>11</v>
      </c>
      <c r="F1" s="4" t="s">
        <v>12</v>
      </c>
      <c r="G1" s="5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7" t="s">
        <v>24</v>
      </c>
      <c r="S1" s="7" t="s">
        <v>25</v>
      </c>
      <c r="T1" s="7" t="s">
        <v>26</v>
      </c>
    </row>
    <row r="2" spans="1:20" x14ac:dyDescent="0.25">
      <c r="A2">
        <v>1092</v>
      </c>
      <c r="B2" t="s">
        <v>27</v>
      </c>
      <c r="C2">
        <f t="shared" ref="C2:C24" si="0">VLOOKUP($B2,閱卷評分_Teacher1,3,FALSE)</f>
        <v>10</v>
      </c>
      <c r="D2">
        <f t="shared" ref="D2:D24" si="1">VLOOKUP($B2,閱卷評分_Teacher2,3,FALSE)</f>
        <v>10</v>
      </c>
      <c r="E2">
        <f>ABS(C2-D2)</f>
        <v>0</v>
      </c>
      <c r="G2" s="6">
        <f>IF(F2&gt;0,((C2+D2)*0.5+F2*2)/3,(C2+D2)/2)</f>
        <v>10</v>
      </c>
      <c r="H2">
        <f t="shared" ref="H2:H24" si="2">VLOOKUP($B2,閱卷評分_Teacher1,4,FALSE)</f>
        <v>2</v>
      </c>
      <c r="I2">
        <f t="shared" ref="I2:I24" si="3">VLOOKUP($B2,閱卷評分_Teacher1,5,FALSE)</f>
        <v>2</v>
      </c>
      <c r="J2">
        <f t="shared" ref="J2:J24" si="4">VLOOKUP($B2,閱卷評分_Teacher1,6,FALSE)</f>
        <v>1</v>
      </c>
      <c r="K2">
        <f t="shared" ref="K2:K24" si="5">VLOOKUP($B2,閱卷評分_Teacher1,7,FALSE)</f>
        <v>3</v>
      </c>
      <c r="L2">
        <f t="shared" ref="L2:L24" si="6">VLOOKUP($B2,閱卷評分_Teacher1,8,FALSE)</f>
        <v>2</v>
      </c>
      <c r="M2">
        <f t="shared" ref="M2:M24" si="7">VLOOKUP($B2,閱卷評分_Teacher2,4,FALSE)</f>
        <v>2</v>
      </c>
      <c r="N2">
        <f t="shared" ref="N2:N24" si="8">VLOOKUP($B2,閱卷評分_Teacher2,5,FALSE)</f>
        <v>2</v>
      </c>
      <c r="O2">
        <f t="shared" ref="O2:O24" si="9">VLOOKUP($B2,閱卷評分_Teacher2,6,FALSE)</f>
        <v>3</v>
      </c>
      <c r="P2">
        <f t="shared" ref="P2:P24" si="10">VLOOKUP($B2,閱卷評分_Teacher2,7,FALSE)</f>
        <v>3</v>
      </c>
      <c r="Q2">
        <f t="shared" ref="Q2:Q24" si="11">VLOOKUP($B2,閱卷評分_Teacher2,8,FALSE)</f>
        <v>3</v>
      </c>
      <c r="R2" s="8">
        <f>COUNTIF(E:E,"&gt;7")</f>
        <v>0</v>
      </c>
      <c r="S2" s="8">
        <f>COUNTA(B:B)-1</f>
        <v>23</v>
      </c>
      <c r="T2" s="9">
        <f>R2/S2</f>
        <v>0</v>
      </c>
    </row>
    <row r="3" spans="1:20" x14ac:dyDescent="0.25">
      <c r="A3">
        <v>1101</v>
      </c>
      <c r="B3" t="s">
        <v>28</v>
      </c>
      <c r="C3">
        <f t="shared" si="0"/>
        <v>10</v>
      </c>
      <c r="D3">
        <f t="shared" si="1"/>
        <v>13</v>
      </c>
      <c r="E3">
        <f t="shared" ref="E3:E24" si="12">ABS(C3-D3)</f>
        <v>3</v>
      </c>
      <c r="G3" s="6">
        <f t="shared" ref="G3:G24" si="13">IF(F3&gt;0,((C3+D3)*0.5+F3*2)/3,(C3+D3)/2)</f>
        <v>11.5</v>
      </c>
      <c r="H3">
        <f t="shared" si="2"/>
        <v>2</v>
      </c>
      <c r="I3">
        <f t="shared" si="3"/>
        <v>2</v>
      </c>
      <c r="J3">
        <f t="shared" si="4"/>
        <v>1</v>
      </c>
      <c r="K3">
        <f t="shared" si="5"/>
        <v>3</v>
      </c>
      <c r="L3">
        <f t="shared" si="6"/>
        <v>2</v>
      </c>
      <c r="M3">
        <f t="shared" si="7"/>
        <v>3</v>
      </c>
      <c r="N3">
        <f t="shared" si="8"/>
        <v>3</v>
      </c>
      <c r="O3">
        <f t="shared" si="9"/>
        <v>3</v>
      </c>
      <c r="P3">
        <f t="shared" si="10"/>
        <v>3</v>
      </c>
      <c r="Q3">
        <f t="shared" si="11"/>
        <v>3</v>
      </c>
    </row>
    <row r="4" spans="1:20" x14ac:dyDescent="0.25">
      <c r="A4">
        <v>1101</v>
      </c>
      <c r="B4" t="s">
        <v>29</v>
      </c>
      <c r="C4">
        <f t="shared" si="0"/>
        <v>13</v>
      </c>
      <c r="D4">
        <f t="shared" si="1"/>
        <v>15</v>
      </c>
      <c r="E4">
        <f t="shared" si="12"/>
        <v>2</v>
      </c>
      <c r="G4" s="6">
        <f t="shared" si="13"/>
        <v>14</v>
      </c>
      <c r="H4">
        <f t="shared" si="2"/>
        <v>3</v>
      </c>
      <c r="I4">
        <f t="shared" si="3"/>
        <v>3</v>
      </c>
      <c r="J4">
        <f t="shared" si="4"/>
        <v>2</v>
      </c>
      <c r="K4">
        <f t="shared" si="5"/>
        <v>3</v>
      </c>
      <c r="L4">
        <f t="shared" si="6"/>
        <v>2</v>
      </c>
      <c r="M4">
        <f t="shared" si="7"/>
        <v>3</v>
      </c>
      <c r="N4">
        <f t="shared" si="8"/>
        <v>4</v>
      </c>
      <c r="O4">
        <f t="shared" si="9"/>
        <v>4</v>
      </c>
      <c r="P4">
        <f t="shared" si="10"/>
        <v>3</v>
      </c>
      <c r="Q4">
        <f t="shared" si="11"/>
        <v>3</v>
      </c>
    </row>
    <row r="5" spans="1:20" x14ac:dyDescent="0.25">
      <c r="A5">
        <v>1101</v>
      </c>
      <c r="B5" t="s">
        <v>30</v>
      </c>
      <c r="C5">
        <f t="shared" si="0"/>
        <v>7</v>
      </c>
      <c r="D5">
        <f t="shared" si="1"/>
        <v>13</v>
      </c>
      <c r="E5">
        <f t="shared" si="12"/>
        <v>6</v>
      </c>
      <c r="G5" s="6">
        <f t="shared" si="13"/>
        <v>10</v>
      </c>
      <c r="H5">
        <f t="shared" si="2"/>
        <v>2</v>
      </c>
      <c r="I5">
        <f t="shared" si="3"/>
        <v>1</v>
      </c>
      <c r="J5">
        <f t="shared" si="4"/>
        <v>1</v>
      </c>
      <c r="K5">
        <f t="shared" si="5"/>
        <v>2</v>
      </c>
      <c r="L5">
        <f t="shared" si="6"/>
        <v>1</v>
      </c>
      <c r="M5">
        <f t="shared" si="7"/>
        <v>3</v>
      </c>
      <c r="N5">
        <f t="shared" si="8"/>
        <v>3</v>
      </c>
      <c r="O5">
        <f t="shared" si="9"/>
        <v>3</v>
      </c>
      <c r="P5">
        <f t="shared" si="10"/>
        <v>3</v>
      </c>
      <c r="Q5">
        <f t="shared" si="11"/>
        <v>3</v>
      </c>
    </row>
    <row r="6" spans="1:20" x14ac:dyDescent="0.25">
      <c r="A6">
        <v>1101</v>
      </c>
      <c r="B6" t="s">
        <v>31</v>
      </c>
      <c r="C6">
        <f t="shared" si="0"/>
        <v>12</v>
      </c>
      <c r="D6">
        <f t="shared" si="1"/>
        <v>14</v>
      </c>
      <c r="E6">
        <f t="shared" si="12"/>
        <v>2</v>
      </c>
      <c r="G6" s="6">
        <f t="shared" si="13"/>
        <v>13</v>
      </c>
      <c r="H6">
        <f t="shared" si="2"/>
        <v>2</v>
      </c>
      <c r="I6">
        <f t="shared" si="3"/>
        <v>3</v>
      </c>
      <c r="J6">
        <f t="shared" si="4"/>
        <v>2</v>
      </c>
      <c r="K6">
        <f t="shared" si="5"/>
        <v>3</v>
      </c>
      <c r="L6">
        <f t="shared" si="6"/>
        <v>2</v>
      </c>
      <c r="M6">
        <f t="shared" si="7"/>
        <v>3</v>
      </c>
      <c r="N6">
        <f t="shared" si="8"/>
        <v>4</v>
      </c>
      <c r="O6">
        <f t="shared" si="9"/>
        <v>3</v>
      </c>
      <c r="P6">
        <f t="shared" si="10"/>
        <v>3</v>
      </c>
      <c r="Q6">
        <f t="shared" si="11"/>
        <v>3</v>
      </c>
    </row>
    <row r="7" spans="1:20" x14ac:dyDescent="0.25">
      <c r="A7">
        <v>1092</v>
      </c>
      <c r="B7" t="s">
        <v>32</v>
      </c>
      <c r="C7">
        <f t="shared" si="0"/>
        <v>10</v>
      </c>
      <c r="D7">
        <f t="shared" si="1"/>
        <v>12</v>
      </c>
      <c r="E7">
        <f t="shared" si="12"/>
        <v>2</v>
      </c>
      <c r="G7" s="6">
        <f t="shared" si="13"/>
        <v>11</v>
      </c>
      <c r="H7">
        <f t="shared" si="2"/>
        <v>2</v>
      </c>
      <c r="I7">
        <f t="shared" si="3"/>
        <v>3</v>
      </c>
      <c r="J7">
        <f t="shared" si="4"/>
        <v>1</v>
      </c>
      <c r="K7">
        <f t="shared" si="5"/>
        <v>3</v>
      </c>
      <c r="L7">
        <f t="shared" si="6"/>
        <v>2</v>
      </c>
      <c r="M7">
        <f t="shared" si="7"/>
        <v>2</v>
      </c>
      <c r="N7">
        <f t="shared" si="8"/>
        <v>3</v>
      </c>
      <c r="O7">
        <f t="shared" si="9"/>
        <v>3</v>
      </c>
      <c r="P7">
        <f t="shared" si="10"/>
        <v>3</v>
      </c>
      <c r="Q7">
        <f t="shared" si="11"/>
        <v>3</v>
      </c>
    </row>
    <row r="8" spans="1:20" x14ac:dyDescent="0.25">
      <c r="A8">
        <v>1072</v>
      </c>
      <c r="B8" t="s">
        <v>33</v>
      </c>
      <c r="C8">
        <f t="shared" si="0"/>
        <v>15</v>
      </c>
      <c r="D8">
        <f t="shared" si="1"/>
        <v>13</v>
      </c>
      <c r="E8">
        <f t="shared" si="12"/>
        <v>2</v>
      </c>
      <c r="G8" s="6">
        <f t="shared" si="13"/>
        <v>14</v>
      </c>
      <c r="H8">
        <f t="shared" si="2"/>
        <v>3</v>
      </c>
      <c r="I8">
        <f t="shared" si="3"/>
        <v>3</v>
      </c>
      <c r="J8">
        <f t="shared" si="4"/>
        <v>2</v>
      </c>
      <c r="K8">
        <f t="shared" si="5"/>
        <v>4</v>
      </c>
      <c r="L8">
        <f t="shared" si="6"/>
        <v>3</v>
      </c>
      <c r="M8">
        <f t="shared" si="7"/>
        <v>2</v>
      </c>
      <c r="N8">
        <f t="shared" si="8"/>
        <v>3</v>
      </c>
      <c r="O8">
        <f t="shared" si="9"/>
        <v>4</v>
      </c>
      <c r="P8">
        <f t="shared" si="10"/>
        <v>3</v>
      </c>
      <c r="Q8">
        <f t="shared" si="11"/>
        <v>3</v>
      </c>
    </row>
    <row r="9" spans="1:20" x14ac:dyDescent="0.25">
      <c r="A9">
        <v>1101</v>
      </c>
      <c r="B9" t="s">
        <v>34</v>
      </c>
      <c r="C9">
        <f t="shared" si="0"/>
        <v>7</v>
      </c>
      <c r="D9">
        <f t="shared" si="1"/>
        <v>10</v>
      </c>
      <c r="E9">
        <f t="shared" si="12"/>
        <v>3</v>
      </c>
      <c r="G9" s="6">
        <f t="shared" si="13"/>
        <v>8.5</v>
      </c>
      <c r="H9">
        <f t="shared" si="2"/>
        <v>1</v>
      </c>
      <c r="I9">
        <f t="shared" si="3"/>
        <v>2</v>
      </c>
      <c r="J9">
        <f t="shared" si="4"/>
        <v>1</v>
      </c>
      <c r="K9">
        <f t="shared" si="5"/>
        <v>2</v>
      </c>
      <c r="L9">
        <f t="shared" si="6"/>
        <v>1</v>
      </c>
      <c r="M9">
        <f t="shared" si="7"/>
        <v>2</v>
      </c>
      <c r="N9">
        <f t="shared" si="8"/>
        <v>3</v>
      </c>
      <c r="O9">
        <f t="shared" si="9"/>
        <v>2</v>
      </c>
      <c r="P9">
        <f t="shared" si="10"/>
        <v>3</v>
      </c>
      <c r="Q9">
        <f t="shared" si="11"/>
        <v>3</v>
      </c>
    </row>
    <row r="10" spans="1:20" x14ac:dyDescent="0.25">
      <c r="A10">
        <v>1092</v>
      </c>
      <c r="B10" t="s">
        <v>35</v>
      </c>
      <c r="C10">
        <f t="shared" si="0"/>
        <v>15</v>
      </c>
      <c r="D10">
        <f t="shared" si="1"/>
        <v>13</v>
      </c>
      <c r="E10">
        <f t="shared" si="12"/>
        <v>2</v>
      </c>
      <c r="G10" s="6">
        <f t="shared" si="13"/>
        <v>14</v>
      </c>
      <c r="H10">
        <f t="shared" si="2"/>
        <v>3</v>
      </c>
      <c r="I10">
        <f t="shared" si="3"/>
        <v>3</v>
      </c>
      <c r="J10">
        <f t="shared" si="4"/>
        <v>2</v>
      </c>
      <c r="K10">
        <f t="shared" si="5"/>
        <v>4</v>
      </c>
      <c r="L10">
        <f t="shared" si="6"/>
        <v>3</v>
      </c>
      <c r="M10">
        <f t="shared" si="7"/>
        <v>3</v>
      </c>
      <c r="N10">
        <f t="shared" si="8"/>
        <v>3</v>
      </c>
      <c r="O10">
        <f t="shared" si="9"/>
        <v>3</v>
      </c>
      <c r="P10">
        <f t="shared" si="10"/>
        <v>3</v>
      </c>
      <c r="Q10">
        <f t="shared" si="11"/>
        <v>3</v>
      </c>
    </row>
    <row r="11" spans="1:20" x14ac:dyDescent="0.25">
      <c r="A11">
        <v>1101</v>
      </c>
      <c r="B11" t="s">
        <v>36</v>
      </c>
      <c r="C11">
        <f t="shared" si="0"/>
        <v>12</v>
      </c>
      <c r="D11">
        <f t="shared" si="1"/>
        <v>13</v>
      </c>
      <c r="E11">
        <f t="shared" si="12"/>
        <v>1</v>
      </c>
      <c r="G11" s="6">
        <f t="shared" si="13"/>
        <v>12.5</v>
      </c>
      <c r="H11">
        <f t="shared" si="2"/>
        <v>2</v>
      </c>
      <c r="I11">
        <f t="shared" si="3"/>
        <v>3</v>
      </c>
      <c r="J11">
        <f t="shared" si="4"/>
        <v>2</v>
      </c>
      <c r="K11">
        <f t="shared" si="5"/>
        <v>3</v>
      </c>
      <c r="L11">
        <f t="shared" si="6"/>
        <v>3</v>
      </c>
      <c r="M11">
        <f t="shared" si="7"/>
        <v>3</v>
      </c>
      <c r="N11">
        <f t="shared" si="8"/>
        <v>3</v>
      </c>
      <c r="O11">
        <f t="shared" si="9"/>
        <v>3</v>
      </c>
      <c r="P11">
        <f t="shared" si="10"/>
        <v>3</v>
      </c>
      <c r="Q11">
        <f t="shared" si="11"/>
        <v>3</v>
      </c>
    </row>
    <row r="12" spans="1:20" x14ac:dyDescent="0.25">
      <c r="A12">
        <v>1092</v>
      </c>
      <c r="B12" t="s">
        <v>37</v>
      </c>
      <c r="C12">
        <f t="shared" si="0"/>
        <v>13</v>
      </c>
      <c r="D12">
        <f t="shared" si="1"/>
        <v>11</v>
      </c>
      <c r="E12">
        <f t="shared" si="12"/>
        <v>2</v>
      </c>
      <c r="G12" s="6">
        <f t="shared" si="13"/>
        <v>12</v>
      </c>
      <c r="H12">
        <f t="shared" si="2"/>
        <v>3</v>
      </c>
      <c r="I12">
        <f t="shared" si="3"/>
        <v>3</v>
      </c>
      <c r="J12">
        <f t="shared" si="4"/>
        <v>2</v>
      </c>
      <c r="K12">
        <f t="shared" si="5"/>
        <v>3</v>
      </c>
      <c r="L12">
        <f t="shared" si="6"/>
        <v>2</v>
      </c>
      <c r="M12">
        <f t="shared" si="7"/>
        <v>2</v>
      </c>
      <c r="N12">
        <f t="shared" si="8"/>
        <v>3</v>
      </c>
      <c r="O12">
        <f t="shared" si="9"/>
        <v>3</v>
      </c>
      <c r="P12">
        <f t="shared" si="10"/>
        <v>3</v>
      </c>
      <c r="Q12">
        <f t="shared" si="11"/>
        <v>3</v>
      </c>
    </row>
    <row r="13" spans="1:20" x14ac:dyDescent="0.25">
      <c r="A13">
        <v>1092</v>
      </c>
      <c r="B13" t="s">
        <v>38</v>
      </c>
      <c r="C13">
        <f t="shared" si="0"/>
        <v>14</v>
      </c>
      <c r="D13">
        <f t="shared" si="1"/>
        <v>13</v>
      </c>
      <c r="E13">
        <f t="shared" si="12"/>
        <v>1</v>
      </c>
      <c r="G13" s="6">
        <f t="shared" si="13"/>
        <v>13.5</v>
      </c>
      <c r="H13">
        <f t="shared" si="2"/>
        <v>3</v>
      </c>
      <c r="I13">
        <f t="shared" si="3"/>
        <v>3</v>
      </c>
      <c r="J13">
        <f t="shared" si="4"/>
        <v>2</v>
      </c>
      <c r="K13">
        <f t="shared" si="5"/>
        <v>3</v>
      </c>
      <c r="L13">
        <f t="shared" si="6"/>
        <v>3</v>
      </c>
      <c r="M13">
        <f t="shared" si="7"/>
        <v>3</v>
      </c>
      <c r="N13">
        <f t="shared" si="8"/>
        <v>3</v>
      </c>
      <c r="O13">
        <f t="shared" si="9"/>
        <v>3</v>
      </c>
      <c r="P13">
        <f t="shared" si="10"/>
        <v>3</v>
      </c>
      <c r="Q13">
        <f t="shared" si="11"/>
        <v>3</v>
      </c>
    </row>
    <row r="14" spans="1:20" x14ac:dyDescent="0.25">
      <c r="A14">
        <v>1101</v>
      </c>
      <c r="B14" t="s">
        <v>39</v>
      </c>
      <c r="C14">
        <f t="shared" si="0"/>
        <v>17</v>
      </c>
      <c r="D14">
        <f t="shared" si="1"/>
        <v>15</v>
      </c>
      <c r="E14">
        <f t="shared" si="12"/>
        <v>2</v>
      </c>
      <c r="G14" s="6">
        <f t="shared" si="13"/>
        <v>16</v>
      </c>
      <c r="H14">
        <f t="shared" si="2"/>
        <v>3</v>
      </c>
      <c r="I14">
        <f t="shared" si="3"/>
        <v>4</v>
      </c>
      <c r="J14">
        <f t="shared" si="4"/>
        <v>3</v>
      </c>
      <c r="K14">
        <f t="shared" si="5"/>
        <v>4</v>
      </c>
      <c r="L14">
        <f t="shared" si="6"/>
        <v>3</v>
      </c>
      <c r="M14">
        <f t="shared" si="7"/>
        <v>4</v>
      </c>
      <c r="N14">
        <f t="shared" si="8"/>
        <v>4</v>
      </c>
      <c r="O14">
        <f t="shared" si="9"/>
        <v>3</v>
      </c>
      <c r="P14">
        <f t="shared" si="10"/>
        <v>3</v>
      </c>
      <c r="Q14">
        <f t="shared" si="11"/>
        <v>3</v>
      </c>
    </row>
    <row r="15" spans="1:20" x14ac:dyDescent="0.25">
      <c r="A15">
        <v>1101</v>
      </c>
      <c r="B15" t="s">
        <v>40</v>
      </c>
      <c r="C15">
        <f t="shared" si="0"/>
        <v>15</v>
      </c>
      <c r="D15">
        <f t="shared" si="1"/>
        <v>13</v>
      </c>
      <c r="E15">
        <f t="shared" si="12"/>
        <v>2</v>
      </c>
      <c r="G15" s="6">
        <f t="shared" si="13"/>
        <v>14</v>
      </c>
      <c r="H15">
        <f t="shared" si="2"/>
        <v>3</v>
      </c>
      <c r="I15">
        <f t="shared" si="3"/>
        <v>4</v>
      </c>
      <c r="J15">
        <f t="shared" si="4"/>
        <v>2</v>
      </c>
      <c r="K15">
        <f t="shared" si="5"/>
        <v>3</v>
      </c>
      <c r="L15">
        <f t="shared" si="6"/>
        <v>3</v>
      </c>
      <c r="M15">
        <f t="shared" si="7"/>
        <v>3</v>
      </c>
      <c r="N15">
        <f t="shared" si="8"/>
        <v>3</v>
      </c>
      <c r="O15">
        <f t="shared" si="9"/>
        <v>3</v>
      </c>
      <c r="P15">
        <f t="shared" si="10"/>
        <v>3</v>
      </c>
      <c r="Q15">
        <f t="shared" si="11"/>
        <v>3</v>
      </c>
    </row>
    <row r="16" spans="1:20" x14ac:dyDescent="0.25">
      <c r="A16">
        <v>1092</v>
      </c>
      <c r="B16" t="s">
        <v>41</v>
      </c>
      <c r="C16">
        <f t="shared" si="0"/>
        <v>13</v>
      </c>
      <c r="D16">
        <f t="shared" si="1"/>
        <v>10</v>
      </c>
      <c r="E16">
        <f t="shared" si="12"/>
        <v>3</v>
      </c>
      <c r="G16" s="6">
        <f t="shared" si="13"/>
        <v>11.5</v>
      </c>
      <c r="H16">
        <f t="shared" si="2"/>
        <v>2</v>
      </c>
      <c r="I16">
        <f t="shared" si="3"/>
        <v>3</v>
      </c>
      <c r="J16">
        <f t="shared" si="4"/>
        <v>2</v>
      </c>
      <c r="K16">
        <f t="shared" si="5"/>
        <v>3</v>
      </c>
      <c r="L16">
        <f t="shared" si="6"/>
        <v>3</v>
      </c>
      <c r="M16">
        <f t="shared" si="7"/>
        <v>2</v>
      </c>
      <c r="N16">
        <f t="shared" si="8"/>
        <v>3</v>
      </c>
      <c r="O16">
        <f t="shared" si="9"/>
        <v>2</v>
      </c>
      <c r="P16">
        <f t="shared" si="10"/>
        <v>3</v>
      </c>
      <c r="Q16">
        <f t="shared" si="11"/>
        <v>2</v>
      </c>
    </row>
    <row r="17" spans="1:17" x14ac:dyDescent="0.25">
      <c r="A17">
        <v>1101</v>
      </c>
      <c r="B17" t="s">
        <v>42</v>
      </c>
      <c r="C17">
        <f t="shared" si="0"/>
        <v>14</v>
      </c>
      <c r="D17">
        <f t="shared" si="1"/>
        <v>13</v>
      </c>
      <c r="E17">
        <f t="shared" si="12"/>
        <v>1</v>
      </c>
      <c r="G17" s="6">
        <f t="shared" si="13"/>
        <v>13.5</v>
      </c>
      <c r="H17">
        <f t="shared" si="2"/>
        <v>3</v>
      </c>
      <c r="I17">
        <f t="shared" si="3"/>
        <v>3</v>
      </c>
      <c r="J17">
        <f t="shared" si="4"/>
        <v>2</v>
      </c>
      <c r="K17">
        <f t="shared" si="5"/>
        <v>4</v>
      </c>
      <c r="L17">
        <f t="shared" si="6"/>
        <v>3</v>
      </c>
      <c r="M17">
        <f t="shared" si="7"/>
        <v>3</v>
      </c>
      <c r="N17">
        <f t="shared" si="8"/>
        <v>4</v>
      </c>
      <c r="O17">
        <f t="shared" si="9"/>
        <v>3</v>
      </c>
      <c r="P17">
        <f t="shared" si="10"/>
        <v>3</v>
      </c>
      <c r="Q17">
        <f t="shared" si="11"/>
        <v>3</v>
      </c>
    </row>
    <row r="18" spans="1:17" x14ac:dyDescent="0.25">
      <c r="A18">
        <v>1092</v>
      </c>
      <c r="B18" t="s">
        <v>43</v>
      </c>
      <c r="C18">
        <f t="shared" si="0"/>
        <v>8</v>
      </c>
      <c r="D18">
        <f t="shared" si="1"/>
        <v>9</v>
      </c>
      <c r="E18">
        <f t="shared" si="12"/>
        <v>1</v>
      </c>
      <c r="G18" s="6">
        <f t="shared" si="13"/>
        <v>8.5</v>
      </c>
      <c r="H18">
        <f t="shared" si="2"/>
        <v>2</v>
      </c>
      <c r="I18">
        <f t="shared" si="3"/>
        <v>2</v>
      </c>
      <c r="J18">
        <f t="shared" si="4"/>
        <v>1</v>
      </c>
      <c r="K18">
        <f t="shared" si="5"/>
        <v>2</v>
      </c>
      <c r="L18">
        <f t="shared" si="6"/>
        <v>2</v>
      </c>
      <c r="M18">
        <f t="shared" si="7"/>
        <v>2</v>
      </c>
      <c r="N18">
        <f t="shared" si="8"/>
        <v>2</v>
      </c>
      <c r="O18">
        <f t="shared" si="9"/>
        <v>2</v>
      </c>
      <c r="P18">
        <f t="shared" si="10"/>
        <v>2</v>
      </c>
      <c r="Q18">
        <f t="shared" si="11"/>
        <v>2</v>
      </c>
    </row>
    <row r="19" spans="1:17" x14ac:dyDescent="0.25">
      <c r="A19">
        <v>1101</v>
      </c>
      <c r="B19" t="s">
        <v>44</v>
      </c>
      <c r="C19">
        <f t="shared" si="0"/>
        <v>16</v>
      </c>
      <c r="D19">
        <f t="shared" si="1"/>
        <v>17</v>
      </c>
      <c r="E19">
        <f t="shared" si="12"/>
        <v>1</v>
      </c>
      <c r="G19" s="6">
        <f t="shared" si="13"/>
        <v>16.5</v>
      </c>
      <c r="H19">
        <f t="shared" si="2"/>
        <v>3</v>
      </c>
      <c r="I19">
        <f t="shared" si="3"/>
        <v>3</v>
      </c>
      <c r="J19">
        <f t="shared" si="4"/>
        <v>2</v>
      </c>
      <c r="K19">
        <f t="shared" si="5"/>
        <v>4</v>
      </c>
      <c r="L19">
        <f t="shared" si="6"/>
        <v>3</v>
      </c>
      <c r="M19">
        <f t="shared" si="7"/>
        <v>4</v>
      </c>
      <c r="N19">
        <f t="shared" si="8"/>
        <v>4</v>
      </c>
      <c r="O19">
        <f t="shared" si="9"/>
        <v>4</v>
      </c>
      <c r="P19">
        <f t="shared" si="10"/>
        <v>4</v>
      </c>
      <c r="Q19">
        <f t="shared" si="11"/>
        <v>4</v>
      </c>
    </row>
    <row r="20" spans="1:17" x14ac:dyDescent="0.25">
      <c r="A20">
        <v>1101</v>
      </c>
      <c r="B20" t="s">
        <v>45</v>
      </c>
      <c r="C20">
        <f t="shared" si="0"/>
        <v>11</v>
      </c>
      <c r="D20">
        <f t="shared" si="1"/>
        <v>11</v>
      </c>
      <c r="E20">
        <f t="shared" si="12"/>
        <v>0</v>
      </c>
      <c r="G20" s="6">
        <f t="shared" si="13"/>
        <v>11</v>
      </c>
      <c r="H20">
        <f t="shared" si="2"/>
        <v>2</v>
      </c>
      <c r="I20">
        <f t="shared" si="3"/>
        <v>3</v>
      </c>
      <c r="J20">
        <f t="shared" si="4"/>
        <v>1</v>
      </c>
      <c r="K20">
        <f t="shared" si="5"/>
        <v>3</v>
      </c>
      <c r="L20">
        <f t="shared" si="6"/>
        <v>2</v>
      </c>
      <c r="M20">
        <f t="shared" si="7"/>
        <v>2</v>
      </c>
      <c r="N20">
        <f t="shared" si="8"/>
        <v>3</v>
      </c>
      <c r="O20">
        <f t="shared" si="9"/>
        <v>3</v>
      </c>
      <c r="P20">
        <f t="shared" si="10"/>
        <v>3</v>
      </c>
      <c r="Q20">
        <f t="shared" si="11"/>
        <v>3</v>
      </c>
    </row>
    <row r="21" spans="1:17" x14ac:dyDescent="0.25">
      <c r="A21">
        <v>1112</v>
      </c>
      <c r="B21" t="s">
        <v>46</v>
      </c>
      <c r="C21">
        <f t="shared" si="0"/>
        <v>15</v>
      </c>
      <c r="D21">
        <f t="shared" si="1"/>
        <v>15</v>
      </c>
      <c r="E21">
        <f t="shared" si="12"/>
        <v>0</v>
      </c>
      <c r="G21" s="6">
        <f t="shared" si="13"/>
        <v>15</v>
      </c>
      <c r="H21">
        <f t="shared" si="2"/>
        <v>3</v>
      </c>
      <c r="I21">
        <f t="shared" si="3"/>
        <v>3</v>
      </c>
      <c r="J21">
        <f t="shared" si="4"/>
        <v>2</v>
      </c>
      <c r="K21">
        <f t="shared" si="5"/>
        <v>4</v>
      </c>
      <c r="L21">
        <f t="shared" si="6"/>
        <v>3</v>
      </c>
      <c r="M21">
        <f t="shared" si="7"/>
        <v>4</v>
      </c>
      <c r="N21">
        <f t="shared" si="8"/>
        <v>4</v>
      </c>
      <c r="O21">
        <f t="shared" si="9"/>
        <v>3</v>
      </c>
      <c r="P21">
        <f t="shared" si="10"/>
        <v>3</v>
      </c>
      <c r="Q21">
        <f t="shared" si="11"/>
        <v>3</v>
      </c>
    </row>
    <row r="22" spans="1:17" x14ac:dyDescent="0.25">
      <c r="A22">
        <v>1092</v>
      </c>
      <c r="B22" t="s">
        <v>47</v>
      </c>
      <c r="C22">
        <f t="shared" si="0"/>
        <v>13</v>
      </c>
      <c r="D22">
        <f t="shared" si="1"/>
        <v>12</v>
      </c>
      <c r="E22">
        <f t="shared" si="12"/>
        <v>1</v>
      </c>
      <c r="G22" s="6">
        <f t="shared" si="13"/>
        <v>12.5</v>
      </c>
      <c r="H22">
        <f t="shared" si="2"/>
        <v>2</v>
      </c>
      <c r="I22">
        <f t="shared" si="3"/>
        <v>3</v>
      </c>
      <c r="J22">
        <f t="shared" si="4"/>
        <v>2</v>
      </c>
      <c r="K22">
        <f t="shared" si="5"/>
        <v>3</v>
      </c>
      <c r="L22">
        <f t="shared" si="6"/>
        <v>3</v>
      </c>
      <c r="M22">
        <f t="shared" si="7"/>
        <v>3</v>
      </c>
      <c r="N22">
        <f t="shared" si="8"/>
        <v>3</v>
      </c>
      <c r="O22">
        <f t="shared" si="9"/>
        <v>3</v>
      </c>
      <c r="P22">
        <f t="shared" si="10"/>
        <v>3</v>
      </c>
      <c r="Q22">
        <f t="shared" si="11"/>
        <v>3</v>
      </c>
    </row>
    <row r="23" spans="1:17" x14ac:dyDescent="0.25">
      <c r="A23">
        <v>1101</v>
      </c>
      <c r="B23" t="s">
        <v>48</v>
      </c>
      <c r="C23">
        <f t="shared" si="0"/>
        <v>12</v>
      </c>
      <c r="D23">
        <f t="shared" si="1"/>
        <v>15</v>
      </c>
      <c r="E23">
        <f t="shared" si="12"/>
        <v>3</v>
      </c>
      <c r="G23" s="6">
        <f t="shared" si="13"/>
        <v>13.5</v>
      </c>
      <c r="H23">
        <f t="shared" si="2"/>
        <v>2</v>
      </c>
      <c r="I23">
        <f t="shared" si="3"/>
        <v>3</v>
      </c>
      <c r="J23">
        <f t="shared" si="4"/>
        <v>1</v>
      </c>
      <c r="K23">
        <f t="shared" si="5"/>
        <v>2</v>
      </c>
      <c r="L23">
        <f t="shared" si="6"/>
        <v>2</v>
      </c>
      <c r="M23">
        <f t="shared" si="7"/>
        <v>4</v>
      </c>
      <c r="N23">
        <f t="shared" si="8"/>
        <v>3</v>
      </c>
      <c r="O23">
        <f t="shared" si="9"/>
        <v>3</v>
      </c>
      <c r="P23">
        <f t="shared" si="10"/>
        <v>3</v>
      </c>
      <c r="Q23">
        <f t="shared" si="11"/>
        <v>3</v>
      </c>
    </row>
    <row r="24" spans="1:17" x14ac:dyDescent="0.25">
      <c r="A24">
        <v>1101</v>
      </c>
      <c r="B24" t="s">
        <v>49</v>
      </c>
      <c r="C24">
        <f t="shared" si="0"/>
        <v>17</v>
      </c>
      <c r="D24">
        <f t="shared" si="1"/>
        <v>15</v>
      </c>
      <c r="E24">
        <f t="shared" si="12"/>
        <v>2</v>
      </c>
      <c r="G24" s="6">
        <f t="shared" si="13"/>
        <v>16</v>
      </c>
      <c r="H24">
        <f t="shared" si="2"/>
        <v>3</v>
      </c>
      <c r="I24">
        <f t="shared" si="3"/>
        <v>4</v>
      </c>
      <c r="J24">
        <f t="shared" si="4"/>
        <v>2</v>
      </c>
      <c r="K24">
        <f t="shared" si="5"/>
        <v>4</v>
      </c>
      <c r="L24">
        <f t="shared" si="6"/>
        <v>3</v>
      </c>
      <c r="M24">
        <f t="shared" si="7"/>
        <v>4</v>
      </c>
      <c r="N24">
        <f t="shared" si="8"/>
        <v>4</v>
      </c>
      <c r="O24">
        <f t="shared" si="9"/>
        <v>3</v>
      </c>
      <c r="P24">
        <f t="shared" si="10"/>
        <v>3</v>
      </c>
      <c r="Q24">
        <f t="shared" si="11"/>
        <v>3</v>
      </c>
    </row>
  </sheetData>
  <phoneticPr fontId="1" type="noConversion"/>
  <conditionalFormatting sqref="E1:E1048576">
    <cfRule type="cellIs" dxfId="0" priority="1" operator="greaterThan">
      <formula>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63C9-AC7E-459A-A10F-07E95C4A6EDE}">
  <sheetPr codeName="工作表2"/>
  <dimension ref="A1:H24"/>
  <sheetViews>
    <sheetView zoomScale="85" zoomScaleNormal="85" workbookViewId="0">
      <pane ySplit="1" topLeftCell="A2" activePane="bottomLeft" state="frozen"/>
      <selection pane="bottomLeft" activeCell="A2" sqref="A2:A24"/>
    </sheetView>
  </sheetViews>
  <sheetFormatPr defaultRowHeight="16.5" x14ac:dyDescent="0.25"/>
  <cols>
    <col min="1" max="1" width="19.5" customWidth="1"/>
    <col min="2" max="4" width="11.875" bestFit="1" customWidth="1"/>
    <col min="8" max="8" width="8.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20</v>
      </c>
      <c r="C2" s="10">
        <v>10</v>
      </c>
      <c r="D2" s="10">
        <v>2</v>
      </c>
      <c r="E2" s="10">
        <v>2</v>
      </c>
      <c r="F2" s="10">
        <v>1</v>
      </c>
      <c r="G2" s="10">
        <v>3</v>
      </c>
      <c r="H2" s="10">
        <v>2</v>
      </c>
    </row>
    <row r="3" spans="1:8" x14ac:dyDescent="0.25">
      <c r="A3" s="10" t="s">
        <v>28</v>
      </c>
      <c r="B3">
        <v>20</v>
      </c>
      <c r="C3" s="10">
        <v>10</v>
      </c>
      <c r="D3" s="10">
        <v>2</v>
      </c>
      <c r="E3" s="10">
        <v>2</v>
      </c>
      <c r="F3" s="10">
        <v>1</v>
      </c>
      <c r="G3" s="10">
        <v>3</v>
      </c>
      <c r="H3" s="10">
        <v>2</v>
      </c>
    </row>
    <row r="4" spans="1:8" x14ac:dyDescent="0.25">
      <c r="A4" s="10" t="s">
        <v>29</v>
      </c>
      <c r="B4">
        <v>26</v>
      </c>
      <c r="C4" s="10">
        <v>13</v>
      </c>
      <c r="D4" s="10">
        <v>3</v>
      </c>
      <c r="E4" s="10">
        <v>3</v>
      </c>
      <c r="F4" s="10">
        <v>2</v>
      </c>
      <c r="G4" s="10">
        <v>3</v>
      </c>
      <c r="H4" s="10">
        <v>2</v>
      </c>
    </row>
    <row r="5" spans="1:8" x14ac:dyDescent="0.25">
      <c r="A5" s="10" t="s">
        <v>30</v>
      </c>
      <c r="B5">
        <v>14</v>
      </c>
      <c r="C5" s="10">
        <v>7</v>
      </c>
      <c r="D5" s="10">
        <v>2</v>
      </c>
      <c r="E5" s="10">
        <v>1</v>
      </c>
      <c r="F5" s="10">
        <v>1</v>
      </c>
      <c r="G5" s="10">
        <v>2</v>
      </c>
      <c r="H5" s="10">
        <v>1</v>
      </c>
    </row>
    <row r="6" spans="1:8" x14ac:dyDescent="0.25">
      <c r="A6" s="10" t="s">
        <v>31</v>
      </c>
      <c r="B6">
        <v>24</v>
      </c>
      <c r="C6" s="10">
        <v>12</v>
      </c>
      <c r="D6" s="10">
        <v>2</v>
      </c>
      <c r="E6" s="10">
        <v>3</v>
      </c>
      <c r="F6" s="10">
        <v>2</v>
      </c>
      <c r="G6" s="10">
        <v>3</v>
      </c>
      <c r="H6" s="10">
        <v>2</v>
      </c>
    </row>
    <row r="7" spans="1:8" x14ac:dyDescent="0.25">
      <c r="A7" s="10" t="s">
        <v>32</v>
      </c>
      <c r="B7">
        <v>21</v>
      </c>
      <c r="C7" s="10">
        <v>10</v>
      </c>
      <c r="D7" s="10">
        <v>2</v>
      </c>
      <c r="E7" s="10">
        <v>3</v>
      </c>
      <c r="F7" s="10">
        <v>1</v>
      </c>
      <c r="G7" s="10">
        <v>3</v>
      </c>
      <c r="H7" s="10">
        <v>2</v>
      </c>
    </row>
    <row r="8" spans="1:8" x14ac:dyDescent="0.25">
      <c r="A8" s="10" t="s">
        <v>33</v>
      </c>
      <c r="B8">
        <v>30</v>
      </c>
      <c r="C8" s="10">
        <v>15</v>
      </c>
      <c r="D8" s="10">
        <v>3</v>
      </c>
      <c r="E8" s="10">
        <v>3</v>
      </c>
      <c r="F8" s="10">
        <v>2</v>
      </c>
      <c r="G8" s="10">
        <v>4</v>
      </c>
      <c r="H8" s="10">
        <v>3</v>
      </c>
    </row>
    <row r="9" spans="1:8" x14ac:dyDescent="0.25">
      <c r="A9" s="10" t="s">
        <v>34</v>
      </c>
      <c r="B9">
        <v>14</v>
      </c>
      <c r="C9" s="10">
        <v>7</v>
      </c>
      <c r="D9" s="10">
        <v>1</v>
      </c>
      <c r="E9" s="10">
        <v>2</v>
      </c>
      <c r="F9" s="10">
        <v>1</v>
      </c>
      <c r="G9" s="10">
        <v>2</v>
      </c>
      <c r="H9" s="10">
        <v>1</v>
      </c>
    </row>
    <row r="10" spans="1:8" x14ac:dyDescent="0.25">
      <c r="A10" s="10" t="s">
        <v>35</v>
      </c>
      <c r="B10">
        <v>30</v>
      </c>
      <c r="C10" s="10">
        <v>15</v>
      </c>
      <c r="D10" s="10">
        <v>3</v>
      </c>
      <c r="E10" s="10">
        <v>3</v>
      </c>
      <c r="F10" s="10">
        <v>2</v>
      </c>
      <c r="G10" s="10">
        <v>4</v>
      </c>
      <c r="H10" s="10">
        <v>3</v>
      </c>
    </row>
    <row r="11" spans="1:8" x14ac:dyDescent="0.25">
      <c r="A11" s="10" t="s">
        <v>36</v>
      </c>
      <c r="B11">
        <v>25</v>
      </c>
      <c r="C11" s="10">
        <v>12</v>
      </c>
      <c r="D11" s="10">
        <v>2</v>
      </c>
      <c r="E11" s="10">
        <v>3</v>
      </c>
      <c r="F11" s="10">
        <v>2</v>
      </c>
      <c r="G11" s="10">
        <v>3</v>
      </c>
      <c r="H11" s="10">
        <v>3</v>
      </c>
    </row>
    <row r="12" spans="1:8" x14ac:dyDescent="0.25">
      <c r="A12" s="10" t="s">
        <v>37</v>
      </c>
      <c r="B12">
        <v>26</v>
      </c>
      <c r="C12" s="10">
        <v>13</v>
      </c>
      <c r="D12" s="10">
        <v>3</v>
      </c>
      <c r="E12" s="10">
        <v>3</v>
      </c>
      <c r="F12" s="10">
        <v>2</v>
      </c>
      <c r="G12" s="10">
        <v>3</v>
      </c>
      <c r="H12" s="10">
        <v>2</v>
      </c>
    </row>
    <row r="13" spans="1:8" x14ac:dyDescent="0.25">
      <c r="A13" s="10" t="s">
        <v>38</v>
      </c>
      <c r="B13">
        <v>28</v>
      </c>
      <c r="C13" s="10">
        <v>14</v>
      </c>
      <c r="D13" s="10">
        <v>3</v>
      </c>
      <c r="E13" s="10">
        <v>3</v>
      </c>
      <c r="F13" s="10">
        <v>2</v>
      </c>
      <c r="G13" s="10">
        <v>3</v>
      </c>
      <c r="H13" s="10">
        <v>3</v>
      </c>
    </row>
    <row r="14" spans="1:8" x14ac:dyDescent="0.25">
      <c r="A14" s="10" t="s">
        <v>39</v>
      </c>
      <c r="B14">
        <v>34</v>
      </c>
      <c r="C14" s="10">
        <v>17</v>
      </c>
      <c r="D14" s="10">
        <v>3</v>
      </c>
      <c r="E14" s="10">
        <v>4</v>
      </c>
      <c r="F14" s="10">
        <v>3</v>
      </c>
      <c r="G14" s="10">
        <v>4</v>
      </c>
      <c r="H14" s="10">
        <v>3</v>
      </c>
    </row>
    <row r="15" spans="1:8" x14ac:dyDescent="0.25">
      <c r="A15" s="10" t="s">
        <v>40</v>
      </c>
      <c r="B15">
        <v>30</v>
      </c>
      <c r="C15" s="10">
        <v>15</v>
      </c>
      <c r="D15" s="10">
        <v>3</v>
      </c>
      <c r="E15" s="10">
        <v>4</v>
      </c>
      <c r="F15" s="10">
        <v>2</v>
      </c>
      <c r="G15" s="10">
        <v>3</v>
      </c>
      <c r="H15" s="10">
        <v>3</v>
      </c>
    </row>
    <row r="16" spans="1:8" x14ac:dyDescent="0.25">
      <c r="A16" s="10" t="s">
        <v>41</v>
      </c>
      <c r="B16">
        <v>26</v>
      </c>
      <c r="C16" s="10">
        <v>13</v>
      </c>
      <c r="D16" s="10">
        <v>2</v>
      </c>
      <c r="E16" s="10">
        <v>3</v>
      </c>
      <c r="F16" s="10">
        <v>2</v>
      </c>
      <c r="G16" s="10">
        <v>3</v>
      </c>
      <c r="H16" s="10">
        <v>3</v>
      </c>
    </row>
    <row r="17" spans="1:8" x14ac:dyDescent="0.25">
      <c r="A17" s="10" t="s">
        <v>42</v>
      </c>
      <c r="B17">
        <v>29</v>
      </c>
      <c r="C17" s="10">
        <v>14</v>
      </c>
      <c r="D17" s="10">
        <v>3</v>
      </c>
      <c r="E17" s="10">
        <v>3</v>
      </c>
      <c r="F17" s="10">
        <v>2</v>
      </c>
      <c r="G17" s="10">
        <v>4</v>
      </c>
      <c r="H17" s="10">
        <v>3</v>
      </c>
    </row>
    <row r="18" spans="1:8" x14ac:dyDescent="0.25">
      <c r="A18" s="10" t="s">
        <v>43</v>
      </c>
      <c r="B18">
        <v>17</v>
      </c>
      <c r="C18" s="10">
        <v>8</v>
      </c>
      <c r="D18" s="10">
        <v>2</v>
      </c>
      <c r="E18" s="10">
        <v>2</v>
      </c>
      <c r="F18" s="10">
        <v>1</v>
      </c>
      <c r="G18" s="10">
        <v>2</v>
      </c>
      <c r="H18" s="10">
        <v>2</v>
      </c>
    </row>
    <row r="19" spans="1:8" x14ac:dyDescent="0.25">
      <c r="A19" s="10" t="s">
        <v>44</v>
      </c>
      <c r="B19">
        <v>31</v>
      </c>
      <c r="C19" s="10">
        <v>16</v>
      </c>
      <c r="D19" s="10">
        <v>3</v>
      </c>
      <c r="E19" s="10">
        <v>3</v>
      </c>
      <c r="F19" s="10">
        <v>2</v>
      </c>
      <c r="G19" s="10">
        <v>4</v>
      </c>
      <c r="H19" s="10">
        <v>3</v>
      </c>
    </row>
    <row r="20" spans="1:8" x14ac:dyDescent="0.25">
      <c r="A20" s="10" t="s">
        <v>45</v>
      </c>
      <c r="B20">
        <v>22</v>
      </c>
      <c r="C20" s="10">
        <v>11</v>
      </c>
      <c r="D20" s="10">
        <v>2</v>
      </c>
      <c r="E20" s="10">
        <v>3</v>
      </c>
      <c r="F20" s="10">
        <v>1</v>
      </c>
      <c r="G20" s="10">
        <v>3</v>
      </c>
      <c r="H20" s="10">
        <v>2</v>
      </c>
    </row>
    <row r="21" spans="1:8" x14ac:dyDescent="0.25">
      <c r="A21" s="10" t="s">
        <v>46</v>
      </c>
      <c r="B21">
        <v>30</v>
      </c>
      <c r="C21" s="10">
        <v>15</v>
      </c>
      <c r="D21" s="10">
        <v>3</v>
      </c>
      <c r="E21" s="10">
        <v>3</v>
      </c>
      <c r="F21" s="10">
        <v>2</v>
      </c>
      <c r="G21" s="10">
        <v>4</v>
      </c>
      <c r="H21" s="10">
        <v>3</v>
      </c>
    </row>
    <row r="22" spans="1:8" x14ac:dyDescent="0.25">
      <c r="A22" s="10" t="s">
        <v>47</v>
      </c>
      <c r="B22">
        <v>26</v>
      </c>
      <c r="C22" s="10">
        <v>13</v>
      </c>
      <c r="D22" s="10">
        <v>2</v>
      </c>
      <c r="E22" s="10">
        <v>3</v>
      </c>
      <c r="F22" s="10">
        <v>2</v>
      </c>
      <c r="G22" s="10">
        <v>3</v>
      </c>
      <c r="H22" s="10">
        <v>3</v>
      </c>
    </row>
    <row r="23" spans="1:8" x14ac:dyDescent="0.25">
      <c r="A23" s="10" t="s">
        <v>48</v>
      </c>
      <c r="B23">
        <v>22</v>
      </c>
      <c r="C23" s="10">
        <v>12</v>
      </c>
      <c r="D23" s="10">
        <v>2</v>
      </c>
      <c r="E23" s="10">
        <v>3</v>
      </c>
      <c r="F23" s="10">
        <v>1</v>
      </c>
      <c r="G23" s="10">
        <v>2</v>
      </c>
      <c r="H23" s="10">
        <v>2</v>
      </c>
    </row>
    <row r="24" spans="1:8" x14ac:dyDescent="0.25">
      <c r="A24" s="10" t="s">
        <v>49</v>
      </c>
      <c r="B24">
        <v>33</v>
      </c>
      <c r="C24" s="10">
        <v>17</v>
      </c>
      <c r="D24" s="10">
        <v>3</v>
      </c>
      <c r="E24" s="10">
        <v>4</v>
      </c>
      <c r="F24" s="10">
        <v>2</v>
      </c>
      <c r="G24" s="10">
        <v>4</v>
      </c>
      <c r="H24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F81B-06A6-40EC-885B-A1226F934984}">
  <sheetPr codeName="工作表3"/>
  <dimension ref="A1:H24"/>
  <sheetViews>
    <sheetView zoomScale="85" zoomScaleNormal="85" workbookViewId="0">
      <pane ySplit="1" topLeftCell="A2" activePane="bottomLeft" state="frozen"/>
      <selection pane="bottomLeft" activeCell="A25" sqref="A25:XFD26"/>
    </sheetView>
  </sheetViews>
  <sheetFormatPr defaultRowHeight="16.5" x14ac:dyDescent="0.25"/>
  <cols>
    <col min="1" max="1" width="16.375" bestFit="1" customWidth="1"/>
    <col min="2" max="2" width="11.875" bestFit="1" customWidth="1"/>
    <col min="3" max="8" width="14.8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23</v>
      </c>
      <c r="C2" s="10">
        <v>10</v>
      </c>
      <c r="D2" s="10">
        <v>2</v>
      </c>
      <c r="E2" s="10">
        <v>2</v>
      </c>
      <c r="F2" s="10">
        <v>3</v>
      </c>
      <c r="G2" s="10">
        <v>3</v>
      </c>
      <c r="H2" s="10">
        <v>3</v>
      </c>
    </row>
    <row r="3" spans="1:8" x14ac:dyDescent="0.25">
      <c r="A3" s="10" t="s">
        <v>28</v>
      </c>
      <c r="B3">
        <v>28</v>
      </c>
      <c r="C3" s="10">
        <v>13</v>
      </c>
      <c r="D3" s="10">
        <v>3</v>
      </c>
      <c r="E3" s="10">
        <v>3</v>
      </c>
      <c r="F3" s="10">
        <v>3</v>
      </c>
      <c r="G3" s="10">
        <v>3</v>
      </c>
      <c r="H3" s="10">
        <v>3</v>
      </c>
    </row>
    <row r="4" spans="1:8" x14ac:dyDescent="0.25">
      <c r="A4" s="10" t="s">
        <v>29</v>
      </c>
      <c r="B4">
        <v>32</v>
      </c>
      <c r="C4" s="10">
        <v>15</v>
      </c>
      <c r="D4" s="10">
        <v>3</v>
      </c>
      <c r="E4" s="10">
        <v>4</v>
      </c>
      <c r="F4" s="10">
        <v>4</v>
      </c>
      <c r="G4" s="10">
        <v>3</v>
      </c>
      <c r="H4" s="10">
        <v>3</v>
      </c>
    </row>
    <row r="5" spans="1:8" x14ac:dyDescent="0.25">
      <c r="A5" s="10" t="s">
        <v>30</v>
      </c>
      <c r="B5">
        <v>28</v>
      </c>
      <c r="C5" s="10">
        <v>13</v>
      </c>
      <c r="D5" s="10">
        <v>3</v>
      </c>
      <c r="E5" s="10">
        <v>3</v>
      </c>
      <c r="F5" s="10">
        <v>3</v>
      </c>
      <c r="G5" s="10">
        <v>3</v>
      </c>
      <c r="H5" s="10">
        <v>3</v>
      </c>
    </row>
    <row r="6" spans="1:8" x14ac:dyDescent="0.25">
      <c r="A6" s="10" t="s">
        <v>31</v>
      </c>
      <c r="B6">
        <v>30</v>
      </c>
      <c r="C6" s="10">
        <v>14</v>
      </c>
      <c r="D6" s="10">
        <v>3</v>
      </c>
      <c r="E6" s="10">
        <v>4</v>
      </c>
      <c r="F6" s="10">
        <v>3</v>
      </c>
      <c r="G6" s="10">
        <v>3</v>
      </c>
      <c r="H6" s="10">
        <v>3</v>
      </c>
    </row>
    <row r="7" spans="1:8" x14ac:dyDescent="0.25">
      <c r="A7" s="10" t="s">
        <v>32</v>
      </c>
      <c r="B7">
        <v>26</v>
      </c>
      <c r="C7" s="10">
        <v>12</v>
      </c>
      <c r="D7" s="10">
        <v>2</v>
      </c>
      <c r="E7" s="10">
        <v>3</v>
      </c>
      <c r="F7" s="10">
        <v>3</v>
      </c>
      <c r="G7" s="10">
        <v>3</v>
      </c>
      <c r="H7" s="10">
        <v>3</v>
      </c>
    </row>
    <row r="8" spans="1:8" x14ac:dyDescent="0.25">
      <c r="A8" s="10" t="s">
        <v>33</v>
      </c>
      <c r="B8">
        <v>28</v>
      </c>
      <c r="C8" s="10">
        <v>13</v>
      </c>
      <c r="D8" s="10">
        <v>2</v>
      </c>
      <c r="E8" s="10">
        <v>3</v>
      </c>
      <c r="F8" s="10">
        <v>4</v>
      </c>
      <c r="G8" s="10">
        <v>3</v>
      </c>
      <c r="H8" s="10">
        <v>3</v>
      </c>
    </row>
    <row r="9" spans="1:8" x14ac:dyDescent="0.25">
      <c r="A9" s="10" t="s">
        <v>34</v>
      </c>
      <c r="B9">
        <v>23</v>
      </c>
      <c r="C9" s="10">
        <v>10</v>
      </c>
      <c r="D9" s="10">
        <v>2</v>
      </c>
      <c r="E9" s="10">
        <v>3</v>
      </c>
      <c r="F9" s="10">
        <v>2</v>
      </c>
      <c r="G9" s="10">
        <v>3</v>
      </c>
      <c r="H9" s="10">
        <v>3</v>
      </c>
    </row>
    <row r="10" spans="1:8" x14ac:dyDescent="0.25">
      <c r="A10" s="10" t="s">
        <v>35</v>
      </c>
      <c r="B10">
        <v>28</v>
      </c>
      <c r="C10" s="10">
        <v>13</v>
      </c>
      <c r="D10" s="10">
        <v>3</v>
      </c>
      <c r="E10" s="10">
        <v>3</v>
      </c>
      <c r="F10" s="10">
        <v>3</v>
      </c>
      <c r="G10" s="10">
        <v>3</v>
      </c>
      <c r="H10" s="10">
        <v>3</v>
      </c>
    </row>
    <row r="11" spans="1:8" x14ac:dyDescent="0.25">
      <c r="A11" s="10" t="s">
        <v>36</v>
      </c>
      <c r="B11">
        <v>28</v>
      </c>
      <c r="C11" s="10">
        <v>13</v>
      </c>
      <c r="D11" s="10">
        <v>3</v>
      </c>
      <c r="E11" s="10">
        <v>3</v>
      </c>
      <c r="F11" s="10">
        <v>3</v>
      </c>
      <c r="G11" s="10">
        <v>3</v>
      </c>
      <c r="H11" s="10">
        <v>3</v>
      </c>
    </row>
    <row r="12" spans="1:8" x14ac:dyDescent="0.25">
      <c r="A12" s="10" t="s">
        <v>37</v>
      </c>
      <c r="B12">
        <v>25</v>
      </c>
      <c r="C12" s="10">
        <v>11</v>
      </c>
      <c r="D12" s="10">
        <v>2</v>
      </c>
      <c r="E12" s="10">
        <v>3</v>
      </c>
      <c r="F12" s="10">
        <v>3</v>
      </c>
      <c r="G12" s="10">
        <v>3</v>
      </c>
      <c r="H12" s="10">
        <v>3</v>
      </c>
    </row>
    <row r="13" spans="1:8" x14ac:dyDescent="0.25">
      <c r="A13" s="10" t="s">
        <v>38</v>
      </c>
      <c r="B13">
        <v>28</v>
      </c>
      <c r="C13" s="10">
        <v>13</v>
      </c>
      <c r="D13" s="10">
        <v>3</v>
      </c>
      <c r="E13" s="10">
        <v>3</v>
      </c>
      <c r="F13" s="10">
        <v>3</v>
      </c>
      <c r="G13" s="10">
        <v>3</v>
      </c>
      <c r="H13" s="10">
        <v>3</v>
      </c>
    </row>
    <row r="14" spans="1:8" x14ac:dyDescent="0.25">
      <c r="A14" s="10" t="s">
        <v>39</v>
      </c>
      <c r="B14">
        <v>32</v>
      </c>
      <c r="C14" s="10">
        <v>15</v>
      </c>
      <c r="D14" s="10">
        <v>4</v>
      </c>
      <c r="E14" s="10">
        <v>4</v>
      </c>
      <c r="F14" s="10">
        <v>3</v>
      </c>
      <c r="G14" s="10">
        <v>3</v>
      </c>
      <c r="H14" s="10">
        <v>3</v>
      </c>
    </row>
    <row r="15" spans="1:8" x14ac:dyDescent="0.25">
      <c r="A15" s="10" t="s">
        <v>40</v>
      </c>
      <c r="B15">
        <v>28</v>
      </c>
      <c r="C15" s="10">
        <v>13</v>
      </c>
      <c r="D15" s="10">
        <v>3</v>
      </c>
      <c r="E15" s="10">
        <v>3</v>
      </c>
      <c r="F15" s="10">
        <v>3</v>
      </c>
      <c r="G15" s="10">
        <v>3</v>
      </c>
      <c r="H15" s="10">
        <v>3</v>
      </c>
    </row>
    <row r="16" spans="1:8" x14ac:dyDescent="0.25">
      <c r="A16" s="10" t="s">
        <v>41</v>
      </c>
      <c r="B16">
        <v>22</v>
      </c>
      <c r="C16" s="10">
        <v>10</v>
      </c>
      <c r="D16" s="10">
        <v>2</v>
      </c>
      <c r="E16" s="10">
        <v>3</v>
      </c>
      <c r="F16" s="10">
        <v>2</v>
      </c>
      <c r="G16" s="10">
        <v>3</v>
      </c>
      <c r="H16" s="10">
        <v>2</v>
      </c>
    </row>
    <row r="17" spans="1:8" x14ac:dyDescent="0.25">
      <c r="A17" s="10" t="s">
        <v>42</v>
      </c>
      <c r="B17">
        <v>29</v>
      </c>
      <c r="C17" s="10">
        <v>13</v>
      </c>
      <c r="D17" s="10">
        <v>3</v>
      </c>
      <c r="E17" s="10">
        <v>4</v>
      </c>
      <c r="F17" s="10">
        <v>3</v>
      </c>
      <c r="G17" s="10">
        <v>3</v>
      </c>
      <c r="H17" s="10">
        <v>3</v>
      </c>
    </row>
    <row r="18" spans="1:8" x14ac:dyDescent="0.25">
      <c r="A18" s="10" t="s">
        <v>43</v>
      </c>
      <c r="B18">
        <v>19</v>
      </c>
      <c r="C18" s="10">
        <v>9</v>
      </c>
      <c r="D18" s="10">
        <v>2</v>
      </c>
      <c r="E18" s="10">
        <v>2</v>
      </c>
      <c r="F18" s="10">
        <v>2</v>
      </c>
      <c r="G18" s="10">
        <v>2</v>
      </c>
      <c r="H18" s="10">
        <v>2</v>
      </c>
    </row>
    <row r="19" spans="1:8" x14ac:dyDescent="0.25">
      <c r="A19" s="10" t="s">
        <v>44</v>
      </c>
      <c r="B19">
        <v>37</v>
      </c>
      <c r="C19" s="10">
        <v>17</v>
      </c>
      <c r="D19" s="10">
        <v>4</v>
      </c>
      <c r="E19" s="10">
        <v>4</v>
      </c>
      <c r="F19" s="10">
        <v>4</v>
      </c>
      <c r="G19" s="10">
        <v>4</v>
      </c>
      <c r="H19" s="10">
        <v>4</v>
      </c>
    </row>
    <row r="20" spans="1:8" x14ac:dyDescent="0.25">
      <c r="A20" s="10" t="s">
        <v>45</v>
      </c>
      <c r="B20">
        <v>25</v>
      </c>
      <c r="C20" s="10">
        <v>11</v>
      </c>
      <c r="D20" s="10">
        <v>2</v>
      </c>
      <c r="E20" s="10">
        <v>3</v>
      </c>
      <c r="F20" s="10">
        <v>3</v>
      </c>
      <c r="G20" s="10">
        <v>3</v>
      </c>
      <c r="H20" s="10">
        <v>3</v>
      </c>
    </row>
    <row r="21" spans="1:8" x14ac:dyDescent="0.25">
      <c r="A21" s="10" t="s">
        <v>46</v>
      </c>
      <c r="B21">
        <v>32</v>
      </c>
      <c r="C21" s="10">
        <v>15</v>
      </c>
      <c r="D21" s="10">
        <v>4</v>
      </c>
      <c r="E21" s="10">
        <v>4</v>
      </c>
      <c r="F21" s="10">
        <v>3</v>
      </c>
      <c r="G21" s="10">
        <v>3</v>
      </c>
      <c r="H21" s="10">
        <v>3</v>
      </c>
    </row>
    <row r="22" spans="1:8" x14ac:dyDescent="0.25">
      <c r="A22" s="10" t="s">
        <v>47</v>
      </c>
      <c r="B22">
        <v>27</v>
      </c>
      <c r="C22" s="10">
        <v>12</v>
      </c>
      <c r="D22" s="10">
        <v>3</v>
      </c>
      <c r="E22" s="10">
        <v>3</v>
      </c>
      <c r="F22" s="10">
        <v>3</v>
      </c>
      <c r="G22" s="10">
        <v>3</v>
      </c>
      <c r="H22" s="10">
        <v>3</v>
      </c>
    </row>
    <row r="23" spans="1:8" x14ac:dyDescent="0.25">
      <c r="A23" s="10" t="s">
        <v>48</v>
      </c>
      <c r="B23">
        <v>31</v>
      </c>
      <c r="C23" s="10">
        <v>15</v>
      </c>
      <c r="D23" s="10">
        <v>4</v>
      </c>
      <c r="E23" s="10">
        <v>3</v>
      </c>
      <c r="F23" s="10">
        <v>3</v>
      </c>
      <c r="G23" s="10">
        <v>3</v>
      </c>
      <c r="H23" s="10">
        <v>3</v>
      </c>
    </row>
    <row r="24" spans="1:8" x14ac:dyDescent="0.25">
      <c r="A24" s="10" t="s">
        <v>49</v>
      </c>
      <c r="B24">
        <v>32</v>
      </c>
      <c r="C24" s="10">
        <v>15</v>
      </c>
      <c r="D24" s="10">
        <v>4</v>
      </c>
      <c r="E24" s="10">
        <v>4</v>
      </c>
      <c r="F24" s="10">
        <v>3</v>
      </c>
      <c r="G24" s="10">
        <v>3</v>
      </c>
      <c r="H24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AF8D6-B22C-4EE9-BDEF-BAE8D64761A5}">
  <dimension ref="A1:H24"/>
  <sheetViews>
    <sheetView workbookViewId="0">
      <selection activeCell="A2" sqref="A2:H24"/>
    </sheetView>
  </sheetViews>
  <sheetFormatPr defaultRowHeight="16.5" x14ac:dyDescent="0.25"/>
  <cols>
    <col min="1" max="1" width="16.37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20</v>
      </c>
      <c r="C2" s="10">
        <v>10</v>
      </c>
      <c r="D2" s="10">
        <v>2</v>
      </c>
      <c r="E2" s="10">
        <v>2</v>
      </c>
      <c r="F2" s="10">
        <v>1</v>
      </c>
      <c r="G2" s="10">
        <v>3</v>
      </c>
      <c r="H2" s="10">
        <v>2</v>
      </c>
    </row>
    <row r="3" spans="1:8" x14ac:dyDescent="0.25">
      <c r="A3" s="10" t="s">
        <v>28</v>
      </c>
      <c r="B3">
        <v>20</v>
      </c>
      <c r="C3" s="10">
        <v>10</v>
      </c>
      <c r="D3" s="10">
        <v>2</v>
      </c>
      <c r="E3" s="10">
        <v>2</v>
      </c>
      <c r="F3" s="10">
        <v>1</v>
      </c>
      <c r="G3" s="10">
        <v>3</v>
      </c>
      <c r="H3" s="10">
        <v>2</v>
      </c>
    </row>
    <row r="4" spans="1:8" x14ac:dyDescent="0.25">
      <c r="A4" s="10" t="s">
        <v>29</v>
      </c>
      <c r="B4">
        <v>26</v>
      </c>
      <c r="C4" s="10">
        <v>13</v>
      </c>
      <c r="D4" s="10">
        <v>3</v>
      </c>
      <c r="E4" s="10">
        <v>3</v>
      </c>
      <c r="F4" s="10">
        <v>2</v>
      </c>
      <c r="G4" s="10">
        <v>3</v>
      </c>
      <c r="H4" s="10">
        <v>2</v>
      </c>
    </row>
    <row r="5" spans="1:8" x14ac:dyDescent="0.25">
      <c r="A5" s="10" t="s">
        <v>30</v>
      </c>
      <c r="B5">
        <v>14</v>
      </c>
      <c r="C5" s="10">
        <v>7</v>
      </c>
      <c r="D5" s="10">
        <v>2</v>
      </c>
      <c r="E5" s="10">
        <v>1</v>
      </c>
      <c r="F5" s="10">
        <v>1</v>
      </c>
      <c r="G5" s="10">
        <v>2</v>
      </c>
      <c r="H5" s="10">
        <v>1</v>
      </c>
    </row>
    <row r="6" spans="1:8" x14ac:dyDescent="0.25">
      <c r="A6" s="10" t="s">
        <v>31</v>
      </c>
      <c r="B6">
        <v>24</v>
      </c>
      <c r="C6" s="10">
        <v>12</v>
      </c>
      <c r="D6" s="10">
        <v>2</v>
      </c>
      <c r="E6" s="10">
        <v>3</v>
      </c>
      <c r="F6" s="10">
        <v>2</v>
      </c>
      <c r="G6" s="10">
        <v>3</v>
      </c>
      <c r="H6" s="10">
        <v>2</v>
      </c>
    </row>
    <row r="7" spans="1:8" x14ac:dyDescent="0.25">
      <c r="A7" s="10" t="s">
        <v>32</v>
      </c>
      <c r="B7">
        <v>21</v>
      </c>
      <c r="C7" s="10">
        <v>10</v>
      </c>
      <c r="D7" s="10">
        <v>2</v>
      </c>
      <c r="E7" s="10">
        <v>3</v>
      </c>
      <c r="F7" s="10">
        <v>1</v>
      </c>
      <c r="G7" s="10">
        <v>3</v>
      </c>
      <c r="H7" s="10">
        <v>2</v>
      </c>
    </row>
    <row r="8" spans="1:8" x14ac:dyDescent="0.25">
      <c r="A8" s="10" t="s">
        <v>33</v>
      </c>
      <c r="B8">
        <v>30</v>
      </c>
      <c r="C8" s="10">
        <v>15</v>
      </c>
      <c r="D8" s="10">
        <v>3</v>
      </c>
      <c r="E8" s="10">
        <v>3</v>
      </c>
      <c r="F8" s="10">
        <v>2</v>
      </c>
      <c r="G8" s="10">
        <v>4</v>
      </c>
      <c r="H8" s="10">
        <v>3</v>
      </c>
    </row>
    <row r="9" spans="1:8" x14ac:dyDescent="0.25">
      <c r="A9" s="10" t="s">
        <v>34</v>
      </c>
      <c r="B9">
        <v>14</v>
      </c>
      <c r="C9" s="10">
        <v>7</v>
      </c>
      <c r="D9" s="10">
        <v>1</v>
      </c>
      <c r="E9" s="10">
        <v>2</v>
      </c>
      <c r="F9" s="10">
        <v>1</v>
      </c>
      <c r="G9" s="10">
        <v>2</v>
      </c>
      <c r="H9" s="10">
        <v>1</v>
      </c>
    </row>
    <row r="10" spans="1:8" x14ac:dyDescent="0.25">
      <c r="A10" s="10" t="s">
        <v>35</v>
      </c>
      <c r="B10">
        <v>30</v>
      </c>
      <c r="C10" s="10">
        <v>15</v>
      </c>
      <c r="D10" s="10">
        <v>3</v>
      </c>
      <c r="E10" s="10">
        <v>3</v>
      </c>
      <c r="F10" s="10">
        <v>2</v>
      </c>
      <c r="G10" s="10">
        <v>4</v>
      </c>
      <c r="H10" s="10">
        <v>3</v>
      </c>
    </row>
    <row r="11" spans="1:8" x14ac:dyDescent="0.25">
      <c r="A11" s="10" t="s">
        <v>36</v>
      </c>
      <c r="B11">
        <v>25</v>
      </c>
      <c r="C11" s="10">
        <v>12</v>
      </c>
      <c r="D11" s="10">
        <v>2</v>
      </c>
      <c r="E11" s="10">
        <v>3</v>
      </c>
      <c r="F11" s="10">
        <v>2</v>
      </c>
      <c r="G11" s="10">
        <v>3</v>
      </c>
      <c r="H11" s="10">
        <v>3</v>
      </c>
    </row>
    <row r="12" spans="1:8" x14ac:dyDescent="0.25">
      <c r="A12" s="10" t="s">
        <v>37</v>
      </c>
      <c r="B12">
        <v>26</v>
      </c>
      <c r="C12" s="10">
        <v>13</v>
      </c>
      <c r="D12" s="10">
        <v>3</v>
      </c>
      <c r="E12" s="10">
        <v>3</v>
      </c>
      <c r="F12" s="10">
        <v>2</v>
      </c>
      <c r="G12" s="10">
        <v>3</v>
      </c>
      <c r="H12" s="10">
        <v>2</v>
      </c>
    </row>
    <row r="13" spans="1:8" x14ac:dyDescent="0.25">
      <c r="A13" s="10" t="s">
        <v>38</v>
      </c>
      <c r="B13">
        <v>28</v>
      </c>
      <c r="C13" s="10">
        <v>14</v>
      </c>
      <c r="D13" s="10">
        <v>3</v>
      </c>
      <c r="E13" s="10">
        <v>3</v>
      </c>
      <c r="F13" s="10">
        <v>2</v>
      </c>
      <c r="G13" s="10">
        <v>3</v>
      </c>
      <c r="H13" s="10">
        <v>3</v>
      </c>
    </row>
    <row r="14" spans="1:8" x14ac:dyDescent="0.25">
      <c r="A14" s="10" t="s">
        <v>39</v>
      </c>
      <c r="B14">
        <v>34</v>
      </c>
      <c r="C14" s="10">
        <v>17</v>
      </c>
      <c r="D14" s="10">
        <v>3</v>
      </c>
      <c r="E14" s="10">
        <v>4</v>
      </c>
      <c r="F14" s="10">
        <v>3</v>
      </c>
      <c r="G14" s="10">
        <v>4</v>
      </c>
      <c r="H14" s="10">
        <v>3</v>
      </c>
    </row>
    <row r="15" spans="1:8" x14ac:dyDescent="0.25">
      <c r="A15" s="10" t="s">
        <v>40</v>
      </c>
      <c r="B15">
        <v>30</v>
      </c>
      <c r="C15" s="10">
        <v>15</v>
      </c>
      <c r="D15" s="10">
        <v>3</v>
      </c>
      <c r="E15" s="10">
        <v>4</v>
      </c>
      <c r="F15" s="10">
        <v>2</v>
      </c>
      <c r="G15" s="10">
        <v>3</v>
      </c>
      <c r="H15" s="10">
        <v>3</v>
      </c>
    </row>
    <row r="16" spans="1:8" x14ac:dyDescent="0.25">
      <c r="A16" s="10" t="s">
        <v>41</v>
      </c>
      <c r="B16">
        <v>26</v>
      </c>
      <c r="C16" s="10">
        <v>13</v>
      </c>
      <c r="D16" s="10">
        <v>2</v>
      </c>
      <c r="E16" s="10">
        <v>3</v>
      </c>
      <c r="F16" s="10">
        <v>2</v>
      </c>
      <c r="G16" s="10">
        <v>3</v>
      </c>
      <c r="H16" s="10">
        <v>3</v>
      </c>
    </row>
    <row r="17" spans="1:8" x14ac:dyDescent="0.25">
      <c r="A17" s="10" t="s">
        <v>42</v>
      </c>
      <c r="B17">
        <v>29</v>
      </c>
      <c r="C17" s="10">
        <v>14</v>
      </c>
      <c r="D17" s="10">
        <v>3</v>
      </c>
      <c r="E17" s="10">
        <v>3</v>
      </c>
      <c r="F17" s="10">
        <v>2</v>
      </c>
      <c r="G17" s="10">
        <v>4</v>
      </c>
      <c r="H17" s="10">
        <v>3</v>
      </c>
    </row>
    <row r="18" spans="1:8" x14ac:dyDescent="0.25">
      <c r="A18" s="10" t="s">
        <v>43</v>
      </c>
      <c r="B18">
        <v>17</v>
      </c>
      <c r="C18" s="10">
        <v>8</v>
      </c>
      <c r="D18" s="10">
        <v>2</v>
      </c>
      <c r="E18" s="10">
        <v>2</v>
      </c>
      <c r="F18" s="10">
        <v>1</v>
      </c>
      <c r="G18" s="10">
        <v>2</v>
      </c>
      <c r="H18" s="10">
        <v>2</v>
      </c>
    </row>
    <row r="19" spans="1:8" x14ac:dyDescent="0.25">
      <c r="A19" s="10" t="s">
        <v>44</v>
      </c>
      <c r="B19">
        <v>31</v>
      </c>
      <c r="C19" s="10">
        <v>16</v>
      </c>
      <c r="D19" s="10">
        <v>3</v>
      </c>
      <c r="E19" s="10">
        <v>3</v>
      </c>
      <c r="F19" s="10">
        <v>2</v>
      </c>
      <c r="G19" s="10">
        <v>4</v>
      </c>
      <c r="H19" s="10">
        <v>3</v>
      </c>
    </row>
    <row r="20" spans="1:8" x14ac:dyDescent="0.25">
      <c r="A20" s="10" t="s">
        <v>45</v>
      </c>
      <c r="B20">
        <v>22</v>
      </c>
      <c r="C20" s="10">
        <v>11</v>
      </c>
      <c r="D20" s="10">
        <v>2</v>
      </c>
      <c r="E20" s="10">
        <v>3</v>
      </c>
      <c r="F20" s="10">
        <v>1</v>
      </c>
      <c r="G20" s="10">
        <v>3</v>
      </c>
      <c r="H20" s="10">
        <v>2</v>
      </c>
    </row>
    <row r="21" spans="1:8" x14ac:dyDescent="0.25">
      <c r="A21" s="10" t="s">
        <v>46</v>
      </c>
      <c r="B21">
        <v>30</v>
      </c>
      <c r="C21" s="10">
        <v>15</v>
      </c>
      <c r="D21" s="10">
        <v>3</v>
      </c>
      <c r="E21" s="10">
        <v>3</v>
      </c>
      <c r="F21" s="10">
        <v>2</v>
      </c>
      <c r="G21" s="10">
        <v>4</v>
      </c>
      <c r="H21" s="10">
        <v>3</v>
      </c>
    </row>
    <row r="22" spans="1:8" x14ac:dyDescent="0.25">
      <c r="A22" s="10" t="s">
        <v>47</v>
      </c>
      <c r="B22">
        <v>26</v>
      </c>
      <c r="C22" s="10">
        <v>13</v>
      </c>
      <c r="D22" s="10">
        <v>2</v>
      </c>
      <c r="E22" s="10">
        <v>3</v>
      </c>
      <c r="F22" s="10">
        <v>2</v>
      </c>
      <c r="G22" s="10">
        <v>3</v>
      </c>
      <c r="H22" s="10">
        <v>3</v>
      </c>
    </row>
    <row r="23" spans="1:8" x14ac:dyDescent="0.25">
      <c r="A23" s="10" t="s">
        <v>48</v>
      </c>
      <c r="B23">
        <v>22</v>
      </c>
      <c r="C23" s="10">
        <v>12</v>
      </c>
      <c r="D23" s="10">
        <v>2</v>
      </c>
      <c r="E23" s="10">
        <v>3</v>
      </c>
      <c r="F23" s="10">
        <v>1</v>
      </c>
      <c r="G23" s="10">
        <v>2</v>
      </c>
      <c r="H23" s="10">
        <v>2</v>
      </c>
    </row>
    <row r="24" spans="1:8" x14ac:dyDescent="0.25">
      <c r="A24" s="10" t="s">
        <v>49</v>
      </c>
      <c r="B24">
        <v>33</v>
      </c>
      <c r="C24" s="10">
        <v>17</v>
      </c>
      <c r="D24" s="10">
        <v>3</v>
      </c>
      <c r="E24" s="10">
        <v>4</v>
      </c>
      <c r="F24" s="10">
        <v>2</v>
      </c>
      <c r="G24" s="10">
        <v>4</v>
      </c>
      <c r="H24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A7982-0437-48DB-ADAA-96DC4C46B16B}">
  <dimension ref="A1:H24"/>
  <sheetViews>
    <sheetView workbookViewId="0">
      <selection activeCell="A2" sqref="A2:H24"/>
    </sheetView>
  </sheetViews>
  <sheetFormatPr defaultRowHeight="16.5" x14ac:dyDescent="0.25"/>
  <cols>
    <col min="1" max="1" width="16.37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23</v>
      </c>
      <c r="C2" s="10">
        <v>10</v>
      </c>
      <c r="D2" s="10">
        <v>2</v>
      </c>
      <c r="E2" s="10">
        <v>2</v>
      </c>
      <c r="F2" s="10">
        <v>3</v>
      </c>
      <c r="G2" s="10">
        <v>3</v>
      </c>
      <c r="H2" s="10">
        <v>3</v>
      </c>
    </row>
    <row r="3" spans="1:8" x14ac:dyDescent="0.25">
      <c r="A3" s="10" t="s">
        <v>28</v>
      </c>
      <c r="B3">
        <v>28</v>
      </c>
      <c r="C3" s="10">
        <v>13</v>
      </c>
      <c r="D3" s="10">
        <v>3</v>
      </c>
      <c r="E3" s="10">
        <v>3</v>
      </c>
      <c r="F3" s="10">
        <v>3</v>
      </c>
      <c r="G3" s="10">
        <v>3</v>
      </c>
      <c r="H3" s="10">
        <v>3</v>
      </c>
    </row>
    <row r="4" spans="1:8" x14ac:dyDescent="0.25">
      <c r="A4" s="10" t="s">
        <v>29</v>
      </c>
      <c r="B4">
        <v>32</v>
      </c>
      <c r="C4" s="10">
        <v>15</v>
      </c>
      <c r="D4" s="10">
        <v>3</v>
      </c>
      <c r="E4" s="10">
        <v>4</v>
      </c>
      <c r="F4" s="10">
        <v>4</v>
      </c>
      <c r="G4" s="10">
        <v>3</v>
      </c>
      <c r="H4" s="10">
        <v>3</v>
      </c>
    </row>
    <row r="5" spans="1:8" x14ac:dyDescent="0.25">
      <c r="A5" s="10" t="s">
        <v>30</v>
      </c>
      <c r="B5">
        <v>28</v>
      </c>
      <c r="C5" s="10">
        <v>13</v>
      </c>
      <c r="D5" s="10">
        <v>3</v>
      </c>
      <c r="E5" s="10">
        <v>3</v>
      </c>
      <c r="F5" s="10">
        <v>3</v>
      </c>
      <c r="G5" s="10">
        <v>3</v>
      </c>
      <c r="H5" s="10">
        <v>3</v>
      </c>
    </row>
    <row r="6" spans="1:8" x14ac:dyDescent="0.25">
      <c r="A6" s="10" t="s">
        <v>31</v>
      </c>
      <c r="B6">
        <v>30</v>
      </c>
      <c r="C6" s="10">
        <v>14</v>
      </c>
      <c r="D6" s="10">
        <v>3</v>
      </c>
      <c r="E6" s="10">
        <v>4</v>
      </c>
      <c r="F6" s="10">
        <v>3</v>
      </c>
      <c r="G6" s="10">
        <v>3</v>
      </c>
      <c r="H6" s="10">
        <v>3</v>
      </c>
    </row>
    <row r="7" spans="1:8" x14ac:dyDescent="0.25">
      <c r="A7" s="10" t="s">
        <v>32</v>
      </c>
      <c r="B7">
        <v>26</v>
      </c>
      <c r="C7" s="10">
        <v>12</v>
      </c>
      <c r="D7" s="10">
        <v>2</v>
      </c>
      <c r="E7" s="10">
        <v>3</v>
      </c>
      <c r="F7" s="10">
        <v>3</v>
      </c>
      <c r="G7" s="10">
        <v>3</v>
      </c>
      <c r="H7" s="10">
        <v>3</v>
      </c>
    </row>
    <row r="8" spans="1:8" x14ac:dyDescent="0.25">
      <c r="A8" s="10" t="s">
        <v>33</v>
      </c>
      <c r="B8">
        <v>28</v>
      </c>
      <c r="C8" s="10">
        <v>13</v>
      </c>
      <c r="D8" s="10">
        <v>2</v>
      </c>
      <c r="E8" s="10">
        <v>3</v>
      </c>
      <c r="F8" s="10">
        <v>4</v>
      </c>
      <c r="G8" s="10">
        <v>3</v>
      </c>
      <c r="H8" s="10">
        <v>3</v>
      </c>
    </row>
    <row r="9" spans="1:8" x14ac:dyDescent="0.25">
      <c r="A9" s="10" t="s">
        <v>34</v>
      </c>
      <c r="B9">
        <v>23</v>
      </c>
      <c r="C9" s="10">
        <v>10</v>
      </c>
      <c r="D9" s="10">
        <v>2</v>
      </c>
      <c r="E9" s="10">
        <v>3</v>
      </c>
      <c r="F9" s="10">
        <v>2</v>
      </c>
      <c r="G9" s="10">
        <v>3</v>
      </c>
      <c r="H9" s="10">
        <v>3</v>
      </c>
    </row>
    <row r="10" spans="1:8" x14ac:dyDescent="0.25">
      <c r="A10" s="10" t="s">
        <v>35</v>
      </c>
      <c r="B10">
        <v>28</v>
      </c>
      <c r="C10" s="10">
        <v>13</v>
      </c>
      <c r="D10" s="10">
        <v>3</v>
      </c>
      <c r="E10" s="10">
        <v>3</v>
      </c>
      <c r="F10" s="10">
        <v>3</v>
      </c>
      <c r="G10" s="10">
        <v>3</v>
      </c>
      <c r="H10" s="10">
        <v>3</v>
      </c>
    </row>
    <row r="11" spans="1:8" x14ac:dyDescent="0.25">
      <c r="A11" s="10" t="s">
        <v>36</v>
      </c>
      <c r="B11">
        <v>28</v>
      </c>
      <c r="C11" s="10">
        <v>13</v>
      </c>
      <c r="D11" s="10">
        <v>3</v>
      </c>
      <c r="E11" s="10">
        <v>3</v>
      </c>
      <c r="F11" s="10">
        <v>3</v>
      </c>
      <c r="G11" s="10">
        <v>3</v>
      </c>
      <c r="H11" s="10">
        <v>3</v>
      </c>
    </row>
    <row r="12" spans="1:8" x14ac:dyDescent="0.25">
      <c r="A12" s="10" t="s">
        <v>37</v>
      </c>
      <c r="B12">
        <v>25</v>
      </c>
      <c r="C12" s="10">
        <v>11</v>
      </c>
      <c r="D12" s="10">
        <v>2</v>
      </c>
      <c r="E12" s="10">
        <v>3</v>
      </c>
      <c r="F12" s="10">
        <v>3</v>
      </c>
      <c r="G12" s="10">
        <v>3</v>
      </c>
      <c r="H12" s="10">
        <v>3</v>
      </c>
    </row>
    <row r="13" spans="1:8" x14ac:dyDescent="0.25">
      <c r="A13" s="10" t="s">
        <v>38</v>
      </c>
      <c r="B13">
        <v>28</v>
      </c>
      <c r="C13" s="10">
        <v>13</v>
      </c>
      <c r="D13" s="10">
        <v>3</v>
      </c>
      <c r="E13" s="10">
        <v>3</v>
      </c>
      <c r="F13" s="10">
        <v>3</v>
      </c>
      <c r="G13" s="10">
        <v>3</v>
      </c>
      <c r="H13" s="10">
        <v>3</v>
      </c>
    </row>
    <row r="14" spans="1:8" x14ac:dyDescent="0.25">
      <c r="A14" s="10" t="s">
        <v>39</v>
      </c>
      <c r="B14">
        <v>32</v>
      </c>
      <c r="C14" s="10">
        <v>15</v>
      </c>
      <c r="D14" s="10">
        <v>4</v>
      </c>
      <c r="E14" s="10">
        <v>4</v>
      </c>
      <c r="F14" s="10">
        <v>3</v>
      </c>
      <c r="G14" s="10">
        <v>3</v>
      </c>
      <c r="H14" s="10">
        <v>3</v>
      </c>
    </row>
    <row r="15" spans="1:8" x14ac:dyDescent="0.25">
      <c r="A15" s="10" t="s">
        <v>40</v>
      </c>
      <c r="B15">
        <v>28</v>
      </c>
      <c r="C15" s="10">
        <v>13</v>
      </c>
      <c r="D15" s="10">
        <v>3</v>
      </c>
      <c r="E15" s="10">
        <v>3</v>
      </c>
      <c r="F15" s="10">
        <v>3</v>
      </c>
      <c r="G15" s="10">
        <v>3</v>
      </c>
      <c r="H15" s="10">
        <v>3</v>
      </c>
    </row>
    <row r="16" spans="1:8" x14ac:dyDescent="0.25">
      <c r="A16" s="10" t="s">
        <v>41</v>
      </c>
      <c r="B16">
        <v>22</v>
      </c>
      <c r="C16" s="10">
        <v>10</v>
      </c>
      <c r="D16" s="10">
        <v>2</v>
      </c>
      <c r="E16" s="10">
        <v>3</v>
      </c>
      <c r="F16" s="10">
        <v>2</v>
      </c>
      <c r="G16" s="10">
        <v>3</v>
      </c>
      <c r="H16" s="10">
        <v>2</v>
      </c>
    </row>
    <row r="17" spans="1:8" x14ac:dyDescent="0.25">
      <c r="A17" s="10" t="s">
        <v>42</v>
      </c>
      <c r="B17">
        <v>29</v>
      </c>
      <c r="C17" s="10">
        <v>13</v>
      </c>
      <c r="D17" s="10">
        <v>3</v>
      </c>
      <c r="E17" s="10">
        <v>4</v>
      </c>
      <c r="F17" s="10">
        <v>3</v>
      </c>
      <c r="G17" s="10">
        <v>3</v>
      </c>
      <c r="H17" s="10">
        <v>3</v>
      </c>
    </row>
    <row r="18" spans="1:8" x14ac:dyDescent="0.25">
      <c r="A18" s="10" t="s">
        <v>43</v>
      </c>
      <c r="B18">
        <v>19</v>
      </c>
      <c r="C18" s="10">
        <v>9</v>
      </c>
      <c r="D18" s="10">
        <v>2</v>
      </c>
      <c r="E18" s="10">
        <v>2</v>
      </c>
      <c r="F18" s="10">
        <v>2</v>
      </c>
      <c r="G18" s="10">
        <v>2</v>
      </c>
      <c r="H18" s="10">
        <v>2</v>
      </c>
    </row>
    <row r="19" spans="1:8" x14ac:dyDescent="0.25">
      <c r="A19" s="10" t="s">
        <v>44</v>
      </c>
      <c r="B19">
        <v>37</v>
      </c>
      <c r="C19" s="10">
        <v>17</v>
      </c>
      <c r="D19" s="10">
        <v>4</v>
      </c>
      <c r="E19" s="10">
        <v>4</v>
      </c>
      <c r="F19" s="10">
        <v>4</v>
      </c>
      <c r="G19" s="10">
        <v>4</v>
      </c>
      <c r="H19" s="10">
        <v>4</v>
      </c>
    </row>
    <row r="20" spans="1:8" x14ac:dyDescent="0.25">
      <c r="A20" s="10" t="s">
        <v>45</v>
      </c>
      <c r="B20">
        <v>25</v>
      </c>
      <c r="C20" s="10">
        <v>11</v>
      </c>
      <c r="D20" s="10">
        <v>2</v>
      </c>
      <c r="E20" s="10">
        <v>3</v>
      </c>
      <c r="F20" s="10">
        <v>3</v>
      </c>
      <c r="G20" s="10">
        <v>3</v>
      </c>
      <c r="H20" s="10">
        <v>3</v>
      </c>
    </row>
    <row r="21" spans="1:8" x14ac:dyDescent="0.25">
      <c r="A21" s="10" t="s">
        <v>46</v>
      </c>
      <c r="B21">
        <v>32</v>
      </c>
      <c r="C21" s="10">
        <v>15</v>
      </c>
      <c r="D21" s="10">
        <v>4</v>
      </c>
      <c r="E21" s="10">
        <v>4</v>
      </c>
      <c r="F21" s="10">
        <v>3</v>
      </c>
      <c r="G21" s="10">
        <v>3</v>
      </c>
      <c r="H21" s="10">
        <v>3</v>
      </c>
    </row>
    <row r="22" spans="1:8" x14ac:dyDescent="0.25">
      <c r="A22" s="10" t="s">
        <v>47</v>
      </c>
      <c r="B22">
        <v>27</v>
      </c>
      <c r="C22" s="10">
        <v>12</v>
      </c>
      <c r="D22" s="10">
        <v>3</v>
      </c>
      <c r="E22" s="10">
        <v>3</v>
      </c>
      <c r="F22" s="10">
        <v>3</v>
      </c>
      <c r="G22" s="10">
        <v>3</v>
      </c>
      <c r="H22" s="10">
        <v>3</v>
      </c>
    </row>
    <row r="23" spans="1:8" x14ac:dyDescent="0.25">
      <c r="A23" s="10" t="s">
        <v>48</v>
      </c>
      <c r="B23">
        <v>31</v>
      </c>
      <c r="C23" s="10">
        <v>15</v>
      </c>
      <c r="D23" s="10">
        <v>4</v>
      </c>
      <c r="E23" s="10">
        <v>3</v>
      </c>
      <c r="F23" s="10">
        <v>3</v>
      </c>
      <c r="G23" s="10">
        <v>3</v>
      </c>
      <c r="H23" s="10">
        <v>3</v>
      </c>
    </row>
    <row r="24" spans="1:8" x14ac:dyDescent="0.25">
      <c r="A24" s="10" t="s">
        <v>49</v>
      </c>
      <c r="B24">
        <v>32</v>
      </c>
      <c r="C24" s="10">
        <v>15</v>
      </c>
      <c r="D24" s="10">
        <v>4</v>
      </c>
      <c r="E24" s="10">
        <v>4</v>
      </c>
      <c r="F24" s="10">
        <v>3</v>
      </c>
      <c r="G24" s="10">
        <v>3</v>
      </c>
      <c r="H24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I E A A B Q S w M E F A A C A A g A a 6 h d W U m + M O m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W M z X X M 7 D R h 4 n Z + G b m I e S N g O 4 F y S I J 2 j i X 5 p S U F q X a V W X o h o T b 6 M O 4 N v p Q L 9 g B A F B L A w Q U A A I A C A B r q F 1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a 6 h d W b c f T 5 r j A Q A A X A 8 A A B M A H A B G b 3 J t d W x h c y 9 T Z W N 0 a W 9 u M S 5 t I K I Y A C i g F A A A A A A A A A A A A A A A A A A A A A A A A A A A A O 3 W 0 U v b Q B g A 8 P d A / 4 c j v r Q Q Q 9 J 1 D h x 5 a h T 2 s I F Y n 8 w e u n r T Y H I n u e t Q x A c f r L U y 2 N h 0 a K W 4 l 1 l R O q Z i R d G / p n c k / 4 U 3 Q l 2 L h l I m 1 o f k J c l 3 u X z f 5 Z c v h M A C t T E C k + F e f y 1 J Z C 7 v w R k w J A f b f 9 j n p n + 4 x c q l Y V 6 9 Y Y 1 y 6 2 p V B g Z w I E 1 I Q G y t m x K / / C I i W f J J N X G h 6 E J E k + O 2 A 9 U s R l S c k K R s j l p T B H r E e m v P Q 8 u E Z J 7 i B Y v t b b L f R 6 3 r P b 6 9 z r c u + L d d / v 0 8 q J b 8 8 j q v 7 / j 1 K + v h / C p d p H J K m T a h Y 7 s 2 h Z 4 h K 7 I C s t g p u o g Y G Q W M o Q K e s d G s M f J S 0 3 Q F T B Q x h Z N 0 y Y H G v 0 P 1 H U b w f U o J 1 8 G a J 3 6 j w q t n w c 8 a q 2 2 K B e X y H 8 R F O S + P y E f s u e H t c 0 s L k C T D R S v L y 3 I Y 1 U V 6 K k Y A h Y t 0 R Q H t e F r E 3 y A 6 k l H / z u s Y e B E x I d M V X 0 k l J B s 9 W F + k E q t s B N U 1 v 3 I 8 I K W 7 / L F S t 5 K W 1 v T u 9 7 n 2 g 6 1 u 8 O b X / q W y b S k T u r g P q T C z F V 1 K j N Y D 7 T / a 6 7 H R 4 k 7 r u 9 N A M p 0 a P F z c b Z 1 w C S n R Q a d r m e f y k Y w s J W b r y T b A z 2 R k K T H b P b Z X W r r r W Q U 7 p + y g x p v 1 p / t 5 b L N F l h K z 9 W T j 5 T P + q 8 F K + 4 N n u y s l Z h N s t 1 B L A Q I t A B Q A A g A I A G u o X V l J v j D p p g A A A P Y A A A A S A A A A A A A A A A A A A A A A A A A A A A B D b 2 5 m a W c v U G F j a 2 F n Z S 5 4 b W x Q S w E C L Q A U A A I A C A B r q F 1 Z U 3 I 4 L J s A A A D h A A A A E w A A A A A A A A A A A A A A A A D y A A A A W 0 N v b n R l b n R f V H l w Z X N d L n h t b F B L A Q I t A B Q A A g A I A G u o X V m 3 H 0 + a 4 w E A A F w P A A A T A A A A A A A A A A A A A A A A A N o B A A B G b 3 J t d W x h c y 9 T Z W N 0 a W 9 u M S 5 t U E s F B g A A A A A D A A M A w g A A A A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h Z A A A A A A A A 9 l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Y l O U I l Q k U l R T U l Q U U l O D g l R T Q l Q k I l O D E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y N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1 Q w M T o 1 O D o z N S 4 2 M D g 3 M D E 3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m U 5 N j Y 4 M z Q t M j B k M i 0 0 O W E 0 L W E z N z I t M z N l M G M 3 M m Y 3 N G J h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l r H l j b f o q Z X l i I Y t 5 p u + 5 a 6 I 5 L u B L 0 F 1 d G 9 S Z W 1 v d m V k Q 2 9 s d W 1 u c z E u e 0 N v b H V t b j E s M H 0 m c X V v d D s s J n F 1 b 3 Q 7 U 2 V j d G l v b j E v 6 Z a x 5 Y 2 3 6 K m V 5 Y i G L e a b v u W u i O S 7 g S 9 B d X R v U m V t b 3 Z l Z E N v b H V t b n M x L n t D b 2 x 1 b W 4 y L D F 9 J n F 1 b 3 Q 7 L C Z x d W 9 0 O 1 N l Y 3 R p b 2 4 x L + m W s e W N t + i p l e W I h i 3 m m 7 7 l r o j k u 4 E v Q X V 0 b 1 J l b W 9 2 Z W R D b 2 x 1 b W 5 z M S 5 7 Q 2 9 s d W 1 u M y w y f S Z x d W 9 0 O y w m c X V v d D t T Z W N 0 a W 9 u M S / p l r H l j b f o q Z X l i I Y t 5 p u + 5 a 6 I 5 L u B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Z a x 5 Y 2 3 6 K m V 5 Y i G L e a b v u W u i O S 7 g S 9 B d X R v U m V t b 3 Z l Z E N v b H V t b n M x L n t D b 2 x 1 b W 4 x L D B 9 J n F 1 b 3 Q 7 L C Z x d W 9 0 O 1 N l Y 3 R p b 2 4 x L + m W s e W N t + i p l e W I h i 3 m m 7 7 l r o j k u 4 E v Q X V 0 b 1 J l b W 9 2 Z W R D b 2 x 1 b W 5 z M S 5 7 Q 2 9 s d W 1 u M i w x f S Z x d W 9 0 O y w m c X V v d D t T Z W N 0 a W 9 u M S / p l r H l j b f o q Z X l i I Y t 5 p u + 5 a 6 I 5 L u B L 0 F 1 d G 9 S Z W 1 v d m V k Q 2 9 s d W 1 u c z E u e 0 N v b H V t b j M s M n 0 m c X V v d D s s J n F 1 b 3 Q 7 U 2 V j d G l v b j E v 6 Z a x 5 Y 2 3 6 K m V 5 Y i G L e a b v u W u i O S 7 g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J 1 Z m Z l c k 5 l e H R S Z W Z y Z X N o I i B W Y W x 1 Z T 0 i b D E i I C 8 + P E V u d H J 5 I F R 5 c G U 9 I k Z p b G x U Y X J n Z X Q i I F Z h b H V l P S J z 6 Z a x 5 Y 2 3 6 K m V 5 Y i G X + a b v u W u i O S 7 g S I g L z 4 8 L 1 N 0 Y W J s Z U V u d H J p Z X M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1 J T h B J T g 5 J U U 5 J T l C J T g 1 J U U 4 J T h B J U F D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j U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d U M D E 6 N T k 6 M T A u M D A 4 M j U 2 M V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2 M W U y N D Z j L T g 5 Z j A t N D U y Z C 1 i Y j R k L W F h N z B i O G M 4 Z G Q z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a x 5 Y 2 3 6 K m V 5 Y i G L e W K i e m b h e i K r C 9 B d X R v U m V t b 3 Z l Z E N v b H V t b n M x L n t D b 2 x 1 b W 4 x L D B 9 J n F 1 b 3 Q 7 L C Z x d W 9 0 O 1 N l Y 3 R p b 2 4 x L + m W s e W N t + i p l e W I h i 3 l i o n p m 4 X o i q w v Q X V 0 b 1 J l b W 9 2 Z W R D b 2 x 1 b W 5 z M S 5 7 Q 2 9 s d W 1 u M i w x f S Z x d W 9 0 O y w m c X V v d D t T Z W N 0 a W 9 u M S / p l r H l j b f o q Z X l i I Y t 5 Y q J 6 Z u F 6 I q s L 0 F 1 d G 9 S Z W 1 v d m V k Q 2 9 s d W 1 u c z E u e 0 N v b H V t b j M s M n 0 m c X V v d D s s J n F 1 b 3 Q 7 U 2 V j d G l v b j E v 6 Z a x 5 Y 2 3 6 K m V 5 Y i G L e W K i e m b h e i K r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m W s e W N t + i p l e W I h i 3 l i o n p m 4 X o i q w v Q X V 0 b 1 J l b W 9 2 Z W R D b 2 x 1 b W 5 z M S 5 7 Q 2 9 s d W 1 u M S w w f S Z x d W 9 0 O y w m c X V v d D t T Z W N 0 a W 9 u M S / p l r H l j b f o q Z X l i I Y t 5 Y q J 6 Z u F 6 I q s L 0 F 1 d G 9 S Z W 1 v d m V k Q 2 9 s d W 1 u c z E u e 0 N v b H V t b j I s M X 0 m c X V v d D s s J n F 1 b 3 Q 7 U 2 V j d G l v b j E v 6 Z a x 5 Y 2 3 6 K m V 5 Y i G L e W K i e m b h e i K r C 9 B d X R v U m V t b 3 Z l Z E N v b H V t b n M x L n t D b 2 x 1 b W 4 z L D J 9 J n F 1 b 3 Q 7 L C Z x d W 9 0 O 1 N l Y 3 R p b 2 4 x L + m W s e W N t + i p l e W I h i 3 l i o n p m 4 X o i q w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C d W Z m Z X J O Z X h 0 U m V m c m V z a C I g V m F s d W U 9 I m w x I i A v P j x F b n R y e S B U e X B l P S J G a W x s V G F y Z 2 V 0 I i B W Y W x 1 Z T 0 i c + m W s e W N t + i p l e W I h l / l i o n p m 4 X o i q w i I C 8 + P C 9 T d G F i b G V F b n R y a W V z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z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w M D o 1 N D o y M S 4 3 M j M z M D Y 3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2 E 4 Y j k w N T I t M T U 3 N i 0 0 O G I z L W F k Z W U t Z m R k N 2 F m Z G M w Z D E y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A x 6 Z a x 5 Y 2 3 6 K m V 5 Y i G L e a e l + W B i e a 3 k S 9 B d X R v U m V t b 3 Z l Z E N v b H V t b n M x L n t D b 2 x 1 b W 4 x L D B 9 J n F 1 b 3 Q 7 L C Z x d W 9 0 O 1 N l Y 3 R p b 2 4 x L z A y M D H p l r H l j b f o q Z X l i I Y t 5 p 6 X 5 Y G J 5 r e R L 0 F 1 d G 9 S Z W 1 v d m V k Q 2 9 s d W 1 u c z E u e 0 N v b H V t b j I s M X 0 m c X V v d D s s J n F 1 b 3 Q 7 U 2 V j d G l v b j E v M D I w M e m W s e W N t + i p l e W I h i 3 m n p f l g Y n m t 5 E v Q X V 0 b 1 J l b W 9 2 Z W R D b 2 x 1 b W 5 z M S 5 7 Q 2 9 s d W 1 u M y w y f S Z x d W 9 0 O y w m c X V v d D t T Z W N 0 a W 9 u M S 8 w M j A x 6 Z a x 5 Y 2 3 6 K m V 5 Y i G L e a e l + W B i e a 3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M D H p l r H l j b f o q Z X l i I Y t 5 p 6 X 5 Y G J 5 r e R L 0 F 1 d G 9 S Z W 1 v d m V k Q 2 9 s d W 1 u c z E u e 0 N v b H V t b j E s M H 0 m c X V v d D s s J n F 1 b 3 Q 7 U 2 V j d G l v b j E v M D I w M e m W s e W N t + i p l e W I h i 3 m n p f l g Y n m t 5 E v Q X V 0 b 1 J l b W 9 2 Z W R D b 2 x 1 b W 5 z M S 5 7 Q 2 9 s d W 1 u M i w x f S Z x d W 9 0 O y w m c X V v d D t T Z W N 0 a W 9 u M S 8 w M j A x 6 Z a x 5 Y 2 3 6 K m V 5 Y i G L e a e l + W B i e a 3 k S 9 B d X R v U m V t b 3 Z l Z E N v b H V t b n M x L n t D b 2 x 1 b W 4 z L D J 9 J n F 1 b 3 Q 7 L C Z x d W 9 0 O 1 N l Y 3 R p b 2 4 x L z A y M D H p l r H l j b f o q Z X l i I Y t 5 p 6 X 5 Y G J 5 r e R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D E 6 M D U 6 M T M u M D A 4 N T c z M V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R k N z B m M z J l L W R j M G E t N G I z M C 1 h Z T M 0 L T A 5 O D d k O T U 5 M j I 2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M e m W s e W N t + i p l e W I h i 3 l i o n p m 4 X o i q w v Q X V 0 b 1 J l b W 9 2 Z W R D b 2 x 1 b W 5 z M S 5 7 Q 2 9 s d W 1 u M S w w f S Z x d W 9 0 O y w m c X V v d D t T Z W N 0 a W 9 u M S 8 w M j A x 6 Z a x 5 Y 2 3 6 K m V 5 Y i G L e W K i e m b h e i K r C 9 B d X R v U m V t b 3 Z l Z E N v b H V t b n M x L n t D b 2 x 1 b W 4 y L D F 9 J n F 1 b 3 Q 7 L C Z x d W 9 0 O 1 N l Y 3 R p b 2 4 x L z A y M D H p l r H l j b f o q Z X l i I Y t 5 Y q J 6 Z u F 6 I q s L 0 F 1 d G 9 S Z W 1 v d m V k Q 2 9 s d W 1 u c z E u e 0 N v b H V t b j M s M n 0 m c X V v d D s s J n F 1 b 3 Q 7 U 2 V j d G l v b j E v M D I w M e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x 6 Z a x 5 Y 2 3 6 K m V 5 Y i G L e W K i e m b h e i K r C 9 B d X R v U m V t b 3 Z l Z E N v b H V t b n M x L n t D b 2 x 1 b W 4 x L D B 9 J n F 1 b 3 Q 7 L C Z x d W 9 0 O 1 N l Y 3 R p b 2 4 x L z A y M D H p l r H l j b f o q Z X l i I Y t 5 Y q J 6 Z u F 6 I q s L 0 F 1 d G 9 S Z W 1 v d m V k Q 2 9 s d W 1 u c z E u e 0 N v b H V t b j I s M X 0 m c X V v d D s s J n F 1 b 3 Q 7 U 2 V j d G l v b j E v M D I w M e m W s e W N t + i p l e W I h i 3 l i o n p m 4 X o i q w v Q X V 0 b 1 J l b W 9 2 Z W R D b 2 x 1 b W 5 z M S 5 7 Q 2 9 s d W 1 u M y w y f S Z x d W 9 0 O y w m c X V v d D t T Z W N 0 a W 9 u M S 8 w M j A x 6 Z a x 5 Y 2 3 6 K m V 5 Y i G L e W K i e m b h e i K r C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J T I w K D I p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A x O j E w O j M 5 L j k z N j k 0 N j B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M m E x N m V m Z C 1 i Y W M 3 L T Q 5 N T U t Y T R i M i 1 j Y z U 5 N 2 M y M z M 0 Y m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H p l r H l j b f o q Z X l i I Y t 5 p 6 X 5 Y G J 5 r e R I C g y K S 9 B d X R v U m V t b 3 Z l Z E N v b H V t b n M x L n t D b 2 x 1 b W 4 x L D B 9 J n F 1 b 3 Q 7 L C Z x d W 9 0 O 1 N l Y 3 R p b 2 4 x L z A y M D H p l r H l j b f o q Z X l i I Y t 5 p 6 X 5 Y G J 5 r e R I C g y K S 9 B d X R v U m V t b 3 Z l Z E N v b H V t b n M x L n t D b 2 x 1 b W 4 y L D F 9 J n F 1 b 3 Q 7 L C Z x d W 9 0 O 1 N l Y 3 R p b 2 4 x L z A y M D H p l r H l j b f o q Z X l i I Y t 5 p 6 X 5 Y G J 5 r e R I C g y K S 9 B d X R v U m V t b 3 Z l Z E N v b H V t b n M x L n t D b 2 x 1 b W 4 z L D J 9 J n F 1 b 3 Q 7 L C Z x d W 9 0 O 1 N l Y 3 R p b 2 4 x L z A y M D H p l r H l j b f o q Z X l i I Y t 5 p 6 X 5 Y G J 5 r e R I C g y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M D H p l r H l j b f o q Z X l i I Y t 5 p 6 X 5 Y G J 5 r e R I C g y K S 9 B d X R v U m V t b 3 Z l Z E N v b H V t b n M x L n t D b 2 x 1 b W 4 x L D B 9 J n F 1 b 3 Q 7 L C Z x d W 9 0 O 1 N l Y 3 R p b 2 4 x L z A y M D H p l r H l j b f o q Z X l i I Y t 5 p 6 X 5 Y G J 5 r e R I C g y K S 9 B d X R v U m V t b 3 Z l Z E N v b H V t b n M x L n t D b 2 x 1 b W 4 y L D F 9 J n F 1 b 3 Q 7 L C Z x d W 9 0 O 1 N l Y 3 R p b 2 4 x L z A y M D H p l r H l j b f o q Z X l i I Y t 5 p 6 X 5 Y G J 5 r e R I C g y K S 9 B d X R v U m V t b 3 Z l Z E N v b H V t b n M x L n t D b 2 x 1 b W 4 z L D J 9 J n F 1 b 3 Q 7 L C Z x d W 9 0 O 1 N l Y 3 R p b 2 4 x L z A y M D H p l r H l j b f o q Z X l i I Y t 5 p 6 X 5 Y G J 5 r e R I C g y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Y l O U I l Q k U l R T U l Q U U l O D g l R T Q l Q k I l O D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i U 5 Q i V C R S V F N S V B R S U 4 O C V F N C V C Q i U 4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1 J T h B J T g 5 J U U 5 J T l C J T g 1 J U U 4 J T h B J U F D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l M j A o M i k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l M j A o M i k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2 J T l F J T k 3 J U U 1 J T g x J T g 5 J U U 2 J U I 3 J T k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E 4 Y j A x Y m M t N T R l N i 0 0 M D Y x L W F k N 2 Y t M T Y w Z W E 0 Y z I 1 N T h j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F Q w N z o 0 M D o 1 M C 4 0 M j g 2 M z E 1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T A 0 6 Z a x 5 Y 2 3 6 K m V 5 Y i G L e a e l + W B i e a 3 k S 9 B d X R v U m V t b 3 Z l Z E N v b H V t b n M x L n t D b 2 x 1 b W 4 x L D B 9 J n F 1 b 3 Q 7 L C Z x d W 9 0 O 1 N l Y 3 R p b 2 4 x L z A x M D T p l r H l j b f o q Z X l i I Y t 5 p 6 X 5 Y G J 5 r e R L 0 F 1 d G 9 S Z W 1 v d m V k Q 2 9 s d W 1 u c z E u e 0 N v b H V t b j I s M X 0 m c X V v d D s s J n F 1 b 3 Q 7 U 2 V j d G l v b j E v M D E w N O m W s e W N t + i p l e W I h i 3 m n p f l g Y n m t 5 E v Q X V 0 b 1 J l b W 9 2 Z W R D b 2 x 1 b W 5 z M S 5 7 Q 2 9 s d W 1 u M y w y f S Z x d W 9 0 O y w m c X V v d D t T Z W N 0 a W 9 u M S 8 w M T A 0 6 Z a x 5 Y 2 3 6 K m V 5 Y i G L e a e l + W B i e a 3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M D T p l r H l j b f o q Z X l i I Y t 5 p 6 X 5 Y G J 5 r e R L 0 F 1 d G 9 S Z W 1 v d m V k Q 2 9 s d W 1 u c z E u e 0 N v b H V t b j E s M H 0 m c X V v d D s s J n F 1 b 3 Q 7 U 2 V j d G l v b j E v M D E w N O m W s e W N t + i p l e W I h i 3 m n p f l g Y n m t 5 E v Q X V 0 b 1 J l b W 9 2 Z W R D b 2 x 1 b W 5 z M S 5 7 Q 2 9 s d W 1 u M i w x f S Z x d W 9 0 O y w m c X V v d D t T Z W N 0 a W 9 u M S 8 w M T A 0 6 Z a x 5 Y 2 3 6 K m V 5 Y i G L e a e l + W B i e a 3 k S 9 B d X R v U m V t b 3 Z l Z E N v b H V t b n M x L n t D b 2 x 1 b W 4 z L D J 9 J n F 1 b 3 Q 7 L C Z x d W 9 0 O 1 N l Y 3 R p b 2 4 x L z A x M D T p l r H l j b f o q Z X l i I Y t 5 p 6 X 5 Y G J 5 r e R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2 J T l F J T k 3 J U U 1 J T g x J T g 5 J U U 2 J U I 3 J T k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2 J T l F J T k 3 J U U 1 J T g x J T g 5 J U U 2 J U I 3 J T k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1 J T h B J T g 5 J U U 5 J T l C J T g 1 J U U 4 J T h B J U F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U 1 N W Q y Y m Q t N T I x M C 0 0 M T I 5 L T k w Z m I t Z m J l Y z h i Y T Y 5 Y z M 4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F Q w N z o 0 M T o z N y 4 w N D M 3 M z Q 0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T A 0 6 Z a x 5 Y 2 3 6 K m V 5 Y i G L e W K i e m b h e i K r C 9 B d X R v U m V t b 3 Z l Z E N v b H V t b n M x L n t D b 2 x 1 b W 4 x L D B 9 J n F 1 b 3 Q 7 L C Z x d W 9 0 O 1 N l Y 3 R p b 2 4 x L z A x M D T p l r H l j b f o q Z X l i I Y t 5 Y q J 6 Z u F 6 I q s L 0 F 1 d G 9 S Z W 1 v d m V k Q 2 9 s d W 1 u c z E u e 0 N v b H V t b j I s M X 0 m c X V v d D s s J n F 1 b 3 Q 7 U 2 V j d G l v b j E v M D E w N O m W s e W N t + i p l e W I h i 3 l i o n p m 4 X o i q w v Q X V 0 b 1 J l b W 9 2 Z W R D b 2 x 1 b W 5 z M S 5 7 Q 2 9 s d W 1 u M y w y f S Z x d W 9 0 O y w m c X V v d D t T Z W N 0 a W 9 u M S 8 w M T A 0 6 Z a x 5 Y 2 3 6 K m V 5 Y i G L e W K i e m b h e i K r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M D T p l r H l j b f o q Z X l i I Y t 5 Y q J 6 Z u F 6 I q s L 0 F 1 d G 9 S Z W 1 v d m V k Q 2 9 s d W 1 u c z E u e 0 N v b H V t b j E s M H 0 m c X V v d D s s J n F 1 b 3 Q 7 U 2 V j d G l v b j E v M D E w N O m W s e W N t + i p l e W I h i 3 l i o n p m 4 X o i q w v Q X V 0 b 1 J l b W 9 2 Z W R D b 2 x 1 b W 5 z M S 5 7 Q 2 9 s d W 1 u M i w x f S Z x d W 9 0 O y w m c X V v d D t T Z W N 0 a W 9 u M S 8 w M T A 0 6 Z a x 5 Y 2 3 6 K m V 5 Y i G L e W K i e m b h e i K r C 9 B d X R v U m V t b 3 Z l Z E N v b H V t b n M x L n t D b 2 x 1 b W 4 z L D J 9 J n F 1 b 3 Q 7 L C Z x d W 9 0 O 1 N l Y 3 R p b 2 4 x L z A x M D T p l r H l j b f o q Z X l i I Y t 5 Y q J 6 Z u F 6 I q s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1 J T h B J T g 5 J U U 5 J T l C J T g 1 J U U 4 J T h B J U F D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1 J T h B J T g 5 J U U 5 J T l C J T g 1 J U U 4 J T h B J U F D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3 M D I l R T k l O T Y l Q j E l R T U l O E Q l Q j c l R T g l Q T k l O T U l R T U l O D g l O D Y t J U U 5 J T k 5 J U I z J U U 1 J U E 3 J T l F J U U 2 J U I 3 J U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g z M D U y Z W E t M j k 5 N S 0 0 Y z R k L W E y N G I t N T I y M D F k N D Z l Y z Q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N z A y 6 Z a x 5 Y 2 3 6 K m V 5 Y i G X + m Z s + W n n u a 3 q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O V Q x M z o w M j o 1 O S 4 x N j I x N j k 0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N z A y 6 Z a x 5 Y 2 3 6 K m V 5 Y i G L e m Z s + W n n u a 3 q C 9 B d X R v U m V t b 3 Z l Z E N v b H V t b n M x L n t D b 2 x 1 b W 4 x L D B 9 J n F 1 b 3 Q 7 L C Z x d W 9 0 O 1 N l Y 3 R p b 2 4 x L z A 3 M D L p l r H l j b f o q Z X l i I Y t 6 Z m z 5 a e e 5 r e o L 0 F 1 d G 9 S Z W 1 v d m V k Q 2 9 s d W 1 u c z E u e 0 N v b H V t b j I s M X 0 m c X V v d D s s J n F 1 b 3 Q 7 U 2 V j d G l v b j E v M D c w M u m W s e W N t + i p l e W I h i 3 p m b P l p 5 7 m t 6 g v Q X V 0 b 1 J l b W 9 2 Z W R D b 2 x 1 b W 5 z M S 5 7 Q 2 9 s d W 1 u M y w y f S Z x d W 9 0 O y w m c X V v d D t T Z W N 0 a W 9 u M S 8 w N z A y 6 Z a x 5 Y 2 3 6 K m V 5 Y i G L e m Z s + W n n u a 3 q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3 M D L p l r H l j b f o q Z X l i I Y t 6 Z m z 5 a e e 5 r e o L 0 F 1 d G 9 S Z W 1 v d m V k Q 2 9 s d W 1 u c z E u e 0 N v b H V t b j E s M H 0 m c X V v d D s s J n F 1 b 3 Q 7 U 2 V j d G l v b j E v M D c w M u m W s e W N t + i p l e W I h i 3 p m b P l p 5 7 m t 6 g v Q X V 0 b 1 J l b W 9 2 Z W R D b 2 x 1 b W 5 z M S 5 7 Q 2 9 s d W 1 u M i w x f S Z x d W 9 0 O y w m c X V v d D t T Z W N 0 a W 9 u M S 8 w N z A y 6 Z a x 5 Y 2 3 6 K m V 5 Y i G L e m Z s + W n n u a 3 q C 9 B d X R v U m V t b 3 Z l Z E N v b H V t b n M x L n t D b 2 x 1 b W 4 z L D J 9 J n F 1 b 3 Q 7 L C Z x d W 9 0 O 1 N l Y 3 R p b 2 4 x L z A 3 M D L p l r H l j b f o q Z X l i I Y t 6 Z m z 5 a e e 5 r e o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3 M D I l R T k l O T Y l Q j E l R T U l O E Q l Q j c l R T g l Q T k l O T U l R T U l O D g l O D Y t J U U 5 J T k 5 J U I z J U U 1 J U E 3 J T l F J U U 2 J U I 3 J U E 4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3 M D I l R T k l O T Y l Q j E l R T U l O E Q l Q j c l R T g l Q T k l O T U l R T U l O D g l O D Y t J U U 5 J T k 5 J U I z J U U 1 J U E 3 J T l F J U U 2 J U I 3 J U E 4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3 M D I l R T k l O T Y l Q j E l R T U l O E Q l Q j c l R T g l Q T k l O T U l R T U l O D g l O D Y t J U U 2 J T g 4 J U I 0 J U U 2 J U E 2 J U F F J U U 1 J T g 2 J U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Q z Z j g 1 M D A t M z M 2 O S 0 0 O T M z L W I 5 Y 2 Y t Z T B h N D Y y Z W I x N T Z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N z A y 6 Z a x 5 Y 2 3 6 K m V 5 Y i G X + a I t O a m r u W G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O V Q x M z o w M z o y M i 4 0 N j M z N T k 1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N z A y 6 Z a x 5 Y 2 3 6 K m V 5 Y i G L e a I t O a m r u W G o C 9 B d X R v U m V t b 3 Z l Z E N v b H V t b n M x L n t D b 2 x 1 b W 4 x L D B 9 J n F 1 b 3 Q 7 L C Z x d W 9 0 O 1 N l Y 3 R p b 2 4 x L z A 3 M D L p l r H l j b f o q Z X l i I Y t 5 o i 0 5 q a u 5 Y a g L 0 F 1 d G 9 S Z W 1 v d m V k Q 2 9 s d W 1 u c z E u e 0 N v b H V t b j I s M X 0 m c X V v d D s s J n F 1 b 3 Q 7 U 2 V j d G l v b j E v M D c w M u m W s e W N t + i p l e W I h i 3 m i L T m p q 7 l h q A v Q X V 0 b 1 J l b W 9 2 Z W R D b 2 x 1 b W 5 z M S 5 7 Q 2 9 s d W 1 u M y w y f S Z x d W 9 0 O y w m c X V v d D t T Z W N 0 a W 9 u M S 8 w N z A y 6 Z a x 5 Y 2 3 6 K m V 5 Y i G L e a I t O a m r u W G o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3 M D L p l r H l j b f o q Z X l i I Y t 5 o i 0 5 q a u 5 Y a g L 0 F 1 d G 9 S Z W 1 v d m V k Q 2 9 s d W 1 u c z E u e 0 N v b H V t b j E s M H 0 m c X V v d D s s J n F 1 b 3 Q 7 U 2 V j d G l v b j E v M D c w M u m W s e W N t + i p l e W I h i 3 m i L T m p q 7 l h q A v Q X V 0 b 1 J l b W 9 2 Z W R D b 2 x 1 b W 5 z M S 5 7 Q 2 9 s d W 1 u M i w x f S Z x d W 9 0 O y w m c X V v d D t T Z W N 0 a W 9 u M S 8 w N z A y 6 Z a x 5 Y 2 3 6 K m V 5 Y i G L e a I t O a m r u W G o C 9 B d X R v U m V t b 3 Z l Z E N v b H V t b n M x L n t D b 2 x 1 b W 4 z L D J 9 J n F 1 b 3 Q 7 L C Z x d W 9 0 O 1 N l Y 3 R p b 2 4 x L z A 3 M D L p l r H l j b f o q Z X l i I Y t 5 o i 0 5 q a u 5 Y a g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3 M D I l R T k l O T Y l Q j E l R T U l O E Q l Q j c l R T g l Q T k l O T U l R T U l O D g l O D Y t J U U 2 J T g 4 J U I 0 J U U 2 J U E 2 J U F F J U U 1 J T g 2 J U E w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3 M D I l R T k l O T Y l Q j E l R T U l O E Q l Q j c l R T g l Q T k l O T U l R T U l O D g l O D Y t J U U 2 J T g 4 J U I 0 J U U 2 J U E 2 J U F F J U U 1 J T g 2 J U E w L y V F N S V C N y V C M i V F O C V B R S U 4 Q S V F N i U 5 Q i V C N C V F O S V B M S U 5 R S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y 1 P a Z e k h d Q r R g L 5 i V Z K B 1 A A A A A A I A A A A A A B B m A A A A A Q A A I A A A A I n w 4 c 1 P 4 q L O n R t d M t Z 5 0 N b z w x u k G a Q A z l i 8 u p y J / h X e A A A A A A 6 A A A A A A g A A I A A A A D A U R h w + k d y c p E Y M / x k H e A Q k g T e w y D v x c d a M j d g 7 U 1 6 y U A A A A E y + z + j Y G q V N n S H U c u H R o W j e B G 0 d N W d 3 C L v r C L C T b q b f 1 u Y v M i e w c U m 3 b B m h l h G 9 M 5 G U R c o j Y 0 E v O B 1 Z t W 4 k u e W l L h J 8 7 P F 3 D B Y 2 c q J D z I 7 a Q A A A A L T k X f C p s 7 T a X o Q i s V 4 R s 4 X k R 6 x 4 e J m N / g t 0 k t x E x g q K Y N i X Q 6 + + 0 a g h W E + K u + g Q E W t i L 8 U p t R 6 4 P Q K a t T c N y y M = < / D a t a M a s h u p > 
</file>

<file path=customXml/itemProps1.xml><?xml version="1.0" encoding="utf-8"?>
<ds:datastoreItem xmlns:ds="http://schemas.openxmlformats.org/officeDocument/2006/customXml" ds:itemID="{0C35FC47-3DC1-4AE6-8EA9-59C3FFDFA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總表</vt:lpstr>
      <vt:lpstr>閱卷評分-Teacher1</vt:lpstr>
      <vt:lpstr>閱卷評分-Teacher2</vt:lpstr>
      <vt:lpstr>0702閱卷評分-陳姞淨</vt:lpstr>
      <vt:lpstr>0702閱卷評分-戴榮冠</vt:lpstr>
      <vt:lpstr>閱卷評分_Teacher1</vt:lpstr>
      <vt:lpstr>閱卷評分_Teacher2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宗霖</dc:creator>
  <cp:lastModifiedBy>芷芸 梁</cp:lastModifiedBy>
  <dcterms:created xsi:type="dcterms:W3CDTF">2024-09-25T14:35:08Z</dcterms:created>
  <dcterms:modified xsi:type="dcterms:W3CDTF">2024-10-29T14:32:24Z</dcterms:modified>
</cp:coreProperties>
</file>