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AI閱卷\覆閱完成1106-2024.11.06－13：32\"/>
    </mc:Choice>
  </mc:AlternateContent>
  <xr:revisionPtr revIDLastSave="0" documentId="13_ncr:1_{A40C77D5-818D-4EE0-8908-02128D359A9E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703閱卷評分-甘露" sheetId="5" r:id="rId4"/>
    <sheet name="0703閱卷評分-詹千慧03心理" sheetId="6" r:id="rId5"/>
  </sheets>
  <definedNames>
    <definedName name="外部資料_1" localSheetId="2" hidden="1">'閱卷評分-Teacher2'!$A$1:$D$31</definedName>
    <definedName name="外部資料_2" localSheetId="3" hidden="1">'0703閱卷評分-甘露'!$A$1:$D$31</definedName>
    <definedName name="外部資料_2" localSheetId="1" hidden="1">'閱卷評分-Teacher1'!$A$1:$D$31</definedName>
    <definedName name="外部資料_3" localSheetId="4" hidden="1">'0703閱卷評分-詹千慧03心理'!$A$1:$D$31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H27" i="1"/>
  <c r="I27" i="1"/>
  <c r="J27" i="1"/>
  <c r="K27" i="1"/>
  <c r="L27" i="1"/>
  <c r="M27" i="1"/>
  <c r="N27" i="1"/>
  <c r="O27" i="1"/>
  <c r="P27" i="1"/>
  <c r="Q27" i="1"/>
  <c r="C28" i="1"/>
  <c r="D28" i="1"/>
  <c r="H28" i="1"/>
  <c r="I28" i="1"/>
  <c r="J28" i="1"/>
  <c r="K28" i="1"/>
  <c r="L28" i="1"/>
  <c r="M28" i="1"/>
  <c r="N28" i="1"/>
  <c r="O28" i="1"/>
  <c r="P28" i="1"/>
  <c r="Q28" i="1"/>
  <c r="C29" i="1"/>
  <c r="E29" i="1" s="1"/>
  <c r="D29" i="1"/>
  <c r="G29" i="1" s="1"/>
  <c r="H29" i="1"/>
  <c r="I29" i="1"/>
  <c r="J29" i="1"/>
  <c r="K29" i="1"/>
  <c r="L29" i="1"/>
  <c r="M29" i="1"/>
  <c r="N29" i="1"/>
  <c r="O29" i="1"/>
  <c r="P29" i="1"/>
  <c r="Q29" i="1"/>
  <c r="C30" i="1"/>
  <c r="D30" i="1"/>
  <c r="H30" i="1"/>
  <c r="I30" i="1"/>
  <c r="J30" i="1"/>
  <c r="K30" i="1"/>
  <c r="L30" i="1"/>
  <c r="M30" i="1"/>
  <c r="N30" i="1"/>
  <c r="O30" i="1"/>
  <c r="P30" i="1"/>
  <c r="Q30" i="1"/>
  <c r="C31" i="1"/>
  <c r="D31" i="1"/>
  <c r="H31" i="1"/>
  <c r="I31" i="1"/>
  <c r="J31" i="1"/>
  <c r="K31" i="1"/>
  <c r="L31" i="1"/>
  <c r="M31" i="1"/>
  <c r="N31" i="1"/>
  <c r="O31" i="1"/>
  <c r="P31" i="1"/>
  <c r="Q31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31" i="1" l="1"/>
  <c r="E30" i="1"/>
  <c r="E28" i="1"/>
  <c r="E27" i="1"/>
  <c r="G30" i="1"/>
  <c r="G31" i="1"/>
  <c r="G27" i="1"/>
  <c r="G28" i="1"/>
  <c r="G17" i="1"/>
  <c r="E20" i="1"/>
  <c r="E4" i="1"/>
  <c r="E1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D6D793E8-69F4-4E25-824F-AECE4A031818}" keepAlive="1" name="查詢 - 0703閱卷評分-甘露" description="與活頁簿中 '0703閱卷評分-甘露' 查詢的連接。" type="5" refreshedVersion="8" background="1" saveData="1">
    <dbPr connection="Provider=Microsoft.Mashup.OleDb.1;Data Source=$Workbook$;Location=0703閱卷評分-甘露;Extended Properties=&quot;&quot;" command="SELECT * FROM [0703閱卷評分-甘露]"/>
  </connection>
  <connection id="7" xr16:uid="{FC236BE1-9034-400A-A4B3-69562F470431}" keepAlive="1" name="查詢 - 0703閱卷評分-詹千慧03心理" description="與活頁簿中 '0703閱卷評分-詹千慧03心理' 查詢的連接。" type="5" refreshedVersion="8" background="1" saveData="1">
    <dbPr connection="Provider=Microsoft.Mashup.OleDb.1;Data Source=$Workbook$;Location=0703閱卷評分-詹千慧03心理;Extended Properties=&quot;&quot;" command="SELECT * FROM [0703閱卷評分-詹千慧03心理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<sst xmlns="http://schemas.openxmlformats.org/spreadsheetml/2006/main" count="202" uniqueCount="58">
  <si>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</si>
  <si>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</si>
  <si>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</si>
  <si>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</si>
  <si>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</si>
  <si>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</si>
  <si>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</si>
  <si>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</si>
  <si>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</si>
  <si>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</si>
  <si>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</si>
  <si>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</si>
  <si>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</si>
  <si>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</si>
  <si>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</si>
  <si>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</si>
  <si>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</si>
  <si>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</si>
  <si>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</si>
  <si>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</si>
  <si>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</si>
  <si>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</si>
  <si>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</si>
  <si>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</si>
  <si>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</si>
  <si>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</si>
  <si>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</si>
  <si>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07-03-110131069</t>
  </si>
  <si>
    <t>07-03-110132025</t>
  </si>
  <si>
    <t>07-03-111122024</t>
  </si>
  <si>
    <t>07-03-111176019</t>
  </si>
  <si>
    <t>07-03-111176020</t>
  </si>
  <si>
    <t>07-03-112132012</t>
  </si>
  <si>
    <t>07-03-112132015</t>
  </si>
  <si>
    <t>07-03-112132025</t>
  </si>
  <si>
    <t>07-03-112132030</t>
  </si>
  <si>
    <t>07-03-113112012</t>
  </si>
  <si>
    <t>07-03-113132005</t>
  </si>
  <si>
    <t>07-03-113132054</t>
  </si>
  <si>
    <t>07-03-113152037</t>
  </si>
  <si>
    <t>07-03-113153004</t>
  </si>
  <si>
    <t>07-03-113153007</t>
  </si>
  <si>
    <t>07-03-113153014</t>
  </si>
  <si>
    <t>07-03-113153102</t>
  </si>
  <si>
    <t>07-03-113153103</t>
  </si>
  <si>
    <t>07-03-113153106</t>
  </si>
  <si>
    <t>07-03-113153155</t>
  </si>
  <si>
    <t>07-03-113155007</t>
  </si>
  <si>
    <t>07-03-113155401</t>
  </si>
  <si>
    <t>07-03-113155403</t>
  </si>
  <si>
    <t>07-03-113155414</t>
  </si>
  <si>
    <t>07-03-113175106</t>
  </si>
  <si>
    <t>07-03-113175110</t>
  </si>
  <si>
    <t>07-03-113175112</t>
  </si>
  <si>
    <t>07-03-113175303</t>
  </si>
  <si>
    <t>07-03-113175306</t>
  </si>
  <si>
    <t>07-03-113175307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</si>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</sst>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ACA0C840-94AE-4B22-ABB6-EE0D70E6197B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A56FD10B-1E01-4845-B0D3-D3CC2C2EFAC9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31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31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AF0D15-C9A7-4064-A146-700B2F2926BF}" name="_0703閱卷評分_甘露" displayName="_0703閱卷評分_甘露" ref="A1:H31" tableType="queryTable" totalsRowShown="0">
  <autoFilter ref="A1:H31" xr:uid="{94AF0D15-C9A7-4064-A146-700B2F2926BF}"/>
  <tableColumns count="8">
    <tableColumn id="1" xr3:uid="{A8AF7AEF-038B-44B9-9D29-139DFF002E2A}" uniqueName="1" name="Column1" queryTableFieldId="1" dataDxfId="14"/>
    <tableColumn id="2" xr3:uid="{F909C2EA-1353-4574-8E85-CF1B1A1F4519}" uniqueName="2" name="Column2" queryTableFieldId="2"/>
    <tableColumn id="3" xr3:uid="{D03D3B99-95E8-48AB-BFB3-90E8C0451858}" uniqueName="3" name="Column3" queryTableFieldId="3" dataDxfId="13"/>
    <tableColumn id="4" xr3:uid="{73573B7E-3715-4B6A-9A3E-1EC62BADB2E2}" uniqueName="4" name="Column4" queryTableFieldId="4" dataDxfId="12"/>
    <tableColumn id="5" xr3:uid="{9A15AC91-7523-4960-B051-C88584D792B7}" uniqueName="5" name="Column5" queryTableFieldId="5" dataDxfId="11"/>
    <tableColumn id="6" xr3:uid="{5EB31A7B-48DF-4359-98EA-953CCC4B2373}" uniqueName="6" name="Column6" queryTableFieldId="6" dataDxfId="10"/>
    <tableColumn id="7" xr3:uid="{857B21E5-B0AE-43AC-BA3B-427F31A5C8D8}" uniqueName="7" name="Column7" queryTableFieldId="7" dataDxfId="9"/>
    <tableColumn id="8" xr3:uid="{4B0CF8DD-2CEF-491F-9A4C-CA6B7D870383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5F06AC-BAC4-44BE-8118-2C01C1704921}" name="_0703閱卷評分_詹千慧03心理" displayName="_0703閱卷評分_詹千慧03心理" ref="A1:H31" tableType="queryTable" totalsRowShown="0">
  <autoFilter ref="A1:H31" xr:uid="{8E5F06AC-BAC4-44BE-8118-2C01C1704921}"/>
  <tableColumns count="8">
    <tableColumn id="1" xr3:uid="{618BAEB7-1EF0-4292-B6BC-408AF479FE3B}" uniqueName="1" name="Column1" queryTableFieldId="1" dataDxfId="7"/>
    <tableColumn id="2" xr3:uid="{DAF7B241-BB20-491F-A1B4-C553B8763518}" uniqueName="2" name="Column2" queryTableFieldId="2"/>
    <tableColumn id="3" xr3:uid="{9DCEF436-308C-4444-BA44-5E8231956419}" uniqueName="3" name="Column3" queryTableFieldId="3" dataDxfId="6"/>
    <tableColumn id="4" xr3:uid="{B7C6C215-E3B4-4F6F-A5CE-FD84147E4A5D}" uniqueName="4" name="Column4" queryTableFieldId="4" dataDxfId="5"/>
    <tableColumn id="5" xr3:uid="{688F0FED-BA7F-40A3-AC11-E4DF13761916}" uniqueName="5" name="Column5" queryTableFieldId="5" dataDxfId="4"/>
    <tableColumn id="6" xr3:uid="{037D3F56-4D4A-4471-A9B3-D7FCF0C34B04}" uniqueName="6" name="Column6" queryTableFieldId="6" dataDxfId="3"/>
    <tableColumn id="7" xr3:uid="{8C5361A8-1EE3-48AC-87D3-A271F7A10CFF}" uniqueName="7" name="Column7" queryTableFieldId="7" dataDxfId="2"/>
    <tableColumn id="8" xr3:uid="{19C4E0F3-FA95-4A85-87A2-6C5CFB4B2792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31"/>
  <sheetViews>
    <sheetView tabSelected="1" zoomScale="85" zoomScaleNormal="85" workbookViewId="0">
      <pane ySplit="1" topLeftCell="A2" activePane="bottomLeft" state="frozen"/>
      <selection pane="bottomLeft" activeCell="B6" sqref="B5:B6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57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1102</v>
      </c>
      <c r="B2" t="s">
        <v>27</v>
      </c>
      <c r="C2">
        <f t="shared" ref="C2:C31" si="0">VLOOKUP($B2,閱卷評分_Teacher1,3,FALSE)</f>
        <v>7</v>
      </c>
      <c r="D2">
        <f t="shared" ref="D2:D31" si="1">VLOOKUP($B2,閱卷評分_Teacher2,3,FALSE)</f>
        <v>17</v>
      </c>
      <c r="E2">
        <f>ABS(C2-D2)</f>
        <v>10</v>
      </c>
      <c r="F2">
        <v>17</v>
      </c>
      <c r="G2" s="6">
        <f>IF(F2&gt;0,((C2+D2)*0.5+F2*2)/3,(C2+D2)/2)</f>
        <v>15.333333333333334</v>
      </c>
      <c r="H2">
        <f t="shared" ref="H2:H31" si="2">VLOOKUP($B2,閱卷評分_Teacher1,4,FALSE)</f>
        <v>1</v>
      </c>
      <c r="I2">
        <f t="shared" ref="I2:I31" si="3">VLOOKUP($B2,閱卷評分_Teacher1,5,FALSE)</f>
        <v>2</v>
      </c>
      <c r="J2">
        <f t="shared" ref="J2:J31" si="4">VLOOKUP($B2,閱卷評分_Teacher1,6,FALSE)</f>
        <v>1</v>
      </c>
      <c r="K2">
        <f t="shared" ref="K2:K31" si="5">VLOOKUP($B2,閱卷評分_Teacher1,7,FALSE)</f>
        <v>2</v>
      </c>
      <c r="L2">
        <f t="shared" ref="L2:L31" si="6">VLOOKUP($B2,閱卷評分_Teacher1,8,FALSE)</f>
        <v>1</v>
      </c>
      <c r="M2">
        <f t="shared" ref="M2:M31" si="7">VLOOKUP($B2,閱卷評分_Teacher2,4,FALSE)</f>
        <v>4</v>
      </c>
      <c r="N2">
        <f t="shared" ref="N2:N31" si="8">VLOOKUP($B2,閱卷評分_Teacher2,5,FALSE)</f>
        <v>3</v>
      </c>
      <c r="O2">
        <f t="shared" ref="O2:O31" si="9">VLOOKUP($B2,閱卷評分_Teacher2,6,FALSE)</f>
        <v>4</v>
      </c>
      <c r="P2">
        <f t="shared" ref="P2:P31" si="10">VLOOKUP($B2,閱卷評分_Teacher2,7,FALSE)</f>
        <v>4</v>
      </c>
      <c r="Q2">
        <f t="shared" ref="Q2:Q31" si="11">VLOOKUP($B2,閱卷評分_Teacher2,8,FALSE)</f>
        <v>3</v>
      </c>
      <c r="R2" s="8">
        <f>COUNTIF(E:E,"&gt;7")</f>
        <v>7</v>
      </c>
      <c r="S2" s="8">
        <f>COUNTA(B:B)-1</f>
        <v>30</v>
      </c>
      <c r="T2" s="9">
        <f>R2/S2</f>
        <v>0.23333333333333334</v>
      </c>
    </row>
    <row r="3" spans="1:20" x14ac:dyDescent="0.25">
      <c r="A3">
        <v>1102</v>
      </c>
      <c r="B3" t="s">
        <v>28</v>
      </c>
      <c r="C3">
        <f t="shared" si="0"/>
        <v>10</v>
      </c>
      <c r="D3">
        <f t="shared" si="1"/>
        <v>17</v>
      </c>
      <c r="E3">
        <f t="shared" ref="E3:E26" si="12">ABS(C3-D3)</f>
        <v>7</v>
      </c>
      <c r="G3" s="6">
        <f t="shared" ref="G3:G26" si="13">IF(F3&gt;0,((C3+D3)*0.5+F3*2)/3,(C3+D3)/2)</f>
        <v>13.5</v>
      </c>
      <c r="H3">
        <f t="shared" si="2"/>
        <v>2</v>
      </c>
      <c r="I3">
        <f t="shared" si="3"/>
        <v>2</v>
      </c>
      <c r="J3">
        <f t="shared" si="4"/>
        <v>2</v>
      </c>
      <c r="K3">
        <f t="shared" si="5"/>
        <v>2</v>
      </c>
      <c r="L3">
        <f t="shared" si="6"/>
        <v>2</v>
      </c>
      <c r="M3">
        <f t="shared" si="7"/>
        <v>4</v>
      </c>
      <c r="N3">
        <f t="shared" si="8"/>
        <v>3</v>
      </c>
      <c r="O3">
        <f t="shared" si="9"/>
        <v>4</v>
      </c>
      <c r="P3">
        <f t="shared" si="10"/>
        <v>4</v>
      </c>
      <c r="Q3">
        <f t="shared" si="11"/>
        <v>4</v>
      </c>
    </row>
    <row r="4" spans="1:20" x14ac:dyDescent="0.25">
      <c r="A4">
        <v>1102</v>
      </c>
      <c r="B4" t="s">
        <v>29</v>
      </c>
      <c r="C4">
        <f t="shared" si="0"/>
        <v>7</v>
      </c>
      <c r="D4">
        <f t="shared" si="1"/>
        <v>5</v>
      </c>
      <c r="E4">
        <f t="shared" si="12"/>
        <v>2</v>
      </c>
      <c r="G4" s="6">
        <f t="shared" si="13"/>
        <v>6</v>
      </c>
      <c r="H4">
        <f t="shared" si="2"/>
        <v>2</v>
      </c>
      <c r="I4">
        <f t="shared" si="3"/>
        <v>1</v>
      </c>
      <c r="J4">
        <f t="shared" si="4"/>
        <v>1</v>
      </c>
      <c r="K4">
        <f t="shared" si="5"/>
        <v>2</v>
      </c>
      <c r="L4">
        <f t="shared" si="6"/>
        <v>1</v>
      </c>
      <c r="M4">
        <f t="shared" si="7"/>
        <v>2</v>
      </c>
      <c r="N4">
        <f t="shared" si="8"/>
        <v>1</v>
      </c>
      <c r="O4">
        <f t="shared" si="9"/>
        <v>4</v>
      </c>
      <c r="P4">
        <f t="shared" si="10"/>
        <v>3</v>
      </c>
      <c r="Q4">
        <f t="shared" si="11"/>
        <v>2</v>
      </c>
    </row>
    <row r="5" spans="1:20" x14ac:dyDescent="0.25">
      <c r="A5">
        <v>1102</v>
      </c>
      <c r="B5" t="s">
        <v>30</v>
      </c>
      <c r="C5">
        <f t="shared" si="0"/>
        <v>8</v>
      </c>
      <c r="D5">
        <f t="shared" si="1"/>
        <v>0</v>
      </c>
      <c r="E5">
        <f t="shared" si="12"/>
        <v>8</v>
      </c>
      <c r="F5">
        <v>6</v>
      </c>
      <c r="G5" s="6">
        <f t="shared" si="13"/>
        <v>5.333333333333333</v>
      </c>
      <c r="H5">
        <f t="shared" si="2"/>
        <v>1</v>
      </c>
      <c r="I5">
        <f t="shared" si="3"/>
        <v>2</v>
      </c>
      <c r="J5">
        <f t="shared" si="4"/>
        <v>2</v>
      </c>
      <c r="K5">
        <f t="shared" si="5"/>
        <v>2</v>
      </c>
      <c r="L5">
        <f t="shared" si="6"/>
        <v>1</v>
      </c>
      <c r="M5">
        <f t="shared" si="7"/>
        <v>0</v>
      </c>
      <c r="N5">
        <f t="shared" si="8"/>
        <v>0</v>
      </c>
      <c r="O5">
        <f t="shared" si="9"/>
        <v>0</v>
      </c>
      <c r="P5">
        <f t="shared" si="10"/>
        <v>0</v>
      </c>
      <c r="Q5">
        <f t="shared" si="11"/>
        <v>0</v>
      </c>
    </row>
    <row r="6" spans="1:20" x14ac:dyDescent="0.25">
      <c r="A6">
        <v>1111</v>
      </c>
      <c r="B6" t="s">
        <v>31</v>
      </c>
      <c r="C6">
        <f t="shared" si="0"/>
        <v>10</v>
      </c>
      <c r="D6">
        <f t="shared" si="1"/>
        <v>9</v>
      </c>
      <c r="E6">
        <f t="shared" si="12"/>
        <v>1</v>
      </c>
      <c r="G6" s="6">
        <f t="shared" si="13"/>
        <v>9.5</v>
      </c>
      <c r="H6">
        <f t="shared" si="2"/>
        <v>2</v>
      </c>
      <c r="I6">
        <f t="shared" si="3"/>
        <v>2</v>
      </c>
      <c r="J6">
        <f t="shared" si="4"/>
        <v>2</v>
      </c>
      <c r="K6">
        <f t="shared" si="5"/>
        <v>2</v>
      </c>
      <c r="L6">
        <f t="shared" si="6"/>
        <v>2</v>
      </c>
      <c r="M6">
        <f t="shared" si="7"/>
        <v>3</v>
      </c>
      <c r="N6">
        <f t="shared" si="8"/>
        <v>3</v>
      </c>
      <c r="O6">
        <f t="shared" si="9"/>
        <v>3</v>
      </c>
      <c r="P6">
        <f t="shared" si="10"/>
        <v>4</v>
      </c>
      <c r="Q6">
        <f t="shared" si="11"/>
        <v>3</v>
      </c>
    </row>
    <row r="7" spans="1:20" x14ac:dyDescent="0.25">
      <c r="A7">
        <v>1111</v>
      </c>
      <c r="B7" t="s">
        <v>32</v>
      </c>
      <c r="C7">
        <f t="shared" si="0"/>
        <v>12</v>
      </c>
      <c r="D7">
        <f t="shared" si="1"/>
        <v>20</v>
      </c>
      <c r="E7">
        <f t="shared" si="12"/>
        <v>8</v>
      </c>
      <c r="F7">
        <v>20</v>
      </c>
      <c r="G7" s="6">
        <f t="shared" si="13"/>
        <v>18.666666666666668</v>
      </c>
      <c r="H7">
        <f t="shared" si="2"/>
        <v>2</v>
      </c>
      <c r="I7">
        <f t="shared" si="3"/>
        <v>2</v>
      </c>
      <c r="J7">
        <f t="shared" si="4"/>
        <v>3</v>
      </c>
      <c r="K7">
        <f t="shared" si="5"/>
        <v>3</v>
      </c>
      <c r="L7">
        <f t="shared" si="6"/>
        <v>2</v>
      </c>
      <c r="M7">
        <f t="shared" si="7"/>
        <v>4</v>
      </c>
      <c r="N7">
        <f t="shared" si="8"/>
        <v>3</v>
      </c>
      <c r="O7">
        <f t="shared" si="9"/>
        <v>3</v>
      </c>
      <c r="P7">
        <f t="shared" si="10"/>
        <v>4</v>
      </c>
      <c r="Q7">
        <f t="shared" si="11"/>
        <v>4</v>
      </c>
    </row>
    <row r="8" spans="1:20" x14ac:dyDescent="0.25">
      <c r="A8">
        <v>1111</v>
      </c>
      <c r="B8" t="s">
        <v>33</v>
      </c>
      <c r="C8">
        <f t="shared" si="0"/>
        <v>13</v>
      </c>
      <c r="D8">
        <f t="shared" si="1"/>
        <v>16</v>
      </c>
      <c r="E8">
        <f t="shared" si="12"/>
        <v>3</v>
      </c>
      <c r="G8" s="6">
        <f t="shared" si="13"/>
        <v>14.5</v>
      </c>
      <c r="H8">
        <f t="shared" si="2"/>
        <v>3</v>
      </c>
      <c r="I8">
        <f t="shared" si="3"/>
        <v>2</v>
      </c>
      <c r="J8">
        <f t="shared" si="4"/>
        <v>2</v>
      </c>
      <c r="K8">
        <f t="shared" si="5"/>
        <v>3</v>
      </c>
      <c r="L8">
        <f t="shared" si="6"/>
        <v>3</v>
      </c>
      <c r="M8">
        <f t="shared" si="7"/>
        <v>3</v>
      </c>
      <c r="N8">
        <f t="shared" si="8"/>
        <v>3</v>
      </c>
      <c r="O8">
        <f t="shared" si="9"/>
        <v>3</v>
      </c>
      <c r="P8">
        <f t="shared" si="10"/>
        <v>4</v>
      </c>
      <c r="Q8">
        <f t="shared" si="11"/>
        <v>3</v>
      </c>
    </row>
    <row r="9" spans="1:20" x14ac:dyDescent="0.25">
      <c r="A9">
        <v>1111</v>
      </c>
      <c r="B9" t="s">
        <v>34</v>
      </c>
      <c r="C9">
        <f t="shared" si="0"/>
        <v>12</v>
      </c>
      <c r="D9">
        <f t="shared" si="1"/>
        <v>21</v>
      </c>
      <c r="E9">
        <f t="shared" si="12"/>
        <v>9</v>
      </c>
      <c r="F9">
        <v>17</v>
      </c>
      <c r="G9" s="6">
        <f t="shared" si="13"/>
        <v>16.833333333333332</v>
      </c>
      <c r="H9">
        <f t="shared" si="2"/>
        <v>2</v>
      </c>
      <c r="I9">
        <f t="shared" si="3"/>
        <v>2</v>
      </c>
      <c r="J9">
        <f t="shared" si="4"/>
        <v>3</v>
      </c>
      <c r="K9">
        <f t="shared" si="5"/>
        <v>3</v>
      </c>
      <c r="L9">
        <f t="shared" si="6"/>
        <v>2</v>
      </c>
      <c r="M9">
        <f t="shared" si="7"/>
        <v>4</v>
      </c>
      <c r="N9">
        <f t="shared" si="8"/>
        <v>5</v>
      </c>
      <c r="O9">
        <f t="shared" si="9"/>
        <v>3</v>
      </c>
      <c r="P9">
        <f t="shared" si="10"/>
        <v>4</v>
      </c>
      <c r="Q9">
        <f t="shared" si="11"/>
        <v>4</v>
      </c>
    </row>
    <row r="10" spans="1:20" x14ac:dyDescent="0.25">
      <c r="A10">
        <v>1102</v>
      </c>
      <c r="B10" t="s">
        <v>35</v>
      </c>
      <c r="C10">
        <f t="shared" si="0"/>
        <v>10</v>
      </c>
      <c r="D10">
        <f t="shared" si="1"/>
        <v>17</v>
      </c>
      <c r="E10">
        <f t="shared" si="12"/>
        <v>7</v>
      </c>
      <c r="G10" s="6">
        <f t="shared" si="13"/>
        <v>13.5</v>
      </c>
      <c r="H10">
        <f t="shared" si="2"/>
        <v>2</v>
      </c>
      <c r="I10">
        <f t="shared" si="3"/>
        <v>2</v>
      </c>
      <c r="J10">
        <f t="shared" si="4"/>
        <v>2</v>
      </c>
      <c r="K10">
        <f t="shared" si="5"/>
        <v>2</v>
      </c>
      <c r="L10">
        <f t="shared" si="6"/>
        <v>2</v>
      </c>
      <c r="M10">
        <f t="shared" si="7"/>
        <v>3</v>
      </c>
      <c r="N10">
        <f t="shared" si="8"/>
        <v>4</v>
      </c>
      <c r="O10">
        <f t="shared" si="9"/>
        <v>3</v>
      </c>
      <c r="P10">
        <f t="shared" si="10"/>
        <v>4</v>
      </c>
      <c r="Q10">
        <f t="shared" si="11"/>
        <v>3</v>
      </c>
    </row>
    <row r="11" spans="1:20" x14ac:dyDescent="0.25">
      <c r="A11">
        <v>1111</v>
      </c>
      <c r="B11" t="s">
        <v>36</v>
      </c>
      <c r="C11">
        <f t="shared" si="0"/>
        <v>10</v>
      </c>
      <c r="D11">
        <f t="shared" si="1"/>
        <v>11</v>
      </c>
      <c r="E11">
        <f t="shared" si="12"/>
        <v>1</v>
      </c>
      <c r="G11" s="6">
        <f t="shared" si="13"/>
        <v>10.5</v>
      </c>
      <c r="H11">
        <f t="shared" si="2"/>
        <v>2</v>
      </c>
      <c r="I11">
        <f t="shared" si="3"/>
        <v>2</v>
      </c>
      <c r="J11">
        <f t="shared" si="4"/>
        <v>2</v>
      </c>
      <c r="K11">
        <f t="shared" si="5"/>
        <v>3</v>
      </c>
      <c r="L11">
        <f t="shared" si="6"/>
        <v>1</v>
      </c>
      <c r="M11">
        <f t="shared" si="7"/>
        <v>3</v>
      </c>
      <c r="N11">
        <f t="shared" si="8"/>
        <v>3</v>
      </c>
      <c r="O11">
        <f t="shared" si="9"/>
        <v>3</v>
      </c>
      <c r="P11">
        <f t="shared" si="10"/>
        <v>3</v>
      </c>
      <c r="Q11">
        <f t="shared" si="11"/>
        <v>2</v>
      </c>
    </row>
    <row r="12" spans="1:20" x14ac:dyDescent="0.25">
      <c r="A12">
        <v>1102</v>
      </c>
      <c r="B12" t="s">
        <v>37</v>
      </c>
      <c r="C12">
        <f t="shared" si="0"/>
        <v>10</v>
      </c>
      <c r="D12">
        <f t="shared" si="1"/>
        <v>16</v>
      </c>
      <c r="E12">
        <f t="shared" si="12"/>
        <v>6</v>
      </c>
      <c r="G12" s="6">
        <f t="shared" si="13"/>
        <v>13</v>
      </c>
      <c r="H12">
        <f t="shared" si="2"/>
        <v>2</v>
      </c>
      <c r="I12">
        <f t="shared" si="3"/>
        <v>2</v>
      </c>
      <c r="J12">
        <f t="shared" si="4"/>
        <v>2</v>
      </c>
      <c r="K12">
        <f t="shared" si="5"/>
        <v>2</v>
      </c>
      <c r="L12">
        <f t="shared" si="6"/>
        <v>2</v>
      </c>
      <c r="M12">
        <f t="shared" si="7"/>
        <v>3</v>
      </c>
      <c r="N12">
        <f t="shared" si="8"/>
        <v>3</v>
      </c>
      <c r="O12">
        <f t="shared" si="9"/>
        <v>3</v>
      </c>
      <c r="P12">
        <f t="shared" si="10"/>
        <v>4</v>
      </c>
      <c r="Q12">
        <f t="shared" si="11"/>
        <v>3</v>
      </c>
    </row>
    <row r="13" spans="1:20" x14ac:dyDescent="0.25">
      <c r="A13">
        <v>1111</v>
      </c>
      <c r="B13" t="s">
        <v>38</v>
      </c>
      <c r="C13">
        <f t="shared" si="0"/>
        <v>9</v>
      </c>
      <c r="D13">
        <f t="shared" si="1"/>
        <v>11</v>
      </c>
      <c r="E13">
        <f t="shared" si="12"/>
        <v>2</v>
      </c>
      <c r="G13" s="6">
        <f t="shared" si="13"/>
        <v>10</v>
      </c>
      <c r="H13">
        <f t="shared" si="2"/>
        <v>2</v>
      </c>
      <c r="I13">
        <f t="shared" si="3"/>
        <v>2</v>
      </c>
      <c r="J13">
        <f t="shared" si="4"/>
        <v>2</v>
      </c>
      <c r="K13">
        <f t="shared" si="5"/>
        <v>2</v>
      </c>
      <c r="L13">
        <f t="shared" si="6"/>
        <v>1</v>
      </c>
      <c r="M13">
        <f t="shared" si="7"/>
        <v>3</v>
      </c>
      <c r="N13">
        <f t="shared" si="8"/>
        <v>4</v>
      </c>
      <c r="O13">
        <f t="shared" si="9"/>
        <v>3</v>
      </c>
      <c r="P13">
        <f t="shared" si="10"/>
        <v>4</v>
      </c>
      <c r="Q13">
        <f t="shared" si="11"/>
        <v>3</v>
      </c>
    </row>
    <row r="14" spans="1:20" x14ac:dyDescent="0.25">
      <c r="A14">
        <v>1111</v>
      </c>
      <c r="B14" t="s">
        <v>39</v>
      </c>
      <c r="C14">
        <f t="shared" si="0"/>
        <v>11</v>
      </c>
      <c r="D14">
        <f t="shared" si="1"/>
        <v>10</v>
      </c>
      <c r="E14">
        <f t="shared" si="12"/>
        <v>1</v>
      </c>
      <c r="G14" s="6">
        <f t="shared" si="13"/>
        <v>10.5</v>
      </c>
      <c r="H14">
        <f t="shared" si="2"/>
        <v>2</v>
      </c>
      <c r="I14">
        <f t="shared" si="3"/>
        <v>2</v>
      </c>
      <c r="J14">
        <f t="shared" si="4"/>
        <v>2</v>
      </c>
      <c r="K14">
        <f t="shared" si="5"/>
        <v>3</v>
      </c>
      <c r="L14">
        <f t="shared" si="6"/>
        <v>2</v>
      </c>
      <c r="M14">
        <f t="shared" si="7"/>
        <v>3</v>
      </c>
      <c r="N14">
        <f t="shared" si="8"/>
        <v>3</v>
      </c>
      <c r="O14">
        <f t="shared" si="9"/>
        <v>3</v>
      </c>
      <c r="P14">
        <f t="shared" si="10"/>
        <v>3</v>
      </c>
      <c r="Q14">
        <f t="shared" si="11"/>
        <v>2</v>
      </c>
    </row>
    <row r="15" spans="1:20" x14ac:dyDescent="0.25">
      <c r="A15">
        <v>1111</v>
      </c>
      <c r="B15" t="s">
        <v>40</v>
      </c>
      <c r="C15">
        <f t="shared" si="0"/>
        <v>10</v>
      </c>
      <c r="D15">
        <f t="shared" si="1"/>
        <v>20</v>
      </c>
      <c r="E15">
        <f t="shared" si="12"/>
        <v>10</v>
      </c>
      <c r="F15">
        <v>18</v>
      </c>
      <c r="G15" s="6">
        <f t="shared" si="13"/>
        <v>17</v>
      </c>
      <c r="H15">
        <f t="shared" si="2"/>
        <v>2</v>
      </c>
      <c r="I15">
        <f t="shared" si="3"/>
        <v>2</v>
      </c>
      <c r="J15">
        <f t="shared" si="4"/>
        <v>2</v>
      </c>
      <c r="K15">
        <f t="shared" si="5"/>
        <v>2</v>
      </c>
      <c r="L15">
        <f t="shared" si="6"/>
        <v>2</v>
      </c>
      <c r="M15">
        <f t="shared" si="7"/>
        <v>4</v>
      </c>
      <c r="N15">
        <f t="shared" si="8"/>
        <v>4</v>
      </c>
      <c r="O15">
        <f t="shared" si="9"/>
        <v>3</v>
      </c>
      <c r="P15">
        <f t="shared" si="10"/>
        <v>3</v>
      </c>
      <c r="Q15">
        <f t="shared" si="11"/>
        <v>4</v>
      </c>
    </row>
    <row r="16" spans="1:20" x14ac:dyDescent="0.25">
      <c r="A16">
        <v>1111</v>
      </c>
      <c r="B16" t="s">
        <v>41</v>
      </c>
      <c r="C16">
        <f t="shared" si="0"/>
        <v>6</v>
      </c>
      <c r="D16">
        <f t="shared" si="1"/>
        <v>10</v>
      </c>
      <c r="E16">
        <f t="shared" si="12"/>
        <v>4</v>
      </c>
      <c r="G16" s="6">
        <f t="shared" si="13"/>
        <v>8</v>
      </c>
      <c r="H16">
        <f t="shared" si="2"/>
        <v>1</v>
      </c>
      <c r="I16">
        <f t="shared" si="3"/>
        <v>1</v>
      </c>
      <c r="J16">
        <f t="shared" si="4"/>
        <v>1</v>
      </c>
      <c r="K16">
        <f t="shared" si="5"/>
        <v>2</v>
      </c>
      <c r="L16">
        <f t="shared" si="6"/>
        <v>1</v>
      </c>
      <c r="M16">
        <f t="shared" si="7"/>
        <v>3</v>
      </c>
      <c r="N16">
        <f t="shared" si="8"/>
        <v>3</v>
      </c>
      <c r="O16">
        <f t="shared" si="9"/>
        <v>2</v>
      </c>
      <c r="P16">
        <f t="shared" si="10"/>
        <v>3</v>
      </c>
      <c r="Q16">
        <f t="shared" si="11"/>
        <v>3</v>
      </c>
    </row>
    <row r="17" spans="1:17" x14ac:dyDescent="0.25">
      <c r="A17">
        <v>1102</v>
      </c>
      <c r="B17" t="s">
        <v>42</v>
      </c>
      <c r="C17">
        <f t="shared" si="0"/>
        <v>6</v>
      </c>
      <c r="D17">
        <f t="shared" si="1"/>
        <v>18</v>
      </c>
      <c r="E17">
        <f t="shared" si="12"/>
        <v>12</v>
      </c>
      <c r="F17">
        <v>16</v>
      </c>
      <c r="G17" s="6">
        <f t="shared" si="13"/>
        <v>14.666666666666666</v>
      </c>
      <c r="H17">
        <f t="shared" si="2"/>
        <v>1</v>
      </c>
      <c r="I17">
        <f t="shared" si="3"/>
        <v>1</v>
      </c>
      <c r="J17">
        <f t="shared" si="4"/>
        <v>1</v>
      </c>
      <c r="K17">
        <f t="shared" si="5"/>
        <v>2</v>
      </c>
      <c r="L17">
        <f t="shared" si="6"/>
        <v>1</v>
      </c>
      <c r="M17">
        <f t="shared" si="7"/>
        <v>4</v>
      </c>
      <c r="N17">
        <f t="shared" si="8"/>
        <v>4</v>
      </c>
      <c r="O17">
        <f t="shared" si="9"/>
        <v>3</v>
      </c>
      <c r="P17">
        <f t="shared" si="10"/>
        <v>4</v>
      </c>
      <c r="Q17">
        <f t="shared" si="11"/>
        <v>4</v>
      </c>
    </row>
    <row r="18" spans="1:17" x14ac:dyDescent="0.25">
      <c r="A18">
        <v>1111</v>
      </c>
      <c r="B18" t="s">
        <v>43</v>
      </c>
      <c r="C18">
        <f t="shared" si="0"/>
        <v>7</v>
      </c>
      <c r="D18">
        <f t="shared" si="1"/>
        <v>5</v>
      </c>
      <c r="E18">
        <f t="shared" si="12"/>
        <v>2</v>
      </c>
      <c r="G18" s="6">
        <f t="shared" si="13"/>
        <v>6</v>
      </c>
      <c r="H18">
        <f t="shared" si="2"/>
        <v>2</v>
      </c>
      <c r="I18">
        <f t="shared" si="3"/>
        <v>1</v>
      </c>
      <c r="J18">
        <f t="shared" si="4"/>
        <v>1</v>
      </c>
      <c r="K18">
        <f t="shared" si="5"/>
        <v>1</v>
      </c>
      <c r="L18">
        <f t="shared" si="6"/>
        <v>1</v>
      </c>
      <c r="M18">
        <f t="shared" si="7"/>
        <v>2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2</v>
      </c>
    </row>
    <row r="19" spans="1:17" x14ac:dyDescent="0.25">
      <c r="A19">
        <v>1102</v>
      </c>
      <c r="B19" t="s">
        <v>44</v>
      </c>
      <c r="C19">
        <f t="shared" si="0"/>
        <v>7</v>
      </c>
      <c r="D19">
        <f t="shared" si="1"/>
        <v>0</v>
      </c>
      <c r="E19">
        <f t="shared" si="12"/>
        <v>7</v>
      </c>
      <c r="G19" s="6">
        <f t="shared" si="13"/>
        <v>3.5</v>
      </c>
      <c r="H19">
        <f t="shared" si="2"/>
        <v>2</v>
      </c>
      <c r="I19">
        <f t="shared" si="3"/>
        <v>1</v>
      </c>
      <c r="J19">
        <f t="shared" si="4"/>
        <v>1</v>
      </c>
      <c r="K19">
        <f t="shared" si="5"/>
        <v>1</v>
      </c>
      <c r="L19">
        <f t="shared" si="6"/>
        <v>1</v>
      </c>
      <c r="M19">
        <f t="shared" si="7"/>
        <v>0</v>
      </c>
      <c r="N19">
        <f t="shared" si="8"/>
        <v>0</v>
      </c>
      <c r="O19">
        <f t="shared" si="9"/>
        <v>0</v>
      </c>
      <c r="P19">
        <f t="shared" si="10"/>
        <v>0</v>
      </c>
      <c r="Q19">
        <f t="shared" si="11"/>
        <v>0</v>
      </c>
    </row>
    <row r="20" spans="1:17" x14ac:dyDescent="0.25">
      <c r="A20">
        <v>1102</v>
      </c>
      <c r="B20" t="s">
        <v>45</v>
      </c>
      <c r="C20">
        <f t="shared" si="0"/>
        <v>9</v>
      </c>
      <c r="D20">
        <f t="shared" si="1"/>
        <v>7</v>
      </c>
      <c r="E20">
        <f t="shared" si="12"/>
        <v>2</v>
      </c>
      <c r="G20" s="6">
        <f t="shared" si="13"/>
        <v>8</v>
      </c>
      <c r="H20">
        <f t="shared" si="2"/>
        <v>2</v>
      </c>
      <c r="I20">
        <f t="shared" si="3"/>
        <v>2</v>
      </c>
      <c r="J20">
        <f t="shared" si="4"/>
        <v>2</v>
      </c>
      <c r="K20">
        <f t="shared" si="5"/>
        <v>2</v>
      </c>
      <c r="L20">
        <f t="shared" si="6"/>
        <v>1</v>
      </c>
      <c r="M20">
        <f t="shared" si="7"/>
        <v>3</v>
      </c>
      <c r="N20">
        <f t="shared" si="8"/>
        <v>2</v>
      </c>
      <c r="O20">
        <f t="shared" si="9"/>
        <v>2</v>
      </c>
      <c r="P20">
        <f t="shared" si="10"/>
        <v>3</v>
      </c>
      <c r="Q20">
        <f t="shared" si="11"/>
        <v>2</v>
      </c>
    </row>
    <row r="21" spans="1:17" x14ac:dyDescent="0.25">
      <c r="A21">
        <v>1102</v>
      </c>
      <c r="B21" t="s">
        <v>46</v>
      </c>
      <c r="C21">
        <f t="shared" si="0"/>
        <v>8</v>
      </c>
      <c r="D21">
        <f t="shared" si="1"/>
        <v>6</v>
      </c>
      <c r="E21">
        <f t="shared" si="12"/>
        <v>2</v>
      </c>
      <c r="G21" s="6">
        <f t="shared" si="13"/>
        <v>7</v>
      </c>
      <c r="H21">
        <f t="shared" si="2"/>
        <v>2</v>
      </c>
      <c r="I21">
        <f t="shared" si="3"/>
        <v>1</v>
      </c>
      <c r="J21">
        <f t="shared" si="4"/>
        <v>1</v>
      </c>
      <c r="K21">
        <f t="shared" si="5"/>
        <v>2</v>
      </c>
      <c r="L21">
        <f t="shared" si="6"/>
        <v>1</v>
      </c>
      <c r="M21">
        <f t="shared" si="7"/>
        <v>2</v>
      </c>
      <c r="N21">
        <f t="shared" si="8"/>
        <v>2</v>
      </c>
      <c r="O21">
        <f t="shared" si="9"/>
        <v>3</v>
      </c>
      <c r="P21">
        <f t="shared" si="10"/>
        <v>4</v>
      </c>
      <c r="Q21">
        <f t="shared" si="11"/>
        <v>2</v>
      </c>
    </row>
    <row r="22" spans="1:17" x14ac:dyDescent="0.25">
      <c r="A22">
        <v>1102</v>
      </c>
      <c r="B22" t="s">
        <v>47</v>
      </c>
      <c r="C22">
        <f t="shared" si="0"/>
        <v>5</v>
      </c>
      <c r="D22">
        <f t="shared" si="1"/>
        <v>3</v>
      </c>
      <c r="E22">
        <f t="shared" si="12"/>
        <v>2</v>
      </c>
      <c r="G22" s="6">
        <f t="shared" si="13"/>
        <v>4</v>
      </c>
      <c r="H22">
        <f t="shared" si="2"/>
        <v>1</v>
      </c>
      <c r="I22">
        <f t="shared" si="3"/>
        <v>1</v>
      </c>
      <c r="J22">
        <f t="shared" si="4"/>
        <v>1</v>
      </c>
      <c r="K22">
        <f t="shared" si="5"/>
        <v>1</v>
      </c>
      <c r="L22">
        <f t="shared" si="6"/>
        <v>1</v>
      </c>
      <c r="M22">
        <f t="shared" si="7"/>
        <v>1</v>
      </c>
      <c r="N22">
        <f t="shared" si="8"/>
        <v>1</v>
      </c>
      <c r="O22">
        <f t="shared" si="9"/>
        <v>2</v>
      </c>
      <c r="P22">
        <f t="shared" si="10"/>
        <v>2</v>
      </c>
      <c r="Q22">
        <f t="shared" si="11"/>
        <v>1</v>
      </c>
    </row>
    <row r="23" spans="1:17" x14ac:dyDescent="0.25">
      <c r="A23">
        <v>1102</v>
      </c>
      <c r="B23" t="s">
        <v>48</v>
      </c>
      <c r="C23">
        <f t="shared" si="0"/>
        <v>6</v>
      </c>
      <c r="D23">
        <f t="shared" si="1"/>
        <v>3</v>
      </c>
      <c r="E23">
        <f t="shared" si="12"/>
        <v>3</v>
      </c>
      <c r="G23" s="6">
        <f t="shared" si="13"/>
        <v>4.5</v>
      </c>
      <c r="H23">
        <f t="shared" si="2"/>
        <v>1</v>
      </c>
      <c r="I23">
        <f t="shared" si="3"/>
        <v>1</v>
      </c>
      <c r="J23">
        <f t="shared" si="4"/>
        <v>1</v>
      </c>
      <c r="K23">
        <f t="shared" si="5"/>
        <v>2</v>
      </c>
      <c r="L23">
        <f t="shared" si="6"/>
        <v>1</v>
      </c>
      <c r="M23">
        <f t="shared" si="7"/>
        <v>1</v>
      </c>
      <c r="N23">
        <f t="shared" si="8"/>
        <v>2</v>
      </c>
      <c r="O23">
        <f t="shared" si="9"/>
        <v>2</v>
      </c>
      <c r="P23">
        <f t="shared" si="10"/>
        <v>3</v>
      </c>
      <c r="Q23">
        <f t="shared" si="11"/>
        <v>1</v>
      </c>
    </row>
    <row r="24" spans="1:17" x14ac:dyDescent="0.25">
      <c r="A24">
        <v>1102</v>
      </c>
      <c r="B24" t="s">
        <v>49</v>
      </c>
      <c r="C24">
        <f t="shared" si="0"/>
        <v>5</v>
      </c>
      <c r="D24">
        <f t="shared" si="1"/>
        <v>11</v>
      </c>
      <c r="E24">
        <f t="shared" si="12"/>
        <v>6</v>
      </c>
      <c r="G24" s="6">
        <f t="shared" si="13"/>
        <v>8</v>
      </c>
      <c r="H24">
        <f t="shared" si="2"/>
        <v>1</v>
      </c>
      <c r="I24">
        <f t="shared" si="3"/>
        <v>1</v>
      </c>
      <c r="J24">
        <f t="shared" si="4"/>
        <v>1</v>
      </c>
      <c r="K24">
        <f t="shared" si="5"/>
        <v>1</v>
      </c>
      <c r="L24">
        <f t="shared" si="6"/>
        <v>1</v>
      </c>
      <c r="M24">
        <f t="shared" si="7"/>
        <v>3</v>
      </c>
      <c r="N24">
        <f t="shared" si="8"/>
        <v>4</v>
      </c>
      <c r="O24">
        <f t="shared" si="9"/>
        <v>3</v>
      </c>
      <c r="P24">
        <f t="shared" si="10"/>
        <v>3</v>
      </c>
      <c r="Q24">
        <f t="shared" si="11"/>
        <v>2</v>
      </c>
    </row>
    <row r="25" spans="1:17" x14ac:dyDescent="0.25">
      <c r="A25">
        <v>1111</v>
      </c>
      <c r="B25" t="s">
        <v>50</v>
      </c>
      <c r="C25">
        <f t="shared" si="0"/>
        <v>10</v>
      </c>
      <c r="D25">
        <f t="shared" si="1"/>
        <v>6</v>
      </c>
      <c r="E25">
        <f t="shared" si="12"/>
        <v>4</v>
      </c>
      <c r="G25" s="6">
        <f t="shared" si="13"/>
        <v>8</v>
      </c>
      <c r="H25">
        <f t="shared" si="2"/>
        <v>2</v>
      </c>
      <c r="I25">
        <f t="shared" si="3"/>
        <v>2</v>
      </c>
      <c r="J25">
        <f t="shared" si="4"/>
        <v>2</v>
      </c>
      <c r="K25">
        <f t="shared" si="5"/>
        <v>2</v>
      </c>
      <c r="L25">
        <f t="shared" si="6"/>
        <v>2</v>
      </c>
      <c r="M25">
        <f t="shared" si="7"/>
        <v>3</v>
      </c>
      <c r="N25">
        <f t="shared" si="8"/>
        <v>3</v>
      </c>
      <c r="O25">
        <f t="shared" si="9"/>
        <v>3</v>
      </c>
      <c r="P25">
        <f t="shared" si="10"/>
        <v>3</v>
      </c>
      <c r="Q25">
        <f t="shared" si="11"/>
        <v>2</v>
      </c>
    </row>
    <row r="26" spans="1:17" x14ac:dyDescent="0.25">
      <c r="A26">
        <v>1111</v>
      </c>
      <c r="B26" t="s">
        <v>51</v>
      </c>
      <c r="C26">
        <f t="shared" si="0"/>
        <v>7</v>
      </c>
      <c r="D26">
        <f t="shared" si="1"/>
        <v>15</v>
      </c>
      <c r="E26">
        <f t="shared" si="12"/>
        <v>8</v>
      </c>
      <c r="F26">
        <v>15</v>
      </c>
      <c r="G26" s="6">
        <f t="shared" si="13"/>
        <v>13.666666666666666</v>
      </c>
      <c r="H26">
        <f t="shared" si="2"/>
        <v>2</v>
      </c>
      <c r="I26">
        <f t="shared" si="3"/>
        <v>1</v>
      </c>
      <c r="J26">
        <f t="shared" si="4"/>
        <v>1</v>
      </c>
      <c r="K26">
        <f t="shared" si="5"/>
        <v>2</v>
      </c>
      <c r="L26">
        <f t="shared" si="6"/>
        <v>1</v>
      </c>
      <c r="M26">
        <f t="shared" si="7"/>
        <v>3</v>
      </c>
      <c r="N26">
        <f t="shared" si="8"/>
        <v>4</v>
      </c>
      <c r="O26">
        <f t="shared" si="9"/>
        <v>3</v>
      </c>
      <c r="P26">
        <f t="shared" si="10"/>
        <v>4</v>
      </c>
      <c r="Q26">
        <f t="shared" si="11"/>
        <v>3</v>
      </c>
    </row>
    <row r="27" spans="1:17" x14ac:dyDescent="0.25">
      <c r="A27">
        <v>1111</v>
      </c>
      <c r="B27" t="s">
        <v>52</v>
      </c>
      <c r="C27">
        <f t="shared" si="0"/>
        <v>7</v>
      </c>
      <c r="D27">
        <f t="shared" si="1"/>
        <v>7</v>
      </c>
      <c r="E27">
        <f t="shared" ref="E27:E31" si="14">ABS(C27-D27)</f>
        <v>0</v>
      </c>
      <c r="G27" s="6">
        <f t="shared" ref="G27:G31" si="15">IF(F27&gt;0,((C27+D27)*0.5+F27*2)/3,(C27+D27)/2)</f>
        <v>7</v>
      </c>
      <c r="H27">
        <f t="shared" si="2"/>
        <v>2</v>
      </c>
      <c r="I27">
        <f t="shared" si="3"/>
        <v>1</v>
      </c>
      <c r="J27">
        <f t="shared" si="4"/>
        <v>1</v>
      </c>
      <c r="K27">
        <f t="shared" si="5"/>
        <v>2</v>
      </c>
      <c r="L27">
        <f t="shared" si="6"/>
        <v>1</v>
      </c>
      <c r="M27">
        <f t="shared" si="7"/>
        <v>2</v>
      </c>
      <c r="N27">
        <f t="shared" si="8"/>
        <v>2</v>
      </c>
      <c r="O27">
        <f t="shared" si="9"/>
        <v>3</v>
      </c>
      <c r="P27">
        <f t="shared" si="10"/>
        <v>3</v>
      </c>
      <c r="Q27">
        <f t="shared" si="11"/>
        <v>2</v>
      </c>
    </row>
    <row r="28" spans="1:17" x14ac:dyDescent="0.25">
      <c r="A28">
        <v>1102</v>
      </c>
      <c r="B28" t="s">
        <v>53</v>
      </c>
      <c r="C28">
        <f t="shared" si="0"/>
        <v>11</v>
      </c>
      <c r="D28">
        <f t="shared" si="1"/>
        <v>12</v>
      </c>
      <c r="E28">
        <f t="shared" si="14"/>
        <v>1</v>
      </c>
      <c r="G28" s="6">
        <f t="shared" si="15"/>
        <v>11.5</v>
      </c>
      <c r="H28">
        <f t="shared" si="2"/>
        <v>2</v>
      </c>
      <c r="I28">
        <f t="shared" si="3"/>
        <v>2</v>
      </c>
      <c r="J28">
        <f t="shared" si="4"/>
        <v>2</v>
      </c>
      <c r="K28">
        <f t="shared" si="5"/>
        <v>3</v>
      </c>
      <c r="L28">
        <f t="shared" si="6"/>
        <v>2</v>
      </c>
      <c r="M28">
        <f t="shared" si="7"/>
        <v>3</v>
      </c>
      <c r="N28">
        <f t="shared" si="8"/>
        <v>4</v>
      </c>
      <c r="O28">
        <f t="shared" si="9"/>
        <v>3</v>
      </c>
      <c r="P28">
        <f t="shared" si="10"/>
        <v>4</v>
      </c>
      <c r="Q28">
        <f t="shared" si="11"/>
        <v>3</v>
      </c>
    </row>
    <row r="29" spans="1:17" x14ac:dyDescent="0.25">
      <c r="A29">
        <v>1111</v>
      </c>
      <c r="B29" t="s">
        <v>54</v>
      </c>
      <c r="C29">
        <f t="shared" si="0"/>
        <v>10</v>
      </c>
      <c r="D29">
        <f t="shared" si="1"/>
        <v>6</v>
      </c>
      <c r="E29">
        <f t="shared" si="14"/>
        <v>4</v>
      </c>
      <c r="G29" s="6">
        <f t="shared" si="15"/>
        <v>8</v>
      </c>
      <c r="H29">
        <f t="shared" si="2"/>
        <v>2</v>
      </c>
      <c r="I29">
        <f t="shared" si="3"/>
        <v>2</v>
      </c>
      <c r="J29">
        <f t="shared" si="4"/>
        <v>2</v>
      </c>
      <c r="K29">
        <f t="shared" si="5"/>
        <v>2</v>
      </c>
      <c r="L29">
        <f t="shared" si="6"/>
        <v>2</v>
      </c>
      <c r="M29">
        <f t="shared" si="7"/>
        <v>2</v>
      </c>
      <c r="N29">
        <f t="shared" si="8"/>
        <v>4</v>
      </c>
      <c r="O29">
        <f t="shared" si="9"/>
        <v>3</v>
      </c>
      <c r="P29">
        <f t="shared" si="10"/>
        <v>3</v>
      </c>
      <c r="Q29">
        <f t="shared" si="11"/>
        <v>2</v>
      </c>
    </row>
    <row r="30" spans="1:17" x14ac:dyDescent="0.25">
      <c r="A30">
        <v>1111</v>
      </c>
      <c r="B30" t="s">
        <v>55</v>
      </c>
      <c r="C30">
        <f t="shared" si="0"/>
        <v>5</v>
      </c>
      <c r="D30">
        <f t="shared" si="1"/>
        <v>0</v>
      </c>
      <c r="E30">
        <f t="shared" si="14"/>
        <v>5</v>
      </c>
      <c r="G30" s="6">
        <f t="shared" si="15"/>
        <v>2.5</v>
      </c>
      <c r="H30">
        <f t="shared" si="2"/>
        <v>1</v>
      </c>
      <c r="I30">
        <f t="shared" si="3"/>
        <v>1</v>
      </c>
      <c r="J30">
        <f t="shared" si="4"/>
        <v>1</v>
      </c>
      <c r="K30">
        <f t="shared" si="5"/>
        <v>1</v>
      </c>
      <c r="L30">
        <f t="shared" si="6"/>
        <v>1</v>
      </c>
      <c r="M30">
        <f t="shared" si="7"/>
        <v>0</v>
      </c>
      <c r="N30">
        <f t="shared" si="8"/>
        <v>0</v>
      </c>
      <c r="O30">
        <f t="shared" si="9"/>
        <v>0</v>
      </c>
      <c r="P30">
        <f t="shared" si="10"/>
        <v>0</v>
      </c>
      <c r="Q30">
        <f t="shared" si="11"/>
        <v>0</v>
      </c>
    </row>
    <row r="31" spans="1:17" x14ac:dyDescent="0.25">
      <c r="A31">
        <v>1102</v>
      </c>
      <c r="B31" t="s">
        <v>56</v>
      </c>
      <c r="C31">
        <f t="shared" si="0"/>
        <v>12</v>
      </c>
      <c r="D31">
        <f t="shared" si="1"/>
        <v>5</v>
      </c>
      <c r="E31">
        <f t="shared" si="14"/>
        <v>7</v>
      </c>
      <c r="G31" s="6">
        <f t="shared" si="15"/>
        <v>8.5</v>
      </c>
      <c r="H31">
        <f t="shared" si="2"/>
        <v>3</v>
      </c>
      <c r="I31">
        <f t="shared" si="3"/>
        <v>2</v>
      </c>
      <c r="J31">
        <f t="shared" si="4"/>
        <v>2</v>
      </c>
      <c r="K31">
        <f t="shared" si="5"/>
        <v>3</v>
      </c>
      <c r="L31">
        <f t="shared" si="6"/>
        <v>2</v>
      </c>
      <c r="M31">
        <f t="shared" si="7"/>
        <v>2</v>
      </c>
      <c r="N31">
        <f t="shared" si="8"/>
        <v>3</v>
      </c>
      <c r="O31">
        <f t="shared" si="9"/>
        <v>3</v>
      </c>
      <c r="P31">
        <f t="shared" si="10"/>
        <v>4</v>
      </c>
      <c r="Q31">
        <f t="shared" si="11"/>
        <v>1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31"/>
  <sheetViews>
    <sheetView zoomScale="85" zoomScaleNormal="85" workbookViewId="0">
      <pane ySplit="1" topLeftCell="A2" activePane="bottomLeft" state="frozen"/>
      <selection pane="bottomLeft" activeCell="A2" sqref="A2:A31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14</v>
      </c>
      <c r="C2" s="10">
        <v>7</v>
      </c>
      <c r="D2" s="10">
        <v>1</v>
      </c>
      <c r="E2" s="10">
        <v>2</v>
      </c>
      <c r="F2" s="10">
        <v>1</v>
      </c>
      <c r="G2" s="10">
        <v>2</v>
      </c>
      <c r="H2" s="10">
        <v>1</v>
      </c>
    </row>
    <row r="3" spans="1:8" x14ac:dyDescent="0.25">
      <c r="A3" s="10" t="s">
        <v>28</v>
      </c>
      <c r="B3">
        <v>20</v>
      </c>
      <c r="C3" s="10">
        <v>10</v>
      </c>
      <c r="D3" s="10">
        <v>2</v>
      </c>
      <c r="E3" s="10">
        <v>2</v>
      </c>
      <c r="F3" s="10">
        <v>2</v>
      </c>
      <c r="G3" s="10">
        <v>2</v>
      </c>
      <c r="H3" s="10">
        <v>2</v>
      </c>
    </row>
    <row r="4" spans="1:8" x14ac:dyDescent="0.25">
      <c r="A4" s="10" t="s">
        <v>29</v>
      </c>
      <c r="B4">
        <v>14</v>
      </c>
      <c r="C4" s="10">
        <v>7</v>
      </c>
      <c r="D4" s="10">
        <v>2</v>
      </c>
      <c r="E4" s="10">
        <v>1</v>
      </c>
      <c r="F4" s="10">
        <v>1</v>
      </c>
      <c r="G4" s="10">
        <v>2</v>
      </c>
      <c r="H4" s="10">
        <v>1</v>
      </c>
    </row>
    <row r="5" spans="1:8" x14ac:dyDescent="0.25">
      <c r="A5" s="10" t="s">
        <v>30</v>
      </c>
      <c r="B5">
        <v>16</v>
      </c>
      <c r="C5" s="10">
        <v>8</v>
      </c>
      <c r="D5" s="10">
        <v>1</v>
      </c>
      <c r="E5" s="10">
        <v>2</v>
      </c>
      <c r="F5" s="10">
        <v>2</v>
      </c>
      <c r="G5" s="10">
        <v>2</v>
      </c>
      <c r="H5" s="10">
        <v>1</v>
      </c>
    </row>
    <row r="6" spans="1:8" x14ac:dyDescent="0.25">
      <c r="A6" s="10" t="s">
        <v>31</v>
      </c>
      <c r="B6">
        <v>20</v>
      </c>
      <c r="C6" s="10">
        <v>10</v>
      </c>
      <c r="D6" s="10">
        <v>2</v>
      </c>
      <c r="E6" s="10">
        <v>2</v>
      </c>
      <c r="F6" s="10">
        <v>2</v>
      </c>
      <c r="G6" s="10">
        <v>2</v>
      </c>
      <c r="H6" s="10">
        <v>2</v>
      </c>
    </row>
    <row r="7" spans="1:8" x14ac:dyDescent="0.25">
      <c r="A7" s="10" t="s">
        <v>32</v>
      </c>
      <c r="B7">
        <v>24</v>
      </c>
      <c r="C7" s="10">
        <v>12</v>
      </c>
      <c r="D7" s="10">
        <v>2</v>
      </c>
      <c r="E7" s="10">
        <v>2</v>
      </c>
      <c r="F7" s="10">
        <v>3</v>
      </c>
      <c r="G7" s="10">
        <v>3</v>
      </c>
      <c r="H7" s="10">
        <v>2</v>
      </c>
    </row>
    <row r="8" spans="1:8" x14ac:dyDescent="0.25">
      <c r="A8" s="10" t="s">
        <v>33</v>
      </c>
      <c r="B8">
        <v>26</v>
      </c>
      <c r="C8" s="10">
        <v>13</v>
      </c>
      <c r="D8" s="10">
        <v>3</v>
      </c>
      <c r="E8" s="10">
        <v>2</v>
      </c>
      <c r="F8" s="10">
        <v>2</v>
      </c>
      <c r="G8" s="10">
        <v>3</v>
      </c>
      <c r="H8" s="10">
        <v>3</v>
      </c>
    </row>
    <row r="9" spans="1:8" x14ac:dyDescent="0.25">
      <c r="A9" s="10" t="s">
        <v>34</v>
      </c>
      <c r="B9">
        <v>24</v>
      </c>
      <c r="C9" s="10">
        <v>12</v>
      </c>
      <c r="D9" s="10">
        <v>2</v>
      </c>
      <c r="E9" s="10">
        <v>2</v>
      </c>
      <c r="F9" s="10">
        <v>3</v>
      </c>
      <c r="G9" s="10">
        <v>3</v>
      </c>
      <c r="H9" s="10">
        <v>2</v>
      </c>
    </row>
    <row r="10" spans="1:8" x14ac:dyDescent="0.25">
      <c r="A10" s="10" t="s">
        <v>35</v>
      </c>
      <c r="B10">
        <v>20</v>
      </c>
      <c r="C10" s="10">
        <v>10</v>
      </c>
      <c r="D10" s="10">
        <v>2</v>
      </c>
      <c r="E10" s="10">
        <v>2</v>
      </c>
      <c r="F10" s="10">
        <v>2</v>
      </c>
      <c r="G10" s="10">
        <v>2</v>
      </c>
      <c r="H10" s="10">
        <v>2</v>
      </c>
    </row>
    <row r="11" spans="1:8" x14ac:dyDescent="0.25">
      <c r="A11" s="10" t="s">
        <v>36</v>
      </c>
      <c r="B11">
        <v>20</v>
      </c>
      <c r="C11" s="10">
        <v>10</v>
      </c>
      <c r="D11" s="10">
        <v>2</v>
      </c>
      <c r="E11" s="10">
        <v>2</v>
      </c>
      <c r="F11" s="10">
        <v>2</v>
      </c>
      <c r="G11" s="10">
        <v>3</v>
      </c>
      <c r="H11" s="10">
        <v>1</v>
      </c>
    </row>
    <row r="12" spans="1:8" x14ac:dyDescent="0.25">
      <c r="A12" s="10" t="s">
        <v>37</v>
      </c>
      <c r="B12">
        <v>20</v>
      </c>
      <c r="C12" s="10">
        <v>10</v>
      </c>
      <c r="D12" s="10">
        <v>2</v>
      </c>
      <c r="E12" s="10">
        <v>2</v>
      </c>
      <c r="F12" s="10">
        <v>2</v>
      </c>
      <c r="G12" s="10">
        <v>2</v>
      </c>
      <c r="H12" s="10">
        <v>2</v>
      </c>
    </row>
    <row r="13" spans="1:8" x14ac:dyDescent="0.25">
      <c r="A13" s="10" t="s">
        <v>38</v>
      </c>
      <c r="B13">
        <v>18</v>
      </c>
      <c r="C13" s="10">
        <v>9</v>
      </c>
      <c r="D13" s="10">
        <v>2</v>
      </c>
      <c r="E13" s="10">
        <v>2</v>
      </c>
      <c r="F13" s="10">
        <v>2</v>
      </c>
      <c r="G13" s="10">
        <v>2</v>
      </c>
      <c r="H13" s="10">
        <v>1</v>
      </c>
    </row>
    <row r="14" spans="1:8" x14ac:dyDescent="0.25">
      <c r="A14" s="10" t="s">
        <v>39</v>
      </c>
      <c r="B14">
        <v>22</v>
      </c>
      <c r="C14" s="10">
        <v>11</v>
      </c>
      <c r="D14" s="10">
        <v>2</v>
      </c>
      <c r="E14" s="10">
        <v>2</v>
      </c>
      <c r="F14" s="10">
        <v>2</v>
      </c>
      <c r="G14" s="10">
        <v>3</v>
      </c>
      <c r="H14" s="10">
        <v>2</v>
      </c>
    </row>
    <row r="15" spans="1:8" x14ac:dyDescent="0.25">
      <c r="A15" s="10" t="s">
        <v>40</v>
      </c>
      <c r="B15">
        <v>20</v>
      </c>
      <c r="C15" s="10">
        <v>10</v>
      </c>
      <c r="D15" s="10">
        <v>2</v>
      </c>
      <c r="E15" s="10">
        <v>2</v>
      </c>
      <c r="F15" s="10">
        <v>2</v>
      </c>
      <c r="G15" s="10">
        <v>2</v>
      </c>
      <c r="H15" s="10">
        <v>2</v>
      </c>
    </row>
    <row r="16" spans="1:8" x14ac:dyDescent="0.25">
      <c r="A16" s="10" t="s">
        <v>41</v>
      </c>
      <c r="B16">
        <v>12</v>
      </c>
      <c r="C16" s="10">
        <v>6</v>
      </c>
      <c r="D16" s="10">
        <v>1</v>
      </c>
      <c r="E16" s="10">
        <v>1</v>
      </c>
      <c r="F16" s="10">
        <v>1</v>
      </c>
      <c r="G16" s="10">
        <v>2</v>
      </c>
      <c r="H16" s="10">
        <v>1</v>
      </c>
    </row>
    <row r="17" spans="1:8" x14ac:dyDescent="0.25">
      <c r="A17" s="10" t="s">
        <v>42</v>
      </c>
      <c r="B17">
        <v>12</v>
      </c>
      <c r="C17" s="10">
        <v>6</v>
      </c>
      <c r="D17" s="10">
        <v>1</v>
      </c>
      <c r="E17" s="10">
        <v>1</v>
      </c>
      <c r="F17" s="10">
        <v>1</v>
      </c>
      <c r="G17" s="10">
        <v>2</v>
      </c>
      <c r="H17" s="10">
        <v>1</v>
      </c>
    </row>
    <row r="18" spans="1:8" x14ac:dyDescent="0.25">
      <c r="A18" s="10" t="s">
        <v>43</v>
      </c>
      <c r="B18">
        <v>13</v>
      </c>
      <c r="C18" s="10">
        <v>7</v>
      </c>
      <c r="D18" s="10">
        <v>2</v>
      </c>
      <c r="E18" s="10">
        <v>1</v>
      </c>
      <c r="F18" s="10">
        <v>1</v>
      </c>
      <c r="G18" s="10">
        <v>1</v>
      </c>
      <c r="H18" s="10">
        <v>1</v>
      </c>
    </row>
    <row r="19" spans="1:8" x14ac:dyDescent="0.25">
      <c r="A19" s="10" t="s">
        <v>44</v>
      </c>
      <c r="B19">
        <v>13</v>
      </c>
      <c r="C19" s="10">
        <v>7</v>
      </c>
      <c r="D19" s="10">
        <v>2</v>
      </c>
      <c r="E19" s="10">
        <v>1</v>
      </c>
      <c r="F19" s="10">
        <v>1</v>
      </c>
      <c r="G19" s="10">
        <v>1</v>
      </c>
      <c r="H19" s="10">
        <v>1</v>
      </c>
    </row>
    <row r="20" spans="1:8" x14ac:dyDescent="0.25">
      <c r="A20" s="10" t="s">
        <v>45</v>
      </c>
      <c r="B20">
        <v>18</v>
      </c>
      <c r="C20" s="10">
        <v>9</v>
      </c>
      <c r="D20" s="10">
        <v>2</v>
      </c>
      <c r="E20" s="10">
        <v>2</v>
      </c>
      <c r="F20" s="10">
        <v>2</v>
      </c>
      <c r="G20" s="10">
        <v>2</v>
      </c>
      <c r="H20" s="10">
        <v>1</v>
      </c>
    </row>
    <row r="21" spans="1:8" x14ac:dyDescent="0.25">
      <c r="A21" s="10" t="s">
        <v>46</v>
      </c>
      <c r="B21">
        <v>15</v>
      </c>
      <c r="C21" s="10">
        <v>8</v>
      </c>
      <c r="D21" s="10">
        <v>2</v>
      </c>
      <c r="E21" s="10">
        <v>1</v>
      </c>
      <c r="F21" s="10">
        <v>1</v>
      </c>
      <c r="G21" s="10">
        <v>2</v>
      </c>
      <c r="H21" s="10">
        <v>1</v>
      </c>
    </row>
    <row r="22" spans="1:8" x14ac:dyDescent="0.25">
      <c r="A22" s="10" t="s">
        <v>47</v>
      </c>
      <c r="B22">
        <v>10</v>
      </c>
      <c r="C22" s="10">
        <v>5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</row>
    <row r="23" spans="1:8" x14ac:dyDescent="0.25">
      <c r="A23" s="10" t="s">
        <v>48</v>
      </c>
      <c r="B23">
        <v>12</v>
      </c>
      <c r="C23" s="10">
        <v>6</v>
      </c>
      <c r="D23" s="10">
        <v>1</v>
      </c>
      <c r="E23" s="10">
        <v>1</v>
      </c>
      <c r="F23" s="10">
        <v>1</v>
      </c>
      <c r="G23" s="10">
        <v>2</v>
      </c>
      <c r="H23" s="10">
        <v>1</v>
      </c>
    </row>
    <row r="24" spans="1:8" x14ac:dyDescent="0.25">
      <c r="A24" s="10" t="s">
        <v>49</v>
      </c>
      <c r="B24">
        <v>10</v>
      </c>
      <c r="C24" s="10">
        <v>5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</row>
    <row r="25" spans="1:8" x14ac:dyDescent="0.25">
      <c r="A25" s="10" t="s">
        <v>50</v>
      </c>
      <c r="B25">
        <v>20</v>
      </c>
      <c r="C25" s="10">
        <v>10</v>
      </c>
      <c r="D25" s="10">
        <v>2</v>
      </c>
      <c r="E25" s="10">
        <v>2</v>
      </c>
      <c r="F25" s="10">
        <v>2</v>
      </c>
      <c r="G25" s="10">
        <v>2</v>
      </c>
      <c r="H25" s="10">
        <v>2</v>
      </c>
    </row>
    <row r="26" spans="1:8" x14ac:dyDescent="0.25">
      <c r="A26" s="10" t="s">
        <v>51</v>
      </c>
      <c r="B26">
        <v>14</v>
      </c>
      <c r="C26" s="10">
        <v>7</v>
      </c>
      <c r="D26" s="10">
        <v>2</v>
      </c>
      <c r="E26" s="10">
        <v>1</v>
      </c>
      <c r="F26" s="10">
        <v>1</v>
      </c>
      <c r="G26" s="10">
        <v>2</v>
      </c>
      <c r="H26" s="10">
        <v>1</v>
      </c>
    </row>
    <row r="27" spans="1:8" x14ac:dyDescent="0.25">
      <c r="A27" s="10" t="s">
        <v>52</v>
      </c>
      <c r="B27">
        <v>14</v>
      </c>
      <c r="C27" s="10">
        <v>7</v>
      </c>
      <c r="D27" s="10">
        <v>2</v>
      </c>
      <c r="E27" s="10">
        <v>1</v>
      </c>
      <c r="F27" s="10">
        <v>1</v>
      </c>
      <c r="G27" s="10">
        <v>2</v>
      </c>
      <c r="H27" s="10">
        <v>1</v>
      </c>
    </row>
    <row r="28" spans="1:8" x14ac:dyDescent="0.25">
      <c r="A28" s="10" t="s">
        <v>53</v>
      </c>
      <c r="B28">
        <v>22</v>
      </c>
      <c r="C28" s="10">
        <v>11</v>
      </c>
      <c r="D28" s="10">
        <v>2</v>
      </c>
      <c r="E28" s="10">
        <v>2</v>
      </c>
      <c r="F28" s="10">
        <v>2</v>
      </c>
      <c r="G28" s="10">
        <v>3</v>
      </c>
      <c r="H28" s="10">
        <v>2</v>
      </c>
    </row>
    <row r="29" spans="1:8" x14ac:dyDescent="0.25">
      <c r="A29" s="10" t="s">
        <v>54</v>
      </c>
      <c r="B29">
        <v>20</v>
      </c>
      <c r="C29" s="10">
        <v>10</v>
      </c>
      <c r="D29" s="10">
        <v>2</v>
      </c>
      <c r="E29" s="10">
        <v>2</v>
      </c>
      <c r="F29" s="10">
        <v>2</v>
      </c>
      <c r="G29" s="10">
        <v>2</v>
      </c>
      <c r="H29" s="10">
        <v>2</v>
      </c>
    </row>
    <row r="30" spans="1:8" x14ac:dyDescent="0.25">
      <c r="A30" s="10" t="s">
        <v>55</v>
      </c>
      <c r="B30">
        <v>10</v>
      </c>
      <c r="C30" s="10">
        <v>5</v>
      </c>
      <c r="D30" s="10">
        <v>1</v>
      </c>
      <c r="E30" s="10">
        <v>1</v>
      </c>
      <c r="F30" s="10">
        <v>1</v>
      </c>
      <c r="G30" s="10">
        <v>1</v>
      </c>
      <c r="H30" s="10">
        <v>1</v>
      </c>
    </row>
    <row r="31" spans="1:8" x14ac:dyDescent="0.25">
      <c r="A31" s="10" t="s">
        <v>56</v>
      </c>
      <c r="B31">
        <v>24</v>
      </c>
      <c r="C31" s="10">
        <v>12</v>
      </c>
      <c r="D31" s="10">
        <v>3</v>
      </c>
      <c r="E31" s="10">
        <v>2</v>
      </c>
      <c r="F31" s="10">
        <v>2</v>
      </c>
      <c r="G31" s="10">
        <v>3</v>
      </c>
      <c r="H31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31"/>
  <sheetViews>
    <sheetView zoomScale="85" zoomScaleNormal="85" workbookViewId="0">
      <pane ySplit="1" topLeftCell="A2" activePane="bottomLeft" state="frozen"/>
      <selection pane="bottomLeft" activeCell="A2" sqref="A2:H31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35</v>
      </c>
      <c r="C2" s="10">
        <v>17</v>
      </c>
      <c r="D2" s="10">
        <v>4</v>
      </c>
      <c r="E2" s="10">
        <v>3</v>
      </c>
      <c r="F2" s="10">
        <v>4</v>
      </c>
      <c r="G2" s="10">
        <v>4</v>
      </c>
      <c r="H2" s="10">
        <v>3</v>
      </c>
    </row>
    <row r="3" spans="1:8" x14ac:dyDescent="0.25">
      <c r="A3" s="10" t="s">
        <v>28</v>
      </c>
      <c r="B3">
        <v>36</v>
      </c>
      <c r="C3" s="10">
        <v>17</v>
      </c>
      <c r="D3" s="10">
        <v>4</v>
      </c>
      <c r="E3" s="10">
        <v>3</v>
      </c>
      <c r="F3" s="10">
        <v>4</v>
      </c>
      <c r="G3" s="10">
        <v>4</v>
      </c>
      <c r="H3" s="10">
        <v>4</v>
      </c>
    </row>
    <row r="4" spans="1:8" x14ac:dyDescent="0.25">
      <c r="A4" s="10" t="s">
        <v>29</v>
      </c>
      <c r="B4">
        <v>17</v>
      </c>
      <c r="C4" s="10">
        <v>5</v>
      </c>
      <c r="D4" s="10">
        <v>2</v>
      </c>
      <c r="E4" s="10">
        <v>1</v>
      </c>
      <c r="F4" s="10">
        <v>4</v>
      </c>
      <c r="G4" s="10">
        <v>3</v>
      </c>
      <c r="H4" s="10">
        <v>2</v>
      </c>
    </row>
    <row r="5" spans="1:8" x14ac:dyDescent="0.25">
      <c r="A5" s="10" t="s">
        <v>30</v>
      </c>
      <c r="B5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8" x14ac:dyDescent="0.25">
      <c r="A6" s="10" t="s">
        <v>31</v>
      </c>
      <c r="B6">
        <v>25</v>
      </c>
      <c r="C6" s="10">
        <v>9</v>
      </c>
      <c r="D6" s="10">
        <v>3</v>
      </c>
      <c r="E6" s="10">
        <v>3</v>
      </c>
      <c r="F6" s="10">
        <v>3</v>
      </c>
      <c r="G6" s="10">
        <v>4</v>
      </c>
      <c r="H6" s="10">
        <v>3</v>
      </c>
    </row>
    <row r="7" spans="1:8" x14ac:dyDescent="0.25">
      <c r="A7" s="10" t="s">
        <v>32</v>
      </c>
      <c r="B7">
        <v>38</v>
      </c>
      <c r="C7" s="10">
        <v>20</v>
      </c>
      <c r="D7" s="10">
        <v>4</v>
      </c>
      <c r="E7" s="10">
        <v>3</v>
      </c>
      <c r="F7" s="10">
        <v>3</v>
      </c>
      <c r="G7" s="10">
        <v>4</v>
      </c>
      <c r="H7" s="10">
        <v>4</v>
      </c>
    </row>
    <row r="8" spans="1:8" x14ac:dyDescent="0.25">
      <c r="A8" s="10" t="s">
        <v>33</v>
      </c>
      <c r="B8">
        <v>32</v>
      </c>
      <c r="C8" s="10">
        <v>16</v>
      </c>
      <c r="D8" s="10">
        <v>3</v>
      </c>
      <c r="E8" s="10">
        <v>3</v>
      </c>
      <c r="F8" s="10">
        <v>3</v>
      </c>
      <c r="G8" s="10">
        <v>4</v>
      </c>
      <c r="H8" s="10">
        <v>3</v>
      </c>
    </row>
    <row r="9" spans="1:8" x14ac:dyDescent="0.25">
      <c r="A9" s="10" t="s">
        <v>34</v>
      </c>
      <c r="B9">
        <v>41</v>
      </c>
      <c r="C9" s="10">
        <v>21</v>
      </c>
      <c r="D9" s="10">
        <v>4</v>
      </c>
      <c r="E9" s="10">
        <v>5</v>
      </c>
      <c r="F9" s="10">
        <v>3</v>
      </c>
      <c r="G9" s="10">
        <v>4</v>
      </c>
      <c r="H9" s="10">
        <v>4</v>
      </c>
    </row>
    <row r="10" spans="1:8" x14ac:dyDescent="0.25">
      <c r="A10" s="10" t="s">
        <v>35</v>
      </c>
      <c r="B10">
        <v>34</v>
      </c>
      <c r="C10" s="10">
        <v>17</v>
      </c>
      <c r="D10" s="10">
        <v>3</v>
      </c>
      <c r="E10" s="10">
        <v>4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25</v>
      </c>
      <c r="C11" s="10">
        <v>11</v>
      </c>
      <c r="D11" s="10">
        <v>3</v>
      </c>
      <c r="E11" s="10">
        <v>3</v>
      </c>
      <c r="F11" s="10">
        <v>3</v>
      </c>
      <c r="G11" s="10">
        <v>3</v>
      </c>
      <c r="H11" s="10">
        <v>2</v>
      </c>
    </row>
    <row r="12" spans="1:8" x14ac:dyDescent="0.25">
      <c r="A12" s="10" t="s">
        <v>37</v>
      </c>
      <c r="B12">
        <v>32</v>
      </c>
      <c r="C12" s="10">
        <v>16</v>
      </c>
      <c r="D12" s="10">
        <v>3</v>
      </c>
      <c r="E12" s="10">
        <v>3</v>
      </c>
      <c r="F12" s="10">
        <v>3</v>
      </c>
      <c r="G12" s="10">
        <v>4</v>
      </c>
      <c r="H12" s="10">
        <v>3</v>
      </c>
    </row>
    <row r="13" spans="1:8" x14ac:dyDescent="0.25">
      <c r="A13" s="10" t="s">
        <v>38</v>
      </c>
      <c r="B13">
        <v>28</v>
      </c>
      <c r="C13" s="10">
        <v>11</v>
      </c>
      <c r="D13" s="10">
        <v>3</v>
      </c>
      <c r="E13" s="10">
        <v>4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24</v>
      </c>
      <c r="C14" s="10">
        <v>10</v>
      </c>
      <c r="D14" s="10">
        <v>3</v>
      </c>
      <c r="E14" s="10">
        <v>3</v>
      </c>
      <c r="F14" s="10">
        <v>3</v>
      </c>
      <c r="G14" s="10">
        <v>3</v>
      </c>
      <c r="H14" s="10">
        <v>2</v>
      </c>
    </row>
    <row r="15" spans="1:8" x14ac:dyDescent="0.25">
      <c r="A15" s="10" t="s">
        <v>40</v>
      </c>
      <c r="B15">
        <v>38</v>
      </c>
      <c r="C15" s="10">
        <v>20</v>
      </c>
      <c r="D15" s="10">
        <v>4</v>
      </c>
      <c r="E15" s="10">
        <v>4</v>
      </c>
      <c r="F15" s="10">
        <v>3</v>
      </c>
      <c r="G15" s="10">
        <v>3</v>
      </c>
      <c r="H15" s="10">
        <v>4</v>
      </c>
    </row>
    <row r="16" spans="1:8" x14ac:dyDescent="0.25">
      <c r="A16" s="10" t="s">
        <v>41</v>
      </c>
      <c r="B16">
        <v>24</v>
      </c>
      <c r="C16" s="10">
        <v>10</v>
      </c>
      <c r="D16" s="10">
        <v>3</v>
      </c>
      <c r="E16" s="10">
        <v>3</v>
      </c>
      <c r="F16" s="10">
        <v>2</v>
      </c>
      <c r="G16" s="10">
        <v>3</v>
      </c>
      <c r="H16" s="10">
        <v>3</v>
      </c>
    </row>
    <row r="17" spans="1:8" x14ac:dyDescent="0.25">
      <c r="A17" s="10" t="s">
        <v>42</v>
      </c>
      <c r="B17">
        <v>37</v>
      </c>
      <c r="C17" s="10">
        <v>18</v>
      </c>
      <c r="D17" s="10">
        <v>4</v>
      </c>
      <c r="E17" s="10">
        <v>4</v>
      </c>
      <c r="F17" s="10">
        <v>3</v>
      </c>
      <c r="G17" s="10">
        <v>4</v>
      </c>
      <c r="H17" s="10">
        <v>4</v>
      </c>
    </row>
    <row r="18" spans="1:8" x14ac:dyDescent="0.25">
      <c r="A18" s="10" t="s">
        <v>43</v>
      </c>
      <c r="B18">
        <v>18</v>
      </c>
      <c r="C18" s="10">
        <v>5</v>
      </c>
      <c r="D18" s="10">
        <v>2</v>
      </c>
      <c r="E18" s="10">
        <v>3</v>
      </c>
      <c r="F18" s="10">
        <v>3</v>
      </c>
      <c r="G18" s="10">
        <v>3</v>
      </c>
      <c r="H18" s="10">
        <v>2</v>
      </c>
    </row>
    <row r="19" spans="1:8" x14ac:dyDescent="0.25">
      <c r="A19" s="10" t="s">
        <v>44</v>
      </c>
      <c r="B19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</row>
    <row r="20" spans="1:8" x14ac:dyDescent="0.25">
      <c r="A20" s="10" t="s">
        <v>45</v>
      </c>
      <c r="B20">
        <v>19</v>
      </c>
      <c r="C20" s="10">
        <v>7</v>
      </c>
      <c r="D20" s="10">
        <v>3</v>
      </c>
      <c r="E20" s="10">
        <v>2</v>
      </c>
      <c r="F20" s="10">
        <v>2</v>
      </c>
      <c r="G20" s="10">
        <v>3</v>
      </c>
      <c r="H20" s="10">
        <v>2</v>
      </c>
    </row>
    <row r="21" spans="1:8" x14ac:dyDescent="0.25">
      <c r="A21" s="10" t="s">
        <v>46</v>
      </c>
      <c r="B21">
        <v>19</v>
      </c>
      <c r="C21" s="10">
        <v>6</v>
      </c>
      <c r="D21" s="10">
        <v>2</v>
      </c>
      <c r="E21" s="10">
        <v>2</v>
      </c>
      <c r="F21" s="10">
        <v>3</v>
      </c>
      <c r="G21" s="10">
        <v>4</v>
      </c>
      <c r="H21" s="10">
        <v>2</v>
      </c>
    </row>
    <row r="22" spans="1:8" x14ac:dyDescent="0.25">
      <c r="A22" s="10" t="s">
        <v>47</v>
      </c>
      <c r="B22">
        <v>10</v>
      </c>
      <c r="C22" s="10">
        <v>3</v>
      </c>
      <c r="D22" s="10">
        <v>1</v>
      </c>
      <c r="E22" s="10">
        <v>1</v>
      </c>
      <c r="F22" s="10">
        <v>2</v>
      </c>
      <c r="G22" s="10">
        <v>2</v>
      </c>
      <c r="H22" s="10">
        <v>1</v>
      </c>
    </row>
    <row r="23" spans="1:8" x14ac:dyDescent="0.25">
      <c r="A23" s="10" t="s">
        <v>48</v>
      </c>
      <c r="B23">
        <v>12</v>
      </c>
      <c r="C23" s="10">
        <v>3</v>
      </c>
      <c r="D23" s="10">
        <v>1</v>
      </c>
      <c r="E23" s="10">
        <v>2</v>
      </c>
      <c r="F23" s="10">
        <v>2</v>
      </c>
      <c r="G23" s="10">
        <v>3</v>
      </c>
      <c r="H23" s="10">
        <v>1</v>
      </c>
    </row>
    <row r="24" spans="1:8" x14ac:dyDescent="0.25">
      <c r="A24" s="10" t="s">
        <v>49</v>
      </c>
      <c r="B24">
        <v>26</v>
      </c>
      <c r="C24" s="10">
        <v>11</v>
      </c>
      <c r="D24" s="10">
        <v>3</v>
      </c>
      <c r="E24" s="10">
        <v>4</v>
      </c>
      <c r="F24" s="10">
        <v>3</v>
      </c>
      <c r="G24" s="10">
        <v>3</v>
      </c>
      <c r="H24" s="10">
        <v>2</v>
      </c>
    </row>
    <row r="25" spans="1:8" x14ac:dyDescent="0.25">
      <c r="A25" s="10" t="s">
        <v>50</v>
      </c>
      <c r="B25">
        <v>20</v>
      </c>
      <c r="C25" s="10">
        <v>6</v>
      </c>
      <c r="D25" s="10">
        <v>3</v>
      </c>
      <c r="E25" s="10">
        <v>3</v>
      </c>
      <c r="F25" s="10">
        <v>3</v>
      </c>
      <c r="G25" s="10">
        <v>3</v>
      </c>
      <c r="H25" s="10">
        <v>2</v>
      </c>
    </row>
    <row r="26" spans="1:8" x14ac:dyDescent="0.25">
      <c r="A26" s="10" t="s">
        <v>51</v>
      </c>
      <c r="B26">
        <v>32</v>
      </c>
      <c r="C26" s="10">
        <v>15</v>
      </c>
      <c r="D26" s="10">
        <v>3</v>
      </c>
      <c r="E26" s="10">
        <v>4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19</v>
      </c>
      <c r="C27" s="10">
        <v>7</v>
      </c>
      <c r="D27" s="10">
        <v>2</v>
      </c>
      <c r="E27" s="10">
        <v>2</v>
      </c>
      <c r="F27" s="10">
        <v>3</v>
      </c>
      <c r="G27" s="10">
        <v>3</v>
      </c>
      <c r="H27" s="10">
        <v>2</v>
      </c>
    </row>
    <row r="28" spans="1:8" x14ac:dyDescent="0.25">
      <c r="A28" s="10" t="s">
        <v>53</v>
      </c>
      <c r="B28">
        <v>29</v>
      </c>
      <c r="C28" s="10">
        <v>12</v>
      </c>
      <c r="D28" s="10">
        <v>3</v>
      </c>
      <c r="E28" s="10">
        <v>4</v>
      </c>
      <c r="F28" s="10">
        <v>3</v>
      </c>
      <c r="G28" s="10">
        <v>4</v>
      </c>
      <c r="H28" s="10">
        <v>3</v>
      </c>
    </row>
    <row r="29" spans="1:8" x14ac:dyDescent="0.25">
      <c r="A29" s="10" t="s">
        <v>54</v>
      </c>
      <c r="B29">
        <v>20</v>
      </c>
      <c r="C29" s="10">
        <v>6</v>
      </c>
      <c r="D29" s="10">
        <v>2</v>
      </c>
      <c r="E29" s="10">
        <v>4</v>
      </c>
      <c r="F29" s="10">
        <v>3</v>
      </c>
      <c r="G29" s="10">
        <v>3</v>
      </c>
      <c r="H29" s="10">
        <v>2</v>
      </c>
    </row>
    <row r="30" spans="1:8" x14ac:dyDescent="0.25">
      <c r="A30" s="10" t="s">
        <v>55</v>
      </c>
      <c r="B3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</row>
    <row r="31" spans="1:8" x14ac:dyDescent="0.25">
      <c r="A31" s="10" t="s">
        <v>56</v>
      </c>
      <c r="B31">
        <v>18</v>
      </c>
      <c r="C31" s="10">
        <v>5</v>
      </c>
      <c r="D31" s="10">
        <v>2</v>
      </c>
      <c r="E31" s="10">
        <v>3</v>
      </c>
      <c r="F31" s="10">
        <v>3</v>
      </c>
      <c r="G31" s="10">
        <v>4</v>
      </c>
      <c r="H31" s="10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8826-581E-48C1-98C2-7862296CEE8C}">
  <dimension ref="A1:H31"/>
  <sheetViews>
    <sheetView workbookViewId="0">
      <selection activeCell="A2" sqref="A2:H31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14</v>
      </c>
      <c r="C2" s="10">
        <v>7</v>
      </c>
      <c r="D2" s="10">
        <v>1</v>
      </c>
      <c r="E2" s="10">
        <v>2</v>
      </c>
      <c r="F2" s="10">
        <v>1</v>
      </c>
      <c r="G2" s="10">
        <v>2</v>
      </c>
      <c r="H2" s="10">
        <v>1</v>
      </c>
    </row>
    <row r="3" spans="1:8" x14ac:dyDescent="0.25">
      <c r="A3" s="10" t="s">
        <v>28</v>
      </c>
      <c r="B3">
        <v>20</v>
      </c>
      <c r="C3" s="10">
        <v>10</v>
      </c>
      <c r="D3" s="10">
        <v>2</v>
      </c>
      <c r="E3" s="10">
        <v>2</v>
      </c>
      <c r="F3" s="10">
        <v>2</v>
      </c>
      <c r="G3" s="10">
        <v>2</v>
      </c>
      <c r="H3" s="10">
        <v>2</v>
      </c>
    </row>
    <row r="4" spans="1:8" x14ac:dyDescent="0.25">
      <c r="A4" s="10" t="s">
        <v>29</v>
      </c>
      <c r="B4">
        <v>14</v>
      </c>
      <c r="C4" s="10">
        <v>7</v>
      </c>
      <c r="D4" s="10">
        <v>2</v>
      </c>
      <c r="E4" s="10">
        <v>1</v>
      </c>
      <c r="F4" s="10">
        <v>1</v>
      </c>
      <c r="G4" s="10">
        <v>2</v>
      </c>
      <c r="H4" s="10">
        <v>1</v>
      </c>
    </row>
    <row r="5" spans="1:8" x14ac:dyDescent="0.25">
      <c r="A5" s="10" t="s">
        <v>30</v>
      </c>
      <c r="B5">
        <v>16</v>
      </c>
      <c r="C5" s="10">
        <v>8</v>
      </c>
      <c r="D5" s="10">
        <v>1</v>
      </c>
      <c r="E5" s="10">
        <v>2</v>
      </c>
      <c r="F5" s="10">
        <v>2</v>
      </c>
      <c r="G5" s="10">
        <v>2</v>
      </c>
      <c r="H5" s="10">
        <v>1</v>
      </c>
    </row>
    <row r="6" spans="1:8" x14ac:dyDescent="0.25">
      <c r="A6" s="10" t="s">
        <v>31</v>
      </c>
      <c r="B6">
        <v>20</v>
      </c>
      <c r="C6" s="10">
        <v>10</v>
      </c>
      <c r="D6" s="10">
        <v>2</v>
      </c>
      <c r="E6" s="10">
        <v>2</v>
      </c>
      <c r="F6" s="10">
        <v>2</v>
      </c>
      <c r="G6" s="10">
        <v>2</v>
      </c>
      <c r="H6" s="10">
        <v>2</v>
      </c>
    </row>
    <row r="7" spans="1:8" x14ac:dyDescent="0.25">
      <c r="A7" s="10" t="s">
        <v>32</v>
      </c>
      <c r="B7">
        <v>24</v>
      </c>
      <c r="C7" s="10">
        <v>12</v>
      </c>
      <c r="D7" s="10">
        <v>2</v>
      </c>
      <c r="E7" s="10">
        <v>2</v>
      </c>
      <c r="F7" s="10">
        <v>3</v>
      </c>
      <c r="G7" s="10">
        <v>3</v>
      </c>
      <c r="H7" s="10">
        <v>2</v>
      </c>
    </row>
    <row r="8" spans="1:8" x14ac:dyDescent="0.25">
      <c r="A8" s="10" t="s">
        <v>33</v>
      </c>
      <c r="B8">
        <v>26</v>
      </c>
      <c r="C8" s="10">
        <v>13</v>
      </c>
      <c r="D8" s="10">
        <v>3</v>
      </c>
      <c r="E8" s="10">
        <v>2</v>
      </c>
      <c r="F8" s="10">
        <v>2</v>
      </c>
      <c r="G8" s="10">
        <v>3</v>
      </c>
      <c r="H8" s="10">
        <v>3</v>
      </c>
    </row>
    <row r="9" spans="1:8" x14ac:dyDescent="0.25">
      <c r="A9" s="10" t="s">
        <v>34</v>
      </c>
      <c r="B9">
        <v>24</v>
      </c>
      <c r="C9" s="10">
        <v>12</v>
      </c>
      <c r="D9" s="10">
        <v>2</v>
      </c>
      <c r="E9" s="10">
        <v>2</v>
      </c>
      <c r="F9" s="10">
        <v>3</v>
      </c>
      <c r="G9" s="10">
        <v>3</v>
      </c>
      <c r="H9" s="10">
        <v>2</v>
      </c>
    </row>
    <row r="10" spans="1:8" x14ac:dyDescent="0.25">
      <c r="A10" s="10" t="s">
        <v>35</v>
      </c>
      <c r="B10">
        <v>20</v>
      </c>
      <c r="C10" s="10">
        <v>10</v>
      </c>
      <c r="D10" s="10">
        <v>2</v>
      </c>
      <c r="E10" s="10">
        <v>2</v>
      </c>
      <c r="F10" s="10">
        <v>2</v>
      </c>
      <c r="G10" s="10">
        <v>2</v>
      </c>
      <c r="H10" s="10">
        <v>2</v>
      </c>
    </row>
    <row r="11" spans="1:8" x14ac:dyDescent="0.25">
      <c r="A11" s="10" t="s">
        <v>36</v>
      </c>
      <c r="B11">
        <v>20</v>
      </c>
      <c r="C11" s="10">
        <v>10</v>
      </c>
      <c r="D11" s="10">
        <v>2</v>
      </c>
      <c r="E11" s="10">
        <v>2</v>
      </c>
      <c r="F11" s="10">
        <v>2</v>
      </c>
      <c r="G11" s="10">
        <v>3</v>
      </c>
      <c r="H11" s="10">
        <v>1</v>
      </c>
    </row>
    <row r="12" spans="1:8" x14ac:dyDescent="0.25">
      <c r="A12" s="10" t="s">
        <v>37</v>
      </c>
      <c r="B12">
        <v>20</v>
      </c>
      <c r="C12" s="10">
        <v>10</v>
      </c>
      <c r="D12" s="10">
        <v>2</v>
      </c>
      <c r="E12" s="10">
        <v>2</v>
      </c>
      <c r="F12" s="10">
        <v>2</v>
      </c>
      <c r="G12" s="10">
        <v>2</v>
      </c>
      <c r="H12" s="10">
        <v>2</v>
      </c>
    </row>
    <row r="13" spans="1:8" x14ac:dyDescent="0.25">
      <c r="A13" s="10" t="s">
        <v>38</v>
      </c>
      <c r="B13">
        <v>18</v>
      </c>
      <c r="C13" s="10">
        <v>9</v>
      </c>
      <c r="D13" s="10">
        <v>2</v>
      </c>
      <c r="E13" s="10">
        <v>2</v>
      </c>
      <c r="F13" s="10">
        <v>2</v>
      </c>
      <c r="G13" s="10">
        <v>2</v>
      </c>
      <c r="H13" s="10">
        <v>1</v>
      </c>
    </row>
    <row r="14" spans="1:8" x14ac:dyDescent="0.25">
      <c r="A14" s="10" t="s">
        <v>39</v>
      </c>
      <c r="B14">
        <v>22</v>
      </c>
      <c r="C14" s="10">
        <v>11</v>
      </c>
      <c r="D14" s="10">
        <v>2</v>
      </c>
      <c r="E14" s="10">
        <v>2</v>
      </c>
      <c r="F14" s="10">
        <v>2</v>
      </c>
      <c r="G14" s="10">
        <v>3</v>
      </c>
      <c r="H14" s="10">
        <v>2</v>
      </c>
    </row>
    <row r="15" spans="1:8" x14ac:dyDescent="0.25">
      <c r="A15" s="10" t="s">
        <v>40</v>
      </c>
      <c r="B15">
        <v>20</v>
      </c>
      <c r="C15" s="10">
        <v>10</v>
      </c>
      <c r="D15" s="10">
        <v>2</v>
      </c>
      <c r="E15" s="10">
        <v>2</v>
      </c>
      <c r="F15" s="10">
        <v>2</v>
      </c>
      <c r="G15" s="10">
        <v>2</v>
      </c>
      <c r="H15" s="10">
        <v>2</v>
      </c>
    </row>
    <row r="16" spans="1:8" x14ac:dyDescent="0.25">
      <c r="A16" s="10" t="s">
        <v>41</v>
      </c>
      <c r="B16">
        <v>12</v>
      </c>
      <c r="C16" s="10">
        <v>6</v>
      </c>
      <c r="D16" s="10">
        <v>1</v>
      </c>
      <c r="E16" s="10">
        <v>1</v>
      </c>
      <c r="F16" s="10">
        <v>1</v>
      </c>
      <c r="G16" s="10">
        <v>2</v>
      </c>
      <c r="H16" s="10">
        <v>1</v>
      </c>
    </row>
    <row r="17" spans="1:8" x14ac:dyDescent="0.25">
      <c r="A17" s="10" t="s">
        <v>42</v>
      </c>
      <c r="B17">
        <v>12</v>
      </c>
      <c r="C17" s="10">
        <v>6</v>
      </c>
      <c r="D17" s="10">
        <v>1</v>
      </c>
      <c r="E17" s="10">
        <v>1</v>
      </c>
      <c r="F17" s="10">
        <v>1</v>
      </c>
      <c r="G17" s="10">
        <v>2</v>
      </c>
      <c r="H17" s="10">
        <v>1</v>
      </c>
    </row>
    <row r="18" spans="1:8" x14ac:dyDescent="0.25">
      <c r="A18" s="10" t="s">
        <v>43</v>
      </c>
      <c r="B18">
        <v>13</v>
      </c>
      <c r="C18" s="10">
        <v>7</v>
      </c>
      <c r="D18" s="10">
        <v>2</v>
      </c>
      <c r="E18" s="10">
        <v>1</v>
      </c>
      <c r="F18" s="10">
        <v>1</v>
      </c>
      <c r="G18" s="10">
        <v>1</v>
      </c>
      <c r="H18" s="10">
        <v>1</v>
      </c>
    </row>
    <row r="19" spans="1:8" x14ac:dyDescent="0.25">
      <c r="A19" s="10" t="s">
        <v>44</v>
      </c>
      <c r="B19">
        <v>13</v>
      </c>
      <c r="C19" s="10">
        <v>7</v>
      </c>
      <c r="D19" s="10">
        <v>2</v>
      </c>
      <c r="E19" s="10">
        <v>1</v>
      </c>
      <c r="F19" s="10">
        <v>1</v>
      </c>
      <c r="G19" s="10">
        <v>1</v>
      </c>
      <c r="H19" s="10">
        <v>1</v>
      </c>
    </row>
    <row r="20" spans="1:8" x14ac:dyDescent="0.25">
      <c r="A20" s="10" t="s">
        <v>45</v>
      </c>
      <c r="B20">
        <v>18</v>
      </c>
      <c r="C20" s="10">
        <v>9</v>
      </c>
      <c r="D20" s="10">
        <v>2</v>
      </c>
      <c r="E20" s="10">
        <v>2</v>
      </c>
      <c r="F20" s="10">
        <v>2</v>
      </c>
      <c r="G20" s="10">
        <v>2</v>
      </c>
      <c r="H20" s="10">
        <v>1</v>
      </c>
    </row>
    <row r="21" spans="1:8" x14ac:dyDescent="0.25">
      <c r="A21" s="10" t="s">
        <v>46</v>
      </c>
      <c r="B21">
        <v>15</v>
      </c>
      <c r="C21" s="10">
        <v>8</v>
      </c>
      <c r="D21" s="10">
        <v>2</v>
      </c>
      <c r="E21" s="10">
        <v>1</v>
      </c>
      <c r="F21" s="10">
        <v>1</v>
      </c>
      <c r="G21" s="10">
        <v>2</v>
      </c>
      <c r="H21" s="10">
        <v>1</v>
      </c>
    </row>
    <row r="22" spans="1:8" x14ac:dyDescent="0.25">
      <c r="A22" s="10" t="s">
        <v>47</v>
      </c>
      <c r="B22">
        <v>10</v>
      </c>
      <c r="C22" s="10">
        <v>5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</row>
    <row r="23" spans="1:8" x14ac:dyDescent="0.25">
      <c r="A23" s="10" t="s">
        <v>48</v>
      </c>
      <c r="B23">
        <v>12</v>
      </c>
      <c r="C23" s="10">
        <v>6</v>
      </c>
      <c r="D23" s="10">
        <v>1</v>
      </c>
      <c r="E23" s="10">
        <v>1</v>
      </c>
      <c r="F23" s="10">
        <v>1</v>
      </c>
      <c r="G23" s="10">
        <v>2</v>
      </c>
      <c r="H23" s="10">
        <v>1</v>
      </c>
    </row>
    <row r="24" spans="1:8" x14ac:dyDescent="0.25">
      <c r="A24" s="10" t="s">
        <v>49</v>
      </c>
      <c r="B24">
        <v>10</v>
      </c>
      <c r="C24" s="10">
        <v>5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</row>
    <row r="25" spans="1:8" x14ac:dyDescent="0.25">
      <c r="A25" s="10" t="s">
        <v>50</v>
      </c>
      <c r="B25">
        <v>20</v>
      </c>
      <c r="C25" s="10">
        <v>10</v>
      </c>
      <c r="D25" s="10">
        <v>2</v>
      </c>
      <c r="E25" s="10">
        <v>2</v>
      </c>
      <c r="F25" s="10">
        <v>2</v>
      </c>
      <c r="G25" s="10">
        <v>2</v>
      </c>
      <c r="H25" s="10">
        <v>2</v>
      </c>
    </row>
    <row r="26" spans="1:8" x14ac:dyDescent="0.25">
      <c r="A26" s="10" t="s">
        <v>51</v>
      </c>
      <c r="B26">
        <v>14</v>
      </c>
      <c r="C26" s="10">
        <v>7</v>
      </c>
      <c r="D26" s="10">
        <v>2</v>
      </c>
      <c r="E26" s="10">
        <v>1</v>
      </c>
      <c r="F26" s="10">
        <v>1</v>
      </c>
      <c r="G26" s="10">
        <v>2</v>
      </c>
      <c r="H26" s="10">
        <v>1</v>
      </c>
    </row>
    <row r="27" spans="1:8" x14ac:dyDescent="0.25">
      <c r="A27" s="10" t="s">
        <v>52</v>
      </c>
      <c r="B27">
        <v>14</v>
      </c>
      <c r="C27" s="10">
        <v>7</v>
      </c>
      <c r="D27" s="10">
        <v>2</v>
      </c>
      <c r="E27" s="10">
        <v>1</v>
      </c>
      <c r="F27" s="10">
        <v>1</v>
      </c>
      <c r="G27" s="10">
        <v>2</v>
      </c>
      <c r="H27" s="10">
        <v>1</v>
      </c>
    </row>
    <row r="28" spans="1:8" x14ac:dyDescent="0.25">
      <c r="A28" s="10" t="s">
        <v>53</v>
      </c>
      <c r="B28">
        <v>22</v>
      </c>
      <c r="C28" s="10">
        <v>11</v>
      </c>
      <c r="D28" s="10">
        <v>2</v>
      </c>
      <c r="E28" s="10">
        <v>2</v>
      </c>
      <c r="F28" s="10">
        <v>2</v>
      </c>
      <c r="G28" s="10">
        <v>3</v>
      </c>
      <c r="H28" s="10">
        <v>2</v>
      </c>
    </row>
    <row r="29" spans="1:8" x14ac:dyDescent="0.25">
      <c r="A29" s="10" t="s">
        <v>54</v>
      </c>
      <c r="B29">
        <v>20</v>
      </c>
      <c r="C29" s="10">
        <v>10</v>
      </c>
      <c r="D29" s="10">
        <v>2</v>
      </c>
      <c r="E29" s="10">
        <v>2</v>
      </c>
      <c r="F29" s="10">
        <v>2</v>
      </c>
      <c r="G29" s="10">
        <v>2</v>
      </c>
      <c r="H29" s="10">
        <v>2</v>
      </c>
    </row>
    <row r="30" spans="1:8" x14ac:dyDescent="0.25">
      <c r="A30" s="10" t="s">
        <v>55</v>
      </c>
      <c r="B30">
        <v>10</v>
      </c>
      <c r="C30" s="10">
        <v>5</v>
      </c>
      <c r="D30" s="10">
        <v>1</v>
      </c>
      <c r="E30" s="10">
        <v>1</v>
      </c>
      <c r="F30" s="10">
        <v>1</v>
      </c>
      <c r="G30" s="10">
        <v>1</v>
      </c>
      <c r="H30" s="10">
        <v>1</v>
      </c>
    </row>
    <row r="31" spans="1:8" x14ac:dyDescent="0.25">
      <c r="A31" s="10" t="s">
        <v>56</v>
      </c>
      <c r="B31">
        <v>24</v>
      </c>
      <c r="C31" s="10">
        <v>12</v>
      </c>
      <c r="D31" s="10">
        <v>3</v>
      </c>
      <c r="E31" s="10">
        <v>2</v>
      </c>
      <c r="F31" s="10">
        <v>2</v>
      </c>
      <c r="G31" s="10">
        <v>3</v>
      </c>
      <c r="H31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EC65-6632-4FA4-A390-24C17A957A1A}">
  <dimension ref="A1:H31"/>
  <sheetViews>
    <sheetView workbookViewId="0">
      <selection activeCell="A2" sqref="A2:H31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35</v>
      </c>
      <c r="C2" s="10">
        <v>17</v>
      </c>
      <c r="D2" s="10">
        <v>4</v>
      </c>
      <c r="E2" s="10">
        <v>3</v>
      </c>
      <c r="F2" s="10">
        <v>4</v>
      </c>
      <c r="G2" s="10">
        <v>4</v>
      </c>
      <c r="H2" s="10">
        <v>3</v>
      </c>
    </row>
    <row r="3" spans="1:8" x14ac:dyDescent="0.25">
      <c r="A3" s="10" t="s">
        <v>28</v>
      </c>
      <c r="B3">
        <v>36</v>
      </c>
      <c r="C3" s="10">
        <v>17</v>
      </c>
      <c r="D3" s="10">
        <v>4</v>
      </c>
      <c r="E3" s="10">
        <v>3</v>
      </c>
      <c r="F3" s="10">
        <v>4</v>
      </c>
      <c r="G3" s="10">
        <v>4</v>
      </c>
      <c r="H3" s="10">
        <v>4</v>
      </c>
    </row>
    <row r="4" spans="1:8" x14ac:dyDescent="0.25">
      <c r="A4" s="10" t="s">
        <v>29</v>
      </c>
      <c r="B4">
        <v>17</v>
      </c>
      <c r="C4" s="10">
        <v>5</v>
      </c>
      <c r="D4" s="10">
        <v>2</v>
      </c>
      <c r="E4" s="10">
        <v>1</v>
      </c>
      <c r="F4" s="10">
        <v>4</v>
      </c>
      <c r="G4" s="10">
        <v>3</v>
      </c>
      <c r="H4" s="10">
        <v>2</v>
      </c>
    </row>
    <row r="5" spans="1:8" x14ac:dyDescent="0.25">
      <c r="A5" s="10" t="s">
        <v>30</v>
      </c>
      <c r="B5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8" x14ac:dyDescent="0.25">
      <c r="A6" s="10" t="s">
        <v>31</v>
      </c>
      <c r="B6">
        <v>25</v>
      </c>
      <c r="C6" s="10">
        <v>9</v>
      </c>
      <c r="D6" s="10">
        <v>3</v>
      </c>
      <c r="E6" s="10">
        <v>3</v>
      </c>
      <c r="F6" s="10">
        <v>3</v>
      </c>
      <c r="G6" s="10">
        <v>4</v>
      </c>
      <c r="H6" s="10">
        <v>3</v>
      </c>
    </row>
    <row r="7" spans="1:8" x14ac:dyDescent="0.25">
      <c r="A7" s="10" t="s">
        <v>32</v>
      </c>
      <c r="B7">
        <v>38</v>
      </c>
      <c r="C7" s="10">
        <v>20</v>
      </c>
      <c r="D7" s="10">
        <v>4</v>
      </c>
      <c r="E7" s="10">
        <v>3</v>
      </c>
      <c r="F7" s="10">
        <v>3</v>
      </c>
      <c r="G7" s="10">
        <v>4</v>
      </c>
      <c r="H7" s="10">
        <v>4</v>
      </c>
    </row>
    <row r="8" spans="1:8" x14ac:dyDescent="0.25">
      <c r="A8" s="10" t="s">
        <v>33</v>
      </c>
      <c r="B8">
        <v>32</v>
      </c>
      <c r="C8" s="10">
        <v>16</v>
      </c>
      <c r="D8" s="10">
        <v>3</v>
      </c>
      <c r="E8" s="10">
        <v>3</v>
      </c>
      <c r="F8" s="10">
        <v>3</v>
      </c>
      <c r="G8" s="10">
        <v>4</v>
      </c>
      <c r="H8" s="10">
        <v>3</v>
      </c>
    </row>
    <row r="9" spans="1:8" x14ac:dyDescent="0.25">
      <c r="A9" s="10" t="s">
        <v>34</v>
      </c>
      <c r="B9">
        <v>41</v>
      </c>
      <c r="C9" s="10">
        <v>21</v>
      </c>
      <c r="D9" s="10">
        <v>4</v>
      </c>
      <c r="E9" s="10">
        <v>5</v>
      </c>
      <c r="F9" s="10">
        <v>3</v>
      </c>
      <c r="G9" s="10">
        <v>4</v>
      </c>
      <c r="H9" s="10">
        <v>4</v>
      </c>
    </row>
    <row r="10" spans="1:8" x14ac:dyDescent="0.25">
      <c r="A10" s="10" t="s">
        <v>35</v>
      </c>
      <c r="B10">
        <v>34</v>
      </c>
      <c r="C10" s="10">
        <v>17</v>
      </c>
      <c r="D10" s="10">
        <v>3</v>
      </c>
      <c r="E10" s="10">
        <v>4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25</v>
      </c>
      <c r="C11" s="10">
        <v>11</v>
      </c>
      <c r="D11" s="10">
        <v>3</v>
      </c>
      <c r="E11" s="10">
        <v>3</v>
      </c>
      <c r="F11" s="10">
        <v>3</v>
      </c>
      <c r="G11" s="10">
        <v>3</v>
      </c>
      <c r="H11" s="10">
        <v>2</v>
      </c>
    </row>
    <row r="12" spans="1:8" x14ac:dyDescent="0.25">
      <c r="A12" s="10" t="s">
        <v>37</v>
      </c>
      <c r="B12">
        <v>32</v>
      </c>
      <c r="C12" s="10">
        <v>16</v>
      </c>
      <c r="D12" s="10">
        <v>3</v>
      </c>
      <c r="E12" s="10">
        <v>3</v>
      </c>
      <c r="F12" s="10">
        <v>3</v>
      </c>
      <c r="G12" s="10">
        <v>4</v>
      </c>
      <c r="H12" s="10">
        <v>3</v>
      </c>
    </row>
    <row r="13" spans="1:8" x14ac:dyDescent="0.25">
      <c r="A13" s="10" t="s">
        <v>38</v>
      </c>
      <c r="B13">
        <v>28</v>
      </c>
      <c r="C13" s="10">
        <v>11</v>
      </c>
      <c r="D13" s="10">
        <v>3</v>
      </c>
      <c r="E13" s="10">
        <v>4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24</v>
      </c>
      <c r="C14" s="10">
        <v>10</v>
      </c>
      <c r="D14" s="10">
        <v>3</v>
      </c>
      <c r="E14" s="10">
        <v>3</v>
      </c>
      <c r="F14" s="10">
        <v>3</v>
      </c>
      <c r="G14" s="10">
        <v>3</v>
      </c>
      <c r="H14" s="10">
        <v>2</v>
      </c>
    </row>
    <row r="15" spans="1:8" x14ac:dyDescent="0.25">
      <c r="A15" s="10" t="s">
        <v>40</v>
      </c>
      <c r="B15">
        <v>38</v>
      </c>
      <c r="C15" s="10">
        <v>20</v>
      </c>
      <c r="D15" s="10">
        <v>4</v>
      </c>
      <c r="E15" s="10">
        <v>4</v>
      </c>
      <c r="F15" s="10">
        <v>3</v>
      </c>
      <c r="G15" s="10">
        <v>3</v>
      </c>
      <c r="H15" s="10">
        <v>4</v>
      </c>
    </row>
    <row r="16" spans="1:8" x14ac:dyDescent="0.25">
      <c r="A16" s="10" t="s">
        <v>41</v>
      </c>
      <c r="B16">
        <v>24</v>
      </c>
      <c r="C16" s="10">
        <v>10</v>
      </c>
      <c r="D16" s="10">
        <v>3</v>
      </c>
      <c r="E16" s="10">
        <v>3</v>
      </c>
      <c r="F16" s="10">
        <v>2</v>
      </c>
      <c r="G16" s="10">
        <v>3</v>
      </c>
      <c r="H16" s="10">
        <v>3</v>
      </c>
    </row>
    <row r="17" spans="1:8" x14ac:dyDescent="0.25">
      <c r="A17" s="10" t="s">
        <v>42</v>
      </c>
      <c r="B17">
        <v>37</v>
      </c>
      <c r="C17" s="10">
        <v>18</v>
      </c>
      <c r="D17" s="10">
        <v>4</v>
      </c>
      <c r="E17" s="10">
        <v>4</v>
      </c>
      <c r="F17" s="10">
        <v>3</v>
      </c>
      <c r="G17" s="10">
        <v>4</v>
      </c>
      <c r="H17" s="10">
        <v>4</v>
      </c>
    </row>
    <row r="18" spans="1:8" x14ac:dyDescent="0.25">
      <c r="A18" s="10" t="s">
        <v>43</v>
      </c>
      <c r="B18">
        <v>18</v>
      </c>
      <c r="C18" s="10">
        <v>5</v>
      </c>
      <c r="D18" s="10">
        <v>2</v>
      </c>
      <c r="E18" s="10">
        <v>3</v>
      </c>
      <c r="F18" s="10">
        <v>3</v>
      </c>
      <c r="G18" s="10">
        <v>3</v>
      </c>
      <c r="H18" s="10">
        <v>2</v>
      </c>
    </row>
    <row r="19" spans="1:8" x14ac:dyDescent="0.25">
      <c r="A19" s="10" t="s">
        <v>44</v>
      </c>
      <c r="B19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</row>
    <row r="20" spans="1:8" x14ac:dyDescent="0.25">
      <c r="A20" s="10" t="s">
        <v>45</v>
      </c>
      <c r="B20">
        <v>19</v>
      </c>
      <c r="C20" s="10">
        <v>7</v>
      </c>
      <c r="D20" s="10">
        <v>3</v>
      </c>
      <c r="E20" s="10">
        <v>2</v>
      </c>
      <c r="F20" s="10">
        <v>2</v>
      </c>
      <c r="G20" s="10">
        <v>3</v>
      </c>
      <c r="H20" s="10">
        <v>2</v>
      </c>
    </row>
    <row r="21" spans="1:8" x14ac:dyDescent="0.25">
      <c r="A21" s="10" t="s">
        <v>46</v>
      </c>
      <c r="B21">
        <v>19</v>
      </c>
      <c r="C21" s="10">
        <v>6</v>
      </c>
      <c r="D21" s="10">
        <v>2</v>
      </c>
      <c r="E21" s="10">
        <v>2</v>
      </c>
      <c r="F21" s="10">
        <v>3</v>
      </c>
      <c r="G21" s="10">
        <v>4</v>
      </c>
      <c r="H21" s="10">
        <v>2</v>
      </c>
    </row>
    <row r="22" spans="1:8" x14ac:dyDescent="0.25">
      <c r="A22" s="10" t="s">
        <v>47</v>
      </c>
      <c r="B22">
        <v>10</v>
      </c>
      <c r="C22" s="10">
        <v>3</v>
      </c>
      <c r="D22" s="10">
        <v>1</v>
      </c>
      <c r="E22" s="10">
        <v>1</v>
      </c>
      <c r="F22" s="10">
        <v>2</v>
      </c>
      <c r="G22" s="10">
        <v>2</v>
      </c>
      <c r="H22" s="10">
        <v>1</v>
      </c>
    </row>
    <row r="23" spans="1:8" x14ac:dyDescent="0.25">
      <c r="A23" s="10" t="s">
        <v>48</v>
      </c>
      <c r="B23">
        <v>12</v>
      </c>
      <c r="C23" s="10">
        <v>3</v>
      </c>
      <c r="D23" s="10">
        <v>1</v>
      </c>
      <c r="E23" s="10">
        <v>2</v>
      </c>
      <c r="F23" s="10">
        <v>2</v>
      </c>
      <c r="G23" s="10">
        <v>3</v>
      </c>
      <c r="H23" s="10">
        <v>1</v>
      </c>
    </row>
    <row r="24" spans="1:8" x14ac:dyDescent="0.25">
      <c r="A24" s="10" t="s">
        <v>49</v>
      </c>
      <c r="B24">
        <v>26</v>
      </c>
      <c r="C24" s="10">
        <v>11</v>
      </c>
      <c r="D24" s="10">
        <v>3</v>
      </c>
      <c r="E24" s="10">
        <v>4</v>
      </c>
      <c r="F24" s="10">
        <v>3</v>
      </c>
      <c r="G24" s="10">
        <v>3</v>
      </c>
      <c r="H24" s="10">
        <v>2</v>
      </c>
    </row>
    <row r="25" spans="1:8" x14ac:dyDescent="0.25">
      <c r="A25" s="10" t="s">
        <v>50</v>
      </c>
      <c r="B25">
        <v>20</v>
      </c>
      <c r="C25" s="10">
        <v>6</v>
      </c>
      <c r="D25" s="10">
        <v>3</v>
      </c>
      <c r="E25" s="10">
        <v>3</v>
      </c>
      <c r="F25" s="10">
        <v>3</v>
      </c>
      <c r="G25" s="10">
        <v>3</v>
      </c>
      <c r="H25" s="10">
        <v>2</v>
      </c>
    </row>
    <row r="26" spans="1:8" x14ac:dyDescent="0.25">
      <c r="A26" s="10" t="s">
        <v>51</v>
      </c>
      <c r="B26">
        <v>32</v>
      </c>
      <c r="C26" s="10">
        <v>15</v>
      </c>
      <c r="D26" s="10">
        <v>3</v>
      </c>
      <c r="E26" s="10">
        <v>4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19</v>
      </c>
      <c r="C27" s="10">
        <v>7</v>
      </c>
      <c r="D27" s="10">
        <v>2</v>
      </c>
      <c r="E27" s="10">
        <v>2</v>
      </c>
      <c r="F27" s="10">
        <v>3</v>
      </c>
      <c r="G27" s="10">
        <v>3</v>
      </c>
      <c r="H27" s="10">
        <v>2</v>
      </c>
    </row>
    <row r="28" spans="1:8" x14ac:dyDescent="0.25">
      <c r="A28" s="10" t="s">
        <v>53</v>
      </c>
      <c r="B28">
        <v>29</v>
      </c>
      <c r="C28" s="10">
        <v>12</v>
      </c>
      <c r="D28" s="10">
        <v>3</v>
      </c>
      <c r="E28" s="10">
        <v>4</v>
      </c>
      <c r="F28" s="10">
        <v>3</v>
      </c>
      <c r="G28" s="10">
        <v>4</v>
      </c>
      <c r="H28" s="10">
        <v>3</v>
      </c>
    </row>
    <row r="29" spans="1:8" x14ac:dyDescent="0.25">
      <c r="A29" s="10" t="s">
        <v>54</v>
      </c>
      <c r="B29">
        <v>20</v>
      </c>
      <c r="C29" s="10">
        <v>6</v>
      </c>
      <c r="D29" s="10">
        <v>2</v>
      </c>
      <c r="E29" s="10">
        <v>4</v>
      </c>
      <c r="F29" s="10">
        <v>3</v>
      </c>
      <c r="G29" s="10">
        <v>3</v>
      </c>
      <c r="H29" s="10">
        <v>2</v>
      </c>
    </row>
    <row r="30" spans="1:8" x14ac:dyDescent="0.25">
      <c r="A30" s="10" t="s">
        <v>55</v>
      </c>
      <c r="B3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</row>
    <row r="31" spans="1:8" x14ac:dyDescent="0.25">
      <c r="A31" s="10" t="s">
        <v>56</v>
      </c>
      <c r="B31">
        <v>18</v>
      </c>
      <c r="C31" s="10">
        <v>5</v>
      </c>
      <c r="D31" s="10">
        <v>2</v>
      </c>
      <c r="E31" s="10">
        <v>3</v>
      </c>
      <c r="F31" s="10">
        <v>3</v>
      </c>
      <c r="G31" s="10">
        <v>4</v>
      </c>
      <c r="H31" s="10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P V t m W d w u C H y m A A A A 9 g A A A B I A H A B D b 2 5 m a W c v U G F j a 2 F n Z S 5 4 b W w g o h g A K K A U A A A A A A A A A A A A A A A A A A A A A A A A A A A A h Y 9 N D o I w G E S v Q r q n P 2 C i k o + y c C u J i U b d N q V C I x Q D x R K v 5 s I j e Q U x i r p z O W / e Y u Z + v U H S V 6 V 3 V k 2 r a x M j h i n y l J F 1 p k 0 e o 8 4 e / B l K O K y E P I p c e Y N s 2 q h v s x g V 1 p 4 i Q p x z 2 I W 4 b n I S U M r I P l 2 u Z a E q g T 6 y / i / 7 2 r R W G K k Q h + 1 r D A 8 w C y e Y T e e Y A h k h p N p 8 h W D Y + 2 x / I C y 6 0 n a N 4 p f C 3 + y A j B H I + w N / A F B L A w Q U A A I A C A A 9 W 2 Z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P V t m W e / c b P T r A Q A A Y g 8 A A B M A H A B G b 3 J t d W x h c y 9 T Z W N 0 a W 9 u M S 5 t I K I Y A C i g F A A A A A A A A A A A A A A A A A A A A A A A A A A A A O 3 W 3 0 v b Q B w A 8 P d A / 4 c j e 2 k h C 0 n b d b C R p 8 b B H h T E 7 m n Z Q 1 d v G k z u J H c d i v g g Y q 0 V o W P + 2 l o K e 5 q i O C Z j 3 S a 6 f 6 Z 3 J v / F b o S q x Y Z S l H U P y U u S 7 + X y / V 4 + + Y Y Q W K I 2 R m A q 3 O t P J Y n M F j 0 4 D R 7 I w e 5 X t t X 2 D 3 d Y t f K Q N y 7 Y S b V z t i I D A z i Q J i Q g t s 5 F h f + q i 0 i e v F V N X C q 7 E N H k M 9 u B a h 4 j K k 5 I U j a f W C 8 I 9 I g 1 b s 9 B y 4 R k j u J 5 i z U 3 2 Z e j z n m T 7 6 7 z n R / 8 / U e + / T 1 o V P z q O j / 4 4 B + c W f 3 z q 3 S B y i n l p Q k d 2 7 U p 9 A x Z k R W Q x 0 7 Z R c T I K m A M l f C 0 j W a M 3 C N N 0 x U w W c Y U T t F F B x r X h + o E R v B V S g n X w d q n / k m N N 7 4 F n 1 q s t S k W V C i + F h c V v C I i b 7 D n h r c v L M 5 D k g w X r S w t y W F U F + m p G A E U L t B l B X T j a R F / j m g u q / 6 d d 2 M g E z E h 2 x N f T i U k G / W t L 1 K J 1 T a C x p p f O x 6 R 0 l X + W K l X S U t r e u / 7 3 N p j K x u 8 / W 5 4 q X x X y o Q u H k I q z G x F l x K j D U C 7 Q 3 v d N 1 r c a U N 3 G k i m U 6 O H i 7 s t C k 7 X s v / L J z K y l B h t A N o I P 5 G R p c R o A i 0 h J W 6 w P d Y y P c / q c n s / a J 7 + u 7 / G r l n / O m K w g W D + 4 U + 2 t c r X P m s Z 9 n v 1 s l 4 Z v d 2 t k m J G w f g H U E s B A i 0 A F A A C A A g A P V t m W d w u C H y m A A A A 9 g A A A B I A A A A A A A A A A A A A A A A A A A A A A E N v b m Z p Z y 9 Q Y W N r Y W d l L n h t b F B L A Q I t A B Q A A g A I A D 1 b Z l l T c j g s m w A A A O E A A A A T A A A A A A A A A A A A A A A A A P I A A A B b Q 2 9 u d G V u d F 9 U e X B l c 1 0 u e G 1 s U E s B A i 0 A F A A C A A g A P V t m W e / c b P T r A Q A A Y g 8 A A B M A A A A A A A A A A A A A A A A A 2 g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l k A A A A A A A D 4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4 O j M 1 L j Y w O D c w M T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T k 2 N j g z N C 0 y M G Q y L T Q 5 Y T Q t Y T M 3 M i 0 z M 2 U w Y z c y Z j c 0 Y m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P p l r H l j b f o q Z X l i I Z f 5 p u + 5 a 6 I 5 L u B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T o x M C 4 w M D g y N T Y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Y x Z T I 0 N m M t O D l m M C 0 0 N T J k L W J i N G Q t Y W E 3 M G I 4 Y z h k Z D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6 Z a x 5 Y 2 3 6 K m V 5 Y i G X + W K i e m b h e i K r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w O j U 0 O j I x L j c y M z M w N j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T h i O T A 1 M i 0 x N T c 2 L T Q 4 Y j M t Y W R l Z S 1 m Z G Q 3 Y W Z k Y z B k M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w N T o x M y 4 w M D g 1 N z M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Q 3 M G Y z M m U t Z G M w Y S 0 0 Y j M w L W F l M z Q t M D k 4 N 2 Q 5 N T k y M j Y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T A 6 M z k u O T M 2 O T Q 2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y Y T E 2 Z W Z k L W J h Y z c t N D k 1 N S 1 h N G I y L W N j N T k 3 Y z I z M z R i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A 6 N T A u N D I 4 N j M x N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x O G I w M W J j L T U 0 Z T Y t N D A 2 M S 1 h Z D d m L T E 2 M G V h N G M y N T U 4 Y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x O j M 3 L j A 0 M z c z N D R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N T U 1 Z D J i Z C 0 1 M j E w L T Q x M j k t O T B m Y i 1 m Y m V j O G J h N j l j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N z A z J U U 5 J T k 2 J U I x J U U 1 J T h E J U I 3 J U U 4 J U E 5 J T k 1 J U U 1 J T g 4 J T g 2 L S V F N y U 5 N C U 5 O C V F O S U 5 Q y V C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z M D h k O T U w L W M 5 Z T k t N D Y 3 M S 0 4 M m E x L T c 3 Y j g 0 O T I 4 Y z c y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c w M + m W s e W N t + i p l e W I h l / n l J j p n L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D M 6 M j U 6 M j k u M j E y M D Y 1 M l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c w M + m W s e W N t + i p l e W I h i 3 n l J j p n L I v Q X V 0 b 1 J l b W 9 2 Z W R D b 2 x 1 b W 5 z M S 5 7 Q 2 9 s d W 1 u M S w w f S Z x d W 9 0 O y w m c X V v d D t T Z W N 0 a W 9 u M S 8 w N z A z 6 Z a x 5 Y 2 3 6 K m V 5 Y i G L e e U m O m c s i 9 B d X R v U m V t b 3 Z l Z E N v b H V t b n M x L n t D b 2 x 1 b W 4 y L D F 9 J n F 1 b 3 Q 7 L C Z x d W 9 0 O 1 N l Y 3 R p b 2 4 x L z A 3 M D P p l r H l j b f o q Z X l i I Y t 5 5 S Y 6 Z y y L 0 F 1 d G 9 S Z W 1 v d m V k Q 2 9 s d W 1 u c z E u e 0 N v b H V t b j M s M n 0 m c X V v d D s s J n F 1 b 3 Q 7 U 2 V j d G l v b j E v M D c w M + m W s e W N t + i p l e W I h i 3 n l J j p n L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N z A z 6 Z a x 5 Y 2 3 6 K m V 5 Y i G L e e U m O m c s i 9 B d X R v U m V t b 3 Z l Z E N v b H V t b n M x L n t D b 2 x 1 b W 4 x L D B 9 J n F 1 b 3 Q 7 L C Z x d W 9 0 O 1 N l Y 3 R p b 2 4 x L z A 3 M D P p l r H l j b f o q Z X l i I Y t 5 5 S Y 6 Z y y L 0 F 1 d G 9 S Z W 1 v d m V k Q 2 9 s d W 1 u c z E u e 0 N v b H V t b j I s M X 0 m c X V v d D s s J n F 1 b 3 Q 7 U 2 V j d G l v b j E v M D c w M + m W s e W N t + i p l e W I h i 3 n l J j p n L I v Q X V 0 b 1 J l b W 9 2 Z W R D b 2 x 1 b W 5 z M S 5 7 Q 2 9 s d W 1 u M y w y f S Z x d W 9 0 O y w m c X V v d D t T Z W N 0 a W 9 u M S 8 w N z A z 6 Z a x 5 Y 2 3 6 K m V 5 Y i G L e e U m O m c s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z A z J U U 5 J T k 2 J U I x J U U 1 J T h E J U I 3 J U U 4 J U E 5 J T k 1 J U U 1 J T g 4 J T g 2 L S V F N y U 5 N C U 5 O C V F O S U 5 Q y V C M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z A z J U U 5 J T k 2 J U I x J U U 1 J T h E J U I 3 J U U 4 J U E 5 J T k 1 J U U 1 J T g 4 J T g 2 L S V F N y U 5 N C U 5 O C V F O S U 5 Q y V C M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z A z J U U 5 J T k 2 J U I x J U U 1 J T h E J U I 3 J U U 4 J U E 5 J T k 1 J U U 1 J T g 4 J T g 2 L S V F O C V B O S V C O S V F N S U 4 R C U 4 M y V F N i U 4 N S V B N z A z J U U 1 J U J G J T g z J U U 3 J T k w J T g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k 2 M m R l M W Q t Y W Z i Z i 0 0 Z j g 5 L T k 2 N D E t Y z V l Z D F l O D E 3 N m R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z A z 6 Z a x 5 Y 2 3 6 K m V 5 Y i G X + i p u e W N g + a F p z A z 5 b + D 5 5 C G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A z O j I 1 O j U 5 L j Q x N D g 5 N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3 M D P p l r H l j b f o q Z X l i I Y t 6 K m 5 5 Y 2 D 5 o W n M D P l v 4 P n k I Y v Q X V 0 b 1 J l b W 9 2 Z W R D b 2 x 1 b W 5 z M S 5 7 Q 2 9 s d W 1 u M S w w f S Z x d W 9 0 O y w m c X V v d D t T Z W N 0 a W 9 u M S 8 w N z A z 6 Z a x 5 Y 2 3 6 K m V 5 Y i G L e i p u e W N g + a F p z A z 5 b + D 5 5 C G L 0 F 1 d G 9 S Z W 1 v d m V k Q 2 9 s d W 1 u c z E u e 0 N v b H V t b j I s M X 0 m c X V v d D s s J n F 1 b 3 Q 7 U 2 V j d G l v b j E v M D c w M + m W s e W N t + i p l e W I h i 3 o q b n l j Y P m h a c w M + W / g + e Q h i 9 B d X R v U m V t b 3 Z l Z E N v b H V t b n M x L n t D b 2 x 1 b W 4 z L D J 9 J n F 1 b 3 Q 7 L C Z x d W 9 0 O 1 N l Y 3 R p b 2 4 x L z A 3 M D P p l r H l j b f o q Z X l i I Y t 6 K m 5 5 Y 2 D 5 o W n M D P l v 4 P n k I Y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N z A z 6 Z a x 5 Y 2 3 6 K m V 5 Y i G L e i p u e W N g + a F p z A z 5 b + D 5 5 C G L 0 F 1 d G 9 S Z W 1 v d m V k Q 2 9 s d W 1 u c z E u e 0 N v b H V t b j E s M H 0 m c X V v d D s s J n F 1 b 3 Q 7 U 2 V j d G l v b j E v M D c w M + m W s e W N t + i p l e W I h i 3 o q b n l j Y P m h a c w M + W / g + e Q h i 9 B d X R v U m V t b 3 Z l Z E N v b H V t b n M x L n t D b 2 x 1 b W 4 y L D F 9 J n F 1 b 3 Q 7 L C Z x d W 9 0 O 1 N l Y 3 R p b 2 4 x L z A 3 M D P p l r H l j b f o q Z X l i I Y t 6 K m 5 5 Y 2 D 5 o W n M D P l v 4 P n k I Y v Q X V 0 b 1 J l b W 9 2 Z W R D b 2 x 1 b W 5 z M S 5 7 Q 2 9 s d W 1 u M y w y f S Z x d W 9 0 O y w m c X V v d D t T Z W N 0 a W 9 u M S 8 w N z A z 6 Z a x 5 Y 2 3 6 K m V 5 Y i G L e i p u e W N g + a F p z A z 5 b + D 5 5 C G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3 M D M l R T k l O T Y l Q j E l R T U l O E Q l Q j c l R T g l Q T k l O T U l R T U l O D g l O D Y t J U U 4 J U E 5 J U I 5 J U U 1 J T h E J T g z J U U 2 J T g 1 J U E 3 M D M l R T U l Q k Y l O D M l R T c l O T A l O D Y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c w M y V F O S U 5 N i V C M S V F N S U 4 R C V C N y V F O C V B O S U 5 N S V F N S U 4 O C U 4 N i 0 l R T g l Q T k l Q j k l R T U l O E Q l O D M l R T Y l O D U l Q T c w M y V F N S V C R i U 4 M y V F N y U 5 M C U 4 N i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v e j n + C T d 0 y L T T V q E S l F E w A A A A A C A A A A A A A Q Z g A A A A E A A C A A A A A A 1 z W l v E L i C P Y Q 2 m x R O K w E G g + L s 8 x r G S + X d C t G T Y f u + w A A A A A O g A A A A A I A A C A A A A D G d t z C f K t F 7 z U 6 L 6 f n e s j t H W V R Y E 6 3 O s R + A Z 2 h G n Z / t l A A A A B r Y + S M i f S G Y N P e / M a J i y q W O D n A Q k n c G F 1 u N r T 5 / D c h x G r Q k Z l i D x X m U 1 D Q R t X r r b U 8 j 3 r O 4 F 4 t g M o L i 6 a Y 7 e u q 0 N / V 0 k I W e z m o l g v u T 5 H n + U A A A A B I V 6 G c b x C L H 7 F / 6 J y u d U Z T N m 0 e S D h 8 b G 2 f R y 2 k O L C Q 4 K R t u 5 9 + T 5 x Z E B I m z R y p k j Q G t F F P E E J / e 8 M f 5 u y t 2 P 8 q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0703閱卷評分-甘露</vt:lpstr>
      <vt:lpstr>0703閱卷評分-詹千慧03心理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2024-11-06T05:55:50Z</dcterms:modified>
</cp:coreProperties>
</file>