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26\"/>
    </mc:Choice>
  </mc:AlternateContent>
  <xr:revisionPtr revIDLastSave="0" documentId="13_ncr:1_{5046479F-933B-4D0E-8AE6-5FB5D249B460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801閱卷評分-林偉淑" sheetId="12" r:id="rId4"/>
    <sheet name="0801閱卷評分-劉幸怡" sheetId="10" r:id="rId5"/>
  </sheets>
  <definedNames>
    <definedName name="外部資料_1" localSheetId="2" hidden="1">'閱卷評分-Teacher2'!$A$1:$D$11</definedName>
    <definedName name="外部資料_2" localSheetId="4" hidden="1">'0801閱卷評分-劉幸怡'!$A$1:$D$11</definedName>
    <definedName name="外部資料_2" localSheetId="1" hidden="1">'閱卷評分-Teacher1'!$A$1:$D$11</definedName>
    <definedName name="外部資料_3" localSheetId="3" hidden="1">'0801閱卷評分-林偉淑'!$A$1:$D$11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E4" i="1" l="1"/>
  <c r="E8" i="1"/>
  <c r="G11" i="1"/>
  <c r="G4" i="1"/>
  <c r="G9" i="1"/>
  <c r="G8" i="1"/>
  <c r="E6" i="1"/>
  <c r="E5" i="1"/>
  <c r="G6" i="1"/>
  <c r="E9" i="1"/>
  <c r="E2" i="1"/>
  <c r="E7" i="1"/>
  <c r="E10" i="1"/>
  <c r="E3" i="1"/>
  <c r="E11" i="1"/>
  <c r="G5" i="1"/>
  <c r="G3" i="1"/>
  <c r="G10" i="1"/>
  <c r="G2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4FCC47E2-9094-44CC-9CD6-B6FB2B5B0F04}" keepAlive="1" name="查詢 - 0801閱卷評分-林偉淑" description="與活頁簿中 '0801閱卷評分-林偉淑' 查詢的連接。" type="5" refreshedVersion="8" background="1" saveData="1">
    <dbPr connection="Provider=Microsoft.Mashup.OleDb.1;Data Source=$Workbook$;Location=0801閱卷評分-林偉淑;Extended Properties=&quot;&quot;" command="SELECT * FROM [0801閱卷評分-林偉淑]"/>
  </connection>
  <connection id="7" xr16:uid="{42719BB2-F0A8-4A42-8D9F-D45E4C4BCE9D}" keepAlive="1" name="查詢 - 0801閱卷評分-劉幸怡" description="與活頁簿中 '0801閱卷評分-劉幸怡' 查詢的連接。" type="5" refreshedVersion="8" background="1" saveData="1">
    <dbPr connection="Provider=Microsoft.Mashup.OleDb.1;Data Source=$Workbook$;Location=0801閱卷評分-劉幸怡;Extended Properties=&quot;&quot;" command="SELECT * FROM [0801閱卷評分-劉幸怡]"/>
  </connection>
  <connection id="8" xr16:uid="{CBC97DBE-FD62-468C-BB24-D6189BD9A1DB}" keepAlive="1" name="查詢 - 0801閱卷評分-劉幸怡 (2)" description="與活頁簿中 '0801閱卷評分-劉幸怡 (2)' 查詢的連接。" type="5" refreshedVersion="0" background="1">
    <dbPr connection="Provider=Microsoft.Mashup.OleDb.1;Data Source=$Workbook$;Location=&quot;0801閱卷評分-劉幸怡 (2)&quot;;Extended Properties=&quot;&quot;" command="SELECT * FROM [0801閱卷評分-劉幸怡 (2)]"/>
  </connection>
  <connection id="9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10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<sst xmlns="http://schemas.openxmlformats.org/spreadsheetml/2006/main" count="102" uniqueCount="45">
  <si>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</si>
  <si>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</si>
  <si>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</si>
  <si>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</si>
  <si>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</si>
  <si>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</si>
  <si>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</si>
  <si>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</si>
  <si>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</si>
  <si>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</si>
  <si>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</si>
  <si>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</si>
  <si>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</si>
  <si>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</si>
  <si>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</si>
  <si>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</si>
  <si>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</si>
  <si>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</si>
  <si>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</si>
  <si>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</si>
  <si>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</si>
  <si>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</si>
  <si>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</si>
  <si>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</si>
  <si>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</si>
  <si>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</si>
  <si>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</si>
  <si>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08-01-41384203I</t>
  </si>
  <si>
    <t>08-01-41384207I</t>
  </si>
  <si>
    <t>08-01-41384210I</t>
  </si>
  <si>
    <t>08-01-41384234I</t>
  </si>
  <si>
    <t>08-01-41384207I</t>
    <phoneticPr fontId="1" type="noConversion"/>
  </si>
  <si>
    <t>08-01-41384726I</t>
  </si>
  <si>
    <t>08-01-41384726I</t>
    <phoneticPr fontId="1" type="noConversion"/>
  </si>
  <si>
    <t>08-01-413844239I</t>
  </si>
  <si>
    <t>08-01-413844239I</t>
    <phoneticPr fontId="1" type="noConversion"/>
  </si>
  <si>
    <t>08-01-41384235I</t>
  </si>
  <si>
    <t>08-01-41384235I</t>
    <phoneticPr fontId="1" type="noConversion"/>
  </si>
  <si>
    <t>08-01-41384227I</t>
  </si>
  <si>
    <t>08-01-41384227I</t>
    <phoneticPr fontId="1" type="noConversion"/>
  </si>
  <si>
    <t>08-01-41384208I</t>
  </si>
  <si>
    <t>08-01-41384208I</t>
    <phoneticPr fontId="1" type="noConversion"/>
  </si>
  <si>
    <t>08-01-41306112I</t>
  </si>
  <si>
    <t>08-01-41306112I</t>
    <phoneticPr fontId="1" type="noConversion"/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</si>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</sst>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10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9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6" xr16:uid="{D54AC031-92B6-44E7-9ED3-B6BAE0D1B5A7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7" xr16:uid="{480DCF9A-0432-4C46-8B82-8427D77A985A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11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11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35F8BF-DF9F-4553-B891-D842109B3105}" name="_0801閱卷評分_林偉淑" displayName="_0801閱卷評分_林偉淑" ref="A1:H11" tableType="queryTable" totalsRowShown="0">
  <autoFilter ref="A1:H11" xr:uid="{B535F8BF-DF9F-4553-B891-D842109B3105}"/>
  <tableColumns count="8">
    <tableColumn id="1" xr3:uid="{FF5D1394-A050-4933-8294-EDFDA15BEBF2}" uniqueName="1" name="Column1" queryTableFieldId="1" dataDxfId="14"/>
    <tableColumn id="2" xr3:uid="{E0539662-9F5C-4AE3-82E8-8FDE8F93AA8A}" uniqueName="2" name="Column2" queryTableFieldId="2"/>
    <tableColumn id="3" xr3:uid="{63CA3358-D11A-465D-8AB6-B0EF89803D44}" uniqueName="3" name="Column3" queryTableFieldId="3" dataDxfId="13"/>
    <tableColumn id="4" xr3:uid="{73584386-2A3F-4401-A603-FBB0D4225D6F}" uniqueName="4" name="Column4" queryTableFieldId="4" dataDxfId="12"/>
    <tableColumn id="5" xr3:uid="{E575C7C1-DDD4-4C41-8934-1AF5A6C8376A}" uniqueName="5" name="Column5" queryTableFieldId="5" dataDxfId="11"/>
    <tableColumn id="6" xr3:uid="{6D0C54B3-6C92-4C89-BE40-EDA5653D598C}" uniqueName="6" name="Column6" queryTableFieldId="6" dataDxfId="10"/>
    <tableColumn id="7" xr3:uid="{17CE95B7-ACE5-4455-8773-7B467253B046}" uniqueName="7" name="Column7" queryTableFieldId="7" dataDxfId="9"/>
    <tableColumn id="8" xr3:uid="{61DAD7D4-82AF-4EE9-95D2-8D8825BC1FCF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B03D9B-1020-4360-A689-B90D21A2BF89}" name="_0801閱卷評分_劉幸怡" displayName="_0801閱卷評分_劉幸怡" ref="A1:H11" tableType="queryTable" totalsRowShown="0">
  <autoFilter ref="A1:H11" xr:uid="{A5B03D9B-1020-4360-A689-B90D21A2BF89}"/>
  <tableColumns count="8">
    <tableColumn id="1" xr3:uid="{CEBE6278-286C-4E43-A6A4-37D8C28981DD}" uniqueName="1" name="Column1" queryTableFieldId="1" dataDxfId="7"/>
    <tableColumn id="2" xr3:uid="{5A582309-149B-44B7-8692-6D1F9C12689A}" uniqueName="2" name="Column2" queryTableFieldId="2"/>
    <tableColumn id="3" xr3:uid="{36B16DD2-7FE5-4042-8C0B-839377D19DE0}" uniqueName="3" name="Column3" queryTableFieldId="3" dataDxfId="6"/>
    <tableColumn id="4" xr3:uid="{7597DC64-504B-46F0-AE32-A0304312697B}" uniqueName="4" name="Column4" queryTableFieldId="4" dataDxfId="5"/>
    <tableColumn id="5" xr3:uid="{334ADA8B-C8D8-42D3-A130-D7B5EA533797}" uniqueName="5" name="Column5" queryTableFieldId="5" dataDxfId="4"/>
    <tableColumn id="6" xr3:uid="{47CE7F26-B8FF-4025-8B47-3FE0118FB8E1}" uniqueName="6" name="Column6" queryTableFieldId="6" dataDxfId="3"/>
    <tableColumn id="7" xr3:uid="{CD7F0059-BB5C-45BE-865D-A7638C91DE95}" uniqueName="7" name="Column7" queryTableFieldId="7" dataDxfId="2"/>
    <tableColumn id="8" xr3:uid="{029E6BA4-0393-4897-8859-DB84A5B54F37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11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0" t="s">
        <v>44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1102</v>
      </c>
      <c r="B2" t="s">
        <v>42</v>
      </c>
      <c r="C2">
        <f t="shared" ref="C2:C11" si="0">VLOOKUP($B2,閱卷評分_Teacher1,3,FALSE)</f>
        <v>16</v>
      </c>
      <c r="D2">
        <f t="shared" ref="D2:D11" si="1">VLOOKUP($B2,閱卷評分_Teacher2,3,FALSE)</f>
        <v>5</v>
      </c>
      <c r="E2">
        <f>ABS(C2-D2)</f>
        <v>11</v>
      </c>
      <c r="F2">
        <v>8</v>
      </c>
      <c r="G2" s="6">
        <f>IF(F2&gt;0,((C2+D2)*0.5+F2*2)/3,(C2+D2)/2)</f>
        <v>8.8333333333333339</v>
      </c>
      <c r="H2">
        <f t="shared" ref="H2:H11" si="2">VLOOKUP($B2,閱卷評分_Teacher1,4,FALSE)</f>
        <v>4</v>
      </c>
      <c r="I2">
        <f t="shared" ref="I2:I11" si="3">VLOOKUP($B2,閱卷評分_Teacher1,5,FALSE)</f>
        <v>3</v>
      </c>
      <c r="J2">
        <f t="shared" ref="J2:J11" si="4">VLOOKUP($B2,閱卷評分_Teacher1,6,FALSE)</f>
        <v>3</v>
      </c>
      <c r="K2">
        <f t="shared" ref="K2:K11" si="5">VLOOKUP($B2,閱卷評分_Teacher1,7,FALSE)</f>
        <v>4</v>
      </c>
      <c r="L2">
        <f t="shared" ref="L2:L11" si="6">VLOOKUP($B2,閱卷評分_Teacher1,8,FALSE)</f>
        <v>3</v>
      </c>
      <c r="M2">
        <f t="shared" ref="M2:M11" si="7">VLOOKUP($B2,閱卷評分_Teacher2,4,FALSE)</f>
        <v>1</v>
      </c>
      <c r="N2">
        <f t="shared" ref="N2:N11" si="8">VLOOKUP($B2,閱卷評分_Teacher2,5,FALSE)</f>
        <v>3</v>
      </c>
      <c r="O2">
        <f t="shared" ref="O2:O11" si="9">VLOOKUP($B2,閱卷評分_Teacher2,6,FALSE)</f>
        <v>3</v>
      </c>
      <c r="P2">
        <f t="shared" ref="P2:P11" si="10">VLOOKUP($B2,閱卷評分_Teacher2,7,FALSE)</f>
        <v>3</v>
      </c>
      <c r="Q2">
        <f t="shared" ref="Q2:Q11" si="11">VLOOKUP($B2,閱卷評分_Teacher2,8,FALSE)</f>
        <v>1</v>
      </c>
      <c r="R2" s="8">
        <f>COUNTIF(E:E,"&gt;7")</f>
        <v>2</v>
      </c>
      <c r="S2" s="8">
        <f>COUNTA(B:B)-1</f>
        <v>10</v>
      </c>
      <c r="T2" s="9">
        <f>R2/S2</f>
        <v>0.2</v>
      </c>
    </row>
    <row r="3" spans="1:20" x14ac:dyDescent="0.25">
      <c r="A3">
        <v>1122</v>
      </c>
      <c r="B3" t="s">
        <v>40</v>
      </c>
      <c r="C3">
        <f t="shared" si="0"/>
        <v>21</v>
      </c>
      <c r="D3">
        <f t="shared" si="1"/>
        <v>14</v>
      </c>
      <c r="E3">
        <f t="shared" ref="E3:E11" si="12">ABS(C3-D3)</f>
        <v>7</v>
      </c>
      <c r="G3" s="6">
        <f t="shared" ref="G3:G11" si="13">IF(F3&gt;0,((C3+D3)*0.5+F3*2)/3,(C3+D3)/2)</f>
        <v>17.5</v>
      </c>
      <c r="H3">
        <f t="shared" si="2"/>
        <v>3</v>
      </c>
      <c r="I3">
        <f t="shared" si="3"/>
        <v>4</v>
      </c>
      <c r="J3">
        <f t="shared" si="4"/>
        <v>4</v>
      </c>
      <c r="K3">
        <f t="shared" si="5"/>
        <v>5</v>
      </c>
      <c r="L3">
        <f t="shared" si="6"/>
        <v>4</v>
      </c>
      <c r="M3">
        <f t="shared" si="7"/>
        <v>3</v>
      </c>
      <c r="N3">
        <f t="shared" si="8"/>
        <v>3</v>
      </c>
      <c r="O3">
        <f t="shared" si="9"/>
        <v>4</v>
      </c>
      <c r="P3">
        <f t="shared" si="10"/>
        <v>3</v>
      </c>
      <c r="Q3">
        <f t="shared" si="11"/>
        <v>2</v>
      </c>
    </row>
    <row r="4" spans="1:20" x14ac:dyDescent="0.25">
      <c r="A4">
        <v>1092</v>
      </c>
      <c r="B4" t="s">
        <v>38</v>
      </c>
      <c r="C4">
        <f t="shared" si="0"/>
        <v>18</v>
      </c>
      <c r="D4">
        <f t="shared" si="1"/>
        <v>15</v>
      </c>
      <c r="E4">
        <f t="shared" si="12"/>
        <v>3</v>
      </c>
      <c r="G4" s="6">
        <f t="shared" si="13"/>
        <v>16.5</v>
      </c>
      <c r="H4">
        <f t="shared" si="2"/>
        <v>3</v>
      </c>
      <c r="I4">
        <f t="shared" si="3"/>
        <v>4</v>
      </c>
      <c r="J4">
        <f t="shared" si="4"/>
        <v>4</v>
      </c>
      <c r="K4">
        <f t="shared" si="5"/>
        <v>4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4</v>
      </c>
      <c r="P4">
        <f t="shared" si="10"/>
        <v>4</v>
      </c>
      <c r="Q4">
        <f t="shared" si="11"/>
        <v>2</v>
      </c>
    </row>
    <row r="5" spans="1:20" x14ac:dyDescent="0.25">
      <c r="A5">
        <v>1081</v>
      </c>
      <c r="B5" t="s">
        <v>36</v>
      </c>
      <c r="C5">
        <f t="shared" si="0"/>
        <v>16</v>
      </c>
      <c r="D5">
        <f t="shared" si="1"/>
        <v>11</v>
      </c>
      <c r="E5">
        <f t="shared" si="12"/>
        <v>5</v>
      </c>
      <c r="G5" s="6">
        <f t="shared" si="13"/>
        <v>13.5</v>
      </c>
      <c r="H5">
        <f t="shared" si="2"/>
        <v>2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2</v>
      </c>
      <c r="M5">
        <f t="shared" si="7"/>
        <v>2</v>
      </c>
      <c r="N5">
        <f t="shared" si="8"/>
        <v>3</v>
      </c>
      <c r="O5">
        <f t="shared" si="9"/>
        <v>3</v>
      </c>
      <c r="P5">
        <f t="shared" si="10"/>
        <v>2</v>
      </c>
      <c r="Q5">
        <f t="shared" si="11"/>
        <v>2</v>
      </c>
    </row>
    <row r="6" spans="1:20" x14ac:dyDescent="0.25">
      <c r="A6">
        <v>1111</v>
      </c>
      <c r="B6" t="s">
        <v>34</v>
      </c>
      <c r="C6">
        <f t="shared" si="0"/>
        <v>17</v>
      </c>
      <c r="D6">
        <f t="shared" si="1"/>
        <v>7</v>
      </c>
      <c r="E6">
        <f t="shared" si="12"/>
        <v>10</v>
      </c>
      <c r="F6">
        <v>16</v>
      </c>
      <c r="G6" s="6">
        <f t="shared" si="13"/>
        <v>14.666666666666666</v>
      </c>
      <c r="H6">
        <f t="shared" si="2"/>
        <v>4</v>
      </c>
      <c r="I6">
        <f t="shared" si="3"/>
        <v>4</v>
      </c>
      <c r="J6">
        <f t="shared" si="4"/>
        <v>3</v>
      </c>
      <c r="K6">
        <f t="shared" si="5"/>
        <v>4</v>
      </c>
      <c r="L6">
        <f t="shared" si="6"/>
        <v>4</v>
      </c>
      <c r="M6">
        <f t="shared" si="7"/>
        <v>2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1</v>
      </c>
    </row>
    <row r="7" spans="1:20" x14ac:dyDescent="0.25">
      <c r="A7">
        <v>1071</v>
      </c>
      <c r="B7" t="s">
        <v>32</v>
      </c>
      <c r="C7">
        <f t="shared" si="0"/>
        <v>19</v>
      </c>
      <c r="D7">
        <f t="shared" si="1"/>
        <v>17</v>
      </c>
      <c r="E7">
        <f t="shared" si="12"/>
        <v>2</v>
      </c>
      <c r="G7" s="6">
        <f t="shared" si="13"/>
        <v>18</v>
      </c>
      <c r="H7">
        <f t="shared" si="2"/>
        <v>3</v>
      </c>
      <c r="I7">
        <f t="shared" si="3"/>
        <v>5</v>
      </c>
      <c r="J7">
        <f t="shared" si="4"/>
        <v>4</v>
      </c>
      <c r="K7">
        <f t="shared" si="5"/>
        <v>4</v>
      </c>
      <c r="L7">
        <f t="shared" si="6"/>
        <v>3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4</v>
      </c>
    </row>
    <row r="8" spans="1:20" x14ac:dyDescent="0.25">
      <c r="A8">
        <v>1112</v>
      </c>
      <c r="B8" t="s">
        <v>27</v>
      </c>
      <c r="C8">
        <f t="shared" si="0"/>
        <v>18</v>
      </c>
      <c r="D8">
        <f t="shared" si="1"/>
        <v>18</v>
      </c>
      <c r="E8">
        <f t="shared" si="12"/>
        <v>0</v>
      </c>
      <c r="G8" s="6">
        <f t="shared" si="13"/>
        <v>18</v>
      </c>
      <c r="H8">
        <f t="shared" si="2"/>
        <v>3</v>
      </c>
      <c r="I8">
        <f t="shared" si="3"/>
        <v>4</v>
      </c>
      <c r="J8">
        <f t="shared" si="4"/>
        <v>4</v>
      </c>
      <c r="K8">
        <f t="shared" si="5"/>
        <v>4</v>
      </c>
      <c r="L8">
        <f t="shared" si="6"/>
        <v>3</v>
      </c>
      <c r="M8">
        <f t="shared" si="7"/>
        <v>4</v>
      </c>
      <c r="N8">
        <f t="shared" si="8"/>
        <v>3</v>
      </c>
      <c r="O8">
        <f t="shared" si="9"/>
        <v>4</v>
      </c>
      <c r="P8">
        <f t="shared" si="10"/>
        <v>4</v>
      </c>
      <c r="Q8">
        <f t="shared" si="11"/>
        <v>3</v>
      </c>
    </row>
    <row r="9" spans="1:20" x14ac:dyDescent="0.25">
      <c r="A9">
        <v>1132</v>
      </c>
      <c r="B9" t="s">
        <v>28</v>
      </c>
      <c r="C9">
        <f t="shared" si="0"/>
        <v>16</v>
      </c>
      <c r="D9">
        <f t="shared" si="1"/>
        <v>13</v>
      </c>
      <c r="E9">
        <f t="shared" si="12"/>
        <v>3</v>
      </c>
      <c r="G9" s="6">
        <f t="shared" si="13"/>
        <v>14.5</v>
      </c>
      <c r="H9">
        <f t="shared" si="2"/>
        <v>3</v>
      </c>
      <c r="I9">
        <f t="shared" si="3"/>
        <v>4</v>
      </c>
      <c r="J9">
        <f t="shared" si="4"/>
        <v>4</v>
      </c>
      <c r="K9">
        <f t="shared" si="5"/>
        <v>4</v>
      </c>
      <c r="L9">
        <f t="shared" si="6"/>
        <v>3</v>
      </c>
      <c r="M9">
        <f t="shared" si="7"/>
        <v>3</v>
      </c>
      <c r="N9">
        <f t="shared" si="8"/>
        <v>2</v>
      </c>
      <c r="O9">
        <f t="shared" si="9"/>
        <v>5</v>
      </c>
      <c r="P9">
        <f t="shared" si="10"/>
        <v>4</v>
      </c>
      <c r="Q9">
        <f t="shared" si="11"/>
        <v>2</v>
      </c>
    </row>
    <row r="10" spans="1:20" x14ac:dyDescent="0.25">
      <c r="A10">
        <v>1072</v>
      </c>
      <c r="B10" t="s">
        <v>29</v>
      </c>
      <c r="C10">
        <f t="shared" si="0"/>
        <v>20</v>
      </c>
      <c r="D10">
        <f t="shared" si="1"/>
        <v>19</v>
      </c>
      <c r="E10">
        <f t="shared" si="12"/>
        <v>1</v>
      </c>
      <c r="G10" s="6">
        <f t="shared" si="13"/>
        <v>19.5</v>
      </c>
      <c r="H10">
        <f t="shared" si="2"/>
        <v>3</v>
      </c>
      <c r="I10">
        <f t="shared" si="3"/>
        <v>4</v>
      </c>
      <c r="J10">
        <f t="shared" si="4"/>
        <v>4</v>
      </c>
      <c r="K10">
        <f t="shared" si="5"/>
        <v>4</v>
      </c>
      <c r="L10">
        <f t="shared" si="6"/>
        <v>4</v>
      </c>
      <c r="M10">
        <f t="shared" si="7"/>
        <v>4</v>
      </c>
      <c r="N10">
        <f t="shared" si="8"/>
        <v>5</v>
      </c>
      <c r="O10">
        <f t="shared" si="9"/>
        <v>5</v>
      </c>
      <c r="P10">
        <f t="shared" si="10"/>
        <v>4</v>
      </c>
      <c r="Q10">
        <f t="shared" si="11"/>
        <v>4</v>
      </c>
    </row>
    <row r="11" spans="1:20" x14ac:dyDescent="0.25">
      <c r="A11">
        <v>1121</v>
      </c>
      <c r="B11" t="s">
        <v>30</v>
      </c>
      <c r="C11">
        <f t="shared" si="0"/>
        <v>16</v>
      </c>
      <c r="D11">
        <f t="shared" si="1"/>
        <v>10</v>
      </c>
      <c r="E11">
        <f t="shared" si="12"/>
        <v>6</v>
      </c>
      <c r="G11" s="6">
        <f t="shared" si="13"/>
        <v>13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2</v>
      </c>
      <c r="N11">
        <f t="shared" si="8"/>
        <v>1</v>
      </c>
      <c r="O11">
        <f t="shared" si="9"/>
        <v>2</v>
      </c>
      <c r="P11">
        <f t="shared" si="10"/>
        <v>3</v>
      </c>
      <c r="Q11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11"/>
  <sheetViews>
    <sheetView zoomScale="85" zoomScaleNormal="85" workbookViewId="0">
      <pane ySplit="1" topLeftCell="A2" activePane="bottomLeft" state="frozen"/>
      <selection pane="bottomLeft" activeCell="A2" sqref="A2:A11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43</v>
      </c>
      <c r="B2">
        <v>33</v>
      </c>
      <c r="C2">
        <v>16</v>
      </c>
      <c r="D2">
        <v>4</v>
      </c>
      <c r="E2">
        <v>3</v>
      </c>
      <c r="F2">
        <v>3</v>
      </c>
      <c r="G2">
        <v>4</v>
      </c>
      <c r="H2">
        <v>3</v>
      </c>
    </row>
    <row r="3" spans="1:8" x14ac:dyDescent="0.25">
      <c r="A3" t="s">
        <v>41</v>
      </c>
      <c r="B3">
        <v>41</v>
      </c>
      <c r="C3">
        <v>21</v>
      </c>
      <c r="D3">
        <v>3</v>
      </c>
      <c r="E3">
        <v>4</v>
      </c>
      <c r="F3">
        <v>4</v>
      </c>
      <c r="G3">
        <v>5</v>
      </c>
      <c r="H3">
        <v>4</v>
      </c>
    </row>
    <row r="4" spans="1:8" x14ac:dyDescent="0.25">
      <c r="A4" t="s">
        <v>39</v>
      </c>
      <c r="B4">
        <v>36</v>
      </c>
      <c r="C4">
        <v>18</v>
      </c>
      <c r="D4">
        <v>3</v>
      </c>
      <c r="E4">
        <v>4</v>
      </c>
      <c r="F4">
        <v>4</v>
      </c>
      <c r="G4">
        <v>4</v>
      </c>
      <c r="H4">
        <v>3</v>
      </c>
    </row>
    <row r="5" spans="1:8" x14ac:dyDescent="0.25">
      <c r="A5" t="s">
        <v>37</v>
      </c>
      <c r="B5">
        <v>29</v>
      </c>
      <c r="C5">
        <v>16</v>
      </c>
      <c r="D5">
        <v>2</v>
      </c>
      <c r="E5">
        <v>3</v>
      </c>
      <c r="F5">
        <v>3</v>
      </c>
      <c r="G5">
        <v>3</v>
      </c>
      <c r="H5">
        <v>2</v>
      </c>
    </row>
    <row r="6" spans="1:8" x14ac:dyDescent="0.25">
      <c r="A6" t="s">
        <v>35</v>
      </c>
      <c r="B6">
        <v>36</v>
      </c>
      <c r="C6">
        <v>17</v>
      </c>
      <c r="D6">
        <v>4</v>
      </c>
      <c r="E6">
        <v>4</v>
      </c>
      <c r="F6">
        <v>3</v>
      </c>
      <c r="G6">
        <v>4</v>
      </c>
      <c r="H6">
        <v>4</v>
      </c>
    </row>
    <row r="7" spans="1:8" x14ac:dyDescent="0.25">
      <c r="A7" t="s">
        <v>33</v>
      </c>
      <c r="B7">
        <v>38</v>
      </c>
      <c r="C7">
        <v>19</v>
      </c>
      <c r="D7">
        <v>3</v>
      </c>
      <c r="E7">
        <v>5</v>
      </c>
      <c r="F7">
        <v>4</v>
      </c>
      <c r="G7">
        <v>4</v>
      </c>
      <c r="H7">
        <v>3</v>
      </c>
    </row>
    <row r="8" spans="1:8" x14ac:dyDescent="0.25">
      <c r="A8" t="s">
        <v>27</v>
      </c>
      <c r="B8">
        <v>36</v>
      </c>
      <c r="C8">
        <v>18</v>
      </c>
      <c r="D8">
        <v>3</v>
      </c>
      <c r="E8">
        <v>4</v>
      </c>
      <c r="F8">
        <v>4</v>
      </c>
      <c r="G8">
        <v>4</v>
      </c>
      <c r="H8">
        <v>3</v>
      </c>
    </row>
    <row r="9" spans="1:8" x14ac:dyDescent="0.25">
      <c r="A9" t="s">
        <v>31</v>
      </c>
      <c r="B9">
        <v>34</v>
      </c>
      <c r="C9">
        <v>16</v>
      </c>
      <c r="D9">
        <v>3</v>
      </c>
      <c r="E9">
        <v>4</v>
      </c>
      <c r="F9">
        <v>4</v>
      </c>
      <c r="G9">
        <v>4</v>
      </c>
      <c r="H9">
        <v>3</v>
      </c>
    </row>
    <row r="10" spans="1:8" x14ac:dyDescent="0.25">
      <c r="A10" t="s">
        <v>29</v>
      </c>
      <c r="B10">
        <v>39</v>
      </c>
      <c r="C10">
        <v>20</v>
      </c>
      <c r="D10">
        <v>3</v>
      </c>
      <c r="E10">
        <v>4</v>
      </c>
      <c r="F10">
        <v>4</v>
      </c>
      <c r="G10">
        <v>4</v>
      </c>
      <c r="H10">
        <v>4</v>
      </c>
    </row>
    <row r="11" spans="1:8" x14ac:dyDescent="0.25">
      <c r="A11" t="s">
        <v>30</v>
      </c>
      <c r="B11">
        <v>31</v>
      </c>
      <c r="C11">
        <v>16</v>
      </c>
      <c r="D11">
        <v>3</v>
      </c>
      <c r="E11">
        <v>3</v>
      </c>
      <c r="F11">
        <v>3</v>
      </c>
      <c r="G11">
        <v>3</v>
      </c>
      <c r="H11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11"/>
  <sheetViews>
    <sheetView zoomScale="85" zoomScaleNormal="85" workbookViewId="0">
      <pane ySplit="1" topLeftCell="A2" activePane="bottomLeft" state="frozen"/>
      <selection pane="bottomLeft" activeCell="A2" sqref="A2:A11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42</v>
      </c>
      <c r="B2">
        <v>16</v>
      </c>
      <c r="C2">
        <v>5</v>
      </c>
      <c r="D2">
        <v>1</v>
      </c>
      <c r="E2">
        <v>3</v>
      </c>
      <c r="F2">
        <v>3</v>
      </c>
      <c r="G2">
        <v>3</v>
      </c>
      <c r="H2">
        <v>1</v>
      </c>
    </row>
    <row r="3" spans="1:8" x14ac:dyDescent="0.25">
      <c r="A3" t="s">
        <v>40</v>
      </c>
      <c r="B3">
        <v>29</v>
      </c>
      <c r="C3">
        <v>14</v>
      </c>
      <c r="D3">
        <v>3</v>
      </c>
      <c r="E3">
        <v>3</v>
      </c>
      <c r="F3">
        <v>4</v>
      </c>
      <c r="G3">
        <v>3</v>
      </c>
      <c r="H3">
        <v>2</v>
      </c>
    </row>
    <row r="4" spans="1:8" x14ac:dyDescent="0.25">
      <c r="A4" t="s">
        <v>38</v>
      </c>
      <c r="B4">
        <v>31</v>
      </c>
      <c r="C4">
        <v>15</v>
      </c>
      <c r="D4">
        <v>3</v>
      </c>
      <c r="E4">
        <v>3</v>
      </c>
      <c r="F4">
        <v>4</v>
      </c>
      <c r="G4">
        <v>4</v>
      </c>
      <c r="H4">
        <v>2</v>
      </c>
    </row>
    <row r="5" spans="1:8" x14ac:dyDescent="0.25">
      <c r="A5" t="s">
        <v>36</v>
      </c>
      <c r="B5">
        <v>23</v>
      </c>
      <c r="C5">
        <v>11</v>
      </c>
      <c r="D5">
        <v>2</v>
      </c>
      <c r="E5">
        <v>3</v>
      </c>
      <c r="F5">
        <v>3</v>
      </c>
      <c r="G5">
        <v>2</v>
      </c>
      <c r="H5">
        <v>2</v>
      </c>
    </row>
    <row r="6" spans="1:8" x14ac:dyDescent="0.25">
      <c r="A6" t="s">
        <v>34</v>
      </c>
      <c r="B6">
        <v>19</v>
      </c>
      <c r="C6">
        <v>7</v>
      </c>
      <c r="D6">
        <v>2</v>
      </c>
      <c r="E6">
        <v>3</v>
      </c>
      <c r="F6">
        <v>3</v>
      </c>
      <c r="G6">
        <v>3</v>
      </c>
      <c r="H6">
        <v>1</v>
      </c>
    </row>
    <row r="7" spans="1:8" x14ac:dyDescent="0.25">
      <c r="A7" t="s">
        <v>32</v>
      </c>
      <c r="B7">
        <v>35</v>
      </c>
      <c r="C7">
        <v>17</v>
      </c>
      <c r="D7">
        <v>4</v>
      </c>
      <c r="E7">
        <v>4</v>
      </c>
      <c r="F7">
        <v>3</v>
      </c>
      <c r="G7">
        <v>3</v>
      </c>
      <c r="H7">
        <v>4</v>
      </c>
    </row>
    <row r="8" spans="1:8" x14ac:dyDescent="0.25">
      <c r="A8" t="s">
        <v>27</v>
      </c>
      <c r="B8">
        <v>36</v>
      </c>
      <c r="C8">
        <v>18</v>
      </c>
      <c r="D8">
        <v>4</v>
      </c>
      <c r="E8">
        <v>3</v>
      </c>
      <c r="F8">
        <v>4</v>
      </c>
      <c r="G8">
        <v>4</v>
      </c>
      <c r="H8">
        <v>3</v>
      </c>
    </row>
    <row r="9" spans="1:8" x14ac:dyDescent="0.25">
      <c r="A9" t="s">
        <v>28</v>
      </c>
      <c r="B9">
        <v>29</v>
      </c>
      <c r="C9">
        <v>13</v>
      </c>
      <c r="D9">
        <v>3</v>
      </c>
      <c r="E9">
        <v>2</v>
      </c>
      <c r="F9">
        <v>5</v>
      </c>
      <c r="G9">
        <v>4</v>
      </c>
      <c r="H9">
        <v>2</v>
      </c>
    </row>
    <row r="10" spans="1:8" x14ac:dyDescent="0.25">
      <c r="A10" t="s">
        <v>29</v>
      </c>
      <c r="B10">
        <v>41</v>
      </c>
      <c r="C10">
        <v>19</v>
      </c>
      <c r="D10">
        <v>4</v>
      </c>
      <c r="E10">
        <v>5</v>
      </c>
      <c r="F10">
        <v>5</v>
      </c>
      <c r="G10">
        <v>4</v>
      </c>
      <c r="H10">
        <v>4</v>
      </c>
    </row>
    <row r="11" spans="1:8" x14ac:dyDescent="0.25">
      <c r="A11" t="s">
        <v>30</v>
      </c>
      <c r="B11">
        <v>20</v>
      </c>
      <c r="C11">
        <v>10</v>
      </c>
      <c r="D11">
        <v>2</v>
      </c>
      <c r="E11">
        <v>1</v>
      </c>
      <c r="F11">
        <v>2</v>
      </c>
      <c r="G11">
        <v>3</v>
      </c>
      <c r="H11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6D56-3106-446B-AD4D-477E4667C498}">
  <dimension ref="A1:H11"/>
  <sheetViews>
    <sheetView workbookViewId="0">
      <selection activeCell="A2" sqref="A2:A11"/>
    </sheetView>
  </sheetViews>
  <sheetFormatPr defaultRowHeight="16.5" x14ac:dyDescent="0.25"/>
  <cols>
    <col min="1" max="1" width="17.12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42</v>
      </c>
      <c r="B2">
        <v>33</v>
      </c>
      <c r="C2">
        <v>16</v>
      </c>
      <c r="D2">
        <v>4</v>
      </c>
      <c r="E2">
        <v>3</v>
      </c>
      <c r="F2">
        <v>3</v>
      </c>
      <c r="G2">
        <v>4</v>
      </c>
      <c r="H2">
        <v>3</v>
      </c>
    </row>
    <row r="3" spans="1:8" x14ac:dyDescent="0.25">
      <c r="A3" t="s">
        <v>40</v>
      </c>
      <c r="B3">
        <v>41</v>
      </c>
      <c r="C3">
        <v>21</v>
      </c>
      <c r="D3">
        <v>3</v>
      </c>
      <c r="E3">
        <v>4</v>
      </c>
      <c r="F3">
        <v>4</v>
      </c>
      <c r="G3">
        <v>5</v>
      </c>
      <c r="H3">
        <v>4</v>
      </c>
    </row>
    <row r="4" spans="1:8" x14ac:dyDescent="0.25">
      <c r="A4" t="s">
        <v>38</v>
      </c>
      <c r="B4">
        <v>36</v>
      </c>
      <c r="C4">
        <v>18</v>
      </c>
      <c r="D4">
        <v>3</v>
      </c>
      <c r="E4">
        <v>4</v>
      </c>
      <c r="F4">
        <v>4</v>
      </c>
      <c r="G4">
        <v>4</v>
      </c>
      <c r="H4">
        <v>3</v>
      </c>
    </row>
    <row r="5" spans="1:8" x14ac:dyDescent="0.25">
      <c r="A5" t="s">
        <v>36</v>
      </c>
      <c r="B5">
        <v>29</v>
      </c>
      <c r="C5">
        <v>16</v>
      </c>
      <c r="D5">
        <v>2</v>
      </c>
      <c r="E5">
        <v>3</v>
      </c>
      <c r="F5">
        <v>3</v>
      </c>
      <c r="G5">
        <v>3</v>
      </c>
      <c r="H5">
        <v>2</v>
      </c>
    </row>
    <row r="6" spans="1:8" x14ac:dyDescent="0.25">
      <c r="A6" t="s">
        <v>34</v>
      </c>
      <c r="B6">
        <v>36</v>
      </c>
      <c r="C6">
        <v>17</v>
      </c>
      <c r="D6">
        <v>4</v>
      </c>
      <c r="E6">
        <v>4</v>
      </c>
      <c r="F6">
        <v>3</v>
      </c>
      <c r="G6">
        <v>4</v>
      </c>
      <c r="H6">
        <v>4</v>
      </c>
    </row>
    <row r="7" spans="1:8" x14ac:dyDescent="0.25">
      <c r="A7" t="s">
        <v>32</v>
      </c>
      <c r="B7">
        <v>38</v>
      </c>
      <c r="C7">
        <v>19</v>
      </c>
      <c r="D7">
        <v>3</v>
      </c>
      <c r="E7">
        <v>5</v>
      </c>
      <c r="F7">
        <v>4</v>
      </c>
      <c r="G7">
        <v>4</v>
      </c>
      <c r="H7">
        <v>3</v>
      </c>
    </row>
    <row r="8" spans="1:8" x14ac:dyDescent="0.25">
      <c r="A8" t="s">
        <v>27</v>
      </c>
      <c r="B8">
        <v>36</v>
      </c>
      <c r="C8">
        <v>18</v>
      </c>
      <c r="D8">
        <v>3</v>
      </c>
      <c r="E8">
        <v>4</v>
      </c>
      <c r="F8">
        <v>4</v>
      </c>
      <c r="G8">
        <v>4</v>
      </c>
      <c r="H8">
        <v>3</v>
      </c>
    </row>
    <row r="9" spans="1:8" x14ac:dyDescent="0.25">
      <c r="A9" t="s">
        <v>28</v>
      </c>
      <c r="B9">
        <v>34</v>
      </c>
      <c r="C9">
        <v>16</v>
      </c>
      <c r="D9">
        <v>3</v>
      </c>
      <c r="E9">
        <v>4</v>
      </c>
      <c r="F9">
        <v>4</v>
      </c>
      <c r="G9">
        <v>4</v>
      </c>
      <c r="H9">
        <v>3</v>
      </c>
    </row>
    <row r="10" spans="1:8" x14ac:dyDescent="0.25">
      <c r="A10" t="s">
        <v>29</v>
      </c>
      <c r="B10">
        <v>39</v>
      </c>
      <c r="C10">
        <v>20</v>
      </c>
      <c r="D10">
        <v>3</v>
      </c>
      <c r="E10">
        <v>4</v>
      </c>
      <c r="F10">
        <v>4</v>
      </c>
      <c r="G10">
        <v>4</v>
      </c>
      <c r="H10">
        <v>4</v>
      </c>
    </row>
    <row r="11" spans="1:8" x14ac:dyDescent="0.25">
      <c r="A11" t="s">
        <v>30</v>
      </c>
      <c r="B11">
        <v>31</v>
      </c>
      <c r="C11">
        <v>16</v>
      </c>
      <c r="D11">
        <v>3</v>
      </c>
      <c r="E11">
        <v>3</v>
      </c>
      <c r="F11">
        <v>3</v>
      </c>
      <c r="G11">
        <v>3</v>
      </c>
      <c r="H11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DA8E-3D3E-497B-8828-D9986C52C50E}">
  <dimension ref="A1:H11"/>
  <sheetViews>
    <sheetView workbookViewId="0">
      <selection activeCell="C25" sqref="C25"/>
    </sheetView>
  </sheetViews>
  <sheetFormatPr defaultRowHeight="16.5" x14ac:dyDescent="0.25"/>
  <cols>
    <col min="1" max="1" width="17.12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42</v>
      </c>
      <c r="B2">
        <v>16</v>
      </c>
      <c r="C2">
        <v>5</v>
      </c>
      <c r="D2">
        <v>1</v>
      </c>
      <c r="E2">
        <v>3</v>
      </c>
      <c r="F2">
        <v>3</v>
      </c>
      <c r="G2">
        <v>3</v>
      </c>
      <c r="H2">
        <v>1</v>
      </c>
    </row>
    <row r="3" spans="1:8" x14ac:dyDescent="0.25">
      <c r="A3" t="s">
        <v>40</v>
      </c>
      <c r="B3">
        <v>29</v>
      </c>
      <c r="C3">
        <v>14</v>
      </c>
      <c r="D3">
        <v>3</v>
      </c>
      <c r="E3">
        <v>3</v>
      </c>
      <c r="F3">
        <v>4</v>
      </c>
      <c r="G3">
        <v>3</v>
      </c>
      <c r="H3">
        <v>2</v>
      </c>
    </row>
    <row r="4" spans="1:8" x14ac:dyDescent="0.25">
      <c r="A4" t="s">
        <v>38</v>
      </c>
      <c r="B4">
        <v>31</v>
      </c>
      <c r="C4">
        <v>15</v>
      </c>
      <c r="D4">
        <v>3</v>
      </c>
      <c r="E4">
        <v>3</v>
      </c>
      <c r="F4">
        <v>4</v>
      </c>
      <c r="G4">
        <v>4</v>
      </c>
      <c r="H4">
        <v>2</v>
      </c>
    </row>
    <row r="5" spans="1:8" x14ac:dyDescent="0.25">
      <c r="A5" t="s">
        <v>36</v>
      </c>
      <c r="B5">
        <v>23</v>
      </c>
      <c r="C5">
        <v>11</v>
      </c>
      <c r="D5">
        <v>2</v>
      </c>
      <c r="E5">
        <v>3</v>
      </c>
      <c r="F5">
        <v>3</v>
      </c>
      <c r="G5">
        <v>2</v>
      </c>
      <c r="H5">
        <v>2</v>
      </c>
    </row>
    <row r="6" spans="1:8" x14ac:dyDescent="0.25">
      <c r="A6" t="s">
        <v>34</v>
      </c>
      <c r="B6">
        <v>19</v>
      </c>
      <c r="C6">
        <v>7</v>
      </c>
      <c r="D6">
        <v>2</v>
      </c>
      <c r="E6">
        <v>3</v>
      </c>
      <c r="F6">
        <v>3</v>
      </c>
      <c r="G6">
        <v>3</v>
      </c>
      <c r="H6">
        <v>1</v>
      </c>
    </row>
    <row r="7" spans="1:8" x14ac:dyDescent="0.25">
      <c r="A7" t="s">
        <v>32</v>
      </c>
      <c r="B7">
        <v>35</v>
      </c>
      <c r="C7">
        <v>17</v>
      </c>
      <c r="D7">
        <v>4</v>
      </c>
      <c r="E7">
        <v>4</v>
      </c>
      <c r="F7">
        <v>3</v>
      </c>
      <c r="G7">
        <v>3</v>
      </c>
      <c r="H7">
        <v>4</v>
      </c>
    </row>
    <row r="8" spans="1:8" x14ac:dyDescent="0.25">
      <c r="A8" t="s">
        <v>27</v>
      </c>
      <c r="B8">
        <v>36</v>
      </c>
      <c r="C8">
        <v>18</v>
      </c>
      <c r="D8">
        <v>4</v>
      </c>
      <c r="E8">
        <v>3</v>
      </c>
      <c r="F8">
        <v>4</v>
      </c>
      <c r="G8">
        <v>4</v>
      </c>
      <c r="H8">
        <v>3</v>
      </c>
    </row>
    <row r="9" spans="1:8" x14ac:dyDescent="0.25">
      <c r="A9" t="s">
        <v>28</v>
      </c>
      <c r="B9">
        <v>29</v>
      </c>
      <c r="C9">
        <v>13</v>
      </c>
      <c r="D9">
        <v>3</v>
      </c>
      <c r="E9">
        <v>2</v>
      </c>
      <c r="F9">
        <v>5</v>
      </c>
      <c r="G9">
        <v>4</v>
      </c>
      <c r="H9">
        <v>2</v>
      </c>
    </row>
    <row r="10" spans="1:8" x14ac:dyDescent="0.25">
      <c r="A10" t="s">
        <v>29</v>
      </c>
      <c r="B10">
        <v>41</v>
      </c>
      <c r="C10">
        <v>19</v>
      </c>
      <c r="D10">
        <v>4</v>
      </c>
      <c r="E10">
        <v>5</v>
      </c>
      <c r="F10">
        <v>5</v>
      </c>
      <c r="G10">
        <v>4</v>
      </c>
      <c r="H10">
        <v>4</v>
      </c>
    </row>
    <row r="11" spans="1:8" x14ac:dyDescent="0.25">
      <c r="A11" t="s">
        <v>30</v>
      </c>
      <c r="B11">
        <v>20</v>
      </c>
      <c r="C11">
        <v>10</v>
      </c>
      <c r="D11">
        <v>2</v>
      </c>
      <c r="E11">
        <v>1</v>
      </c>
      <c r="F11">
        <v>2</v>
      </c>
      <c r="G11">
        <v>3</v>
      </c>
      <c r="H11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b K 9 a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s r 1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K 9 a W a W r 1 M f d A Q A A F x E A A B M A H A B G b 3 J t d W x h c y 9 T Z W N 0 a W 9 u M S 5 t I K I Y A C i g F A A A A A A A A A A A A A A A A A A A A A A A A A A A A O 3 V 3 0 v b Q B w A 8 P d A / 4 c j e 2 k h h q R W E S V P z Q Z 7 U B h 2 T 4 s P t Z 4 u m N x J 7 j o U E e b D a q 0 I i r / Q S s E 3 R X E o Y 3 W K / j W 9 I / 0 v d i O 4 t W h w d W P Z w + U l y f d y + X 6 P T 7 4 5 A k v U x Q i M R 2 d z R F H I + 2 I A p 8 A L t b 1 7 w d a b 4 c k O q 1 b 6 e P 2 O n V d b N 8 s q s I A H a U o B 4 m j d V f j 1 h o j k y Q f d x q W y D x F N v 3 I 9 q O c x o u K G p F V 7 2 H l L Y E C c U X c W O j Y k s x T P O e x w j X 0 + b d 0 e 8 t 0 V v n P F t w 7 4 9 t d 2 v R J W V / j x f n h 8 4 z y e X 6 f z V M 1 o 7 2 z o u b 5 L Y W C p m q q B P P b K P i J W T g M v U Q l P u W j G G h w w D F M D b 8 q Y w n G 6 4 E H r 1 6 U + h h G c y G j R O l j z M j y v 8 f q X 9 l G D N d b E g g r F S f F Q I S g i M o 0 D P 3 p 9 Y W E O k n S 0 a G 1 x U Y 2 i p k h P x Q i g c J 4 u a e A + n h X x 1 4 g O 5 v Q f 8 z o G + m M m 5 L r i S 5 m U 4 q J H 6 4 t V Y r X V d v 1 T W D t L S O l n f q n U r W R k D b P 7 e 2 7 s s e V V 3 t z s X S p / L 2 V D H / c g F W V 2 4 k u R a E + g / U F 7 / W 0 0 2 W k 9 d x p I Z z P J w 8 l u 6 4 R L K a k O O t P I / S 8 / y d h S J N u T b A n + J m N L k W w P 2 I Y e b i n s 2 x X / e P T v 2 W J L k W y / z 5 b M / i b p n k + X 4 P 4 W W 4 p k E 2 z f A V B L A Q I t A B Q A A g A I A G y v W l l J v j D p p g A A A P Y A A A A S A A A A A A A A A A A A A A A A A A A A A A B D b 2 5 m a W c v U G F j a 2 F n Z S 5 4 b W x Q S w E C L Q A U A A I A C A B s r 1 p Z U 3 I 4 L J s A A A D h A A A A E w A A A A A A A A A A A A A A A A D y A A A A W 0 N v b n R l b n R f V H l w Z X N d L n h t b F B L A Q I t A B Q A A g A I A G y v W l m l q 9 T H 3 Q E A A B c R A A A T A A A A A A A A A A A A A A A A A N o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l i A A A A A A A A 1 2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T h i M D F i Y y 0 1 N G U 2 L T Q w N j E t Y W Q 3 Z i 0 x N j B l Y T R j M j U 1 O G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T U 1 Z D J i Z C 0 1 M j E w L T Q x M j k t O T B m Y i 1 m Y m V j O G J h N j l j M z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w M S V F O S U 5 N i V C M S V F N S U 4 R C V C N y V F O C V B O S U 5 N S V F N S U 4 O C U 4 N i 0 l R T U l O E E l O D k l R T U l Q j k l Q j g l R T Y l O D A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m I 0 Z D I 3 O C 0 x Y W Q 4 L T R j N 2 E t O T Q 4 Y y 0 z Z T J k Z G U 5 M 2 Y 0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4 M D H p l r H l j b f o q Z X l i I Z f 5 Y q J 5 b m 4 5 o C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z O j U 4 O j I 0 L j M 4 M z M 1 N z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4 M D H p l r H l j b f o q Z X l i I Y t 5 Y q J 5 b m 4 5 o C h L 0 F 1 d G 9 S Z W 1 v d m V k Q 2 9 s d W 1 u c z E u e 0 N v b H V t b j E s M H 0 m c X V v d D s s J n F 1 b 3 Q 7 U 2 V j d G l v b j E v M D g w M e m W s e W N t + i p l e W I h i 3 l i o n l u b j m g K E v Q X V 0 b 1 J l b W 9 2 Z W R D b 2 x 1 b W 5 z M S 5 7 Q 2 9 s d W 1 u M i w x f S Z x d W 9 0 O y w m c X V v d D t T Z W N 0 a W 9 u M S 8 w O D A x 6 Z a x 5 Y 2 3 6 K m V 5 Y i G L e W K i e W 5 u O a A o S 9 B d X R v U m V t b 3 Z l Z E N v b H V t b n M x L n t D b 2 x 1 b W 4 z L D J 9 J n F 1 b 3 Q 7 L C Z x d W 9 0 O 1 N l Y 3 R p b 2 4 x L z A 4 M D H p l r H l j b f o q Z X l i I Y t 5 Y q J 5 b m 4 5 o C h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g w M e m W s e W N t + i p l e W I h i 3 l i o n l u b j m g K E v Q X V 0 b 1 J l b W 9 2 Z W R D b 2 x 1 b W 5 z M S 5 7 Q 2 9 s d W 1 u M S w w f S Z x d W 9 0 O y w m c X V v d D t T Z W N 0 a W 9 u M S 8 w O D A x 6 Z a x 5 Y 2 3 6 K m V 5 Y i G L e W K i e W 5 u O a A o S 9 B d X R v U m V t b 3 Z l Z E N v b H V t b n M x L n t D b 2 x 1 b W 4 y L D F 9 J n F 1 b 3 Q 7 L C Z x d W 9 0 O 1 N l Y 3 R p b 2 4 x L z A 4 M D H p l r H l j b f o q Z X l i I Y t 5 Y q J 5 b m 4 5 o C h L 0 F 1 d G 9 S Z W 1 v d m V k Q 2 9 s d W 1 u c z E u e 0 N v b H V t b j M s M n 0 m c X V v d D s s J n F 1 b 3 Q 7 U 2 V j d G l v b j E v M D g w M e m W s e W N t + i p l e W I h i 3 l i o n l u b j m g K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g w M S V F O S U 5 N i V C M S V F N S U 4 R C V C N y V F O C V B O S U 5 N S V F N S U 4 O C U 4 N i 0 l R T U l O E E l O D k l R T U l Q j k l Q j g l R T Y l O D A l Q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w M S V F O S U 5 N i V C M S V F N S U 4 R C V C N y V F O C V B O S U 5 N S V F N S U 4 O C U 4 N i 0 l R T U l O E E l O D k l R T U l Q j k l Q j g l R T Y l O D A l Q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w M S V F O S U 5 N i V C M S V F N S U 4 R C V C N y V F O C V B O S U 5 N S V F N S U 4 O C U 4 N i 0 l R T U l O E E l O D k l R T U l Q j k l Q j g l R T Y l O D A l Q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m Q 4 O T Q 4 O C 0 w Z D Y 5 L T Q 2 N W Q t O T R k N i 0 5 M 2 Q 4 Z m Z j Y z g y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T M 6 N T g 6 N T A u M z Y 5 M z I w O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g w M e m W s e W N t + i p l e W I h i 3 l i o n l u b j m g K E g K D I p L 0 F 1 d G 9 S Z W 1 v d m V k Q 2 9 s d W 1 u c z E u e 0 N v b H V t b j E s M H 0 m c X V v d D s s J n F 1 b 3 Q 7 U 2 V j d G l v b j E v M D g w M e m W s e W N t + i p l e W I h i 3 l i o n l u b j m g K E g K D I p L 0 F 1 d G 9 S Z W 1 v d m V k Q 2 9 s d W 1 u c z E u e 0 N v b H V t b j I s M X 0 m c X V v d D s s J n F 1 b 3 Q 7 U 2 V j d G l v b j E v M D g w M e m W s e W N t + i p l e W I h i 3 l i o n l u b j m g K E g K D I p L 0 F 1 d G 9 S Z W 1 v d m V k Q 2 9 s d W 1 u c z E u e 0 N v b H V t b j M s M n 0 m c X V v d D s s J n F 1 b 3 Q 7 U 2 V j d G l v b j E v M D g w M e m W s e W N t + i p l e W I h i 3 l i o n l u b j m g K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g w M e m W s e W N t + i p l e W I h i 3 l i o n l u b j m g K E g K D I p L 0 F 1 d G 9 S Z W 1 v d m V k Q 2 9 s d W 1 u c z E u e 0 N v b H V t b j E s M H 0 m c X V v d D s s J n F 1 b 3 Q 7 U 2 V j d G l v b j E v M D g w M e m W s e W N t + i p l e W I h i 3 l i o n l u b j m g K E g K D I p L 0 F 1 d G 9 S Z W 1 v d m V k Q 2 9 s d W 1 u c z E u e 0 N v b H V t b j I s M X 0 m c X V v d D s s J n F 1 b 3 Q 7 U 2 V j d G l v b j E v M D g w M e m W s e W N t + i p l e W I h i 3 l i o n l u b j m g K E g K D I p L 0 F 1 d G 9 S Z W 1 v d m V k Q 2 9 s d W 1 u c z E u e 0 N v b H V t b j M s M n 0 m c X V v d D s s J n F 1 b 3 Q 7 U 2 V j d G l v b j E v M D g w M e m W s e W N t + i p l e W I h i 3 l i o n l u b j m g K E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4 M D E l R T k l O T Y l Q j E l R T U l O E Q l Q j c l R T g l Q T k l O T U l R T U l O D g l O D Y t J U U 1 J T h B J T g 5 J U U 1 J U I 5 J U I 4 J U U 2 J T g w J U E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M D E l R T k l O T Y l Q j E l R T U l O E Q l Q j c l R T g l Q T k l O T U l R T U l O D g l O D Y t J U U 1 J T h B J T g 5 J U U 1 J U I 5 J U I 4 J U U 2 J T g w J U E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I 0 Z T U w Y j k t M m J m N i 0 0 N j U 1 L W E 5 Y z M t N G I 3 M G Z i N T V i N D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D A x 6 Z a x 5 Y 2 3 6 K m V 5 Y i G X + a e l + W B i e a 3 k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l Q x M z o 1 O T o y N C 4 4 M T k z O T c 2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D A x 6 Z a x 5 Y 2 3 6 K m V 5 Y i G L e a e l + W B i e a 3 k S 9 B d X R v U m V t b 3 Z l Z E N v b H V t b n M x L n t D b 2 x 1 b W 4 x L D B 9 J n F 1 b 3 Q 7 L C Z x d W 9 0 O 1 N l Y 3 R p b 2 4 x L z A 4 M D H p l r H l j b f o q Z X l i I Y t 5 p 6 X 5 Y G J 5 r e R L 0 F 1 d G 9 S Z W 1 v d m V k Q 2 9 s d W 1 u c z E u e 0 N v b H V t b j I s M X 0 m c X V v d D s s J n F 1 b 3 Q 7 U 2 V j d G l v b j E v M D g w M e m W s e W N t + i p l e W I h i 3 m n p f l g Y n m t 5 E v Q X V 0 b 1 J l b W 9 2 Z W R D b 2 x 1 b W 5 z M S 5 7 Q 2 9 s d W 1 u M y w y f S Z x d W 9 0 O y w m c X V v d D t T Z W N 0 a W 9 u M S 8 w O D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4 M D H p l r H l j b f o q Z X l i I Y t 5 p 6 X 5 Y G J 5 r e R L 0 F 1 d G 9 S Z W 1 v d m V k Q 2 9 s d W 1 u c z E u e 0 N v b H V t b j E s M H 0 m c X V v d D s s J n F 1 b 3 Q 7 U 2 V j d G l v b j E v M D g w M e m W s e W N t + i p l e W I h i 3 m n p f l g Y n m t 5 E v Q X V 0 b 1 J l b W 9 2 Z W R D b 2 x 1 b W 5 z M S 5 7 Q 2 9 s d W 1 u M i w x f S Z x d W 9 0 O y w m c X V v d D t T Z W N 0 a W 9 u M S 8 w O D A x 6 Z a x 5 Y 2 3 6 K m V 5 Y i G L e a e l + W B i e a 3 k S 9 B d X R v U m V t b 3 Z l Z E N v b H V t b n M x L n t D b 2 x 1 b W 4 z L D J 9 J n F 1 b 3 Q 7 L C Z x d W 9 0 O 1 N l Y 3 R p b 2 4 x L z A 4 M D H p l r H l j b f o q Z X l i I Y t 5 p 6 X 5 Y G J 5 r e R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4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s w g 2 h 5 9 s Q 4 e 8 I L + 6 x a n 8 A A A A A A I A A A A A A B B m A A A A A Q A A I A A A A N 5 a 4 5 7 m J g T x K y u j B w q N 1 5 I L T R c k x / I D m F L l g B 8 K I y t W A A A A A A 6 A A A A A A g A A I A A A A E z 6 1 p y 1 J + n 7 e 5 w T r A F F n f b N L k u 0 J L v c C 0 B u 2 3 l R D Q S s U A A A A F D o 6 8 Q G 1 Y 4 s V u X b x d x V W e y + x U q 3 Q R k U c 7 R g e c 1 B 4 V P d a 8 F / K D D O W 7 c L r w 5 H W P 3 U r R P e u G T t f y M y U j K i t I z U R H x T Q W v i l 0 S g q V F y 2 M U C n H b r Q A A A A A M B L r 1 A 3 A Z l N F O a 8 8 c Y n 0 S j 1 T m Y e X F 6 3 y M + Y X 3 W / I A 4 J S U w L Z U V s y Z h c o B 2 D s F / h d M 4 G 9 Q S 3 O m D p g O I x 5 Z / 0 3 4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0801閱卷評分-林偉淑</vt:lpstr>
      <vt:lpstr>0801閱卷評分-劉幸怡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2024-10-27T02:58:22Z</dcterms:modified>
</cp:coreProperties>
</file>