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AI閱卷\覆閱完成暨卷號新增\覆閱完成1029-2024.10.29－21：48\"/>
    </mc:Choice>
  </mc:AlternateContent>
  <xr:revisionPtr revIDLastSave="0" documentId="13_ncr:1_{0698318A-9E9C-4920-B274-08BAF2668D4A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905閱卷評分-陳姞淨" sheetId="10" r:id="rId4"/>
    <sheet name="0905閱卷評分-戴榮冠" sheetId="11" r:id="rId5"/>
  </sheets>
  <definedNames>
    <definedName name="外部資料_1" localSheetId="2" hidden="1">'閱卷評分-Teacher2'!$A$1:$D$49</definedName>
    <definedName name="外部資料_2" localSheetId="3" hidden="1">'0905閱卷評分-陳姞淨'!$A$1:$D$49</definedName>
    <definedName name="外部資料_2" localSheetId="1" hidden="1">'閱卷評分-Teacher1'!$A$1:$D$49</definedName>
    <definedName name="外部資料_3" localSheetId="4" hidden="1">'0905閱卷評分-戴榮冠'!$A$1:$D$49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E27" i="1" s="1"/>
  <c r="D27" i="1"/>
  <c r="H27" i="1"/>
  <c r="I27" i="1"/>
  <c r="J27" i="1"/>
  <c r="K27" i="1"/>
  <c r="L27" i="1"/>
  <c r="M27" i="1"/>
  <c r="N27" i="1"/>
  <c r="O27" i="1"/>
  <c r="P27" i="1"/>
  <c r="Q27" i="1"/>
  <c r="C28" i="1"/>
  <c r="E28" i="1" s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G29" i="1"/>
  <c r="H29" i="1"/>
  <c r="I29" i="1"/>
  <c r="J29" i="1"/>
  <c r="K29" i="1"/>
  <c r="L29" i="1"/>
  <c r="M29" i="1"/>
  <c r="N29" i="1"/>
  <c r="O29" i="1"/>
  <c r="P29" i="1"/>
  <c r="Q29" i="1"/>
  <c r="C30" i="1"/>
  <c r="E30" i="1" s="1"/>
  <c r="D30" i="1"/>
  <c r="G30" i="1"/>
  <c r="H30" i="1"/>
  <c r="I30" i="1"/>
  <c r="J30" i="1"/>
  <c r="K30" i="1"/>
  <c r="L30" i="1"/>
  <c r="M30" i="1"/>
  <c r="N30" i="1"/>
  <c r="O30" i="1"/>
  <c r="P30" i="1"/>
  <c r="Q30" i="1"/>
  <c r="C31" i="1"/>
  <c r="G31" i="1" s="1"/>
  <c r="D31" i="1"/>
  <c r="H31" i="1"/>
  <c r="I31" i="1"/>
  <c r="J31" i="1"/>
  <c r="K31" i="1"/>
  <c r="L31" i="1"/>
  <c r="M31" i="1"/>
  <c r="N31" i="1"/>
  <c r="O31" i="1"/>
  <c r="P31" i="1"/>
  <c r="Q31" i="1"/>
  <c r="C32" i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D34" i="1"/>
  <c r="H34" i="1"/>
  <c r="I34" i="1"/>
  <c r="J34" i="1"/>
  <c r="K34" i="1"/>
  <c r="L34" i="1"/>
  <c r="M34" i="1"/>
  <c r="N34" i="1"/>
  <c r="O34" i="1"/>
  <c r="P34" i="1"/>
  <c r="Q34" i="1"/>
  <c r="C35" i="1"/>
  <c r="E35" i="1" s="1"/>
  <c r="D35" i="1"/>
  <c r="H35" i="1"/>
  <c r="I35" i="1"/>
  <c r="J35" i="1"/>
  <c r="K35" i="1"/>
  <c r="L35" i="1"/>
  <c r="M35" i="1"/>
  <c r="N35" i="1"/>
  <c r="O35" i="1"/>
  <c r="P35" i="1"/>
  <c r="Q35" i="1"/>
  <c r="C36" i="1"/>
  <c r="D36" i="1"/>
  <c r="H36" i="1"/>
  <c r="I36" i="1"/>
  <c r="J36" i="1"/>
  <c r="K36" i="1"/>
  <c r="L36" i="1"/>
  <c r="M36" i="1"/>
  <c r="N36" i="1"/>
  <c r="O36" i="1"/>
  <c r="P36" i="1"/>
  <c r="Q36" i="1"/>
  <c r="C37" i="1"/>
  <c r="E37" i="1" s="1"/>
  <c r="D37" i="1"/>
  <c r="G37" i="1"/>
  <c r="H37" i="1"/>
  <c r="I37" i="1"/>
  <c r="J37" i="1"/>
  <c r="K37" i="1"/>
  <c r="L37" i="1"/>
  <c r="M37" i="1"/>
  <c r="N37" i="1"/>
  <c r="O37" i="1"/>
  <c r="P37" i="1"/>
  <c r="Q37" i="1"/>
  <c r="C38" i="1"/>
  <c r="E38" i="1" s="1"/>
  <c r="D38" i="1"/>
  <c r="G38" i="1"/>
  <c r="H38" i="1"/>
  <c r="I38" i="1"/>
  <c r="J38" i="1"/>
  <c r="K38" i="1"/>
  <c r="L38" i="1"/>
  <c r="M38" i="1"/>
  <c r="N38" i="1"/>
  <c r="O38" i="1"/>
  <c r="P38" i="1"/>
  <c r="Q38" i="1"/>
  <c r="C39" i="1"/>
  <c r="D39" i="1"/>
  <c r="H39" i="1"/>
  <c r="I39" i="1"/>
  <c r="J39" i="1"/>
  <c r="K39" i="1"/>
  <c r="L39" i="1"/>
  <c r="M39" i="1"/>
  <c r="N39" i="1"/>
  <c r="O39" i="1"/>
  <c r="P39" i="1"/>
  <c r="Q39" i="1"/>
  <c r="C40" i="1"/>
  <c r="D40" i="1"/>
  <c r="H40" i="1"/>
  <c r="I40" i="1"/>
  <c r="J40" i="1"/>
  <c r="K40" i="1"/>
  <c r="L40" i="1"/>
  <c r="M40" i="1"/>
  <c r="N40" i="1"/>
  <c r="O40" i="1"/>
  <c r="P40" i="1"/>
  <c r="Q40" i="1"/>
  <c r="C41" i="1"/>
  <c r="G41" i="1" s="1"/>
  <c r="D41" i="1"/>
  <c r="H41" i="1"/>
  <c r="I41" i="1"/>
  <c r="J41" i="1"/>
  <c r="K41" i="1"/>
  <c r="L41" i="1"/>
  <c r="M41" i="1"/>
  <c r="N41" i="1"/>
  <c r="O41" i="1"/>
  <c r="P41" i="1"/>
  <c r="Q41" i="1"/>
  <c r="C42" i="1"/>
  <c r="E42" i="1" s="1"/>
  <c r="D42" i="1"/>
  <c r="H42" i="1"/>
  <c r="I42" i="1"/>
  <c r="J42" i="1"/>
  <c r="K42" i="1"/>
  <c r="L42" i="1"/>
  <c r="M42" i="1"/>
  <c r="N42" i="1"/>
  <c r="O42" i="1"/>
  <c r="P42" i="1"/>
  <c r="Q42" i="1"/>
  <c r="C43" i="1"/>
  <c r="D43" i="1"/>
  <c r="H43" i="1"/>
  <c r="I43" i="1"/>
  <c r="J43" i="1"/>
  <c r="K43" i="1"/>
  <c r="L43" i="1"/>
  <c r="M43" i="1"/>
  <c r="N43" i="1"/>
  <c r="O43" i="1"/>
  <c r="P43" i="1"/>
  <c r="Q43" i="1"/>
  <c r="C44" i="1"/>
  <c r="E44" i="1" s="1"/>
  <c r="D44" i="1"/>
  <c r="H44" i="1"/>
  <c r="I44" i="1"/>
  <c r="J44" i="1"/>
  <c r="K44" i="1"/>
  <c r="L44" i="1"/>
  <c r="M44" i="1"/>
  <c r="N44" i="1"/>
  <c r="O44" i="1"/>
  <c r="P44" i="1"/>
  <c r="Q44" i="1"/>
  <c r="C45" i="1"/>
  <c r="D45" i="1"/>
  <c r="E45" i="1" s="1"/>
  <c r="H45" i="1"/>
  <c r="I45" i="1"/>
  <c r="J45" i="1"/>
  <c r="K45" i="1"/>
  <c r="L45" i="1"/>
  <c r="M45" i="1"/>
  <c r="N45" i="1"/>
  <c r="O45" i="1"/>
  <c r="P45" i="1"/>
  <c r="Q45" i="1"/>
  <c r="C46" i="1"/>
  <c r="D46" i="1"/>
  <c r="G46" i="1" s="1"/>
  <c r="H46" i="1"/>
  <c r="I46" i="1"/>
  <c r="J46" i="1"/>
  <c r="K46" i="1"/>
  <c r="L46" i="1"/>
  <c r="M46" i="1"/>
  <c r="N46" i="1"/>
  <c r="O46" i="1"/>
  <c r="P46" i="1"/>
  <c r="Q46" i="1"/>
  <c r="C47" i="1"/>
  <c r="D47" i="1"/>
  <c r="E47" i="1"/>
  <c r="G47" i="1"/>
  <c r="H47" i="1"/>
  <c r="I47" i="1"/>
  <c r="J47" i="1"/>
  <c r="K47" i="1"/>
  <c r="L47" i="1"/>
  <c r="M47" i="1"/>
  <c r="N47" i="1"/>
  <c r="O47" i="1"/>
  <c r="P47" i="1"/>
  <c r="Q47" i="1"/>
  <c r="C48" i="1"/>
  <c r="D48" i="1"/>
  <c r="H48" i="1"/>
  <c r="I48" i="1"/>
  <c r="J48" i="1"/>
  <c r="K48" i="1"/>
  <c r="L48" i="1"/>
  <c r="M48" i="1"/>
  <c r="N48" i="1"/>
  <c r="O48" i="1"/>
  <c r="P48" i="1"/>
  <c r="Q48" i="1"/>
  <c r="C49" i="1"/>
  <c r="G49" i="1" s="1"/>
  <c r="D49" i="1"/>
  <c r="H49" i="1"/>
  <c r="I49" i="1"/>
  <c r="J49" i="1"/>
  <c r="K49" i="1"/>
  <c r="L49" i="1"/>
  <c r="M49" i="1"/>
  <c r="N49" i="1"/>
  <c r="O49" i="1"/>
  <c r="P49" i="1"/>
  <c r="Q49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48" i="1" l="1"/>
  <c r="E43" i="1"/>
  <c r="E39" i="1"/>
  <c r="E36" i="1"/>
  <c r="E34" i="1"/>
  <c r="E32" i="1"/>
  <c r="E49" i="1"/>
  <c r="E46" i="1"/>
  <c r="E31" i="1"/>
  <c r="G45" i="1"/>
  <c r="E40" i="1"/>
  <c r="E41" i="1"/>
  <c r="G39" i="1"/>
  <c r="G40" i="1"/>
  <c r="G32" i="1"/>
  <c r="G48" i="1"/>
  <c r="G33" i="1"/>
  <c r="G42" i="1"/>
  <c r="G34" i="1"/>
  <c r="G43" i="1"/>
  <c r="G35" i="1"/>
  <c r="G27" i="1"/>
  <c r="G44" i="1"/>
  <c r="G36" i="1"/>
  <c r="G28" i="1"/>
  <c r="G17" i="1"/>
  <c r="E4" i="1"/>
  <c r="E20" i="1"/>
  <c r="E1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R2" i="1" s="1"/>
  <c r="T2" i="1" s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CF97261C-C8A7-4CBA-AABC-F00E0FE3A7BD}" keepAlive="1" name="查詢 - 0905閱卷評分-陳姞淨" description="與活頁簿中 '0905閱卷評分-陳姞淨' 查詢的連接。" type="5" refreshedVersion="8" background="1" saveData="1">
    <dbPr connection="Provider=Microsoft.Mashup.OleDb.1;Data Source=$Workbook$;Location=0905閱卷評分-陳姞淨;Extended Properties=&quot;&quot;" command="SELECT * FROM [0905閱卷評分-陳姞淨]"/>
  </connection>
  <connection id="7" xr16:uid="{0D98016A-EC33-41A8-9EB6-877CE2F1EA84}" keepAlive="1" name="查詢 - 0905閱卷評分-戴榮冠" description="與活頁簿中 '0905閱卷評分-戴榮冠' 查詢的連接。" type="5" refreshedVersion="8" background="1" saveData="1">
    <dbPr connection="Provider=Microsoft.Mashup.OleDb.1;Data Source=$Workbook$;Location=0905閱卷評分-戴榮冠;Extended Properties=&quot;&quot;" command="SELECT * FROM [0905閱卷評分-戴榮冠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<sst xmlns="http://schemas.openxmlformats.org/spreadsheetml/2006/main" count="292" uniqueCount="76">
  <si>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</si>
  <si>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</si>
  <si>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</si>
  <si>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</si>
  <si>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</si>
  <si>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</si>
  <si>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</si>
  <si>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</si>
  <si>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</si>
  <si>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</si>
  <si>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</si>
  <si>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</si>
  <si>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</si>
  <si>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</si>
  <si>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</si>
  <si>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</si>
  <si>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</si>
  <si>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</si>
  <si>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</si>
  <si>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</si>
  <si>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</si>
  <si>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</si>
  <si>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</si>
  <si>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</si>
  <si>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</si>
  <si>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</si>
  <si>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</si>
  <si>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09-05-01</t>
  </si>
  <si>
    <t>09-05-02</t>
  </si>
  <si>
    <t>09-05-03</t>
  </si>
  <si>
    <t>09-05-04</t>
  </si>
  <si>
    <t>09-05-05</t>
  </si>
  <si>
    <t>09-05-06</t>
  </si>
  <si>
    <t>09-05-07</t>
  </si>
  <si>
    <t>09-05-08</t>
  </si>
  <si>
    <t>09-05-09</t>
  </si>
  <si>
    <t>09-05-11</t>
  </si>
  <si>
    <t>09-05-13</t>
  </si>
  <si>
    <t>09-05-14</t>
  </si>
  <si>
    <t>09-05-15</t>
  </si>
  <si>
    <t>09-05-16</t>
  </si>
  <si>
    <t>09-05-19</t>
  </si>
  <si>
    <t>09-05-20</t>
  </si>
  <si>
    <t>09-05-21</t>
  </si>
  <si>
    <t>09-05-22</t>
  </si>
  <si>
    <t>09-05-23</t>
  </si>
  <si>
    <t>09-05-24</t>
  </si>
  <si>
    <t>09-05-25</t>
  </si>
  <si>
    <t>09-05-26</t>
  </si>
  <si>
    <t>09-05-27</t>
  </si>
  <si>
    <t>09-05-28</t>
  </si>
  <si>
    <t>09-05-29</t>
  </si>
  <si>
    <t>09-05-30</t>
  </si>
  <si>
    <t>09-05-31</t>
  </si>
  <si>
    <t>09-05-32</t>
  </si>
  <si>
    <t>09-05-33</t>
  </si>
  <si>
    <t>09-05-34</t>
  </si>
  <si>
    <t>09-05-35</t>
  </si>
  <si>
    <t>09-05-36</t>
  </si>
  <si>
    <t>09-05-37</t>
  </si>
  <si>
    <t>09-05-38</t>
  </si>
  <si>
    <t>09-05-39</t>
  </si>
  <si>
    <t>09-05-40</t>
  </si>
  <si>
    <t>09-05-41</t>
  </si>
  <si>
    <t>09-05-42</t>
  </si>
  <si>
    <t>09-05-43</t>
  </si>
  <si>
    <t>09-05-45</t>
  </si>
  <si>
    <t>09-05-46</t>
  </si>
  <si>
    <t>09-05-47</t>
  </si>
  <si>
    <t>09-05-48</t>
  </si>
  <si>
    <t>09-05-49</t>
  </si>
  <si>
    <t>09-05-50</t>
  </si>
  <si>
    <t>09-05-51</t>
  </si>
  <si>
    <t>09-05-52-01</t>
  </si>
  <si>
    <t>09-05-52-02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</si>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</sst>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B89324B1-2FCC-4207-A40B-AE02301D0376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64C605C2-ABDB-4463-A034-9DBF2F016018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49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49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66FE83-072F-4736-A247-F30282CDF4CA}" name="_0905閱卷評分_陳姞淨" displayName="_0905閱卷評分_陳姞淨" ref="A1:H49" tableType="queryTable" totalsRowShown="0">
  <autoFilter ref="A1:H49" xr:uid="{E866FE83-072F-4736-A247-F30282CDF4CA}"/>
  <tableColumns count="8">
    <tableColumn id="1" xr3:uid="{5BD5679F-BBD2-45B9-ACDC-25A33D3C91B3}" uniqueName="1" name="Column1" queryTableFieldId="1" dataDxfId="14"/>
    <tableColumn id="2" xr3:uid="{AE4FBEA1-0D4C-41C2-8EE2-2854A4F64A94}" uniqueName="2" name="Column2" queryTableFieldId="2"/>
    <tableColumn id="3" xr3:uid="{02991668-D66A-42FB-8861-AC28A5626763}" uniqueName="3" name="Column3" queryTableFieldId="3" dataDxfId="13"/>
    <tableColumn id="4" xr3:uid="{65DFD089-24C7-44FD-A77B-83A6864549C2}" uniqueName="4" name="Column4" queryTableFieldId="4" dataDxfId="12"/>
    <tableColumn id="5" xr3:uid="{FD434C98-92DD-4B23-BDB2-93AF34CC5C53}" uniqueName="5" name="Column5" queryTableFieldId="5" dataDxfId="11"/>
    <tableColumn id="6" xr3:uid="{4C4F8009-068F-4332-B483-B31BBC4D058F}" uniqueName="6" name="Column6" queryTableFieldId="6" dataDxfId="10"/>
    <tableColumn id="7" xr3:uid="{CB3A1A69-26B3-4817-9A09-1FCDBC1968CE}" uniqueName="7" name="Column7" queryTableFieldId="7" dataDxfId="9"/>
    <tableColumn id="8" xr3:uid="{5C648A0C-E9D2-4613-BB3C-DD9ACB698D20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82C45-7D9B-4A0C-915E-D78D6CC9FDC6}" name="_0905閱卷評分_戴榮冠" displayName="_0905閱卷評分_戴榮冠" ref="A1:H49" tableType="queryTable" totalsRowShown="0">
  <autoFilter ref="A1:H49" xr:uid="{34A82C45-7D9B-4A0C-915E-D78D6CC9FDC6}"/>
  <tableColumns count="8">
    <tableColumn id="1" xr3:uid="{FC1FA2C1-455B-41A5-9D1F-3BD43A86B761}" uniqueName="1" name="Column1" queryTableFieldId="1" dataDxfId="7"/>
    <tableColumn id="2" xr3:uid="{9E12D3BE-DDEE-41D8-A117-8B32CF4C9D5C}" uniqueName="2" name="Column2" queryTableFieldId="2"/>
    <tableColumn id="3" xr3:uid="{9CB8266F-6FA4-4D88-8D28-0972B17D266E}" uniqueName="3" name="Column3" queryTableFieldId="3" dataDxfId="6"/>
    <tableColumn id="4" xr3:uid="{55B50309-9BF6-43EF-B886-2A91476E38C3}" uniqueName="4" name="Column4" queryTableFieldId="4" dataDxfId="5"/>
    <tableColumn id="5" xr3:uid="{0D58E595-036B-4B0B-B629-9D3C4108D0C4}" uniqueName="5" name="Column5" queryTableFieldId="5" dataDxfId="4"/>
    <tableColumn id="6" xr3:uid="{916E1712-C977-4870-B324-89163DE6DB2C}" uniqueName="6" name="Column6" queryTableFieldId="6" dataDxfId="3"/>
    <tableColumn id="7" xr3:uid="{0D554D18-F285-409B-9118-C5245D94C7F0}" uniqueName="7" name="Column7" queryTableFieldId="7" dataDxfId="2"/>
    <tableColumn id="8" xr3:uid="{63577DFE-3A8B-4192-A611-BA7AF815FE2D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4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75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1112</v>
      </c>
      <c r="B2" t="s">
        <v>27</v>
      </c>
      <c r="C2">
        <f t="shared" ref="C2:C49" si="0">VLOOKUP($B2,閱卷評分_Teacher1,3,FALSE)</f>
        <v>0</v>
      </c>
      <c r="D2">
        <f t="shared" ref="D2:D49" si="1">VLOOKUP($B2,閱卷評分_Teacher2,3,FALSE)</f>
        <v>0</v>
      </c>
      <c r="E2">
        <f>ABS(C2-D2)</f>
        <v>0</v>
      </c>
      <c r="G2" s="6">
        <f>IF(F2&gt;0,((C2+D2)*0.5+F2*2)/3,(C2+D2)/2)</f>
        <v>0</v>
      </c>
      <c r="H2">
        <f t="shared" ref="H2:H49" si="2">VLOOKUP($B2,閱卷評分_Teacher1,4,FALSE)</f>
        <v>0</v>
      </c>
      <c r="I2">
        <f t="shared" ref="I2:I49" si="3">VLOOKUP($B2,閱卷評分_Teacher1,5,FALSE)</f>
        <v>0</v>
      </c>
      <c r="J2">
        <f t="shared" ref="J2:J49" si="4">VLOOKUP($B2,閱卷評分_Teacher1,6,FALSE)</f>
        <v>0</v>
      </c>
      <c r="K2">
        <f t="shared" ref="K2:K49" si="5">VLOOKUP($B2,閱卷評分_Teacher1,7,FALSE)</f>
        <v>0</v>
      </c>
      <c r="L2">
        <f t="shared" ref="L2:L49" si="6">VLOOKUP($B2,閱卷評分_Teacher1,8,FALSE)</f>
        <v>0</v>
      </c>
      <c r="M2">
        <f t="shared" ref="M2:M49" si="7">VLOOKUP($B2,閱卷評分_Teacher2,4,FALSE)</f>
        <v>0</v>
      </c>
      <c r="N2">
        <f t="shared" ref="N2:N49" si="8">VLOOKUP($B2,閱卷評分_Teacher2,5,FALSE)</f>
        <v>0</v>
      </c>
      <c r="O2">
        <f t="shared" ref="O2:O49" si="9">VLOOKUP($B2,閱卷評分_Teacher2,6,FALSE)</f>
        <v>0</v>
      </c>
      <c r="P2">
        <f t="shared" ref="P2:P49" si="10">VLOOKUP($B2,閱卷評分_Teacher2,7,FALSE)</f>
        <v>0</v>
      </c>
      <c r="Q2">
        <f t="shared" ref="Q2:Q49" si="11">VLOOKUP($B2,閱卷評分_Teacher2,8,FALSE)</f>
        <v>0</v>
      </c>
      <c r="R2" s="8">
        <f>COUNTIF(E:E,"&gt;7")</f>
        <v>1</v>
      </c>
      <c r="S2" s="8">
        <f>COUNTA(B:B)-1</f>
        <v>48</v>
      </c>
      <c r="T2" s="9">
        <f>R2/S2</f>
        <v>2.0833333333333332E-2</v>
      </c>
    </row>
    <row r="3" spans="1:20" x14ac:dyDescent="0.25">
      <c r="A3">
        <v>1092</v>
      </c>
      <c r="B3" t="s">
        <v>28</v>
      </c>
      <c r="C3">
        <f t="shared" si="0"/>
        <v>15</v>
      </c>
      <c r="D3">
        <f t="shared" si="1"/>
        <v>15</v>
      </c>
      <c r="E3">
        <f t="shared" ref="E3:E26" si="12">ABS(C3-D3)</f>
        <v>0</v>
      </c>
      <c r="G3" s="6">
        <f t="shared" ref="G3:G26" si="13">IF(F3&gt;0,((C3+D3)*0.5+F3*2)/3,(C3+D3)/2)</f>
        <v>15</v>
      </c>
      <c r="H3">
        <f t="shared" si="2"/>
        <v>3</v>
      </c>
      <c r="I3">
        <f t="shared" si="3"/>
        <v>3</v>
      </c>
      <c r="J3">
        <f t="shared" si="4"/>
        <v>3</v>
      </c>
      <c r="K3">
        <f t="shared" si="5"/>
        <v>3</v>
      </c>
      <c r="L3">
        <f t="shared" si="6"/>
        <v>3</v>
      </c>
      <c r="M3">
        <f t="shared" si="7"/>
        <v>4</v>
      </c>
      <c r="N3">
        <f t="shared" si="8"/>
        <v>4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1071</v>
      </c>
      <c r="B4" t="s">
        <v>29</v>
      </c>
      <c r="C4">
        <f t="shared" si="0"/>
        <v>16</v>
      </c>
      <c r="D4">
        <f t="shared" si="1"/>
        <v>13</v>
      </c>
      <c r="E4">
        <f t="shared" si="12"/>
        <v>3</v>
      </c>
      <c r="G4" s="6">
        <f t="shared" si="13"/>
        <v>14.5</v>
      </c>
      <c r="H4">
        <f t="shared" si="2"/>
        <v>3</v>
      </c>
      <c r="I4">
        <f t="shared" si="3"/>
        <v>3</v>
      </c>
      <c r="J4">
        <f t="shared" si="4"/>
        <v>3</v>
      </c>
      <c r="K4">
        <f t="shared" si="5"/>
        <v>4</v>
      </c>
      <c r="L4">
        <f t="shared" si="6"/>
        <v>3</v>
      </c>
      <c r="M4">
        <f t="shared" si="7"/>
        <v>3</v>
      </c>
      <c r="N4">
        <f t="shared" si="8"/>
        <v>3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20" x14ac:dyDescent="0.25">
      <c r="A5">
        <v>1081</v>
      </c>
      <c r="B5" t="s">
        <v>30</v>
      </c>
      <c r="C5">
        <f t="shared" si="0"/>
        <v>2</v>
      </c>
      <c r="D5">
        <f t="shared" si="1"/>
        <v>7</v>
      </c>
      <c r="E5">
        <f t="shared" si="12"/>
        <v>5</v>
      </c>
      <c r="G5" s="6">
        <f t="shared" si="13"/>
        <v>4.5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5"/>
        <v>2</v>
      </c>
      <c r="L5">
        <f t="shared" si="6"/>
        <v>0</v>
      </c>
      <c r="M5">
        <f t="shared" si="7"/>
        <v>2</v>
      </c>
      <c r="N5">
        <f t="shared" si="8"/>
        <v>2</v>
      </c>
      <c r="O5">
        <f t="shared" si="9"/>
        <v>2</v>
      </c>
      <c r="P5">
        <f t="shared" si="10"/>
        <v>2</v>
      </c>
      <c r="Q5">
        <f t="shared" si="11"/>
        <v>3</v>
      </c>
    </row>
    <row r="6" spans="1:20" x14ac:dyDescent="0.25">
      <c r="A6">
        <v>1091</v>
      </c>
      <c r="B6" t="s">
        <v>31</v>
      </c>
      <c r="C6">
        <f t="shared" si="0"/>
        <v>14</v>
      </c>
      <c r="D6">
        <f t="shared" si="1"/>
        <v>13</v>
      </c>
      <c r="E6">
        <f t="shared" si="12"/>
        <v>1</v>
      </c>
      <c r="G6" s="6">
        <f t="shared" si="13"/>
        <v>13.5</v>
      </c>
      <c r="H6">
        <f t="shared" si="2"/>
        <v>3</v>
      </c>
      <c r="I6">
        <f t="shared" si="3"/>
        <v>3</v>
      </c>
      <c r="J6">
        <f t="shared" si="4"/>
        <v>2</v>
      </c>
      <c r="K6">
        <f t="shared" si="5"/>
        <v>4</v>
      </c>
      <c r="L6">
        <f t="shared" si="6"/>
        <v>3</v>
      </c>
      <c r="M6">
        <f t="shared" si="7"/>
        <v>3</v>
      </c>
      <c r="N6">
        <f t="shared" si="8"/>
        <v>3</v>
      </c>
      <c r="O6">
        <f t="shared" si="9"/>
        <v>3</v>
      </c>
      <c r="P6">
        <f t="shared" si="10"/>
        <v>3</v>
      </c>
      <c r="Q6">
        <f t="shared" si="11"/>
        <v>3</v>
      </c>
    </row>
    <row r="7" spans="1:20" x14ac:dyDescent="0.25">
      <c r="A7">
        <v>1102</v>
      </c>
      <c r="B7" t="s">
        <v>32</v>
      </c>
      <c r="C7">
        <f t="shared" si="0"/>
        <v>17</v>
      </c>
      <c r="D7">
        <f t="shared" si="1"/>
        <v>15</v>
      </c>
      <c r="E7">
        <f t="shared" si="12"/>
        <v>2</v>
      </c>
      <c r="G7" s="6">
        <f t="shared" si="13"/>
        <v>16</v>
      </c>
      <c r="H7">
        <f t="shared" si="2"/>
        <v>3</v>
      </c>
      <c r="I7">
        <f t="shared" si="3"/>
        <v>4</v>
      </c>
      <c r="J7">
        <f t="shared" si="4"/>
        <v>3</v>
      </c>
      <c r="K7">
        <f t="shared" si="5"/>
        <v>4</v>
      </c>
      <c r="L7">
        <f t="shared" si="6"/>
        <v>3</v>
      </c>
      <c r="M7">
        <f t="shared" si="7"/>
        <v>4</v>
      </c>
      <c r="N7">
        <f t="shared" si="8"/>
        <v>4</v>
      </c>
      <c r="O7">
        <f t="shared" si="9"/>
        <v>3</v>
      </c>
      <c r="P7">
        <f t="shared" si="10"/>
        <v>3</v>
      </c>
      <c r="Q7">
        <f t="shared" si="11"/>
        <v>3</v>
      </c>
    </row>
    <row r="8" spans="1:20" x14ac:dyDescent="0.25">
      <c r="A8">
        <v>1102</v>
      </c>
      <c r="B8" t="s">
        <v>33</v>
      </c>
      <c r="C8">
        <f t="shared" si="0"/>
        <v>11</v>
      </c>
      <c r="D8">
        <f t="shared" si="1"/>
        <v>11</v>
      </c>
      <c r="E8">
        <f t="shared" si="12"/>
        <v>0</v>
      </c>
      <c r="G8" s="6">
        <f t="shared" si="13"/>
        <v>11</v>
      </c>
      <c r="H8">
        <f t="shared" si="2"/>
        <v>2</v>
      </c>
      <c r="I8">
        <f t="shared" si="3"/>
        <v>2</v>
      </c>
      <c r="J8">
        <f t="shared" si="4"/>
        <v>2</v>
      </c>
      <c r="K8">
        <f t="shared" si="5"/>
        <v>3</v>
      </c>
      <c r="L8">
        <f t="shared" si="6"/>
        <v>2</v>
      </c>
      <c r="M8">
        <f t="shared" si="7"/>
        <v>2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20" x14ac:dyDescent="0.25">
      <c r="A9">
        <v>1081</v>
      </c>
      <c r="B9" t="s">
        <v>34</v>
      </c>
      <c r="C9">
        <f t="shared" si="0"/>
        <v>14</v>
      </c>
      <c r="D9">
        <f t="shared" si="1"/>
        <v>14</v>
      </c>
      <c r="E9">
        <f t="shared" si="12"/>
        <v>0</v>
      </c>
      <c r="G9" s="6">
        <f t="shared" si="13"/>
        <v>14</v>
      </c>
      <c r="H9">
        <f t="shared" si="2"/>
        <v>3</v>
      </c>
      <c r="I9">
        <f t="shared" si="3"/>
        <v>3</v>
      </c>
      <c r="J9">
        <f t="shared" si="4"/>
        <v>2</v>
      </c>
      <c r="K9">
        <f t="shared" si="5"/>
        <v>3</v>
      </c>
      <c r="L9">
        <f t="shared" si="6"/>
        <v>3</v>
      </c>
      <c r="M9">
        <f t="shared" si="7"/>
        <v>4</v>
      </c>
      <c r="N9">
        <f t="shared" si="8"/>
        <v>4</v>
      </c>
      <c r="O9">
        <f t="shared" si="9"/>
        <v>3</v>
      </c>
      <c r="P9">
        <f t="shared" si="10"/>
        <v>3</v>
      </c>
      <c r="Q9">
        <f t="shared" si="11"/>
        <v>3</v>
      </c>
    </row>
    <row r="10" spans="1:20" x14ac:dyDescent="0.25">
      <c r="A10">
        <v>1132</v>
      </c>
      <c r="B10" t="s">
        <v>35</v>
      </c>
      <c r="C10">
        <f t="shared" si="0"/>
        <v>12</v>
      </c>
      <c r="D10">
        <f t="shared" si="1"/>
        <v>7</v>
      </c>
      <c r="E10">
        <f t="shared" si="12"/>
        <v>5</v>
      </c>
      <c r="G10" s="6">
        <f t="shared" si="13"/>
        <v>9.5</v>
      </c>
      <c r="H10">
        <f t="shared" si="2"/>
        <v>2</v>
      </c>
      <c r="I10">
        <f t="shared" si="3"/>
        <v>3</v>
      </c>
      <c r="J10">
        <f t="shared" si="4"/>
        <v>2</v>
      </c>
      <c r="K10">
        <f t="shared" si="5"/>
        <v>3</v>
      </c>
      <c r="L10">
        <f t="shared" si="6"/>
        <v>2</v>
      </c>
      <c r="M10">
        <f t="shared" si="7"/>
        <v>1</v>
      </c>
      <c r="N10">
        <f t="shared" si="8"/>
        <v>3</v>
      </c>
      <c r="O10">
        <f t="shared" si="9"/>
        <v>2</v>
      </c>
      <c r="P10">
        <f t="shared" si="10"/>
        <v>2</v>
      </c>
      <c r="Q10">
        <f t="shared" si="11"/>
        <v>2</v>
      </c>
    </row>
    <row r="11" spans="1:20" x14ac:dyDescent="0.25">
      <c r="A11">
        <v>1092</v>
      </c>
      <c r="B11" t="s">
        <v>36</v>
      </c>
      <c r="C11">
        <f t="shared" si="0"/>
        <v>13</v>
      </c>
      <c r="D11">
        <f t="shared" si="1"/>
        <v>18</v>
      </c>
      <c r="E11">
        <f t="shared" si="12"/>
        <v>5</v>
      </c>
      <c r="G11" s="6">
        <f t="shared" si="13"/>
        <v>15.5</v>
      </c>
      <c r="H11">
        <f t="shared" si="2"/>
        <v>3</v>
      </c>
      <c r="I11">
        <f t="shared" si="3"/>
        <v>3</v>
      </c>
      <c r="J11">
        <f t="shared" si="4"/>
        <v>2</v>
      </c>
      <c r="K11">
        <f t="shared" si="5"/>
        <v>3</v>
      </c>
      <c r="L11">
        <f t="shared" si="6"/>
        <v>2</v>
      </c>
      <c r="M11">
        <f t="shared" si="7"/>
        <v>4</v>
      </c>
      <c r="N11">
        <f t="shared" si="8"/>
        <v>5</v>
      </c>
      <c r="O11">
        <f t="shared" si="9"/>
        <v>4</v>
      </c>
      <c r="P11">
        <f t="shared" si="10"/>
        <v>4</v>
      </c>
      <c r="Q11">
        <f t="shared" si="11"/>
        <v>4</v>
      </c>
    </row>
    <row r="12" spans="1:20" x14ac:dyDescent="0.25">
      <c r="A12">
        <v>1071</v>
      </c>
      <c r="B12" t="s">
        <v>37</v>
      </c>
      <c r="C12">
        <f t="shared" si="0"/>
        <v>11</v>
      </c>
      <c r="D12">
        <f t="shared" si="1"/>
        <v>11</v>
      </c>
      <c r="E12">
        <f t="shared" si="12"/>
        <v>0</v>
      </c>
      <c r="G12" s="6">
        <f t="shared" si="13"/>
        <v>11</v>
      </c>
      <c r="H12">
        <f t="shared" si="2"/>
        <v>2</v>
      </c>
      <c r="I12">
        <f t="shared" si="3"/>
        <v>3</v>
      </c>
      <c r="J12">
        <f t="shared" si="4"/>
        <v>2</v>
      </c>
      <c r="K12">
        <f t="shared" si="5"/>
        <v>3</v>
      </c>
      <c r="L12">
        <f t="shared" si="6"/>
        <v>2</v>
      </c>
      <c r="M12">
        <f t="shared" si="7"/>
        <v>3</v>
      </c>
      <c r="N12">
        <f t="shared" si="8"/>
        <v>3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20" x14ac:dyDescent="0.25">
      <c r="A13">
        <v>1101</v>
      </c>
      <c r="B13" t="s">
        <v>38</v>
      </c>
      <c r="C13">
        <f t="shared" si="0"/>
        <v>13</v>
      </c>
      <c r="D13">
        <f t="shared" si="1"/>
        <v>15</v>
      </c>
      <c r="E13">
        <f t="shared" si="12"/>
        <v>2</v>
      </c>
      <c r="G13" s="6">
        <f t="shared" si="13"/>
        <v>14</v>
      </c>
      <c r="H13">
        <f t="shared" si="2"/>
        <v>3</v>
      </c>
      <c r="I13">
        <f t="shared" si="3"/>
        <v>3</v>
      </c>
      <c r="J13">
        <f t="shared" si="4"/>
        <v>2</v>
      </c>
      <c r="K13">
        <f t="shared" si="5"/>
        <v>3</v>
      </c>
      <c r="L13">
        <f t="shared" si="6"/>
        <v>2</v>
      </c>
      <c r="M13">
        <f t="shared" si="7"/>
        <v>4</v>
      </c>
      <c r="N13">
        <f t="shared" si="8"/>
        <v>3</v>
      </c>
      <c r="O13">
        <f t="shared" si="9"/>
        <v>3</v>
      </c>
      <c r="P13">
        <f t="shared" si="10"/>
        <v>3</v>
      </c>
      <c r="Q13">
        <f t="shared" si="11"/>
        <v>3</v>
      </c>
    </row>
    <row r="14" spans="1:20" x14ac:dyDescent="0.25">
      <c r="A14">
        <v>1091</v>
      </c>
      <c r="B14" t="s">
        <v>39</v>
      </c>
      <c r="C14">
        <f t="shared" si="0"/>
        <v>14</v>
      </c>
      <c r="D14">
        <f t="shared" si="1"/>
        <v>10</v>
      </c>
      <c r="E14">
        <f t="shared" si="12"/>
        <v>4</v>
      </c>
      <c r="G14" s="6">
        <f t="shared" si="13"/>
        <v>12</v>
      </c>
      <c r="H14">
        <f t="shared" si="2"/>
        <v>3</v>
      </c>
      <c r="I14">
        <f t="shared" si="3"/>
        <v>3</v>
      </c>
      <c r="J14">
        <f t="shared" si="4"/>
        <v>2</v>
      </c>
      <c r="K14">
        <f t="shared" si="5"/>
        <v>3</v>
      </c>
      <c r="L14">
        <f t="shared" si="6"/>
        <v>3</v>
      </c>
      <c r="M14">
        <f t="shared" si="7"/>
        <v>2</v>
      </c>
      <c r="N14">
        <f t="shared" si="8"/>
        <v>4</v>
      </c>
      <c r="O14">
        <f t="shared" si="9"/>
        <v>3</v>
      </c>
      <c r="P14">
        <f t="shared" si="10"/>
        <v>3</v>
      </c>
      <c r="Q14">
        <f t="shared" si="11"/>
        <v>3</v>
      </c>
    </row>
    <row r="15" spans="1:20" x14ac:dyDescent="0.25">
      <c r="A15">
        <v>1111</v>
      </c>
      <c r="B15" t="s">
        <v>40</v>
      </c>
      <c r="C15">
        <f t="shared" si="0"/>
        <v>13</v>
      </c>
      <c r="D15">
        <f t="shared" si="1"/>
        <v>13</v>
      </c>
      <c r="E15">
        <f t="shared" si="12"/>
        <v>0</v>
      </c>
      <c r="G15" s="6">
        <f t="shared" si="13"/>
        <v>13</v>
      </c>
      <c r="H15">
        <f t="shared" si="2"/>
        <v>3</v>
      </c>
      <c r="I15">
        <f t="shared" si="3"/>
        <v>3</v>
      </c>
      <c r="J15">
        <f t="shared" si="4"/>
        <v>2</v>
      </c>
      <c r="K15">
        <f t="shared" si="5"/>
        <v>3</v>
      </c>
      <c r="L15">
        <f t="shared" si="6"/>
        <v>2</v>
      </c>
      <c r="M15">
        <f t="shared" si="7"/>
        <v>3</v>
      </c>
      <c r="N15">
        <f t="shared" si="8"/>
        <v>3</v>
      </c>
      <c r="O15">
        <f t="shared" si="9"/>
        <v>3</v>
      </c>
      <c r="P15">
        <f t="shared" si="10"/>
        <v>3</v>
      </c>
      <c r="Q15">
        <f t="shared" si="11"/>
        <v>3</v>
      </c>
    </row>
    <row r="16" spans="1:20" x14ac:dyDescent="0.25">
      <c r="A16">
        <v>1091</v>
      </c>
      <c r="B16" t="s">
        <v>41</v>
      </c>
      <c r="C16">
        <f t="shared" si="0"/>
        <v>16</v>
      </c>
      <c r="D16">
        <f t="shared" si="1"/>
        <v>15</v>
      </c>
      <c r="E16">
        <f t="shared" si="12"/>
        <v>1</v>
      </c>
      <c r="G16" s="6">
        <f t="shared" si="13"/>
        <v>15.5</v>
      </c>
      <c r="H16">
        <f t="shared" si="2"/>
        <v>3</v>
      </c>
      <c r="I16">
        <f t="shared" si="3"/>
        <v>4</v>
      </c>
      <c r="J16">
        <f t="shared" si="4"/>
        <v>2</v>
      </c>
      <c r="K16">
        <f t="shared" si="5"/>
        <v>4</v>
      </c>
      <c r="L16">
        <f t="shared" si="6"/>
        <v>3</v>
      </c>
      <c r="M16">
        <f t="shared" si="7"/>
        <v>3</v>
      </c>
      <c r="N16">
        <f t="shared" si="8"/>
        <v>4</v>
      </c>
      <c r="O16">
        <f t="shared" si="9"/>
        <v>3</v>
      </c>
      <c r="P16">
        <f t="shared" si="10"/>
        <v>3</v>
      </c>
      <c r="Q16">
        <f t="shared" si="11"/>
        <v>3</v>
      </c>
    </row>
    <row r="17" spans="1:17" x14ac:dyDescent="0.25">
      <c r="A17">
        <v>1072</v>
      </c>
      <c r="B17" t="s">
        <v>42</v>
      </c>
      <c r="C17">
        <f t="shared" si="0"/>
        <v>16</v>
      </c>
      <c r="D17">
        <f t="shared" si="1"/>
        <v>16</v>
      </c>
      <c r="E17">
        <f t="shared" si="12"/>
        <v>0</v>
      </c>
      <c r="G17" s="6">
        <f t="shared" si="13"/>
        <v>16</v>
      </c>
      <c r="H17">
        <f t="shared" si="2"/>
        <v>3</v>
      </c>
      <c r="I17">
        <f t="shared" si="3"/>
        <v>4</v>
      </c>
      <c r="J17">
        <f t="shared" si="4"/>
        <v>3</v>
      </c>
      <c r="K17">
        <f t="shared" si="5"/>
        <v>3</v>
      </c>
      <c r="L17">
        <f t="shared" si="6"/>
        <v>3</v>
      </c>
      <c r="M17">
        <f t="shared" si="7"/>
        <v>4</v>
      </c>
      <c r="N17">
        <f t="shared" si="8"/>
        <v>4</v>
      </c>
      <c r="O17">
        <f t="shared" si="9"/>
        <v>3</v>
      </c>
      <c r="P17">
        <f t="shared" si="10"/>
        <v>3</v>
      </c>
      <c r="Q17">
        <f t="shared" si="11"/>
        <v>3</v>
      </c>
    </row>
    <row r="18" spans="1:17" x14ac:dyDescent="0.25">
      <c r="A18">
        <v>1112</v>
      </c>
      <c r="B18" t="s">
        <v>43</v>
      </c>
      <c r="C18">
        <f t="shared" si="0"/>
        <v>17</v>
      </c>
      <c r="D18">
        <f t="shared" si="1"/>
        <v>16</v>
      </c>
      <c r="E18">
        <f t="shared" si="12"/>
        <v>1</v>
      </c>
      <c r="G18" s="6">
        <f t="shared" si="13"/>
        <v>16.5</v>
      </c>
      <c r="H18">
        <f t="shared" si="2"/>
        <v>3</v>
      </c>
      <c r="I18">
        <f t="shared" si="3"/>
        <v>4</v>
      </c>
      <c r="J18">
        <f t="shared" si="4"/>
        <v>3</v>
      </c>
      <c r="K18">
        <f t="shared" si="5"/>
        <v>4</v>
      </c>
      <c r="L18">
        <f t="shared" si="6"/>
        <v>3</v>
      </c>
      <c r="M18">
        <f t="shared" si="7"/>
        <v>4</v>
      </c>
      <c r="N18">
        <f t="shared" si="8"/>
        <v>4</v>
      </c>
      <c r="O18">
        <f t="shared" si="9"/>
        <v>3</v>
      </c>
      <c r="P18">
        <f t="shared" si="10"/>
        <v>3</v>
      </c>
      <c r="Q18">
        <f t="shared" si="11"/>
        <v>3</v>
      </c>
    </row>
    <row r="19" spans="1:17" x14ac:dyDescent="0.25">
      <c r="A19">
        <v>1082</v>
      </c>
      <c r="B19" t="s">
        <v>44</v>
      </c>
      <c r="C19">
        <f t="shared" si="0"/>
        <v>16</v>
      </c>
      <c r="D19">
        <f t="shared" si="1"/>
        <v>12</v>
      </c>
      <c r="E19">
        <f t="shared" si="12"/>
        <v>4</v>
      </c>
      <c r="G19" s="6">
        <f t="shared" si="13"/>
        <v>14</v>
      </c>
      <c r="H19">
        <f t="shared" si="2"/>
        <v>3</v>
      </c>
      <c r="I19">
        <f t="shared" si="3"/>
        <v>4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3</v>
      </c>
      <c r="N19">
        <f t="shared" si="8"/>
        <v>3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1102</v>
      </c>
      <c r="B20" t="s">
        <v>45</v>
      </c>
      <c r="C20">
        <f t="shared" si="0"/>
        <v>11</v>
      </c>
      <c r="D20">
        <f t="shared" si="1"/>
        <v>10</v>
      </c>
      <c r="E20">
        <f t="shared" si="12"/>
        <v>1</v>
      </c>
      <c r="G20" s="6">
        <f t="shared" si="13"/>
        <v>10.5</v>
      </c>
      <c r="H20">
        <f t="shared" si="2"/>
        <v>2</v>
      </c>
      <c r="I20">
        <f t="shared" si="3"/>
        <v>2</v>
      </c>
      <c r="J20">
        <f t="shared" si="4"/>
        <v>1</v>
      </c>
      <c r="K20">
        <f t="shared" si="5"/>
        <v>2</v>
      </c>
      <c r="L20">
        <f t="shared" si="6"/>
        <v>2</v>
      </c>
      <c r="M20">
        <f t="shared" si="7"/>
        <v>2</v>
      </c>
      <c r="N20">
        <f t="shared" si="8"/>
        <v>3</v>
      </c>
      <c r="O20">
        <f t="shared" si="9"/>
        <v>3</v>
      </c>
      <c r="P20">
        <f t="shared" si="10"/>
        <v>3</v>
      </c>
      <c r="Q20">
        <f t="shared" si="11"/>
        <v>3</v>
      </c>
    </row>
    <row r="21" spans="1:17" x14ac:dyDescent="0.25">
      <c r="A21">
        <v>1131</v>
      </c>
      <c r="B21" t="s">
        <v>46</v>
      </c>
      <c r="C21">
        <f t="shared" si="0"/>
        <v>1</v>
      </c>
      <c r="D21">
        <f t="shared" si="1"/>
        <v>3</v>
      </c>
      <c r="E21">
        <f t="shared" si="12"/>
        <v>2</v>
      </c>
      <c r="G21" s="6">
        <f t="shared" si="13"/>
        <v>2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5"/>
        <v>1</v>
      </c>
      <c r="L21">
        <f t="shared" si="6"/>
        <v>0</v>
      </c>
      <c r="M21">
        <f t="shared" si="7"/>
        <v>1</v>
      </c>
      <c r="N21">
        <f t="shared" si="8"/>
        <v>1</v>
      </c>
      <c r="O21">
        <f t="shared" si="9"/>
        <v>2</v>
      </c>
      <c r="P21">
        <f t="shared" si="10"/>
        <v>1</v>
      </c>
      <c r="Q21">
        <f t="shared" si="11"/>
        <v>1</v>
      </c>
    </row>
    <row r="22" spans="1:17" x14ac:dyDescent="0.25">
      <c r="A22">
        <v>1111</v>
      </c>
      <c r="B22" t="s">
        <v>47</v>
      </c>
      <c r="C22">
        <f t="shared" si="0"/>
        <v>17</v>
      </c>
      <c r="D22">
        <f t="shared" si="1"/>
        <v>15</v>
      </c>
      <c r="E22">
        <f t="shared" si="12"/>
        <v>2</v>
      </c>
      <c r="G22" s="6">
        <f t="shared" si="13"/>
        <v>16</v>
      </c>
      <c r="H22">
        <f t="shared" si="2"/>
        <v>3</v>
      </c>
      <c r="I22">
        <f t="shared" si="3"/>
        <v>4</v>
      </c>
      <c r="J22">
        <f t="shared" si="4"/>
        <v>3</v>
      </c>
      <c r="K22">
        <f t="shared" si="5"/>
        <v>4</v>
      </c>
      <c r="L22">
        <f t="shared" si="6"/>
        <v>3</v>
      </c>
      <c r="M22">
        <f t="shared" si="7"/>
        <v>4</v>
      </c>
      <c r="N22">
        <f t="shared" si="8"/>
        <v>3</v>
      </c>
      <c r="O22">
        <f t="shared" si="9"/>
        <v>3</v>
      </c>
      <c r="P22">
        <f t="shared" si="10"/>
        <v>3</v>
      </c>
      <c r="Q22">
        <f t="shared" si="11"/>
        <v>3</v>
      </c>
    </row>
    <row r="23" spans="1:17" x14ac:dyDescent="0.25">
      <c r="A23">
        <v>1101</v>
      </c>
      <c r="B23" t="s">
        <v>48</v>
      </c>
      <c r="C23">
        <f t="shared" si="0"/>
        <v>13</v>
      </c>
      <c r="D23">
        <f t="shared" si="1"/>
        <v>11</v>
      </c>
      <c r="E23">
        <f t="shared" si="12"/>
        <v>2</v>
      </c>
      <c r="G23" s="6">
        <f t="shared" si="13"/>
        <v>12</v>
      </c>
      <c r="H23">
        <f t="shared" si="2"/>
        <v>3</v>
      </c>
      <c r="I23">
        <f t="shared" si="3"/>
        <v>3</v>
      </c>
      <c r="J23">
        <f t="shared" si="4"/>
        <v>2</v>
      </c>
      <c r="K23">
        <f t="shared" si="5"/>
        <v>3</v>
      </c>
      <c r="L23">
        <f t="shared" si="6"/>
        <v>2</v>
      </c>
      <c r="M23">
        <f t="shared" si="7"/>
        <v>2</v>
      </c>
      <c r="N23">
        <f t="shared" si="8"/>
        <v>3</v>
      </c>
      <c r="O23">
        <f t="shared" si="9"/>
        <v>3</v>
      </c>
      <c r="P23">
        <f t="shared" si="10"/>
        <v>3</v>
      </c>
      <c r="Q23">
        <f t="shared" si="11"/>
        <v>3</v>
      </c>
    </row>
    <row r="24" spans="1:17" x14ac:dyDescent="0.25">
      <c r="A24">
        <v>1101</v>
      </c>
      <c r="B24" t="s">
        <v>49</v>
      </c>
      <c r="C24">
        <f t="shared" si="0"/>
        <v>15</v>
      </c>
      <c r="D24">
        <f t="shared" si="1"/>
        <v>14</v>
      </c>
      <c r="E24">
        <f t="shared" si="12"/>
        <v>1</v>
      </c>
      <c r="G24" s="6">
        <f t="shared" si="13"/>
        <v>14.5</v>
      </c>
      <c r="H24">
        <f t="shared" si="2"/>
        <v>3</v>
      </c>
      <c r="I24">
        <f t="shared" si="3"/>
        <v>3</v>
      </c>
      <c r="J24">
        <f t="shared" si="4"/>
        <v>2</v>
      </c>
      <c r="K24">
        <f t="shared" si="5"/>
        <v>4</v>
      </c>
      <c r="L24">
        <f t="shared" si="6"/>
        <v>3</v>
      </c>
      <c r="M24">
        <f t="shared" si="7"/>
        <v>3</v>
      </c>
      <c r="N24">
        <f t="shared" si="8"/>
        <v>3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1122</v>
      </c>
      <c r="B25" t="s">
        <v>50</v>
      </c>
      <c r="C25">
        <f t="shared" si="0"/>
        <v>15</v>
      </c>
      <c r="D25">
        <f t="shared" si="1"/>
        <v>13</v>
      </c>
      <c r="E25">
        <f t="shared" si="12"/>
        <v>2</v>
      </c>
      <c r="G25" s="6">
        <f t="shared" si="13"/>
        <v>14</v>
      </c>
      <c r="H25">
        <f t="shared" si="2"/>
        <v>3</v>
      </c>
      <c r="I25">
        <f t="shared" si="3"/>
        <v>3</v>
      </c>
      <c r="J25">
        <f t="shared" si="4"/>
        <v>2</v>
      </c>
      <c r="K25">
        <f t="shared" si="5"/>
        <v>4</v>
      </c>
      <c r="L25">
        <f t="shared" si="6"/>
        <v>3</v>
      </c>
      <c r="M25">
        <f t="shared" si="7"/>
        <v>3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1121</v>
      </c>
      <c r="B26" t="s">
        <v>51</v>
      </c>
      <c r="C26">
        <f t="shared" si="0"/>
        <v>13</v>
      </c>
      <c r="D26">
        <f t="shared" si="1"/>
        <v>12</v>
      </c>
      <c r="E26">
        <f t="shared" si="12"/>
        <v>1</v>
      </c>
      <c r="G26" s="6">
        <f t="shared" si="13"/>
        <v>12.5</v>
      </c>
      <c r="H26">
        <f t="shared" si="2"/>
        <v>3</v>
      </c>
      <c r="I26">
        <f t="shared" si="3"/>
        <v>3</v>
      </c>
      <c r="J26">
        <f t="shared" si="4"/>
        <v>2</v>
      </c>
      <c r="K26">
        <f t="shared" si="5"/>
        <v>3</v>
      </c>
      <c r="L26">
        <f t="shared" si="6"/>
        <v>2</v>
      </c>
      <c r="M26">
        <f t="shared" si="7"/>
        <v>3</v>
      </c>
      <c r="N26">
        <f t="shared" si="8"/>
        <v>3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1112</v>
      </c>
      <c r="B27" t="s">
        <v>52</v>
      </c>
      <c r="C27">
        <f t="shared" si="0"/>
        <v>18</v>
      </c>
      <c r="D27">
        <f t="shared" si="1"/>
        <v>16</v>
      </c>
      <c r="E27">
        <f t="shared" ref="E27:E49" si="14">ABS(C27-D27)</f>
        <v>2</v>
      </c>
      <c r="G27" s="6">
        <f t="shared" ref="G27:G49" si="15">IF(F27&gt;0,((C27+D27)*0.5+F27*2)/3,(C27+D27)/2)</f>
        <v>17</v>
      </c>
      <c r="H27">
        <f t="shared" si="2"/>
        <v>4</v>
      </c>
      <c r="I27">
        <f t="shared" si="3"/>
        <v>4</v>
      </c>
      <c r="J27">
        <f t="shared" si="4"/>
        <v>3</v>
      </c>
      <c r="K27">
        <f t="shared" si="5"/>
        <v>4</v>
      </c>
      <c r="L27">
        <f t="shared" si="6"/>
        <v>3</v>
      </c>
      <c r="M27">
        <f t="shared" si="7"/>
        <v>4</v>
      </c>
      <c r="N27">
        <f t="shared" si="8"/>
        <v>4</v>
      </c>
      <c r="O27">
        <f t="shared" si="9"/>
        <v>3</v>
      </c>
      <c r="P27">
        <f t="shared" si="10"/>
        <v>3</v>
      </c>
      <c r="Q27">
        <f t="shared" si="11"/>
        <v>3</v>
      </c>
    </row>
    <row r="28" spans="1:17" x14ac:dyDescent="0.25">
      <c r="A28">
        <v>1092</v>
      </c>
      <c r="B28" t="s">
        <v>53</v>
      </c>
      <c r="C28">
        <f t="shared" si="0"/>
        <v>12</v>
      </c>
      <c r="D28">
        <f t="shared" si="1"/>
        <v>14</v>
      </c>
      <c r="E28">
        <f t="shared" si="14"/>
        <v>2</v>
      </c>
      <c r="G28" s="6">
        <f t="shared" si="15"/>
        <v>13</v>
      </c>
      <c r="H28">
        <f t="shared" si="2"/>
        <v>3</v>
      </c>
      <c r="I28">
        <f t="shared" si="3"/>
        <v>3</v>
      </c>
      <c r="J28">
        <f t="shared" si="4"/>
        <v>2</v>
      </c>
      <c r="K28">
        <f t="shared" si="5"/>
        <v>2</v>
      </c>
      <c r="L28">
        <f t="shared" si="6"/>
        <v>2</v>
      </c>
      <c r="M28">
        <f t="shared" si="7"/>
        <v>3</v>
      </c>
      <c r="N28">
        <f t="shared" si="8"/>
        <v>4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1082</v>
      </c>
      <c r="B29" t="s">
        <v>54</v>
      </c>
      <c r="C29">
        <f t="shared" si="0"/>
        <v>14</v>
      </c>
      <c r="D29">
        <f t="shared" si="1"/>
        <v>16</v>
      </c>
      <c r="E29">
        <f t="shared" si="14"/>
        <v>2</v>
      </c>
      <c r="G29" s="6">
        <f t="shared" si="15"/>
        <v>15</v>
      </c>
      <c r="H29">
        <f t="shared" si="2"/>
        <v>3</v>
      </c>
      <c r="I29">
        <f t="shared" si="3"/>
        <v>3</v>
      </c>
      <c r="J29">
        <f t="shared" si="4"/>
        <v>2</v>
      </c>
      <c r="K29">
        <f t="shared" si="5"/>
        <v>3</v>
      </c>
      <c r="L29">
        <f t="shared" si="6"/>
        <v>3</v>
      </c>
      <c r="M29">
        <f t="shared" si="7"/>
        <v>4</v>
      </c>
      <c r="N29">
        <f t="shared" si="8"/>
        <v>4</v>
      </c>
      <c r="O29">
        <f t="shared" si="9"/>
        <v>3</v>
      </c>
      <c r="P29">
        <f t="shared" si="10"/>
        <v>3</v>
      </c>
      <c r="Q29">
        <f t="shared" si="11"/>
        <v>3</v>
      </c>
    </row>
    <row r="30" spans="1:17" x14ac:dyDescent="0.25">
      <c r="A30">
        <v>1122</v>
      </c>
      <c r="B30" t="s">
        <v>55</v>
      </c>
      <c r="C30">
        <f t="shared" si="0"/>
        <v>12</v>
      </c>
      <c r="D30">
        <f t="shared" si="1"/>
        <v>13</v>
      </c>
      <c r="E30">
        <f t="shared" si="14"/>
        <v>1</v>
      </c>
      <c r="G30" s="6">
        <f t="shared" si="15"/>
        <v>12.5</v>
      </c>
      <c r="H30">
        <f t="shared" si="2"/>
        <v>2</v>
      </c>
      <c r="I30">
        <f t="shared" si="3"/>
        <v>3</v>
      </c>
      <c r="J30">
        <f t="shared" si="4"/>
        <v>2</v>
      </c>
      <c r="K30">
        <f t="shared" si="5"/>
        <v>3</v>
      </c>
      <c r="L30">
        <f t="shared" si="6"/>
        <v>2</v>
      </c>
      <c r="M30">
        <f t="shared" si="7"/>
        <v>3</v>
      </c>
      <c r="N30">
        <f t="shared" si="8"/>
        <v>3</v>
      </c>
      <c r="O30">
        <f t="shared" si="9"/>
        <v>3</v>
      </c>
      <c r="P30">
        <f t="shared" si="10"/>
        <v>3</v>
      </c>
      <c r="Q30">
        <f t="shared" si="11"/>
        <v>3</v>
      </c>
    </row>
    <row r="31" spans="1:17" x14ac:dyDescent="0.25">
      <c r="A31">
        <v>1102</v>
      </c>
      <c r="B31" t="s">
        <v>56</v>
      </c>
      <c r="C31">
        <f t="shared" si="0"/>
        <v>16</v>
      </c>
      <c r="D31">
        <f t="shared" si="1"/>
        <v>13</v>
      </c>
      <c r="E31">
        <f t="shared" si="14"/>
        <v>3</v>
      </c>
      <c r="G31" s="6">
        <f t="shared" si="15"/>
        <v>14.5</v>
      </c>
      <c r="H31">
        <f t="shared" si="2"/>
        <v>3</v>
      </c>
      <c r="I31">
        <f t="shared" si="3"/>
        <v>4</v>
      </c>
      <c r="J31">
        <f t="shared" si="4"/>
        <v>3</v>
      </c>
      <c r="K31">
        <f t="shared" si="5"/>
        <v>4</v>
      </c>
      <c r="L31">
        <f t="shared" si="6"/>
        <v>3</v>
      </c>
      <c r="M31">
        <f t="shared" si="7"/>
        <v>3</v>
      </c>
      <c r="N31">
        <f t="shared" si="8"/>
        <v>3</v>
      </c>
      <c r="O31">
        <f t="shared" si="9"/>
        <v>3</v>
      </c>
      <c r="P31">
        <f t="shared" si="10"/>
        <v>3</v>
      </c>
      <c r="Q31">
        <f t="shared" si="11"/>
        <v>3</v>
      </c>
    </row>
    <row r="32" spans="1:17" x14ac:dyDescent="0.25">
      <c r="A32">
        <v>1101</v>
      </c>
      <c r="B32" t="s">
        <v>57</v>
      </c>
      <c r="C32">
        <f t="shared" si="0"/>
        <v>15</v>
      </c>
      <c r="D32">
        <f t="shared" si="1"/>
        <v>12</v>
      </c>
      <c r="E32">
        <f t="shared" si="14"/>
        <v>3</v>
      </c>
      <c r="G32" s="6">
        <f t="shared" si="15"/>
        <v>13.5</v>
      </c>
      <c r="H32">
        <f t="shared" si="2"/>
        <v>3</v>
      </c>
      <c r="I32">
        <f t="shared" si="3"/>
        <v>4</v>
      </c>
      <c r="J32">
        <f t="shared" si="4"/>
        <v>2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3</v>
      </c>
      <c r="O32">
        <f t="shared" si="9"/>
        <v>2</v>
      </c>
      <c r="P32">
        <f t="shared" si="10"/>
        <v>3</v>
      </c>
      <c r="Q32">
        <f t="shared" si="11"/>
        <v>3</v>
      </c>
    </row>
    <row r="33" spans="1:17" x14ac:dyDescent="0.25">
      <c r="A33">
        <v>1081</v>
      </c>
      <c r="B33" t="s">
        <v>58</v>
      </c>
      <c r="C33">
        <f t="shared" si="0"/>
        <v>14</v>
      </c>
      <c r="D33">
        <f t="shared" si="1"/>
        <v>13</v>
      </c>
      <c r="E33">
        <f t="shared" si="14"/>
        <v>1</v>
      </c>
      <c r="G33" s="6">
        <f t="shared" si="15"/>
        <v>13.5</v>
      </c>
      <c r="H33">
        <f t="shared" si="2"/>
        <v>3</v>
      </c>
      <c r="I33">
        <f t="shared" si="3"/>
        <v>4</v>
      </c>
      <c r="J33">
        <f t="shared" si="4"/>
        <v>2</v>
      </c>
      <c r="K33">
        <f t="shared" si="5"/>
        <v>3</v>
      </c>
      <c r="L33">
        <f t="shared" si="6"/>
        <v>3</v>
      </c>
      <c r="M33">
        <f t="shared" si="7"/>
        <v>3</v>
      </c>
      <c r="N33">
        <f t="shared" si="8"/>
        <v>3</v>
      </c>
      <c r="O33">
        <f t="shared" si="9"/>
        <v>3</v>
      </c>
      <c r="P33">
        <f t="shared" si="10"/>
        <v>3</v>
      </c>
      <c r="Q33">
        <f t="shared" si="11"/>
        <v>3</v>
      </c>
    </row>
    <row r="34" spans="1:17" x14ac:dyDescent="0.25">
      <c r="A34">
        <v>1121</v>
      </c>
      <c r="B34" t="s">
        <v>59</v>
      </c>
      <c r="C34">
        <f t="shared" si="0"/>
        <v>13</v>
      </c>
      <c r="D34">
        <f t="shared" si="1"/>
        <v>11</v>
      </c>
      <c r="E34">
        <f t="shared" si="14"/>
        <v>2</v>
      </c>
      <c r="G34" s="6">
        <f t="shared" si="15"/>
        <v>12</v>
      </c>
      <c r="H34">
        <f t="shared" si="2"/>
        <v>2</v>
      </c>
      <c r="I34">
        <f t="shared" si="3"/>
        <v>3</v>
      </c>
      <c r="J34">
        <f t="shared" si="4"/>
        <v>2</v>
      </c>
      <c r="K34">
        <f t="shared" si="5"/>
        <v>3</v>
      </c>
      <c r="L34">
        <f t="shared" si="6"/>
        <v>3</v>
      </c>
      <c r="M34">
        <f t="shared" si="7"/>
        <v>2</v>
      </c>
      <c r="N34">
        <f t="shared" si="8"/>
        <v>3</v>
      </c>
      <c r="O34">
        <f t="shared" si="9"/>
        <v>3</v>
      </c>
      <c r="P34">
        <f t="shared" si="10"/>
        <v>3</v>
      </c>
      <c r="Q34">
        <f t="shared" si="11"/>
        <v>3</v>
      </c>
    </row>
    <row r="35" spans="1:17" x14ac:dyDescent="0.25">
      <c r="A35">
        <v>1091</v>
      </c>
      <c r="B35" t="s">
        <v>60</v>
      </c>
      <c r="C35">
        <f t="shared" si="0"/>
        <v>10</v>
      </c>
      <c r="D35">
        <f t="shared" si="1"/>
        <v>3</v>
      </c>
      <c r="E35">
        <f t="shared" si="14"/>
        <v>7</v>
      </c>
      <c r="G35" s="6">
        <f t="shared" si="15"/>
        <v>6.5</v>
      </c>
      <c r="H35">
        <f t="shared" si="2"/>
        <v>2</v>
      </c>
      <c r="I35">
        <f t="shared" si="3"/>
        <v>3</v>
      </c>
      <c r="J35">
        <f t="shared" si="4"/>
        <v>1</v>
      </c>
      <c r="K35">
        <f t="shared" si="5"/>
        <v>2</v>
      </c>
      <c r="L35">
        <f t="shared" si="6"/>
        <v>2</v>
      </c>
      <c r="M35">
        <f t="shared" si="7"/>
        <v>0</v>
      </c>
      <c r="N35">
        <f t="shared" si="8"/>
        <v>1</v>
      </c>
      <c r="O35">
        <f t="shared" si="9"/>
        <v>1</v>
      </c>
      <c r="P35">
        <f t="shared" si="10"/>
        <v>1</v>
      </c>
      <c r="Q35">
        <f t="shared" si="11"/>
        <v>1</v>
      </c>
    </row>
    <row r="36" spans="1:17" x14ac:dyDescent="0.25">
      <c r="A36">
        <v>1072</v>
      </c>
      <c r="B36" t="s">
        <v>61</v>
      </c>
      <c r="C36">
        <f t="shared" si="0"/>
        <v>12</v>
      </c>
      <c r="D36">
        <f t="shared" si="1"/>
        <v>8</v>
      </c>
      <c r="E36">
        <f t="shared" si="14"/>
        <v>4</v>
      </c>
      <c r="G36" s="6">
        <f t="shared" si="15"/>
        <v>10</v>
      </c>
      <c r="H36">
        <f t="shared" si="2"/>
        <v>3</v>
      </c>
      <c r="I36">
        <f t="shared" si="3"/>
        <v>3</v>
      </c>
      <c r="J36">
        <f t="shared" si="4"/>
        <v>2</v>
      </c>
      <c r="K36">
        <f t="shared" si="5"/>
        <v>3</v>
      </c>
      <c r="L36">
        <f t="shared" si="6"/>
        <v>2</v>
      </c>
      <c r="M36">
        <f t="shared" si="7"/>
        <v>1</v>
      </c>
      <c r="N36">
        <f t="shared" si="8"/>
        <v>2</v>
      </c>
      <c r="O36">
        <f t="shared" si="9"/>
        <v>2</v>
      </c>
      <c r="P36">
        <f t="shared" si="10"/>
        <v>2</v>
      </c>
      <c r="Q36">
        <f t="shared" si="11"/>
        <v>2</v>
      </c>
    </row>
    <row r="37" spans="1:17" x14ac:dyDescent="0.25">
      <c r="A37">
        <v>1112</v>
      </c>
      <c r="B37" t="s">
        <v>62</v>
      </c>
      <c r="C37">
        <f t="shared" si="0"/>
        <v>6</v>
      </c>
      <c r="D37">
        <f t="shared" si="1"/>
        <v>9</v>
      </c>
      <c r="E37">
        <f t="shared" si="14"/>
        <v>3</v>
      </c>
      <c r="G37" s="6">
        <f t="shared" si="15"/>
        <v>7.5</v>
      </c>
      <c r="H37">
        <f t="shared" si="2"/>
        <v>2</v>
      </c>
      <c r="I37">
        <f t="shared" si="3"/>
        <v>2</v>
      </c>
      <c r="J37">
        <f t="shared" si="4"/>
        <v>1</v>
      </c>
      <c r="K37">
        <f t="shared" si="5"/>
        <v>2</v>
      </c>
      <c r="L37">
        <f t="shared" si="6"/>
        <v>1</v>
      </c>
      <c r="M37">
        <f t="shared" si="7"/>
        <v>3</v>
      </c>
      <c r="N37">
        <f t="shared" si="8"/>
        <v>2</v>
      </c>
      <c r="O37">
        <f t="shared" si="9"/>
        <v>2</v>
      </c>
      <c r="P37">
        <f t="shared" si="10"/>
        <v>2</v>
      </c>
      <c r="Q37">
        <f t="shared" si="11"/>
        <v>2</v>
      </c>
    </row>
    <row r="38" spans="1:17" x14ac:dyDescent="0.25">
      <c r="A38">
        <v>1091</v>
      </c>
      <c r="B38" t="s">
        <v>63</v>
      </c>
      <c r="C38">
        <f t="shared" si="0"/>
        <v>14</v>
      </c>
      <c r="D38">
        <f t="shared" si="1"/>
        <v>12</v>
      </c>
      <c r="E38">
        <f t="shared" si="14"/>
        <v>2</v>
      </c>
      <c r="G38" s="6">
        <f t="shared" si="15"/>
        <v>13</v>
      </c>
      <c r="H38">
        <f t="shared" si="2"/>
        <v>3</v>
      </c>
      <c r="I38">
        <f t="shared" si="3"/>
        <v>3</v>
      </c>
      <c r="J38">
        <f t="shared" si="4"/>
        <v>2</v>
      </c>
      <c r="K38">
        <f t="shared" si="5"/>
        <v>3</v>
      </c>
      <c r="L38">
        <f t="shared" si="6"/>
        <v>3</v>
      </c>
      <c r="M38">
        <f t="shared" si="7"/>
        <v>3</v>
      </c>
      <c r="N38">
        <f t="shared" si="8"/>
        <v>3</v>
      </c>
      <c r="O38">
        <f t="shared" si="9"/>
        <v>2</v>
      </c>
      <c r="P38">
        <f t="shared" si="10"/>
        <v>3</v>
      </c>
      <c r="Q38">
        <f t="shared" si="11"/>
        <v>3</v>
      </c>
    </row>
    <row r="39" spans="1:17" x14ac:dyDescent="0.25">
      <c r="A39">
        <v>1102</v>
      </c>
      <c r="B39" t="s">
        <v>64</v>
      </c>
      <c r="C39">
        <f t="shared" si="0"/>
        <v>9</v>
      </c>
      <c r="D39">
        <f t="shared" si="1"/>
        <v>4</v>
      </c>
      <c r="E39">
        <f t="shared" si="14"/>
        <v>5</v>
      </c>
      <c r="G39" s="6">
        <f t="shared" si="15"/>
        <v>6.5</v>
      </c>
      <c r="H39">
        <f t="shared" si="2"/>
        <v>2</v>
      </c>
      <c r="I39">
        <f t="shared" si="3"/>
        <v>2</v>
      </c>
      <c r="J39">
        <f t="shared" si="4"/>
        <v>1</v>
      </c>
      <c r="K39">
        <f t="shared" si="5"/>
        <v>2</v>
      </c>
      <c r="L39">
        <f t="shared" si="6"/>
        <v>2</v>
      </c>
      <c r="M39">
        <f t="shared" si="7"/>
        <v>1</v>
      </c>
      <c r="N39">
        <f t="shared" si="8"/>
        <v>2</v>
      </c>
      <c r="O39">
        <f t="shared" si="9"/>
        <v>1</v>
      </c>
      <c r="P39">
        <f t="shared" si="10"/>
        <v>1</v>
      </c>
      <c r="Q39">
        <f t="shared" si="11"/>
        <v>1</v>
      </c>
    </row>
    <row r="40" spans="1:17" x14ac:dyDescent="0.25">
      <c r="A40">
        <v>1122</v>
      </c>
      <c r="B40" t="s">
        <v>65</v>
      </c>
      <c r="C40">
        <f t="shared" si="0"/>
        <v>16</v>
      </c>
      <c r="D40">
        <f t="shared" si="1"/>
        <v>14</v>
      </c>
      <c r="E40">
        <f t="shared" si="14"/>
        <v>2</v>
      </c>
      <c r="G40" s="6">
        <f t="shared" si="15"/>
        <v>15</v>
      </c>
      <c r="H40">
        <f t="shared" si="2"/>
        <v>3</v>
      </c>
      <c r="I40">
        <f t="shared" si="3"/>
        <v>4</v>
      </c>
      <c r="J40">
        <f t="shared" si="4"/>
        <v>2</v>
      </c>
      <c r="K40">
        <f t="shared" si="5"/>
        <v>4</v>
      </c>
      <c r="L40">
        <f t="shared" si="6"/>
        <v>3</v>
      </c>
      <c r="M40">
        <f t="shared" si="7"/>
        <v>3</v>
      </c>
      <c r="N40">
        <f t="shared" si="8"/>
        <v>4</v>
      </c>
      <c r="O40">
        <f t="shared" si="9"/>
        <v>3</v>
      </c>
      <c r="P40">
        <f t="shared" si="10"/>
        <v>3</v>
      </c>
      <c r="Q40">
        <f t="shared" si="11"/>
        <v>3</v>
      </c>
    </row>
    <row r="41" spans="1:17" x14ac:dyDescent="0.25">
      <c r="A41">
        <v>1132</v>
      </c>
      <c r="B41" t="s">
        <v>66</v>
      </c>
      <c r="C41">
        <f t="shared" si="0"/>
        <v>0</v>
      </c>
      <c r="D41">
        <f t="shared" si="1"/>
        <v>0</v>
      </c>
      <c r="E41">
        <f t="shared" si="14"/>
        <v>0</v>
      </c>
      <c r="G41" s="6">
        <f t="shared" si="15"/>
        <v>0</v>
      </c>
      <c r="H41">
        <f t="shared" si="2"/>
        <v>0</v>
      </c>
      <c r="I41">
        <f t="shared" si="3"/>
        <v>0</v>
      </c>
      <c r="J41">
        <f t="shared" si="4"/>
        <v>0</v>
      </c>
      <c r="K41">
        <f t="shared" si="5"/>
        <v>0</v>
      </c>
      <c r="L41">
        <f t="shared" si="6"/>
        <v>0</v>
      </c>
      <c r="M41">
        <f t="shared" si="7"/>
        <v>0</v>
      </c>
      <c r="N41">
        <f t="shared" si="8"/>
        <v>0</v>
      </c>
      <c r="O41">
        <f t="shared" si="9"/>
        <v>0</v>
      </c>
      <c r="P41">
        <f t="shared" si="10"/>
        <v>0</v>
      </c>
      <c r="Q41">
        <f t="shared" si="11"/>
        <v>0</v>
      </c>
    </row>
    <row r="42" spans="1:17" x14ac:dyDescent="0.25">
      <c r="A42">
        <v>1132</v>
      </c>
      <c r="B42" t="s">
        <v>67</v>
      </c>
      <c r="C42">
        <f t="shared" si="0"/>
        <v>13</v>
      </c>
      <c r="D42">
        <f t="shared" si="1"/>
        <v>16</v>
      </c>
      <c r="E42">
        <f t="shared" si="14"/>
        <v>3</v>
      </c>
      <c r="G42" s="6">
        <f t="shared" si="15"/>
        <v>14.5</v>
      </c>
      <c r="H42">
        <f t="shared" si="2"/>
        <v>3</v>
      </c>
      <c r="I42">
        <f t="shared" si="3"/>
        <v>3</v>
      </c>
      <c r="J42">
        <f t="shared" si="4"/>
        <v>2</v>
      </c>
      <c r="K42">
        <f t="shared" si="5"/>
        <v>3</v>
      </c>
      <c r="L42">
        <f t="shared" si="6"/>
        <v>2</v>
      </c>
      <c r="M42">
        <f t="shared" si="7"/>
        <v>4</v>
      </c>
      <c r="N42">
        <f t="shared" si="8"/>
        <v>4</v>
      </c>
      <c r="O42">
        <f t="shared" si="9"/>
        <v>3</v>
      </c>
      <c r="P42">
        <f t="shared" si="10"/>
        <v>3</v>
      </c>
      <c r="Q42">
        <f t="shared" si="11"/>
        <v>3</v>
      </c>
    </row>
    <row r="43" spans="1:17" x14ac:dyDescent="0.25">
      <c r="A43">
        <v>1092</v>
      </c>
      <c r="B43" t="s">
        <v>68</v>
      </c>
      <c r="C43">
        <f t="shared" si="0"/>
        <v>12</v>
      </c>
      <c r="D43">
        <f t="shared" si="1"/>
        <v>16</v>
      </c>
      <c r="E43">
        <f t="shared" si="14"/>
        <v>4</v>
      </c>
      <c r="G43" s="6">
        <f t="shared" si="15"/>
        <v>14</v>
      </c>
      <c r="H43">
        <f t="shared" si="2"/>
        <v>3</v>
      </c>
      <c r="I43">
        <f t="shared" si="3"/>
        <v>3</v>
      </c>
      <c r="J43">
        <f t="shared" si="4"/>
        <v>2</v>
      </c>
      <c r="K43">
        <f t="shared" si="5"/>
        <v>3</v>
      </c>
      <c r="L43">
        <f t="shared" si="6"/>
        <v>2</v>
      </c>
      <c r="M43">
        <f t="shared" si="7"/>
        <v>4</v>
      </c>
      <c r="N43">
        <f t="shared" si="8"/>
        <v>4</v>
      </c>
      <c r="O43">
        <f t="shared" si="9"/>
        <v>3</v>
      </c>
      <c r="P43">
        <f t="shared" si="10"/>
        <v>3</v>
      </c>
      <c r="Q43">
        <f t="shared" si="11"/>
        <v>3</v>
      </c>
    </row>
    <row r="44" spans="1:17" x14ac:dyDescent="0.25">
      <c r="A44">
        <v>1131</v>
      </c>
      <c r="B44" t="s">
        <v>69</v>
      </c>
      <c r="C44">
        <f t="shared" si="0"/>
        <v>13</v>
      </c>
      <c r="D44">
        <f t="shared" si="1"/>
        <v>14</v>
      </c>
      <c r="E44">
        <f t="shared" si="14"/>
        <v>1</v>
      </c>
      <c r="G44" s="6">
        <f t="shared" si="15"/>
        <v>13.5</v>
      </c>
      <c r="H44">
        <f t="shared" si="2"/>
        <v>3</v>
      </c>
      <c r="I44">
        <f t="shared" si="3"/>
        <v>4</v>
      </c>
      <c r="J44">
        <f t="shared" si="4"/>
        <v>2</v>
      </c>
      <c r="K44">
        <f t="shared" si="5"/>
        <v>3</v>
      </c>
      <c r="L44">
        <f t="shared" si="6"/>
        <v>2</v>
      </c>
      <c r="M44">
        <f t="shared" si="7"/>
        <v>3</v>
      </c>
      <c r="N44">
        <f t="shared" si="8"/>
        <v>4</v>
      </c>
      <c r="O44">
        <f t="shared" si="9"/>
        <v>3</v>
      </c>
      <c r="P44">
        <f t="shared" si="10"/>
        <v>3</v>
      </c>
      <c r="Q44">
        <f t="shared" si="11"/>
        <v>3</v>
      </c>
    </row>
    <row r="45" spans="1:17" x14ac:dyDescent="0.25">
      <c r="A45">
        <v>1121</v>
      </c>
      <c r="B45" t="s">
        <v>70</v>
      </c>
      <c r="C45">
        <f t="shared" si="0"/>
        <v>13</v>
      </c>
      <c r="D45">
        <f t="shared" si="1"/>
        <v>13</v>
      </c>
      <c r="E45">
        <f t="shared" si="14"/>
        <v>0</v>
      </c>
      <c r="G45" s="6">
        <f t="shared" si="15"/>
        <v>13</v>
      </c>
      <c r="H45">
        <f t="shared" si="2"/>
        <v>3</v>
      </c>
      <c r="I45">
        <f t="shared" si="3"/>
        <v>3</v>
      </c>
      <c r="J45">
        <f t="shared" si="4"/>
        <v>2</v>
      </c>
      <c r="K45">
        <f t="shared" si="5"/>
        <v>3</v>
      </c>
      <c r="L45">
        <f t="shared" si="6"/>
        <v>2</v>
      </c>
      <c r="M45">
        <f t="shared" si="7"/>
        <v>3</v>
      </c>
      <c r="N45">
        <f t="shared" si="8"/>
        <v>4</v>
      </c>
      <c r="O45">
        <f t="shared" si="9"/>
        <v>3</v>
      </c>
      <c r="P45">
        <f t="shared" si="10"/>
        <v>3</v>
      </c>
      <c r="Q45">
        <f t="shared" si="11"/>
        <v>3</v>
      </c>
    </row>
    <row r="46" spans="1:17" x14ac:dyDescent="0.25">
      <c r="A46">
        <v>1082</v>
      </c>
      <c r="B46" t="s">
        <v>71</v>
      </c>
      <c r="C46">
        <f t="shared" si="0"/>
        <v>17</v>
      </c>
      <c r="D46">
        <f t="shared" si="1"/>
        <v>20</v>
      </c>
      <c r="E46">
        <f t="shared" si="14"/>
        <v>3</v>
      </c>
      <c r="G46" s="6">
        <f t="shared" si="15"/>
        <v>18.5</v>
      </c>
      <c r="H46">
        <f t="shared" si="2"/>
        <v>4</v>
      </c>
      <c r="I46">
        <f t="shared" si="3"/>
        <v>4</v>
      </c>
      <c r="J46">
        <f t="shared" si="4"/>
        <v>3</v>
      </c>
      <c r="K46">
        <f t="shared" si="5"/>
        <v>4</v>
      </c>
      <c r="L46">
        <f t="shared" si="6"/>
        <v>3</v>
      </c>
      <c r="M46">
        <f t="shared" si="7"/>
        <v>5</v>
      </c>
      <c r="N46">
        <f t="shared" si="8"/>
        <v>5</v>
      </c>
      <c r="O46">
        <f t="shared" si="9"/>
        <v>4</v>
      </c>
      <c r="P46">
        <f t="shared" si="10"/>
        <v>4</v>
      </c>
      <c r="Q46">
        <f t="shared" si="11"/>
        <v>4</v>
      </c>
    </row>
    <row r="47" spans="1:17" x14ac:dyDescent="0.25">
      <c r="A47">
        <v>1122</v>
      </c>
      <c r="B47" t="s">
        <v>72</v>
      </c>
      <c r="C47">
        <f t="shared" si="0"/>
        <v>11</v>
      </c>
      <c r="D47">
        <f t="shared" si="1"/>
        <v>13</v>
      </c>
      <c r="E47">
        <f t="shared" si="14"/>
        <v>2</v>
      </c>
      <c r="G47" s="6">
        <f t="shared" si="15"/>
        <v>12</v>
      </c>
      <c r="H47">
        <f t="shared" si="2"/>
        <v>3</v>
      </c>
      <c r="I47">
        <f t="shared" si="3"/>
        <v>3</v>
      </c>
      <c r="J47">
        <f t="shared" si="4"/>
        <v>2</v>
      </c>
      <c r="K47">
        <f t="shared" si="5"/>
        <v>3</v>
      </c>
      <c r="L47">
        <f t="shared" si="6"/>
        <v>2</v>
      </c>
      <c r="M47">
        <f t="shared" si="7"/>
        <v>3</v>
      </c>
      <c r="N47">
        <f t="shared" si="8"/>
        <v>3</v>
      </c>
      <c r="O47">
        <f t="shared" si="9"/>
        <v>3</v>
      </c>
      <c r="P47">
        <f t="shared" si="10"/>
        <v>3</v>
      </c>
      <c r="Q47">
        <f t="shared" si="11"/>
        <v>3</v>
      </c>
    </row>
    <row r="48" spans="1:17" x14ac:dyDescent="0.25">
      <c r="A48">
        <v>1111</v>
      </c>
      <c r="B48" t="s">
        <v>73</v>
      </c>
      <c r="C48">
        <f t="shared" si="0"/>
        <v>17</v>
      </c>
      <c r="D48">
        <f t="shared" si="1"/>
        <v>18</v>
      </c>
      <c r="E48">
        <f t="shared" si="14"/>
        <v>1</v>
      </c>
      <c r="G48" s="6">
        <f t="shared" si="15"/>
        <v>17.5</v>
      </c>
      <c r="H48">
        <f t="shared" si="2"/>
        <v>4</v>
      </c>
      <c r="I48">
        <f t="shared" si="3"/>
        <v>3</v>
      </c>
      <c r="J48">
        <f t="shared" si="4"/>
        <v>3</v>
      </c>
      <c r="K48">
        <f t="shared" si="5"/>
        <v>4</v>
      </c>
      <c r="L48">
        <f t="shared" si="6"/>
        <v>4</v>
      </c>
      <c r="M48">
        <f t="shared" si="7"/>
        <v>5</v>
      </c>
      <c r="N48">
        <f t="shared" si="8"/>
        <v>4</v>
      </c>
      <c r="O48">
        <f t="shared" si="9"/>
        <v>4</v>
      </c>
      <c r="P48">
        <f t="shared" si="10"/>
        <v>4</v>
      </c>
      <c r="Q48">
        <f t="shared" si="11"/>
        <v>4</v>
      </c>
    </row>
    <row r="49" spans="1:17" x14ac:dyDescent="0.25">
      <c r="A49">
        <v>1111</v>
      </c>
      <c r="B49" t="s">
        <v>74</v>
      </c>
      <c r="C49">
        <f t="shared" si="0"/>
        <v>2</v>
      </c>
      <c r="D49">
        <f t="shared" si="1"/>
        <v>18</v>
      </c>
      <c r="E49">
        <f t="shared" si="14"/>
        <v>16</v>
      </c>
      <c r="F49">
        <v>2</v>
      </c>
      <c r="G49" s="6">
        <f t="shared" si="15"/>
        <v>4.666666666666667</v>
      </c>
      <c r="H49">
        <f t="shared" si="2"/>
        <v>1</v>
      </c>
      <c r="I49">
        <f t="shared" si="3"/>
        <v>0</v>
      </c>
      <c r="J49">
        <f t="shared" si="4"/>
        <v>0</v>
      </c>
      <c r="K49">
        <f t="shared" si="5"/>
        <v>1</v>
      </c>
      <c r="L49">
        <f t="shared" si="6"/>
        <v>0</v>
      </c>
      <c r="M49">
        <f t="shared" si="7"/>
        <v>5</v>
      </c>
      <c r="N49">
        <f t="shared" si="8"/>
        <v>4</v>
      </c>
      <c r="O49">
        <f t="shared" si="9"/>
        <v>4</v>
      </c>
      <c r="P49">
        <f t="shared" si="10"/>
        <v>4</v>
      </c>
      <c r="Q49">
        <f t="shared" si="11"/>
        <v>4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49"/>
  <sheetViews>
    <sheetView zoomScale="85" zoomScaleNormal="85" workbookViewId="0">
      <pane ySplit="1" topLeftCell="A17" activePane="bottomLeft" state="frozen"/>
      <selection pane="bottomLeft" activeCell="A2" sqref="A2:A49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</row>
    <row r="3" spans="1:8" x14ac:dyDescent="0.25">
      <c r="A3" s="10" t="s">
        <v>28</v>
      </c>
      <c r="B3">
        <v>30</v>
      </c>
      <c r="C3" s="10">
        <v>15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32</v>
      </c>
      <c r="C4" s="10">
        <v>16</v>
      </c>
      <c r="D4" s="10">
        <v>3</v>
      </c>
      <c r="E4" s="10">
        <v>3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4</v>
      </c>
      <c r="C5" s="10">
        <v>2</v>
      </c>
      <c r="D5" s="10">
        <v>0</v>
      </c>
      <c r="E5" s="10">
        <v>0</v>
      </c>
      <c r="F5" s="10">
        <v>0</v>
      </c>
      <c r="G5" s="10">
        <v>2</v>
      </c>
      <c r="H5" s="10">
        <v>0</v>
      </c>
    </row>
    <row r="6" spans="1:8" x14ac:dyDescent="0.25">
      <c r="A6" s="10" t="s">
        <v>31</v>
      </c>
      <c r="B6">
        <v>29</v>
      </c>
      <c r="C6" s="10">
        <v>14</v>
      </c>
      <c r="D6" s="10">
        <v>3</v>
      </c>
      <c r="E6" s="10">
        <v>3</v>
      </c>
      <c r="F6" s="10">
        <v>2</v>
      </c>
      <c r="G6" s="10">
        <v>4</v>
      </c>
      <c r="H6" s="10">
        <v>3</v>
      </c>
    </row>
    <row r="7" spans="1:8" x14ac:dyDescent="0.25">
      <c r="A7" s="10" t="s">
        <v>32</v>
      </c>
      <c r="B7">
        <v>34</v>
      </c>
      <c r="C7" s="10">
        <v>17</v>
      </c>
      <c r="D7" s="10">
        <v>3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22</v>
      </c>
      <c r="C8" s="10">
        <v>11</v>
      </c>
      <c r="D8" s="10">
        <v>2</v>
      </c>
      <c r="E8" s="10">
        <v>2</v>
      </c>
      <c r="F8" s="10">
        <v>2</v>
      </c>
      <c r="G8" s="10">
        <v>3</v>
      </c>
      <c r="H8" s="10">
        <v>2</v>
      </c>
    </row>
    <row r="9" spans="1:8" x14ac:dyDescent="0.25">
      <c r="A9" s="10" t="s">
        <v>34</v>
      </c>
      <c r="B9">
        <v>28</v>
      </c>
      <c r="C9" s="10">
        <v>14</v>
      </c>
      <c r="D9" s="10">
        <v>3</v>
      </c>
      <c r="E9" s="10">
        <v>3</v>
      </c>
      <c r="F9" s="10">
        <v>2</v>
      </c>
      <c r="G9" s="10">
        <v>3</v>
      </c>
      <c r="H9" s="10">
        <v>3</v>
      </c>
    </row>
    <row r="10" spans="1:8" x14ac:dyDescent="0.25">
      <c r="A10" s="10" t="s">
        <v>35</v>
      </c>
      <c r="B10">
        <v>24</v>
      </c>
      <c r="C10" s="10">
        <v>12</v>
      </c>
      <c r="D10" s="10">
        <v>2</v>
      </c>
      <c r="E10" s="10">
        <v>3</v>
      </c>
      <c r="F10" s="10">
        <v>2</v>
      </c>
      <c r="G10" s="10">
        <v>3</v>
      </c>
      <c r="H10" s="10">
        <v>2</v>
      </c>
    </row>
    <row r="11" spans="1:8" x14ac:dyDescent="0.25">
      <c r="A11" s="10" t="s">
        <v>36</v>
      </c>
      <c r="B11">
        <v>26</v>
      </c>
      <c r="C11" s="10">
        <v>13</v>
      </c>
      <c r="D11" s="10">
        <v>3</v>
      </c>
      <c r="E11" s="10">
        <v>3</v>
      </c>
      <c r="F11" s="10">
        <v>2</v>
      </c>
      <c r="G11" s="10">
        <v>3</v>
      </c>
      <c r="H11" s="10">
        <v>2</v>
      </c>
    </row>
    <row r="12" spans="1:8" x14ac:dyDescent="0.25">
      <c r="A12" s="10" t="s">
        <v>37</v>
      </c>
      <c r="B12">
        <v>23</v>
      </c>
      <c r="C12" s="10">
        <v>11</v>
      </c>
      <c r="D12" s="10">
        <v>2</v>
      </c>
      <c r="E12" s="10">
        <v>3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26</v>
      </c>
      <c r="C13" s="10">
        <v>13</v>
      </c>
      <c r="D13" s="10">
        <v>3</v>
      </c>
      <c r="E13" s="10">
        <v>3</v>
      </c>
      <c r="F13" s="10">
        <v>2</v>
      </c>
      <c r="G13" s="10">
        <v>3</v>
      </c>
      <c r="H13" s="10">
        <v>2</v>
      </c>
    </row>
    <row r="14" spans="1:8" x14ac:dyDescent="0.25">
      <c r="A14" s="10" t="s">
        <v>39</v>
      </c>
      <c r="B14">
        <v>28</v>
      </c>
      <c r="C14" s="10">
        <v>14</v>
      </c>
      <c r="D14" s="10">
        <v>3</v>
      </c>
      <c r="E14" s="10">
        <v>3</v>
      </c>
      <c r="F14" s="10">
        <v>2</v>
      </c>
      <c r="G14" s="10">
        <v>3</v>
      </c>
      <c r="H14" s="10">
        <v>3</v>
      </c>
    </row>
    <row r="15" spans="1:8" x14ac:dyDescent="0.25">
      <c r="A15" s="10" t="s">
        <v>40</v>
      </c>
      <c r="B15">
        <v>26</v>
      </c>
      <c r="C15" s="10">
        <v>13</v>
      </c>
      <c r="D15" s="10">
        <v>3</v>
      </c>
      <c r="E15" s="10">
        <v>3</v>
      </c>
      <c r="F15" s="10">
        <v>2</v>
      </c>
      <c r="G15" s="10">
        <v>3</v>
      </c>
      <c r="H15" s="10">
        <v>2</v>
      </c>
    </row>
    <row r="16" spans="1:8" x14ac:dyDescent="0.25">
      <c r="A16" s="10" t="s">
        <v>41</v>
      </c>
      <c r="B16">
        <v>32</v>
      </c>
      <c r="C16" s="10">
        <v>16</v>
      </c>
      <c r="D16" s="10">
        <v>3</v>
      </c>
      <c r="E16" s="10">
        <v>4</v>
      </c>
      <c r="F16" s="10">
        <v>2</v>
      </c>
      <c r="G16" s="10">
        <v>4</v>
      </c>
      <c r="H16" s="10">
        <v>3</v>
      </c>
    </row>
    <row r="17" spans="1:8" x14ac:dyDescent="0.25">
      <c r="A17" s="10" t="s">
        <v>42</v>
      </c>
      <c r="B17">
        <v>32</v>
      </c>
      <c r="C17" s="10">
        <v>16</v>
      </c>
      <c r="D17" s="10">
        <v>3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16</v>
      </c>
      <c r="D19" s="10">
        <v>3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20</v>
      </c>
      <c r="C20" s="10">
        <v>11</v>
      </c>
      <c r="D20" s="10">
        <v>2</v>
      </c>
      <c r="E20" s="10">
        <v>2</v>
      </c>
      <c r="F20" s="10">
        <v>1</v>
      </c>
      <c r="G20" s="10">
        <v>2</v>
      </c>
      <c r="H20" s="10">
        <v>2</v>
      </c>
    </row>
    <row r="21" spans="1:8" x14ac:dyDescent="0.25">
      <c r="A21" s="10" t="s">
        <v>46</v>
      </c>
      <c r="B21">
        <v>2</v>
      </c>
      <c r="C21" s="10">
        <v>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</row>
    <row r="22" spans="1:8" x14ac:dyDescent="0.25">
      <c r="A22" s="10" t="s">
        <v>47</v>
      </c>
      <c r="B22">
        <v>34</v>
      </c>
      <c r="C22" s="10">
        <v>17</v>
      </c>
      <c r="D22" s="10">
        <v>3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26</v>
      </c>
      <c r="C23" s="10">
        <v>13</v>
      </c>
      <c r="D23" s="10">
        <v>3</v>
      </c>
      <c r="E23" s="10">
        <v>3</v>
      </c>
      <c r="F23" s="10">
        <v>2</v>
      </c>
      <c r="G23" s="10">
        <v>3</v>
      </c>
      <c r="H23" s="10">
        <v>2</v>
      </c>
    </row>
    <row r="24" spans="1:8" x14ac:dyDescent="0.25">
      <c r="A24" s="10" t="s">
        <v>49</v>
      </c>
      <c r="B24">
        <v>30</v>
      </c>
      <c r="C24" s="10">
        <v>15</v>
      </c>
      <c r="D24" s="10">
        <v>3</v>
      </c>
      <c r="E24" s="10">
        <v>3</v>
      </c>
      <c r="F24" s="10">
        <v>2</v>
      </c>
      <c r="G24" s="10">
        <v>4</v>
      </c>
      <c r="H24" s="10">
        <v>3</v>
      </c>
    </row>
    <row r="25" spans="1:8" x14ac:dyDescent="0.25">
      <c r="A25" s="10" t="s">
        <v>50</v>
      </c>
      <c r="B25">
        <v>30</v>
      </c>
      <c r="C25" s="10">
        <v>15</v>
      </c>
      <c r="D25" s="10">
        <v>3</v>
      </c>
      <c r="E25" s="10">
        <v>3</v>
      </c>
      <c r="F25" s="10">
        <v>2</v>
      </c>
      <c r="G25" s="10">
        <v>4</v>
      </c>
      <c r="H25" s="10">
        <v>3</v>
      </c>
    </row>
    <row r="26" spans="1:8" x14ac:dyDescent="0.25">
      <c r="A26" s="10" t="s">
        <v>51</v>
      </c>
      <c r="B26">
        <v>26</v>
      </c>
      <c r="C26" s="10">
        <v>13</v>
      </c>
      <c r="D26" s="10">
        <v>3</v>
      </c>
      <c r="E26" s="10">
        <v>3</v>
      </c>
      <c r="F26" s="10">
        <v>2</v>
      </c>
      <c r="G26" s="10">
        <v>3</v>
      </c>
      <c r="H26" s="10">
        <v>2</v>
      </c>
    </row>
    <row r="27" spans="1:8" x14ac:dyDescent="0.25">
      <c r="A27" s="10" t="s">
        <v>52</v>
      </c>
      <c r="B27">
        <v>36</v>
      </c>
      <c r="C27" s="10">
        <v>18</v>
      </c>
      <c r="D27" s="10">
        <v>4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24</v>
      </c>
      <c r="C28" s="10">
        <v>12</v>
      </c>
      <c r="D28" s="10">
        <v>3</v>
      </c>
      <c r="E28" s="10">
        <v>3</v>
      </c>
      <c r="F28" s="10">
        <v>2</v>
      </c>
      <c r="G28" s="10">
        <v>2</v>
      </c>
      <c r="H28" s="10">
        <v>2</v>
      </c>
    </row>
    <row r="29" spans="1:8" x14ac:dyDescent="0.25">
      <c r="A29" s="10" t="s">
        <v>54</v>
      </c>
      <c r="B29">
        <v>28</v>
      </c>
      <c r="C29" s="10">
        <v>14</v>
      </c>
      <c r="D29" s="10">
        <v>3</v>
      </c>
      <c r="E29" s="10">
        <v>3</v>
      </c>
      <c r="F29" s="10">
        <v>2</v>
      </c>
      <c r="G29" s="10">
        <v>3</v>
      </c>
      <c r="H29" s="10">
        <v>3</v>
      </c>
    </row>
    <row r="30" spans="1:8" x14ac:dyDescent="0.25">
      <c r="A30" s="10" t="s">
        <v>55</v>
      </c>
      <c r="B30">
        <v>24</v>
      </c>
      <c r="C30" s="10">
        <v>12</v>
      </c>
      <c r="D30" s="10">
        <v>2</v>
      </c>
      <c r="E30" s="10">
        <v>3</v>
      </c>
      <c r="F30" s="10">
        <v>2</v>
      </c>
      <c r="G30" s="10">
        <v>3</v>
      </c>
      <c r="H30" s="10">
        <v>2</v>
      </c>
    </row>
    <row r="31" spans="1:8" x14ac:dyDescent="0.25">
      <c r="A31" s="10" t="s">
        <v>56</v>
      </c>
      <c r="B31">
        <v>33</v>
      </c>
      <c r="C31" s="10">
        <v>16</v>
      </c>
      <c r="D31" s="10">
        <v>3</v>
      </c>
      <c r="E31" s="10">
        <v>4</v>
      </c>
      <c r="F31" s="10">
        <v>3</v>
      </c>
      <c r="G31" s="10">
        <v>4</v>
      </c>
      <c r="H31" s="10">
        <v>3</v>
      </c>
    </row>
    <row r="32" spans="1:8" x14ac:dyDescent="0.25">
      <c r="A32" s="10" t="s">
        <v>57</v>
      </c>
      <c r="B32">
        <v>30</v>
      </c>
      <c r="C32" s="10">
        <v>15</v>
      </c>
      <c r="D32" s="10">
        <v>3</v>
      </c>
      <c r="E32" s="10">
        <v>4</v>
      </c>
      <c r="F32" s="10">
        <v>2</v>
      </c>
      <c r="G32" s="10">
        <v>3</v>
      </c>
      <c r="H32" s="10">
        <v>3</v>
      </c>
    </row>
    <row r="33" spans="1:8" x14ac:dyDescent="0.25">
      <c r="A33" s="10" t="s">
        <v>58</v>
      </c>
      <c r="B33">
        <v>29</v>
      </c>
      <c r="C33" s="10">
        <v>14</v>
      </c>
      <c r="D33" s="10">
        <v>3</v>
      </c>
      <c r="E33" s="10">
        <v>4</v>
      </c>
      <c r="F33" s="10">
        <v>2</v>
      </c>
      <c r="G33" s="10">
        <v>3</v>
      </c>
      <c r="H33" s="10">
        <v>3</v>
      </c>
    </row>
    <row r="34" spans="1:8" x14ac:dyDescent="0.25">
      <c r="A34" s="10" t="s">
        <v>59</v>
      </c>
      <c r="B34">
        <v>26</v>
      </c>
      <c r="C34" s="10">
        <v>13</v>
      </c>
      <c r="D34" s="10">
        <v>2</v>
      </c>
      <c r="E34" s="10">
        <v>3</v>
      </c>
      <c r="F34" s="10">
        <v>2</v>
      </c>
      <c r="G34" s="10">
        <v>3</v>
      </c>
      <c r="H34" s="10">
        <v>3</v>
      </c>
    </row>
    <row r="35" spans="1:8" x14ac:dyDescent="0.25">
      <c r="A35" s="10" t="s">
        <v>60</v>
      </c>
      <c r="B35">
        <v>20</v>
      </c>
      <c r="C35" s="10">
        <v>10</v>
      </c>
      <c r="D35" s="10">
        <v>2</v>
      </c>
      <c r="E35" s="10">
        <v>3</v>
      </c>
      <c r="F35" s="10">
        <v>1</v>
      </c>
      <c r="G35" s="10">
        <v>2</v>
      </c>
      <c r="H35" s="10">
        <v>2</v>
      </c>
    </row>
    <row r="36" spans="1:8" x14ac:dyDescent="0.25">
      <c r="A36" s="10" t="s">
        <v>61</v>
      </c>
      <c r="B36">
        <v>25</v>
      </c>
      <c r="C36" s="10">
        <v>12</v>
      </c>
      <c r="D36" s="10">
        <v>3</v>
      </c>
      <c r="E36" s="10">
        <v>3</v>
      </c>
      <c r="F36" s="10">
        <v>2</v>
      </c>
      <c r="G36" s="10">
        <v>3</v>
      </c>
      <c r="H36" s="10">
        <v>2</v>
      </c>
    </row>
    <row r="37" spans="1:8" x14ac:dyDescent="0.25">
      <c r="A37" s="10" t="s">
        <v>62</v>
      </c>
      <c r="B37">
        <v>14</v>
      </c>
      <c r="C37" s="10">
        <v>6</v>
      </c>
      <c r="D37" s="10">
        <v>2</v>
      </c>
      <c r="E37" s="10">
        <v>2</v>
      </c>
      <c r="F37" s="10">
        <v>1</v>
      </c>
      <c r="G37" s="10">
        <v>2</v>
      </c>
      <c r="H37" s="10">
        <v>1</v>
      </c>
    </row>
    <row r="38" spans="1:8" x14ac:dyDescent="0.25">
      <c r="A38" s="10" t="s">
        <v>63</v>
      </c>
      <c r="B38">
        <v>28</v>
      </c>
      <c r="C38" s="10">
        <v>14</v>
      </c>
      <c r="D38" s="10">
        <v>3</v>
      </c>
      <c r="E38" s="10">
        <v>3</v>
      </c>
      <c r="F38" s="10">
        <v>2</v>
      </c>
      <c r="G38" s="10">
        <v>3</v>
      </c>
      <c r="H38" s="10">
        <v>3</v>
      </c>
    </row>
    <row r="39" spans="1:8" x14ac:dyDescent="0.25">
      <c r="A39" s="10" t="s">
        <v>64</v>
      </c>
      <c r="B39">
        <v>18</v>
      </c>
      <c r="C39" s="10">
        <v>9</v>
      </c>
      <c r="D39" s="10">
        <v>2</v>
      </c>
      <c r="E39" s="10">
        <v>2</v>
      </c>
      <c r="F39" s="10">
        <v>1</v>
      </c>
      <c r="G39" s="10">
        <v>2</v>
      </c>
      <c r="H39" s="10">
        <v>2</v>
      </c>
    </row>
    <row r="40" spans="1:8" x14ac:dyDescent="0.25">
      <c r="A40" s="10" t="s">
        <v>65</v>
      </c>
      <c r="B40">
        <v>32</v>
      </c>
      <c r="C40" s="10">
        <v>16</v>
      </c>
      <c r="D40" s="10">
        <v>3</v>
      </c>
      <c r="E40" s="10">
        <v>4</v>
      </c>
      <c r="F40" s="10">
        <v>2</v>
      </c>
      <c r="G40" s="10">
        <v>4</v>
      </c>
      <c r="H40" s="10">
        <v>3</v>
      </c>
    </row>
    <row r="41" spans="1:8" x14ac:dyDescent="0.25">
      <c r="A41" s="10" t="s">
        <v>66</v>
      </c>
      <c r="B4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</row>
    <row r="42" spans="1:8" x14ac:dyDescent="0.25">
      <c r="A42" s="10" t="s">
        <v>67</v>
      </c>
      <c r="B42">
        <v>26</v>
      </c>
      <c r="C42" s="10">
        <v>13</v>
      </c>
      <c r="D42" s="10">
        <v>3</v>
      </c>
      <c r="E42" s="10">
        <v>3</v>
      </c>
      <c r="F42" s="10">
        <v>2</v>
      </c>
      <c r="G42" s="10">
        <v>3</v>
      </c>
      <c r="H42" s="10">
        <v>2</v>
      </c>
    </row>
    <row r="43" spans="1:8" x14ac:dyDescent="0.25">
      <c r="A43" s="10" t="s">
        <v>68</v>
      </c>
      <c r="B43">
        <v>25</v>
      </c>
      <c r="C43" s="10">
        <v>12</v>
      </c>
      <c r="D43" s="10">
        <v>3</v>
      </c>
      <c r="E43" s="10">
        <v>3</v>
      </c>
      <c r="F43" s="10">
        <v>2</v>
      </c>
      <c r="G43" s="10">
        <v>3</v>
      </c>
      <c r="H43" s="10">
        <v>2</v>
      </c>
    </row>
    <row r="44" spans="1:8" x14ac:dyDescent="0.25">
      <c r="A44" s="10" t="s">
        <v>69</v>
      </c>
      <c r="B44">
        <v>27</v>
      </c>
      <c r="C44" s="10">
        <v>13</v>
      </c>
      <c r="D44" s="10">
        <v>3</v>
      </c>
      <c r="E44" s="10">
        <v>4</v>
      </c>
      <c r="F44" s="10">
        <v>2</v>
      </c>
      <c r="G44" s="10">
        <v>3</v>
      </c>
      <c r="H44" s="10">
        <v>2</v>
      </c>
    </row>
    <row r="45" spans="1:8" x14ac:dyDescent="0.25">
      <c r="A45" s="10" t="s">
        <v>70</v>
      </c>
      <c r="B45">
        <v>26</v>
      </c>
      <c r="C45" s="10">
        <v>13</v>
      </c>
      <c r="D45" s="10">
        <v>3</v>
      </c>
      <c r="E45" s="10">
        <v>3</v>
      </c>
      <c r="F45" s="10">
        <v>2</v>
      </c>
      <c r="G45" s="10">
        <v>3</v>
      </c>
      <c r="H45" s="10">
        <v>2</v>
      </c>
    </row>
    <row r="46" spans="1:8" x14ac:dyDescent="0.25">
      <c r="A46" s="10" t="s">
        <v>71</v>
      </c>
      <c r="B46">
        <v>35</v>
      </c>
      <c r="C46" s="10">
        <v>17</v>
      </c>
      <c r="D46" s="10">
        <v>4</v>
      </c>
      <c r="E46" s="10">
        <v>4</v>
      </c>
      <c r="F46" s="10">
        <v>3</v>
      </c>
      <c r="G46" s="10">
        <v>4</v>
      </c>
      <c r="H46" s="10">
        <v>3</v>
      </c>
    </row>
    <row r="47" spans="1:8" x14ac:dyDescent="0.25">
      <c r="A47" s="10" t="s">
        <v>72</v>
      </c>
      <c r="B47">
        <v>24</v>
      </c>
      <c r="C47" s="10">
        <v>11</v>
      </c>
      <c r="D47" s="10">
        <v>3</v>
      </c>
      <c r="E47" s="10">
        <v>3</v>
      </c>
      <c r="F47" s="10">
        <v>2</v>
      </c>
      <c r="G47" s="10">
        <v>3</v>
      </c>
      <c r="H47" s="10">
        <v>2</v>
      </c>
    </row>
    <row r="48" spans="1:8" x14ac:dyDescent="0.25">
      <c r="A48" s="10" t="s">
        <v>73</v>
      </c>
      <c r="B48">
        <v>35</v>
      </c>
      <c r="C48" s="10">
        <v>17</v>
      </c>
      <c r="D48" s="10">
        <v>4</v>
      </c>
      <c r="E48" s="10">
        <v>3</v>
      </c>
      <c r="F48" s="10">
        <v>3</v>
      </c>
      <c r="G48" s="10">
        <v>4</v>
      </c>
      <c r="H48" s="10">
        <v>4</v>
      </c>
    </row>
    <row r="49" spans="1:8" x14ac:dyDescent="0.25">
      <c r="A49" s="10" t="s">
        <v>74</v>
      </c>
      <c r="B49">
        <v>4</v>
      </c>
      <c r="C49" s="10">
        <v>2</v>
      </c>
      <c r="D49" s="10">
        <v>1</v>
      </c>
      <c r="E49" s="10">
        <v>0</v>
      </c>
      <c r="F49" s="10">
        <v>0</v>
      </c>
      <c r="G49" s="10">
        <v>1</v>
      </c>
      <c r="H49" s="1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49"/>
  <sheetViews>
    <sheetView zoomScale="85" zoomScaleNormal="85" workbookViewId="0">
      <pane ySplit="1" topLeftCell="A2" activePane="bottomLeft" state="frozen"/>
      <selection pane="bottomLeft" activeCell="A2" sqref="A2:H49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</row>
    <row r="3" spans="1:8" x14ac:dyDescent="0.25">
      <c r="A3" s="10" t="s">
        <v>28</v>
      </c>
      <c r="B3">
        <v>32</v>
      </c>
      <c r="C3" s="10">
        <v>15</v>
      </c>
      <c r="D3" s="10">
        <v>4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28</v>
      </c>
      <c r="C4" s="10">
        <v>13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18</v>
      </c>
      <c r="C5" s="10">
        <v>7</v>
      </c>
      <c r="D5" s="10">
        <v>2</v>
      </c>
      <c r="E5" s="10">
        <v>2</v>
      </c>
      <c r="F5" s="10">
        <v>2</v>
      </c>
      <c r="G5" s="10">
        <v>2</v>
      </c>
      <c r="H5" s="10">
        <v>3</v>
      </c>
    </row>
    <row r="6" spans="1:8" x14ac:dyDescent="0.25">
      <c r="A6" s="10" t="s">
        <v>31</v>
      </c>
      <c r="B6">
        <v>28</v>
      </c>
      <c r="C6" s="10">
        <v>13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32</v>
      </c>
      <c r="C7" s="10">
        <v>15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25</v>
      </c>
      <c r="C8" s="10">
        <v>11</v>
      </c>
      <c r="D8" s="10">
        <v>2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14</v>
      </c>
      <c r="D9" s="10">
        <v>4</v>
      </c>
      <c r="E9" s="10">
        <v>4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17</v>
      </c>
      <c r="C10" s="10">
        <v>7</v>
      </c>
      <c r="D10" s="10">
        <v>1</v>
      </c>
      <c r="E10" s="10">
        <v>3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39</v>
      </c>
      <c r="C11" s="10">
        <v>18</v>
      </c>
      <c r="D11" s="10">
        <v>4</v>
      </c>
      <c r="E11" s="10">
        <v>5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26</v>
      </c>
      <c r="C12" s="10">
        <v>11</v>
      </c>
      <c r="D12" s="10">
        <v>3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31</v>
      </c>
      <c r="C13" s="10">
        <v>15</v>
      </c>
      <c r="D13" s="10">
        <v>4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25</v>
      </c>
      <c r="C14" s="10">
        <v>10</v>
      </c>
      <c r="D14" s="10">
        <v>2</v>
      </c>
      <c r="E14" s="10">
        <v>4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28</v>
      </c>
      <c r="C15" s="10">
        <v>13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31</v>
      </c>
      <c r="C16" s="10">
        <v>15</v>
      </c>
      <c r="D16" s="10">
        <v>3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33</v>
      </c>
      <c r="C17" s="10">
        <v>16</v>
      </c>
      <c r="D17" s="10">
        <v>4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33</v>
      </c>
      <c r="C18" s="10">
        <v>16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27</v>
      </c>
      <c r="C19" s="10">
        <v>12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24</v>
      </c>
      <c r="C20" s="10">
        <v>10</v>
      </c>
      <c r="D20" s="10">
        <v>2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9</v>
      </c>
      <c r="C21" s="10">
        <v>3</v>
      </c>
      <c r="D21" s="10">
        <v>1</v>
      </c>
      <c r="E21" s="10">
        <v>1</v>
      </c>
      <c r="F21" s="10">
        <v>2</v>
      </c>
      <c r="G21" s="10">
        <v>1</v>
      </c>
      <c r="H21" s="10">
        <v>1</v>
      </c>
    </row>
    <row r="22" spans="1:8" x14ac:dyDescent="0.25">
      <c r="A22" s="10" t="s">
        <v>47</v>
      </c>
      <c r="B22">
        <v>31</v>
      </c>
      <c r="C22" s="10">
        <v>15</v>
      </c>
      <c r="D22" s="10">
        <v>4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25</v>
      </c>
      <c r="C23" s="10">
        <v>11</v>
      </c>
      <c r="D23" s="10">
        <v>2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29</v>
      </c>
      <c r="C24" s="10">
        <v>14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28</v>
      </c>
      <c r="C25" s="10">
        <v>13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27</v>
      </c>
      <c r="C26" s="10">
        <v>12</v>
      </c>
      <c r="D26" s="10">
        <v>3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16</v>
      </c>
      <c r="D27" s="10">
        <v>4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30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33</v>
      </c>
      <c r="C29" s="10">
        <v>16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28</v>
      </c>
      <c r="C30" s="10">
        <v>13</v>
      </c>
      <c r="D30" s="10">
        <v>3</v>
      </c>
      <c r="E30" s="10">
        <v>3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28</v>
      </c>
      <c r="C31" s="10">
        <v>13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26</v>
      </c>
      <c r="C32" s="10">
        <v>12</v>
      </c>
      <c r="D32" s="10">
        <v>3</v>
      </c>
      <c r="E32" s="10">
        <v>3</v>
      </c>
      <c r="F32" s="10">
        <v>2</v>
      </c>
      <c r="G32" s="10">
        <v>3</v>
      </c>
      <c r="H32" s="10">
        <v>3</v>
      </c>
    </row>
    <row r="33" spans="1:8" x14ac:dyDescent="0.25">
      <c r="A33" s="10" t="s">
        <v>58</v>
      </c>
      <c r="B33">
        <v>28</v>
      </c>
      <c r="C33" s="10">
        <v>13</v>
      </c>
      <c r="D33" s="10">
        <v>3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25</v>
      </c>
      <c r="C34" s="10">
        <v>11</v>
      </c>
      <c r="D34" s="10">
        <v>2</v>
      </c>
      <c r="E34" s="10">
        <v>3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7</v>
      </c>
      <c r="C35" s="10">
        <v>3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</row>
    <row r="36" spans="1:8" x14ac:dyDescent="0.25">
      <c r="A36" s="10" t="s">
        <v>61</v>
      </c>
      <c r="B36">
        <v>17</v>
      </c>
      <c r="C36" s="10">
        <v>8</v>
      </c>
      <c r="D36" s="10">
        <v>1</v>
      </c>
      <c r="E36" s="10">
        <v>2</v>
      </c>
      <c r="F36" s="10">
        <v>2</v>
      </c>
      <c r="G36" s="10">
        <v>2</v>
      </c>
      <c r="H36" s="10">
        <v>2</v>
      </c>
    </row>
    <row r="37" spans="1:8" x14ac:dyDescent="0.25">
      <c r="A37" s="10" t="s">
        <v>62</v>
      </c>
      <c r="B37">
        <v>20</v>
      </c>
      <c r="C37" s="10">
        <v>9</v>
      </c>
      <c r="D37" s="10">
        <v>3</v>
      </c>
      <c r="E37" s="10">
        <v>2</v>
      </c>
      <c r="F37" s="10">
        <v>2</v>
      </c>
      <c r="G37" s="10">
        <v>2</v>
      </c>
      <c r="H37" s="10">
        <v>2</v>
      </c>
    </row>
    <row r="38" spans="1:8" x14ac:dyDescent="0.25">
      <c r="A38" s="10" t="s">
        <v>63</v>
      </c>
      <c r="B38">
        <v>26</v>
      </c>
      <c r="C38" s="10">
        <v>12</v>
      </c>
      <c r="D38" s="10">
        <v>3</v>
      </c>
      <c r="E38" s="10">
        <v>3</v>
      </c>
      <c r="F38" s="10">
        <v>2</v>
      </c>
      <c r="G38" s="10">
        <v>3</v>
      </c>
      <c r="H38" s="10">
        <v>3</v>
      </c>
    </row>
    <row r="39" spans="1:8" x14ac:dyDescent="0.25">
      <c r="A39" s="10" t="s">
        <v>64</v>
      </c>
      <c r="B39">
        <v>10</v>
      </c>
      <c r="C39" s="10">
        <v>4</v>
      </c>
      <c r="D39" s="10">
        <v>1</v>
      </c>
      <c r="E39" s="10">
        <v>2</v>
      </c>
      <c r="F39" s="10">
        <v>1</v>
      </c>
      <c r="G39" s="10">
        <v>1</v>
      </c>
      <c r="H39" s="10">
        <v>1</v>
      </c>
    </row>
    <row r="40" spans="1:8" x14ac:dyDescent="0.25">
      <c r="A40" s="10" t="s">
        <v>65</v>
      </c>
      <c r="B40">
        <v>30</v>
      </c>
      <c r="C40" s="10">
        <v>14</v>
      </c>
      <c r="D40" s="10">
        <v>3</v>
      </c>
      <c r="E40" s="10">
        <v>4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</row>
    <row r="42" spans="1:8" x14ac:dyDescent="0.25">
      <c r="A42" s="10" t="s">
        <v>67</v>
      </c>
      <c r="B42">
        <v>33</v>
      </c>
      <c r="C42" s="10">
        <v>16</v>
      </c>
      <c r="D42" s="10">
        <v>4</v>
      </c>
      <c r="E42" s="10">
        <v>4</v>
      </c>
      <c r="F42" s="10">
        <v>3</v>
      </c>
      <c r="G42" s="10">
        <v>3</v>
      </c>
      <c r="H42" s="10">
        <v>3</v>
      </c>
    </row>
    <row r="43" spans="1:8" x14ac:dyDescent="0.25">
      <c r="A43" s="10" t="s">
        <v>68</v>
      </c>
      <c r="B43">
        <v>33</v>
      </c>
      <c r="C43" s="10">
        <v>16</v>
      </c>
      <c r="D43" s="10">
        <v>4</v>
      </c>
      <c r="E43" s="10">
        <v>4</v>
      </c>
      <c r="F43" s="10">
        <v>3</v>
      </c>
      <c r="G43" s="10">
        <v>3</v>
      </c>
      <c r="H43" s="10">
        <v>3</v>
      </c>
    </row>
    <row r="44" spans="1:8" x14ac:dyDescent="0.25">
      <c r="A44" s="10" t="s">
        <v>69</v>
      </c>
      <c r="B44">
        <v>30</v>
      </c>
      <c r="C44" s="10">
        <v>14</v>
      </c>
      <c r="D44" s="10">
        <v>3</v>
      </c>
      <c r="E44" s="10">
        <v>4</v>
      </c>
      <c r="F44" s="10">
        <v>3</v>
      </c>
      <c r="G44" s="10">
        <v>3</v>
      </c>
      <c r="H44" s="10">
        <v>3</v>
      </c>
    </row>
    <row r="45" spans="1:8" x14ac:dyDescent="0.25">
      <c r="A45" s="10" t="s">
        <v>70</v>
      </c>
      <c r="B45">
        <v>29</v>
      </c>
      <c r="C45" s="10">
        <v>13</v>
      </c>
      <c r="D45" s="10">
        <v>3</v>
      </c>
      <c r="E45" s="10">
        <v>4</v>
      </c>
      <c r="F45" s="10">
        <v>3</v>
      </c>
      <c r="G45" s="10">
        <v>3</v>
      </c>
      <c r="H45" s="10">
        <v>3</v>
      </c>
    </row>
    <row r="46" spans="1:8" x14ac:dyDescent="0.25">
      <c r="A46" s="10" t="s">
        <v>71</v>
      </c>
      <c r="B46">
        <v>42</v>
      </c>
      <c r="C46" s="10">
        <v>20</v>
      </c>
      <c r="D46" s="10">
        <v>5</v>
      </c>
      <c r="E46" s="10">
        <v>5</v>
      </c>
      <c r="F46" s="10">
        <v>4</v>
      </c>
      <c r="G46" s="10">
        <v>4</v>
      </c>
      <c r="H46" s="10">
        <v>4</v>
      </c>
    </row>
    <row r="47" spans="1:8" x14ac:dyDescent="0.25">
      <c r="A47" s="10" t="s">
        <v>72</v>
      </c>
      <c r="B47">
        <v>28</v>
      </c>
      <c r="C47" s="10">
        <v>13</v>
      </c>
      <c r="D47" s="10">
        <v>3</v>
      </c>
      <c r="E47" s="10">
        <v>3</v>
      </c>
      <c r="F47" s="10">
        <v>3</v>
      </c>
      <c r="G47" s="10">
        <v>3</v>
      </c>
      <c r="H47" s="10">
        <v>3</v>
      </c>
    </row>
    <row r="48" spans="1:8" x14ac:dyDescent="0.25">
      <c r="A48" s="10" t="s">
        <v>73</v>
      </c>
      <c r="B48">
        <v>39</v>
      </c>
      <c r="C48" s="10">
        <v>18</v>
      </c>
      <c r="D48" s="10">
        <v>5</v>
      </c>
      <c r="E48" s="10">
        <v>4</v>
      </c>
      <c r="F48" s="10">
        <v>4</v>
      </c>
      <c r="G48" s="10">
        <v>4</v>
      </c>
      <c r="H48" s="10">
        <v>4</v>
      </c>
    </row>
    <row r="49" spans="1:8" x14ac:dyDescent="0.25">
      <c r="A49" s="10" t="s">
        <v>74</v>
      </c>
      <c r="B49">
        <v>39</v>
      </c>
      <c r="C49" s="10">
        <v>18</v>
      </c>
      <c r="D49" s="10">
        <v>5</v>
      </c>
      <c r="E49" s="10">
        <v>4</v>
      </c>
      <c r="F49" s="10">
        <v>4</v>
      </c>
      <c r="G49" s="10">
        <v>4</v>
      </c>
      <c r="H4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28FB-DCA6-4D08-A6C6-27CF2B1CCED7}">
  <dimension ref="A1:H49"/>
  <sheetViews>
    <sheetView topLeftCell="A2" workbookViewId="0">
      <selection activeCell="A2" sqref="A2:H49"/>
    </sheetView>
  </sheetViews>
  <sheetFormatPr defaultRowHeight="16.5" x14ac:dyDescent="0.25"/>
  <cols>
    <col min="1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</row>
    <row r="3" spans="1:8" x14ac:dyDescent="0.25">
      <c r="A3" s="10" t="s">
        <v>28</v>
      </c>
      <c r="B3">
        <v>30</v>
      </c>
      <c r="C3" s="10">
        <v>15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32</v>
      </c>
      <c r="C4" s="10">
        <v>16</v>
      </c>
      <c r="D4" s="10">
        <v>3</v>
      </c>
      <c r="E4" s="10">
        <v>3</v>
      </c>
      <c r="F4" s="10">
        <v>3</v>
      </c>
      <c r="G4" s="10">
        <v>4</v>
      </c>
      <c r="H4" s="10">
        <v>3</v>
      </c>
    </row>
    <row r="5" spans="1:8" x14ac:dyDescent="0.25">
      <c r="A5" s="10" t="s">
        <v>30</v>
      </c>
      <c r="B5">
        <v>4</v>
      </c>
      <c r="C5" s="10">
        <v>2</v>
      </c>
      <c r="D5" s="10">
        <v>0</v>
      </c>
      <c r="E5" s="10">
        <v>0</v>
      </c>
      <c r="F5" s="10">
        <v>0</v>
      </c>
      <c r="G5" s="10">
        <v>2</v>
      </c>
      <c r="H5" s="10">
        <v>0</v>
      </c>
    </row>
    <row r="6" spans="1:8" x14ac:dyDescent="0.25">
      <c r="A6" s="10" t="s">
        <v>31</v>
      </c>
      <c r="B6">
        <v>29</v>
      </c>
      <c r="C6" s="10">
        <v>14</v>
      </c>
      <c r="D6" s="10">
        <v>3</v>
      </c>
      <c r="E6" s="10">
        <v>3</v>
      </c>
      <c r="F6" s="10">
        <v>2</v>
      </c>
      <c r="G6" s="10">
        <v>4</v>
      </c>
      <c r="H6" s="10">
        <v>3</v>
      </c>
    </row>
    <row r="7" spans="1:8" x14ac:dyDescent="0.25">
      <c r="A7" s="10" t="s">
        <v>32</v>
      </c>
      <c r="B7">
        <v>34</v>
      </c>
      <c r="C7" s="10">
        <v>17</v>
      </c>
      <c r="D7" s="10">
        <v>3</v>
      </c>
      <c r="E7" s="10">
        <v>4</v>
      </c>
      <c r="F7" s="10">
        <v>3</v>
      </c>
      <c r="G7" s="10">
        <v>4</v>
      </c>
      <c r="H7" s="10">
        <v>3</v>
      </c>
    </row>
    <row r="8" spans="1:8" x14ac:dyDescent="0.25">
      <c r="A8" s="10" t="s">
        <v>33</v>
      </c>
      <c r="B8">
        <v>22</v>
      </c>
      <c r="C8" s="10">
        <v>11</v>
      </c>
      <c r="D8" s="10">
        <v>2</v>
      </c>
      <c r="E8" s="10">
        <v>2</v>
      </c>
      <c r="F8" s="10">
        <v>2</v>
      </c>
      <c r="G8" s="10">
        <v>3</v>
      </c>
      <c r="H8" s="10">
        <v>2</v>
      </c>
    </row>
    <row r="9" spans="1:8" x14ac:dyDescent="0.25">
      <c r="A9" s="10" t="s">
        <v>34</v>
      </c>
      <c r="B9">
        <v>28</v>
      </c>
      <c r="C9" s="10">
        <v>14</v>
      </c>
      <c r="D9" s="10">
        <v>3</v>
      </c>
      <c r="E9" s="10">
        <v>3</v>
      </c>
      <c r="F9" s="10">
        <v>2</v>
      </c>
      <c r="G9" s="10">
        <v>3</v>
      </c>
      <c r="H9" s="10">
        <v>3</v>
      </c>
    </row>
    <row r="10" spans="1:8" x14ac:dyDescent="0.25">
      <c r="A10" s="10" t="s">
        <v>35</v>
      </c>
      <c r="B10">
        <v>24</v>
      </c>
      <c r="C10" s="10">
        <v>12</v>
      </c>
      <c r="D10" s="10">
        <v>2</v>
      </c>
      <c r="E10" s="10">
        <v>3</v>
      </c>
      <c r="F10" s="10">
        <v>2</v>
      </c>
      <c r="G10" s="10">
        <v>3</v>
      </c>
      <c r="H10" s="10">
        <v>2</v>
      </c>
    </row>
    <row r="11" spans="1:8" x14ac:dyDescent="0.25">
      <c r="A11" s="10" t="s">
        <v>36</v>
      </c>
      <c r="B11">
        <v>26</v>
      </c>
      <c r="C11" s="10">
        <v>13</v>
      </c>
      <c r="D11" s="10">
        <v>3</v>
      </c>
      <c r="E11" s="10">
        <v>3</v>
      </c>
      <c r="F11" s="10">
        <v>2</v>
      </c>
      <c r="G11" s="10">
        <v>3</v>
      </c>
      <c r="H11" s="10">
        <v>2</v>
      </c>
    </row>
    <row r="12" spans="1:8" x14ac:dyDescent="0.25">
      <c r="A12" s="10" t="s">
        <v>37</v>
      </c>
      <c r="B12">
        <v>23</v>
      </c>
      <c r="C12" s="10">
        <v>11</v>
      </c>
      <c r="D12" s="10">
        <v>2</v>
      </c>
      <c r="E12" s="10">
        <v>3</v>
      </c>
      <c r="F12" s="10">
        <v>2</v>
      </c>
      <c r="G12" s="10">
        <v>3</v>
      </c>
      <c r="H12" s="10">
        <v>2</v>
      </c>
    </row>
    <row r="13" spans="1:8" x14ac:dyDescent="0.25">
      <c r="A13" s="10" t="s">
        <v>38</v>
      </c>
      <c r="B13">
        <v>26</v>
      </c>
      <c r="C13" s="10">
        <v>13</v>
      </c>
      <c r="D13" s="10">
        <v>3</v>
      </c>
      <c r="E13" s="10">
        <v>3</v>
      </c>
      <c r="F13" s="10">
        <v>2</v>
      </c>
      <c r="G13" s="10">
        <v>3</v>
      </c>
      <c r="H13" s="10">
        <v>2</v>
      </c>
    </row>
    <row r="14" spans="1:8" x14ac:dyDescent="0.25">
      <c r="A14" s="10" t="s">
        <v>39</v>
      </c>
      <c r="B14">
        <v>28</v>
      </c>
      <c r="C14" s="10">
        <v>14</v>
      </c>
      <c r="D14" s="10">
        <v>3</v>
      </c>
      <c r="E14" s="10">
        <v>3</v>
      </c>
      <c r="F14" s="10">
        <v>2</v>
      </c>
      <c r="G14" s="10">
        <v>3</v>
      </c>
      <c r="H14" s="10">
        <v>3</v>
      </c>
    </row>
    <row r="15" spans="1:8" x14ac:dyDescent="0.25">
      <c r="A15" s="10" t="s">
        <v>40</v>
      </c>
      <c r="B15">
        <v>26</v>
      </c>
      <c r="C15" s="10">
        <v>13</v>
      </c>
      <c r="D15" s="10">
        <v>3</v>
      </c>
      <c r="E15" s="10">
        <v>3</v>
      </c>
      <c r="F15" s="10">
        <v>2</v>
      </c>
      <c r="G15" s="10">
        <v>3</v>
      </c>
      <c r="H15" s="10">
        <v>2</v>
      </c>
    </row>
    <row r="16" spans="1:8" x14ac:dyDescent="0.25">
      <c r="A16" s="10" t="s">
        <v>41</v>
      </c>
      <c r="B16">
        <v>32</v>
      </c>
      <c r="C16" s="10">
        <v>16</v>
      </c>
      <c r="D16" s="10">
        <v>3</v>
      </c>
      <c r="E16" s="10">
        <v>4</v>
      </c>
      <c r="F16" s="10">
        <v>2</v>
      </c>
      <c r="G16" s="10">
        <v>4</v>
      </c>
      <c r="H16" s="10">
        <v>3</v>
      </c>
    </row>
    <row r="17" spans="1:8" x14ac:dyDescent="0.25">
      <c r="A17" s="10" t="s">
        <v>42</v>
      </c>
      <c r="B17">
        <v>32</v>
      </c>
      <c r="C17" s="10">
        <v>16</v>
      </c>
      <c r="D17" s="10">
        <v>3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34</v>
      </c>
      <c r="C18" s="10">
        <v>17</v>
      </c>
      <c r="D18" s="10">
        <v>3</v>
      </c>
      <c r="E18" s="10">
        <v>4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33</v>
      </c>
      <c r="C19" s="10">
        <v>16</v>
      </c>
      <c r="D19" s="10">
        <v>3</v>
      </c>
      <c r="E19" s="10">
        <v>4</v>
      </c>
      <c r="F19" s="10">
        <v>3</v>
      </c>
      <c r="G19" s="10">
        <v>4</v>
      </c>
      <c r="H19" s="10">
        <v>3</v>
      </c>
    </row>
    <row r="20" spans="1:8" x14ac:dyDescent="0.25">
      <c r="A20" s="10" t="s">
        <v>45</v>
      </c>
      <c r="B20">
        <v>20</v>
      </c>
      <c r="C20" s="10">
        <v>11</v>
      </c>
      <c r="D20" s="10">
        <v>2</v>
      </c>
      <c r="E20" s="10">
        <v>2</v>
      </c>
      <c r="F20" s="10">
        <v>1</v>
      </c>
      <c r="G20" s="10">
        <v>2</v>
      </c>
      <c r="H20" s="10">
        <v>2</v>
      </c>
    </row>
    <row r="21" spans="1:8" x14ac:dyDescent="0.25">
      <c r="A21" s="10" t="s">
        <v>46</v>
      </c>
      <c r="B21">
        <v>2</v>
      </c>
      <c r="C21" s="10">
        <v>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</row>
    <row r="22" spans="1:8" x14ac:dyDescent="0.25">
      <c r="A22" s="10" t="s">
        <v>47</v>
      </c>
      <c r="B22">
        <v>34</v>
      </c>
      <c r="C22" s="10">
        <v>17</v>
      </c>
      <c r="D22" s="10">
        <v>3</v>
      </c>
      <c r="E22" s="10">
        <v>4</v>
      </c>
      <c r="F22" s="10">
        <v>3</v>
      </c>
      <c r="G22" s="10">
        <v>4</v>
      </c>
      <c r="H22" s="10">
        <v>3</v>
      </c>
    </row>
    <row r="23" spans="1:8" x14ac:dyDescent="0.25">
      <c r="A23" s="10" t="s">
        <v>48</v>
      </c>
      <c r="B23">
        <v>26</v>
      </c>
      <c r="C23" s="10">
        <v>13</v>
      </c>
      <c r="D23" s="10">
        <v>3</v>
      </c>
      <c r="E23" s="10">
        <v>3</v>
      </c>
      <c r="F23" s="10">
        <v>2</v>
      </c>
      <c r="G23" s="10">
        <v>3</v>
      </c>
      <c r="H23" s="10">
        <v>2</v>
      </c>
    </row>
    <row r="24" spans="1:8" x14ac:dyDescent="0.25">
      <c r="A24" s="10" t="s">
        <v>49</v>
      </c>
      <c r="B24">
        <v>30</v>
      </c>
      <c r="C24" s="10">
        <v>15</v>
      </c>
      <c r="D24" s="10">
        <v>3</v>
      </c>
      <c r="E24" s="10">
        <v>3</v>
      </c>
      <c r="F24" s="10">
        <v>2</v>
      </c>
      <c r="G24" s="10">
        <v>4</v>
      </c>
      <c r="H24" s="10">
        <v>3</v>
      </c>
    </row>
    <row r="25" spans="1:8" x14ac:dyDescent="0.25">
      <c r="A25" s="10" t="s">
        <v>50</v>
      </c>
      <c r="B25">
        <v>30</v>
      </c>
      <c r="C25" s="10">
        <v>15</v>
      </c>
      <c r="D25" s="10">
        <v>3</v>
      </c>
      <c r="E25" s="10">
        <v>3</v>
      </c>
      <c r="F25" s="10">
        <v>2</v>
      </c>
      <c r="G25" s="10">
        <v>4</v>
      </c>
      <c r="H25" s="10">
        <v>3</v>
      </c>
    </row>
    <row r="26" spans="1:8" x14ac:dyDescent="0.25">
      <c r="A26" s="10" t="s">
        <v>51</v>
      </c>
      <c r="B26">
        <v>26</v>
      </c>
      <c r="C26" s="10">
        <v>13</v>
      </c>
      <c r="D26" s="10">
        <v>3</v>
      </c>
      <c r="E26" s="10">
        <v>3</v>
      </c>
      <c r="F26" s="10">
        <v>2</v>
      </c>
      <c r="G26" s="10">
        <v>3</v>
      </c>
      <c r="H26" s="10">
        <v>2</v>
      </c>
    </row>
    <row r="27" spans="1:8" x14ac:dyDescent="0.25">
      <c r="A27" s="10" t="s">
        <v>52</v>
      </c>
      <c r="B27">
        <v>36</v>
      </c>
      <c r="C27" s="10">
        <v>18</v>
      </c>
      <c r="D27" s="10">
        <v>4</v>
      </c>
      <c r="E27" s="10">
        <v>4</v>
      </c>
      <c r="F27" s="10">
        <v>3</v>
      </c>
      <c r="G27" s="10">
        <v>4</v>
      </c>
      <c r="H27" s="10">
        <v>3</v>
      </c>
    </row>
    <row r="28" spans="1:8" x14ac:dyDescent="0.25">
      <c r="A28" s="10" t="s">
        <v>53</v>
      </c>
      <c r="B28">
        <v>24</v>
      </c>
      <c r="C28" s="10">
        <v>12</v>
      </c>
      <c r="D28" s="10">
        <v>3</v>
      </c>
      <c r="E28" s="10">
        <v>3</v>
      </c>
      <c r="F28" s="10">
        <v>2</v>
      </c>
      <c r="G28" s="10">
        <v>2</v>
      </c>
      <c r="H28" s="10">
        <v>2</v>
      </c>
    </row>
    <row r="29" spans="1:8" x14ac:dyDescent="0.25">
      <c r="A29" s="10" t="s">
        <v>54</v>
      </c>
      <c r="B29">
        <v>28</v>
      </c>
      <c r="C29" s="10">
        <v>14</v>
      </c>
      <c r="D29" s="10">
        <v>3</v>
      </c>
      <c r="E29" s="10">
        <v>3</v>
      </c>
      <c r="F29" s="10">
        <v>2</v>
      </c>
      <c r="G29" s="10">
        <v>3</v>
      </c>
      <c r="H29" s="10">
        <v>3</v>
      </c>
    </row>
    <row r="30" spans="1:8" x14ac:dyDescent="0.25">
      <c r="A30" s="10" t="s">
        <v>55</v>
      </c>
      <c r="B30">
        <v>24</v>
      </c>
      <c r="C30" s="10">
        <v>12</v>
      </c>
      <c r="D30" s="10">
        <v>2</v>
      </c>
      <c r="E30" s="10">
        <v>3</v>
      </c>
      <c r="F30" s="10">
        <v>2</v>
      </c>
      <c r="G30" s="10">
        <v>3</v>
      </c>
      <c r="H30" s="10">
        <v>2</v>
      </c>
    </row>
    <row r="31" spans="1:8" x14ac:dyDescent="0.25">
      <c r="A31" s="10" t="s">
        <v>56</v>
      </c>
      <c r="B31">
        <v>33</v>
      </c>
      <c r="C31" s="10">
        <v>16</v>
      </c>
      <c r="D31" s="10">
        <v>3</v>
      </c>
      <c r="E31" s="10">
        <v>4</v>
      </c>
      <c r="F31" s="10">
        <v>3</v>
      </c>
      <c r="G31" s="10">
        <v>4</v>
      </c>
      <c r="H31" s="10">
        <v>3</v>
      </c>
    </row>
    <row r="32" spans="1:8" x14ac:dyDescent="0.25">
      <c r="A32" s="10" t="s">
        <v>57</v>
      </c>
      <c r="B32">
        <v>30</v>
      </c>
      <c r="C32" s="10">
        <v>15</v>
      </c>
      <c r="D32" s="10">
        <v>3</v>
      </c>
      <c r="E32" s="10">
        <v>4</v>
      </c>
      <c r="F32" s="10">
        <v>2</v>
      </c>
      <c r="G32" s="10">
        <v>3</v>
      </c>
      <c r="H32" s="10">
        <v>3</v>
      </c>
    </row>
    <row r="33" spans="1:8" x14ac:dyDescent="0.25">
      <c r="A33" s="10" t="s">
        <v>58</v>
      </c>
      <c r="B33">
        <v>29</v>
      </c>
      <c r="C33" s="10">
        <v>14</v>
      </c>
      <c r="D33" s="10">
        <v>3</v>
      </c>
      <c r="E33" s="10">
        <v>4</v>
      </c>
      <c r="F33" s="10">
        <v>2</v>
      </c>
      <c r="G33" s="10">
        <v>3</v>
      </c>
      <c r="H33" s="10">
        <v>3</v>
      </c>
    </row>
    <row r="34" spans="1:8" x14ac:dyDescent="0.25">
      <c r="A34" s="10" t="s">
        <v>59</v>
      </c>
      <c r="B34">
        <v>26</v>
      </c>
      <c r="C34" s="10">
        <v>13</v>
      </c>
      <c r="D34" s="10">
        <v>2</v>
      </c>
      <c r="E34" s="10">
        <v>3</v>
      </c>
      <c r="F34" s="10">
        <v>2</v>
      </c>
      <c r="G34" s="10">
        <v>3</v>
      </c>
      <c r="H34" s="10">
        <v>3</v>
      </c>
    </row>
    <row r="35" spans="1:8" x14ac:dyDescent="0.25">
      <c r="A35" s="10" t="s">
        <v>60</v>
      </c>
      <c r="B35">
        <v>20</v>
      </c>
      <c r="C35" s="10">
        <v>10</v>
      </c>
      <c r="D35" s="10">
        <v>2</v>
      </c>
      <c r="E35" s="10">
        <v>3</v>
      </c>
      <c r="F35" s="10">
        <v>1</v>
      </c>
      <c r="G35" s="10">
        <v>2</v>
      </c>
      <c r="H35" s="10">
        <v>2</v>
      </c>
    </row>
    <row r="36" spans="1:8" x14ac:dyDescent="0.25">
      <c r="A36" s="10" t="s">
        <v>61</v>
      </c>
      <c r="B36">
        <v>25</v>
      </c>
      <c r="C36" s="10">
        <v>12</v>
      </c>
      <c r="D36" s="10">
        <v>3</v>
      </c>
      <c r="E36" s="10">
        <v>3</v>
      </c>
      <c r="F36" s="10">
        <v>2</v>
      </c>
      <c r="G36" s="10">
        <v>3</v>
      </c>
      <c r="H36" s="10">
        <v>2</v>
      </c>
    </row>
    <row r="37" spans="1:8" x14ac:dyDescent="0.25">
      <c r="A37" s="10" t="s">
        <v>62</v>
      </c>
      <c r="B37">
        <v>14</v>
      </c>
      <c r="C37" s="10">
        <v>6</v>
      </c>
      <c r="D37" s="10">
        <v>2</v>
      </c>
      <c r="E37" s="10">
        <v>2</v>
      </c>
      <c r="F37" s="10">
        <v>1</v>
      </c>
      <c r="G37" s="10">
        <v>2</v>
      </c>
      <c r="H37" s="10">
        <v>1</v>
      </c>
    </row>
    <row r="38" spans="1:8" x14ac:dyDescent="0.25">
      <c r="A38" s="10" t="s">
        <v>63</v>
      </c>
      <c r="B38">
        <v>28</v>
      </c>
      <c r="C38" s="10">
        <v>14</v>
      </c>
      <c r="D38" s="10">
        <v>3</v>
      </c>
      <c r="E38" s="10">
        <v>3</v>
      </c>
      <c r="F38" s="10">
        <v>2</v>
      </c>
      <c r="G38" s="10">
        <v>3</v>
      </c>
      <c r="H38" s="10">
        <v>3</v>
      </c>
    </row>
    <row r="39" spans="1:8" x14ac:dyDescent="0.25">
      <c r="A39" s="10" t="s">
        <v>64</v>
      </c>
      <c r="B39">
        <v>18</v>
      </c>
      <c r="C39" s="10">
        <v>9</v>
      </c>
      <c r="D39" s="10">
        <v>2</v>
      </c>
      <c r="E39" s="10">
        <v>2</v>
      </c>
      <c r="F39" s="10">
        <v>1</v>
      </c>
      <c r="G39" s="10">
        <v>2</v>
      </c>
      <c r="H39" s="10">
        <v>2</v>
      </c>
    </row>
    <row r="40" spans="1:8" x14ac:dyDescent="0.25">
      <c r="A40" s="10" t="s">
        <v>65</v>
      </c>
      <c r="B40">
        <v>32</v>
      </c>
      <c r="C40" s="10">
        <v>16</v>
      </c>
      <c r="D40" s="10">
        <v>3</v>
      </c>
      <c r="E40" s="10">
        <v>4</v>
      </c>
      <c r="F40" s="10">
        <v>2</v>
      </c>
      <c r="G40" s="10">
        <v>4</v>
      </c>
      <c r="H40" s="10">
        <v>3</v>
      </c>
    </row>
    <row r="41" spans="1:8" x14ac:dyDescent="0.25">
      <c r="A41" s="10" t="s">
        <v>66</v>
      </c>
      <c r="B4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</row>
    <row r="42" spans="1:8" x14ac:dyDescent="0.25">
      <c r="A42" s="10" t="s">
        <v>67</v>
      </c>
      <c r="B42">
        <v>26</v>
      </c>
      <c r="C42" s="10">
        <v>13</v>
      </c>
      <c r="D42" s="10">
        <v>3</v>
      </c>
      <c r="E42" s="10">
        <v>3</v>
      </c>
      <c r="F42" s="10">
        <v>2</v>
      </c>
      <c r="G42" s="10">
        <v>3</v>
      </c>
      <c r="H42" s="10">
        <v>2</v>
      </c>
    </row>
    <row r="43" spans="1:8" x14ac:dyDescent="0.25">
      <c r="A43" s="10" t="s">
        <v>68</v>
      </c>
      <c r="B43">
        <v>25</v>
      </c>
      <c r="C43" s="10">
        <v>12</v>
      </c>
      <c r="D43" s="10">
        <v>3</v>
      </c>
      <c r="E43" s="10">
        <v>3</v>
      </c>
      <c r="F43" s="10">
        <v>2</v>
      </c>
      <c r="G43" s="10">
        <v>3</v>
      </c>
      <c r="H43" s="10">
        <v>2</v>
      </c>
    </row>
    <row r="44" spans="1:8" x14ac:dyDescent="0.25">
      <c r="A44" s="10" t="s">
        <v>69</v>
      </c>
      <c r="B44">
        <v>27</v>
      </c>
      <c r="C44" s="10">
        <v>13</v>
      </c>
      <c r="D44" s="10">
        <v>3</v>
      </c>
      <c r="E44" s="10">
        <v>4</v>
      </c>
      <c r="F44" s="10">
        <v>2</v>
      </c>
      <c r="G44" s="10">
        <v>3</v>
      </c>
      <c r="H44" s="10">
        <v>2</v>
      </c>
    </row>
    <row r="45" spans="1:8" x14ac:dyDescent="0.25">
      <c r="A45" s="10" t="s">
        <v>70</v>
      </c>
      <c r="B45">
        <v>26</v>
      </c>
      <c r="C45" s="10">
        <v>13</v>
      </c>
      <c r="D45" s="10">
        <v>3</v>
      </c>
      <c r="E45" s="10">
        <v>3</v>
      </c>
      <c r="F45" s="10">
        <v>2</v>
      </c>
      <c r="G45" s="10">
        <v>3</v>
      </c>
      <c r="H45" s="10">
        <v>2</v>
      </c>
    </row>
    <row r="46" spans="1:8" x14ac:dyDescent="0.25">
      <c r="A46" s="10" t="s">
        <v>71</v>
      </c>
      <c r="B46">
        <v>35</v>
      </c>
      <c r="C46" s="10">
        <v>17</v>
      </c>
      <c r="D46" s="10">
        <v>4</v>
      </c>
      <c r="E46" s="10">
        <v>4</v>
      </c>
      <c r="F46" s="10">
        <v>3</v>
      </c>
      <c r="G46" s="10">
        <v>4</v>
      </c>
      <c r="H46" s="10">
        <v>3</v>
      </c>
    </row>
    <row r="47" spans="1:8" x14ac:dyDescent="0.25">
      <c r="A47" s="10" t="s">
        <v>72</v>
      </c>
      <c r="B47">
        <v>24</v>
      </c>
      <c r="C47" s="10">
        <v>11</v>
      </c>
      <c r="D47" s="10">
        <v>3</v>
      </c>
      <c r="E47" s="10">
        <v>3</v>
      </c>
      <c r="F47" s="10">
        <v>2</v>
      </c>
      <c r="G47" s="10">
        <v>3</v>
      </c>
      <c r="H47" s="10">
        <v>2</v>
      </c>
    </row>
    <row r="48" spans="1:8" x14ac:dyDescent="0.25">
      <c r="A48" s="10" t="s">
        <v>73</v>
      </c>
      <c r="B48">
        <v>35</v>
      </c>
      <c r="C48" s="10">
        <v>17</v>
      </c>
      <c r="D48" s="10">
        <v>4</v>
      </c>
      <c r="E48" s="10">
        <v>3</v>
      </c>
      <c r="F48" s="10">
        <v>3</v>
      </c>
      <c r="G48" s="10">
        <v>4</v>
      </c>
      <c r="H48" s="10">
        <v>4</v>
      </c>
    </row>
    <row r="49" spans="1:8" x14ac:dyDescent="0.25">
      <c r="A49" s="10" t="s">
        <v>74</v>
      </c>
      <c r="B49">
        <v>4</v>
      </c>
      <c r="C49" s="10">
        <v>2</v>
      </c>
      <c r="D49" s="10">
        <v>1</v>
      </c>
      <c r="E49" s="10">
        <v>0</v>
      </c>
      <c r="F49" s="10">
        <v>0</v>
      </c>
      <c r="G49" s="10">
        <v>1</v>
      </c>
      <c r="H49" s="1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E0C9-EDB4-477D-9514-6F754916BA6D}">
  <dimension ref="A1:H49"/>
  <sheetViews>
    <sheetView topLeftCell="A2" workbookViewId="0">
      <selection activeCell="A2" sqref="A2:H49"/>
    </sheetView>
  </sheetViews>
  <sheetFormatPr defaultRowHeight="16.5" x14ac:dyDescent="0.25"/>
  <cols>
    <col min="1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</row>
    <row r="3" spans="1:8" x14ac:dyDescent="0.25">
      <c r="A3" s="10" t="s">
        <v>28</v>
      </c>
      <c r="B3">
        <v>32</v>
      </c>
      <c r="C3" s="10">
        <v>15</v>
      </c>
      <c r="D3" s="10">
        <v>4</v>
      </c>
      <c r="E3" s="10">
        <v>4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28</v>
      </c>
      <c r="C4" s="10">
        <v>13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</row>
    <row r="5" spans="1:8" x14ac:dyDescent="0.25">
      <c r="A5" s="10" t="s">
        <v>30</v>
      </c>
      <c r="B5">
        <v>18</v>
      </c>
      <c r="C5" s="10">
        <v>7</v>
      </c>
      <c r="D5" s="10">
        <v>2</v>
      </c>
      <c r="E5" s="10">
        <v>2</v>
      </c>
      <c r="F5" s="10">
        <v>2</v>
      </c>
      <c r="G5" s="10">
        <v>2</v>
      </c>
      <c r="H5" s="10">
        <v>3</v>
      </c>
    </row>
    <row r="6" spans="1:8" x14ac:dyDescent="0.25">
      <c r="A6" s="10" t="s">
        <v>31</v>
      </c>
      <c r="B6">
        <v>28</v>
      </c>
      <c r="C6" s="10">
        <v>13</v>
      </c>
      <c r="D6" s="10">
        <v>3</v>
      </c>
      <c r="E6" s="10">
        <v>3</v>
      </c>
      <c r="F6" s="10">
        <v>3</v>
      </c>
      <c r="G6" s="10">
        <v>3</v>
      </c>
      <c r="H6" s="10">
        <v>3</v>
      </c>
    </row>
    <row r="7" spans="1:8" x14ac:dyDescent="0.25">
      <c r="A7" s="10" t="s">
        <v>32</v>
      </c>
      <c r="B7">
        <v>32</v>
      </c>
      <c r="C7" s="10">
        <v>15</v>
      </c>
      <c r="D7" s="10">
        <v>4</v>
      </c>
      <c r="E7" s="10">
        <v>4</v>
      </c>
      <c r="F7" s="10">
        <v>3</v>
      </c>
      <c r="G7" s="10">
        <v>3</v>
      </c>
      <c r="H7" s="10">
        <v>3</v>
      </c>
    </row>
    <row r="8" spans="1:8" x14ac:dyDescent="0.25">
      <c r="A8" s="10" t="s">
        <v>33</v>
      </c>
      <c r="B8">
        <v>25</v>
      </c>
      <c r="C8" s="10">
        <v>11</v>
      </c>
      <c r="D8" s="10">
        <v>2</v>
      </c>
      <c r="E8" s="10">
        <v>3</v>
      </c>
      <c r="F8" s="10">
        <v>3</v>
      </c>
      <c r="G8" s="10">
        <v>3</v>
      </c>
      <c r="H8" s="10">
        <v>3</v>
      </c>
    </row>
    <row r="9" spans="1:8" x14ac:dyDescent="0.25">
      <c r="A9" s="10" t="s">
        <v>34</v>
      </c>
      <c r="B9">
        <v>31</v>
      </c>
      <c r="C9" s="10">
        <v>14</v>
      </c>
      <c r="D9" s="10">
        <v>4</v>
      </c>
      <c r="E9" s="10">
        <v>4</v>
      </c>
      <c r="F9" s="10">
        <v>3</v>
      </c>
      <c r="G9" s="10">
        <v>3</v>
      </c>
      <c r="H9" s="10">
        <v>3</v>
      </c>
    </row>
    <row r="10" spans="1:8" x14ac:dyDescent="0.25">
      <c r="A10" s="10" t="s">
        <v>35</v>
      </c>
      <c r="B10">
        <v>17</v>
      </c>
      <c r="C10" s="10">
        <v>7</v>
      </c>
      <c r="D10" s="10">
        <v>1</v>
      </c>
      <c r="E10" s="10">
        <v>3</v>
      </c>
      <c r="F10" s="10">
        <v>2</v>
      </c>
      <c r="G10" s="10">
        <v>2</v>
      </c>
      <c r="H10" s="10">
        <v>2</v>
      </c>
    </row>
    <row r="11" spans="1:8" x14ac:dyDescent="0.25">
      <c r="A11" s="10" t="s">
        <v>36</v>
      </c>
      <c r="B11">
        <v>39</v>
      </c>
      <c r="C11" s="10">
        <v>18</v>
      </c>
      <c r="D11" s="10">
        <v>4</v>
      </c>
      <c r="E11" s="10">
        <v>5</v>
      </c>
      <c r="F11" s="10">
        <v>4</v>
      </c>
      <c r="G11" s="10">
        <v>4</v>
      </c>
      <c r="H11" s="10">
        <v>4</v>
      </c>
    </row>
    <row r="12" spans="1:8" x14ac:dyDescent="0.25">
      <c r="A12" s="10" t="s">
        <v>37</v>
      </c>
      <c r="B12">
        <v>26</v>
      </c>
      <c r="C12" s="10">
        <v>11</v>
      </c>
      <c r="D12" s="10">
        <v>3</v>
      </c>
      <c r="E12" s="10">
        <v>3</v>
      </c>
      <c r="F12" s="10">
        <v>3</v>
      </c>
      <c r="G12" s="10">
        <v>3</v>
      </c>
      <c r="H12" s="10">
        <v>3</v>
      </c>
    </row>
    <row r="13" spans="1:8" x14ac:dyDescent="0.25">
      <c r="A13" s="10" t="s">
        <v>38</v>
      </c>
      <c r="B13">
        <v>31</v>
      </c>
      <c r="C13" s="10">
        <v>15</v>
      </c>
      <c r="D13" s="10">
        <v>4</v>
      </c>
      <c r="E13" s="10">
        <v>3</v>
      </c>
      <c r="F13" s="10">
        <v>3</v>
      </c>
      <c r="G13" s="10">
        <v>3</v>
      </c>
      <c r="H13" s="10">
        <v>3</v>
      </c>
    </row>
    <row r="14" spans="1:8" x14ac:dyDescent="0.25">
      <c r="A14" s="10" t="s">
        <v>39</v>
      </c>
      <c r="B14">
        <v>25</v>
      </c>
      <c r="C14" s="10">
        <v>10</v>
      </c>
      <c r="D14" s="10">
        <v>2</v>
      </c>
      <c r="E14" s="10">
        <v>4</v>
      </c>
      <c r="F14" s="10">
        <v>3</v>
      </c>
      <c r="G14" s="10">
        <v>3</v>
      </c>
      <c r="H14" s="10">
        <v>3</v>
      </c>
    </row>
    <row r="15" spans="1:8" x14ac:dyDescent="0.25">
      <c r="A15" s="10" t="s">
        <v>40</v>
      </c>
      <c r="B15">
        <v>28</v>
      </c>
      <c r="C15" s="10">
        <v>13</v>
      </c>
      <c r="D15" s="10">
        <v>3</v>
      </c>
      <c r="E15" s="10">
        <v>3</v>
      </c>
      <c r="F15" s="10">
        <v>3</v>
      </c>
      <c r="G15" s="10">
        <v>3</v>
      </c>
      <c r="H15" s="10">
        <v>3</v>
      </c>
    </row>
    <row r="16" spans="1:8" x14ac:dyDescent="0.25">
      <c r="A16" s="10" t="s">
        <v>41</v>
      </c>
      <c r="B16">
        <v>31</v>
      </c>
      <c r="C16" s="10">
        <v>15</v>
      </c>
      <c r="D16" s="10">
        <v>3</v>
      </c>
      <c r="E16" s="10">
        <v>4</v>
      </c>
      <c r="F16" s="10">
        <v>3</v>
      </c>
      <c r="G16" s="10">
        <v>3</v>
      </c>
      <c r="H16" s="10">
        <v>3</v>
      </c>
    </row>
    <row r="17" spans="1:8" x14ac:dyDescent="0.25">
      <c r="A17" s="10" t="s">
        <v>42</v>
      </c>
      <c r="B17">
        <v>33</v>
      </c>
      <c r="C17" s="10">
        <v>16</v>
      </c>
      <c r="D17" s="10">
        <v>4</v>
      </c>
      <c r="E17" s="10">
        <v>4</v>
      </c>
      <c r="F17" s="10">
        <v>3</v>
      </c>
      <c r="G17" s="10">
        <v>3</v>
      </c>
      <c r="H17" s="10">
        <v>3</v>
      </c>
    </row>
    <row r="18" spans="1:8" x14ac:dyDescent="0.25">
      <c r="A18" s="10" t="s">
        <v>43</v>
      </c>
      <c r="B18">
        <v>33</v>
      </c>
      <c r="C18" s="10">
        <v>16</v>
      </c>
      <c r="D18" s="10">
        <v>4</v>
      </c>
      <c r="E18" s="10">
        <v>4</v>
      </c>
      <c r="F18" s="10">
        <v>3</v>
      </c>
      <c r="G18" s="10">
        <v>3</v>
      </c>
      <c r="H18" s="10">
        <v>3</v>
      </c>
    </row>
    <row r="19" spans="1:8" x14ac:dyDescent="0.25">
      <c r="A19" s="10" t="s">
        <v>44</v>
      </c>
      <c r="B19">
        <v>27</v>
      </c>
      <c r="C19" s="10">
        <v>12</v>
      </c>
      <c r="D19" s="10">
        <v>3</v>
      </c>
      <c r="E19" s="10">
        <v>3</v>
      </c>
      <c r="F19" s="10">
        <v>3</v>
      </c>
      <c r="G19" s="10">
        <v>3</v>
      </c>
      <c r="H19" s="10">
        <v>3</v>
      </c>
    </row>
    <row r="20" spans="1:8" x14ac:dyDescent="0.25">
      <c r="A20" s="10" t="s">
        <v>45</v>
      </c>
      <c r="B20">
        <v>24</v>
      </c>
      <c r="C20" s="10">
        <v>10</v>
      </c>
      <c r="D20" s="10">
        <v>2</v>
      </c>
      <c r="E20" s="10">
        <v>3</v>
      </c>
      <c r="F20" s="10">
        <v>3</v>
      </c>
      <c r="G20" s="10">
        <v>3</v>
      </c>
      <c r="H20" s="10">
        <v>3</v>
      </c>
    </row>
    <row r="21" spans="1:8" x14ac:dyDescent="0.25">
      <c r="A21" s="10" t="s">
        <v>46</v>
      </c>
      <c r="B21">
        <v>9</v>
      </c>
      <c r="C21" s="10">
        <v>3</v>
      </c>
      <c r="D21" s="10">
        <v>1</v>
      </c>
      <c r="E21" s="10">
        <v>1</v>
      </c>
      <c r="F21" s="10">
        <v>2</v>
      </c>
      <c r="G21" s="10">
        <v>1</v>
      </c>
      <c r="H21" s="10">
        <v>1</v>
      </c>
    </row>
    <row r="22" spans="1:8" x14ac:dyDescent="0.25">
      <c r="A22" s="10" t="s">
        <v>47</v>
      </c>
      <c r="B22">
        <v>31</v>
      </c>
      <c r="C22" s="10">
        <v>15</v>
      </c>
      <c r="D22" s="10">
        <v>4</v>
      </c>
      <c r="E22" s="10">
        <v>3</v>
      </c>
      <c r="F22" s="10">
        <v>3</v>
      </c>
      <c r="G22" s="10">
        <v>3</v>
      </c>
      <c r="H22" s="10">
        <v>3</v>
      </c>
    </row>
    <row r="23" spans="1:8" x14ac:dyDescent="0.25">
      <c r="A23" s="10" t="s">
        <v>48</v>
      </c>
      <c r="B23">
        <v>25</v>
      </c>
      <c r="C23" s="10">
        <v>11</v>
      </c>
      <c r="D23" s="10">
        <v>2</v>
      </c>
      <c r="E23" s="10">
        <v>3</v>
      </c>
      <c r="F23" s="10">
        <v>3</v>
      </c>
      <c r="G23" s="10">
        <v>3</v>
      </c>
      <c r="H23" s="10">
        <v>3</v>
      </c>
    </row>
    <row r="24" spans="1:8" x14ac:dyDescent="0.25">
      <c r="A24" s="10" t="s">
        <v>49</v>
      </c>
      <c r="B24">
        <v>29</v>
      </c>
      <c r="C24" s="10">
        <v>14</v>
      </c>
      <c r="D24" s="10">
        <v>3</v>
      </c>
      <c r="E24" s="10">
        <v>3</v>
      </c>
      <c r="F24" s="10">
        <v>3</v>
      </c>
      <c r="G24" s="10">
        <v>3</v>
      </c>
      <c r="H24" s="10">
        <v>3</v>
      </c>
    </row>
    <row r="25" spans="1:8" x14ac:dyDescent="0.25">
      <c r="A25" s="10" t="s">
        <v>50</v>
      </c>
      <c r="B25">
        <v>28</v>
      </c>
      <c r="C25" s="10">
        <v>13</v>
      </c>
      <c r="D25" s="10">
        <v>3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27</v>
      </c>
      <c r="C26" s="10">
        <v>12</v>
      </c>
      <c r="D26" s="10">
        <v>3</v>
      </c>
      <c r="E26" s="10">
        <v>3</v>
      </c>
      <c r="F26" s="10">
        <v>3</v>
      </c>
      <c r="G26" s="10">
        <v>3</v>
      </c>
      <c r="H26" s="10">
        <v>3</v>
      </c>
    </row>
    <row r="27" spans="1:8" x14ac:dyDescent="0.25">
      <c r="A27" s="10" t="s">
        <v>52</v>
      </c>
      <c r="B27">
        <v>33</v>
      </c>
      <c r="C27" s="10">
        <v>16</v>
      </c>
      <c r="D27" s="10">
        <v>4</v>
      </c>
      <c r="E27" s="10">
        <v>4</v>
      </c>
      <c r="F27" s="10">
        <v>3</v>
      </c>
      <c r="G27" s="10">
        <v>3</v>
      </c>
      <c r="H27" s="10">
        <v>3</v>
      </c>
    </row>
    <row r="28" spans="1:8" x14ac:dyDescent="0.25">
      <c r="A28" s="10" t="s">
        <v>53</v>
      </c>
      <c r="B28">
        <v>30</v>
      </c>
      <c r="C28" s="10">
        <v>14</v>
      </c>
      <c r="D28" s="10">
        <v>3</v>
      </c>
      <c r="E28" s="10">
        <v>4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33</v>
      </c>
      <c r="C29" s="10">
        <v>16</v>
      </c>
      <c r="D29" s="10">
        <v>4</v>
      </c>
      <c r="E29" s="10">
        <v>4</v>
      </c>
      <c r="F29" s="10">
        <v>3</v>
      </c>
      <c r="G29" s="10">
        <v>3</v>
      </c>
      <c r="H29" s="10">
        <v>3</v>
      </c>
    </row>
    <row r="30" spans="1:8" x14ac:dyDescent="0.25">
      <c r="A30" s="10" t="s">
        <v>55</v>
      </c>
      <c r="B30">
        <v>28</v>
      </c>
      <c r="C30" s="10">
        <v>13</v>
      </c>
      <c r="D30" s="10">
        <v>3</v>
      </c>
      <c r="E30" s="10">
        <v>3</v>
      </c>
      <c r="F30" s="10">
        <v>3</v>
      </c>
      <c r="G30" s="10">
        <v>3</v>
      </c>
      <c r="H30" s="10">
        <v>3</v>
      </c>
    </row>
    <row r="31" spans="1:8" x14ac:dyDescent="0.25">
      <c r="A31" s="10" t="s">
        <v>56</v>
      </c>
      <c r="B31">
        <v>28</v>
      </c>
      <c r="C31" s="10">
        <v>13</v>
      </c>
      <c r="D31" s="10">
        <v>3</v>
      </c>
      <c r="E31" s="10">
        <v>3</v>
      </c>
      <c r="F31" s="10">
        <v>3</v>
      </c>
      <c r="G31" s="10">
        <v>3</v>
      </c>
      <c r="H31" s="10">
        <v>3</v>
      </c>
    </row>
    <row r="32" spans="1:8" x14ac:dyDescent="0.25">
      <c r="A32" s="10" t="s">
        <v>57</v>
      </c>
      <c r="B32">
        <v>26</v>
      </c>
      <c r="C32" s="10">
        <v>12</v>
      </c>
      <c r="D32" s="10">
        <v>3</v>
      </c>
      <c r="E32" s="10">
        <v>3</v>
      </c>
      <c r="F32" s="10">
        <v>2</v>
      </c>
      <c r="G32" s="10">
        <v>3</v>
      </c>
      <c r="H32" s="10">
        <v>3</v>
      </c>
    </row>
    <row r="33" spans="1:8" x14ac:dyDescent="0.25">
      <c r="A33" s="10" t="s">
        <v>58</v>
      </c>
      <c r="B33">
        <v>28</v>
      </c>
      <c r="C33" s="10">
        <v>13</v>
      </c>
      <c r="D33" s="10">
        <v>3</v>
      </c>
      <c r="E33" s="10">
        <v>3</v>
      </c>
      <c r="F33" s="10">
        <v>3</v>
      </c>
      <c r="G33" s="10">
        <v>3</v>
      </c>
      <c r="H33" s="10">
        <v>3</v>
      </c>
    </row>
    <row r="34" spans="1:8" x14ac:dyDescent="0.25">
      <c r="A34" s="10" t="s">
        <v>59</v>
      </c>
      <c r="B34">
        <v>25</v>
      </c>
      <c r="C34" s="10">
        <v>11</v>
      </c>
      <c r="D34" s="10">
        <v>2</v>
      </c>
      <c r="E34" s="10">
        <v>3</v>
      </c>
      <c r="F34" s="10">
        <v>3</v>
      </c>
      <c r="G34" s="10">
        <v>3</v>
      </c>
      <c r="H34" s="10">
        <v>3</v>
      </c>
    </row>
    <row r="35" spans="1:8" x14ac:dyDescent="0.25">
      <c r="A35" s="10" t="s">
        <v>60</v>
      </c>
      <c r="B35">
        <v>7</v>
      </c>
      <c r="C35" s="10">
        <v>3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</row>
    <row r="36" spans="1:8" x14ac:dyDescent="0.25">
      <c r="A36" s="10" t="s">
        <v>61</v>
      </c>
      <c r="B36">
        <v>17</v>
      </c>
      <c r="C36" s="10">
        <v>8</v>
      </c>
      <c r="D36" s="10">
        <v>1</v>
      </c>
      <c r="E36" s="10">
        <v>2</v>
      </c>
      <c r="F36" s="10">
        <v>2</v>
      </c>
      <c r="G36" s="10">
        <v>2</v>
      </c>
      <c r="H36" s="10">
        <v>2</v>
      </c>
    </row>
    <row r="37" spans="1:8" x14ac:dyDescent="0.25">
      <c r="A37" s="10" t="s">
        <v>62</v>
      </c>
      <c r="B37">
        <v>20</v>
      </c>
      <c r="C37" s="10">
        <v>9</v>
      </c>
      <c r="D37" s="10">
        <v>3</v>
      </c>
      <c r="E37" s="10">
        <v>2</v>
      </c>
      <c r="F37" s="10">
        <v>2</v>
      </c>
      <c r="G37" s="10">
        <v>2</v>
      </c>
      <c r="H37" s="10">
        <v>2</v>
      </c>
    </row>
    <row r="38" spans="1:8" x14ac:dyDescent="0.25">
      <c r="A38" s="10" t="s">
        <v>63</v>
      </c>
      <c r="B38">
        <v>26</v>
      </c>
      <c r="C38" s="10">
        <v>12</v>
      </c>
      <c r="D38" s="10">
        <v>3</v>
      </c>
      <c r="E38" s="10">
        <v>3</v>
      </c>
      <c r="F38" s="10">
        <v>2</v>
      </c>
      <c r="G38" s="10">
        <v>3</v>
      </c>
      <c r="H38" s="10">
        <v>3</v>
      </c>
    </row>
    <row r="39" spans="1:8" x14ac:dyDescent="0.25">
      <c r="A39" s="10" t="s">
        <v>64</v>
      </c>
      <c r="B39">
        <v>10</v>
      </c>
      <c r="C39" s="10">
        <v>4</v>
      </c>
      <c r="D39" s="10">
        <v>1</v>
      </c>
      <c r="E39" s="10">
        <v>2</v>
      </c>
      <c r="F39" s="10">
        <v>1</v>
      </c>
      <c r="G39" s="10">
        <v>1</v>
      </c>
      <c r="H39" s="10">
        <v>1</v>
      </c>
    </row>
    <row r="40" spans="1:8" x14ac:dyDescent="0.25">
      <c r="A40" s="10" t="s">
        <v>65</v>
      </c>
      <c r="B40">
        <v>30</v>
      </c>
      <c r="C40" s="10">
        <v>14</v>
      </c>
      <c r="D40" s="10">
        <v>3</v>
      </c>
      <c r="E40" s="10">
        <v>4</v>
      </c>
      <c r="F40" s="10">
        <v>3</v>
      </c>
      <c r="G40" s="10">
        <v>3</v>
      </c>
      <c r="H40" s="10">
        <v>3</v>
      </c>
    </row>
    <row r="41" spans="1:8" x14ac:dyDescent="0.25">
      <c r="A41" s="10" t="s">
        <v>66</v>
      </c>
      <c r="B41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</row>
    <row r="42" spans="1:8" x14ac:dyDescent="0.25">
      <c r="A42" s="10" t="s">
        <v>67</v>
      </c>
      <c r="B42">
        <v>33</v>
      </c>
      <c r="C42" s="10">
        <v>16</v>
      </c>
      <c r="D42" s="10">
        <v>4</v>
      </c>
      <c r="E42" s="10">
        <v>4</v>
      </c>
      <c r="F42" s="10">
        <v>3</v>
      </c>
      <c r="G42" s="10">
        <v>3</v>
      </c>
      <c r="H42" s="10">
        <v>3</v>
      </c>
    </row>
    <row r="43" spans="1:8" x14ac:dyDescent="0.25">
      <c r="A43" s="10" t="s">
        <v>68</v>
      </c>
      <c r="B43">
        <v>33</v>
      </c>
      <c r="C43" s="10">
        <v>16</v>
      </c>
      <c r="D43" s="10">
        <v>4</v>
      </c>
      <c r="E43" s="10">
        <v>4</v>
      </c>
      <c r="F43" s="10">
        <v>3</v>
      </c>
      <c r="G43" s="10">
        <v>3</v>
      </c>
      <c r="H43" s="10">
        <v>3</v>
      </c>
    </row>
    <row r="44" spans="1:8" x14ac:dyDescent="0.25">
      <c r="A44" s="10" t="s">
        <v>69</v>
      </c>
      <c r="B44">
        <v>30</v>
      </c>
      <c r="C44" s="10">
        <v>14</v>
      </c>
      <c r="D44" s="10">
        <v>3</v>
      </c>
      <c r="E44" s="10">
        <v>4</v>
      </c>
      <c r="F44" s="10">
        <v>3</v>
      </c>
      <c r="G44" s="10">
        <v>3</v>
      </c>
      <c r="H44" s="10">
        <v>3</v>
      </c>
    </row>
    <row r="45" spans="1:8" x14ac:dyDescent="0.25">
      <c r="A45" s="10" t="s">
        <v>70</v>
      </c>
      <c r="B45">
        <v>29</v>
      </c>
      <c r="C45" s="10">
        <v>13</v>
      </c>
      <c r="D45" s="10">
        <v>3</v>
      </c>
      <c r="E45" s="10">
        <v>4</v>
      </c>
      <c r="F45" s="10">
        <v>3</v>
      </c>
      <c r="G45" s="10">
        <v>3</v>
      </c>
      <c r="H45" s="10">
        <v>3</v>
      </c>
    </row>
    <row r="46" spans="1:8" x14ac:dyDescent="0.25">
      <c r="A46" s="10" t="s">
        <v>71</v>
      </c>
      <c r="B46">
        <v>42</v>
      </c>
      <c r="C46" s="10">
        <v>20</v>
      </c>
      <c r="D46" s="10">
        <v>5</v>
      </c>
      <c r="E46" s="10">
        <v>5</v>
      </c>
      <c r="F46" s="10">
        <v>4</v>
      </c>
      <c r="G46" s="10">
        <v>4</v>
      </c>
      <c r="H46" s="10">
        <v>4</v>
      </c>
    </row>
    <row r="47" spans="1:8" x14ac:dyDescent="0.25">
      <c r="A47" s="10" t="s">
        <v>72</v>
      </c>
      <c r="B47">
        <v>28</v>
      </c>
      <c r="C47" s="10">
        <v>13</v>
      </c>
      <c r="D47" s="10">
        <v>3</v>
      </c>
      <c r="E47" s="10">
        <v>3</v>
      </c>
      <c r="F47" s="10">
        <v>3</v>
      </c>
      <c r="G47" s="10">
        <v>3</v>
      </c>
      <c r="H47" s="10">
        <v>3</v>
      </c>
    </row>
    <row r="48" spans="1:8" x14ac:dyDescent="0.25">
      <c r="A48" s="10" t="s">
        <v>73</v>
      </c>
      <c r="B48">
        <v>39</v>
      </c>
      <c r="C48" s="10">
        <v>18</v>
      </c>
      <c r="D48" s="10">
        <v>5</v>
      </c>
      <c r="E48" s="10">
        <v>4</v>
      </c>
      <c r="F48" s="10">
        <v>4</v>
      </c>
      <c r="G48" s="10">
        <v>4</v>
      </c>
      <c r="H48" s="10">
        <v>4</v>
      </c>
    </row>
    <row r="49" spans="1:8" x14ac:dyDescent="0.25">
      <c r="A49" s="10" t="s">
        <v>74</v>
      </c>
      <c r="B49">
        <v>39</v>
      </c>
      <c r="C49" s="10">
        <v>18</v>
      </c>
      <c r="D49" s="10">
        <v>5</v>
      </c>
      <c r="E49" s="10">
        <v>4</v>
      </c>
      <c r="F49" s="10">
        <v>4</v>
      </c>
      <c r="G49" s="10">
        <v>4</v>
      </c>
      <c r="H4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0905閱卷評分-陳姞淨</vt:lpstr>
      <vt:lpstr>0905閱卷評分-戴榮冠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2024-10-29T14:47:08Z</dcterms:modified>
</cp:coreProperties>
</file>