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4y30\Desktop\覆閱完成1102-2024.11.03－16：25\"/>
    </mc:Choice>
  </mc:AlternateContent>
  <xr:revisionPtr revIDLastSave="0" documentId="13_ncr:1_{C6CA0DD4-4053-4EBB-BCC0-409F3DB083B6}" xr6:coauthVersionLast="47" xr6:coauthVersionMax="47" xr10:uidLastSave="{00000000-0000-0000-0000-000000000000}"/>
  <bookViews>
    <workbookView xWindow="-120" yWindow="-120" windowWidth="29040" windowHeight="15720" xr2:uid="{FD36ADDB-F149-460C-B7EF-722B6879B3EF}"/>
  </bookViews>
  <sheets>
    <sheet name="總表" sheetId="1" r:id="rId1"/>
    <sheet name="閱卷評分-Teacher1" sheetId="4" r:id="rId2"/>
    <sheet name="閱卷評分-Teacher2" sheetId="3" r:id="rId3"/>
    <sheet name="1304閱卷評分-林偉淑" sheetId="5" r:id="rId4"/>
    <sheet name="1304閱卷評分-劉幸怡" sheetId="6" r:id="rId5"/>
  </sheets>
  <definedNames>
    <definedName name="外部資料_1" localSheetId="2" hidden="1">'閱卷評分-Teacher2'!$A$1:$D$37</definedName>
    <definedName name="外部資料_2" localSheetId="3" hidden="1">'1304閱卷評分-林偉淑'!$A$1:$D$37</definedName>
    <definedName name="外部資料_2" localSheetId="1" hidden="1">'閱卷評分-Teacher1'!$A$1:$D$37</definedName>
    <definedName name="外部資料_3" localSheetId="4" hidden="1">'1304閱卷評分-劉幸怡'!$A$1:$D$37</definedName>
    <definedName name="閱卷評分_Teacher1">閱卷評分_劉雅芬[]</definedName>
    <definedName name="閱卷評分_Teacher2">閱卷評分_曾守仁[]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" l="1"/>
  <c r="C27" i="1"/>
  <c r="E27" i="1" s="1"/>
  <c r="D27" i="1"/>
  <c r="H27" i="1"/>
  <c r="I27" i="1"/>
  <c r="J27" i="1"/>
  <c r="K27" i="1"/>
  <c r="L27" i="1"/>
  <c r="M27" i="1"/>
  <c r="N27" i="1"/>
  <c r="O27" i="1"/>
  <c r="P27" i="1"/>
  <c r="Q27" i="1"/>
  <c r="C28" i="1"/>
  <c r="E28" i="1" s="1"/>
  <c r="D28" i="1"/>
  <c r="H28" i="1"/>
  <c r="I28" i="1"/>
  <c r="J28" i="1"/>
  <c r="K28" i="1"/>
  <c r="L28" i="1"/>
  <c r="M28" i="1"/>
  <c r="N28" i="1"/>
  <c r="O28" i="1"/>
  <c r="P28" i="1"/>
  <c r="Q28" i="1"/>
  <c r="C29" i="1"/>
  <c r="G29" i="1" s="1"/>
  <c r="D29" i="1"/>
  <c r="H29" i="1"/>
  <c r="I29" i="1"/>
  <c r="J29" i="1"/>
  <c r="K29" i="1"/>
  <c r="L29" i="1"/>
  <c r="M29" i="1"/>
  <c r="N29" i="1"/>
  <c r="O29" i="1"/>
  <c r="P29" i="1"/>
  <c r="Q29" i="1"/>
  <c r="C30" i="1"/>
  <c r="D30" i="1"/>
  <c r="E30" i="1"/>
  <c r="G30" i="1"/>
  <c r="H30" i="1"/>
  <c r="I30" i="1"/>
  <c r="J30" i="1"/>
  <c r="K30" i="1"/>
  <c r="L30" i="1"/>
  <c r="M30" i="1"/>
  <c r="N30" i="1"/>
  <c r="O30" i="1"/>
  <c r="P30" i="1"/>
  <c r="Q30" i="1"/>
  <c r="C31" i="1"/>
  <c r="D31" i="1"/>
  <c r="E31" i="1" s="1"/>
  <c r="H31" i="1"/>
  <c r="I31" i="1"/>
  <c r="J31" i="1"/>
  <c r="K31" i="1"/>
  <c r="L31" i="1"/>
  <c r="M31" i="1"/>
  <c r="N31" i="1"/>
  <c r="O31" i="1"/>
  <c r="P31" i="1"/>
  <c r="Q31" i="1"/>
  <c r="C32" i="1"/>
  <c r="D32" i="1"/>
  <c r="H32" i="1"/>
  <c r="I32" i="1"/>
  <c r="J32" i="1"/>
  <c r="K32" i="1"/>
  <c r="L32" i="1"/>
  <c r="M32" i="1"/>
  <c r="N32" i="1"/>
  <c r="O32" i="1"/>
  <c r="P32" i="1"/>
  <c r="Q32" i="1"/>
  <c r="C33" i="1"/>
  <c r="D33" i="1"/>
  <c r="H33" i="1"/>
  <c r="I33" i="1"/>
  <c r="J33" i="1"/>
  <c r="K33" i="1"/>
  <c r="L33" i="1"/>
  <c r="M33" i="1"/>
  <c r="N33" i="1"/>
  <c r="O33" i="1"/>
  <c r="P33" i="1"/>
  <c r="Q33" i="1"/>
  <c r="C34" i="1"/>
  <c r="D34" i="1"/>
  <c r="G34" i="1" s="1"/>
  <c r="H34" i="1"/>
  <c r="I34" i="1"/>
  <c r="J34" i="1"/>
  <c r="K34" i="1"/>
  <c r="L34" i="1"/>
  <c r="M34" i="1"/>
  <c r="N34" i="1"/>
  <c r="O34" i="1"/>
  <c r="P34" i="1"/>
  <c r="Q34" i="1"/>
  <c r="C35" i="1"/>
  <c r="D35" i="1"/>
  <c r="H35" i="1"/>
  <c r="I35" i="1"/>
  <c r="J35" i="1"/>
  <c r="K35" i="1"/>
  <c r="L35" i="1"/>
  <c r="M35" i="1"/>
  <c r="N35" i="1"/>
  <c r="O35" i="1"/>
  <c r="P35" i="1"/>
  <c r="Q35" i="1"/>
  <c r="C36" i="1"/>
  <c r="D36" i="1"/>
  <c r="H36" i="1"/>
  <c r="I36" i="1"/>
  <c r="J36" i="1"/>
  <c r="K36" i="1"/>
  <c r="L36" i="1"/>
  <c r="M36" i="1"/>
  <c r="N36" i="1"/>
  <c r="O36" i="1"/>
  <c r="P36" i="1"/>
  <c r="Q36" i="1"/>
  <c r="C37" i="1"/>
  <c r="D37" i="1"/>
  <c r="E37" i="1" s="1"/>
  <c r="H37" i="1"/>
  <c r="I37" i="1"/>
  <c r="J37" i="1"/>
  <c r="K37" i="1"/>
  <c r="L37" i="1"/>
  <c r="M37" i="1"/>
  <c r="N37" i="1"/>
  <c r="O37" i="1"/>
  <c r="P37" i="1"/>
  <c r="Q37" i="1"/>
  <c r="S2" i="1"/>
  <c r="H3" i="1"/>
  <c r="I3" i="1"/>
  <c r="J3" i="1"/>
  <c r="K3" i="1"/>
  <c r="L3" i="1"/>
  <c r="M3" i="1"/>
  <c r="N3" i="1"/>
  <c r="O3" i="1"/>
  <c r="P3" i="1"/>
  <c r="Q3" i="1"/>
  <c r="H4" i="1"/>
  <c r="I4" i="1"/>
  <c r="J4" i="1"/>
  <c r="K4" i="1"/>
  <c r="L4" i="1"/>
  <c r="M4" i="1"/>
  <c r="N4" i="1"/>
  <c r="O4" i="1"/>
  <c r="P4" i="1"/>
  <c r="Q4" i="1"/>
  <c r="H5" i="1"/>
  <c r="I5" i="1"/>
  <c r="J5" i="1"/>
  <c r="K5" i="1"/>
  <c r="L5" i="1"/>
  <c r="M5" i="1"/>
  <c r="N5" i="1"/>
  <c r="O5" i="1"/>
  <c r="P5" i="1"/>
  <c r="Q5" i="1"/>
  <c r="H6" i="1"/>
  <c r="I6" i="1"/>
  <c r="J6" i="1"/>
  <c r="K6" i="1"/>
  <c r="L6" i="1"/>
  <c r="M6" i="1"/>
  <c r="N6" i="1"/>
  <c r="O6" i="1"/>
  <c r="P6" i="1"/>
  <c r="Q6" i="1"/>
  <c r="H7" i="1"/>
  <c r="I7" i="1"/>
  <c r="J7" i="1"/>
  <c r="K7" i="1"/>
  <c r="L7" i="1"/>
  <c r="M7" i="1"/>
  <c r="N7" i="1"/>
  <c r="O7" i="1"/>
  <c r="P7" i="1"/>
  <c r="Q7" i="1"/>
  <c r="H8" i="1"/>
  <c r="I8" i="1"/>
  <c r="J8" i="1"/>
  <c r="K8" i="1"/>
  <c r="L8" i="1"/>
  <c r="M8" i="1"/>
  <c r="N8" i="1"/>
  <c r="O8" i="1"/>
  <c r="P8" i="1"/>
  <c r="Q8" i="1"/>
  <c r="H9" i="1"/>
  <c r="I9" i="1"/>
  <c r="J9" i="1"/>
  <c r="K9" i="1"/>
  <c r="L9" i="1"/>
  <c r="M9" i="1"/>
  <c r="N9" i="1"/>
  <c r="O9" i="1"/>
  <c r="P9" i="1"/>
  <c r="Q9" i="1"/>
  <c r="H10" i="1"/>
  <c r="I10" i="1"/>
  <c r="J10" i="1"/>
  <c r="K10" i="1"/>
  <c r="L10" i="1"/>
  <c r="M10" i="1"/>
  <c r="N10" i="1"/>
  <c r="O10" i="1"/>
  <c r="P10" i="1"/>
  <c r="Q10" i="1"/>
  <c r="H11" i="1"/>
  <c r="I11" i="1"/>
  <c r="J11" i="1"/>
  <c r="K11" i="1"/>
  <c r="L11" i="1"/>
  <c r="M11" i="1"/>
  <c r="N11" i="1"/>
  <c r="O11" i="1"/>
  <c r="P11" i="1"/>
  <c r="Q11" i="1"/>
  <c r="H12" i="1"/>
  <c r="I12" i="1"/>
  <c r="J12" i="1"/>
  <c r="K12" i="1"/>
  <c r="L12" i="1"/>
  <c r="M12" i="1"/>
  <c r="N12" i="1"/>
  <c r="O12" i="1"/>
  <c r="P12" i="1"/>
  <c r="Q12" i="1"/>
  <c r="H13" i="1"/>
  <c r="I13" i="1"/>
  <c r="J13" i="1"/>
  <c r="K13" i="1"/>
  <c r="L13" i="1"/>
  <c r="M13" i="1"/>
  <c r="N13" i="1"/>
  <c r="O13" i="1"/>
  <c r="P13" i="1"/>
  <c r="Q13" i="1"/>
  <c r="H14" i="1"/>
  <c r="I14" i="1"/>
  <c r="J14" i="1"/>
  <c r="K14" i="1"/>
  <c r="L14" i="1"/>
  <c r="M14" i="1"/>
  <c r="N14" i="1"/>
  <c r="O14" i="1"/>
  <c r="P14" i="1"/>
  <c r="Q14" i="1"/>
  <c r="H15" i="1"/>
  <c r="I15" i="1"/>
  <c r="J15" i="1"/>
  <c r="K15" i="1"/>
  <c r="L15" i="1"/>
  <c r="M15" i="1"/>
  <c r="N15" i="1"/>
  <c r="O15" i="1"/>
  <c r="P15" i="1"/>
  <c r="Q15" i="1"/>
  <c r="H16" i="1"/>
  <c r="I16" i="1"/>
  <c r="J16" i="1"/>
  <c r="K16" i="1"/>
  <c r="L16" i="1"/>
  <c r="M16" i="1"/>
  <c r="N16" i="1"/>
  <c r="O16" i="1"/>
  <c r="P16" i="1"/>
  <c r="Q16" i="1"/>
  <c r="H17" i="1"/>
  <c r="I17" i="1"/>
  <c r="J17" i="1"/>
  <c r="K17" i="1"/>
  <c r="L17" i="1"/>
  <c r="M17" i="1"/>
  <c r="N17" i="1"/>
  <c r="O17" i="1"/>
  <c r="P17" i="1"/>
  <c r="Q17" i="1"/>
  <c r="H18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H21" i="1"/>
  <c r="I21" i="1"/>
  <c r="J21" i="1"/>
  <c r="K21" i="1"/>
  <c r="L21" i="1"/>
  <c r="M21" i="1"/>
  <c r="N21" i="1"/>
  <c r="O21" i="1"/>
  <c r="P21" i="1"/>
  <c r="Q21" i="1"/>
  <c r="H22" i="1"/>
  <c r="I22" i="1"/>
  <c r="J22" i="1"/>
  <c r="K22" i="1"/>
  <c r="L22" i="1"/>
  <c r="M22" i="1"/>
  <c r="N22" i="1"/>
  <c r="O22" i="1"/>
  <c r="P22" i="1"/>
  <c r="Q22" i="1"/>
  <c r="H23" i="1"/>
  <c r="I23" i="1"/>
  <c r="J23" i="1"/>
  <c r="K23" i="1"/>
  <c r="L23" i="1"/>
  <c r="M23" i="1"/>
  <c r="N23" i="1"/>
  <c r="O23" i="1"/>
  <c r="P23" i="1"/>
  <c r="Q23" i="1"/>
  <c r="H24" i="1"/>
  <c r="I24" i="1"/>
  <c r="J24" i="1"/>
  <c r="K24" i="1"/>
  <c r="L24" i="1"/>
  <c r="M24" i="1"/>
  <c r="N24" i="1"/>
  <c r="O24" i="1"/>
  <c r="P24" i="1"/>
  <c r="Q24" i="1"/>
  <c r="H25" i="1"/>
  <c r="I25" i="1"/>
  <c r="J25" i="1"/>
  <c r="K25" i="1"/>
  <c r="L25" i="1"/>
  <c r="M25" i="1"/>
  <c r="N25" i="1"/>
  <c r="O25" i="1"/>
  <c r="P25" i="1"/>
  <c r="Q25" i="1"/>
  <c r="H26" i="1"/>
  <c r="I26" i="1"/>
  <c r="J26" i="1"/>
  <c r="K26" i="1"/>
  <c r="L26" i="1"/>
  <c r="M26" i="1"/>
  <c r="N26" i="1"/>
  <c r="O26" i="1"/>
  <c r="P26" i="1"/>
  <c r="Q26" i="1"/>
  <c r="Q2" i="1"/>
  <c r="P2" i="1"/>
  <c r="O2" i="1"/>
  <c r="N2" i="1"/>
  <c r="M2" i="1"/>
  <c r="L2" i="1"/>
  <c r="K2" i="1"/>
  <c r="J2" i="1"/>
  <c r="I2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E20" i="1" s="1"/>
  <c r="D21" i="1"/>
  <c r="D22" i="1"/>
  <c r="D23" i="1"/>
  <c r="D24" i="1"/>
  <c r="D25" i="1"/>
  <c r="D2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G17" i="1" l="1"/>
  <c r="E4" i="1"/>
  <c r="G37" i="1"/>
  <c r="G36" i="1"/>
  <c r="E35" i="1"/>
  <c r="E34" i="1"/>
  <c r="E33" i="1"/>
  <c r="E32" i="1"/>
  <c r="E14" i="1"/>
  <c r="E29" i="1"/>
  <c r="G27" i="1"/>
  <c r="E36" i="1"/>
  <c r="G31" i="1"/>
  <c r="G32" i="1"/>
  <c r="G33" i="1"/>
  <c r="G35" i="1"/>
  <c r="G28" i="1"/>
  <c r="G21" i="1"/>
  <c r="E8" i="1"/>
  <c r="G20" i="1"/>
  <c r="E19" i="1"/>
  <c r="G11" i="1"/>
  <c r="G4" i="1"/>
  <c r="E25" i="1"/>
  <c r="G9" i="1"/>
  <c r="E24" i="1"/>
  <c r="G8" i="1"/>
  <c r="E6" i="1"/>
  <c r="E16" i="1"/>
  <c r="G18" i="1"/>
  <c r="E13" i="1"/>
  <c r="E12" i="1"/>
  <c r="E5" i="1"/>
  <c r="E15" i="1"/>
  <c r="G26" i="1"/>
  <c r="G22" i="1"/>
  <c r="G14" i="1"/>
  <c r="G6" i="1"/>
  <c r="E9" i="1"/>
  <c r="E2" i="1"/>
  <c r="E7" i="1"/>
  <c r="E17" i="1"/>
  <c r="E10" i="1"/>
  <c r="E21" i="1"/>
  <c r="E23" i="1"/>
  <c r="E3" i="1"/>
  <c r="E11" i="1"/>
  <c r="G12" i="1"/>
  <c r="E18" i="1"/>
  <c r="G19" i="1"/>
  <c r="G5" i="1"/>
  <c r="E26" i="1"/>
  <c r="E22" i="1"/>
  <c r="G25" i="1"/>
  <c r="G3" i="1"/>
  <c r="G24" i="1"/>
  <c r="G16" i="1"/>
  <c r="G13" i="1"/>
  <c r="G10" i="1"/>
  <c r="G2" i="1"/>
  <c r="G23" i="1"/>
  <c r="G15" i="1"/>
  <c r="G7" i="1"/>
  <c r="R2" i="1" l="1"/>
  <c r="T2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4F5E05-C50E-4711-9DBB-F4A44AFFE170}" keepAlive="1" name="查詢 - 0104閱卷評分-林偉淑" description="與活頁簿中 '0104閱卷評分-林偉淑' 查詢的連接。" type="5" refreshedVersion="8" background="1" saveData="1">
    <dbPr connection="Provider=Microsoft.Mashup.OleDb.1;Data Source=$Workbook$;Location=0104閱卷評分-林偉淑;Extended Properties=&quot;&quot;" command="SELECT * FROM [0104閱卷評分-林偉淑]"/>
  </connection>
  <connection id="2" xr16:uid="{35D78C57-7F9C-4343-BE21-57F27395C672}" keepAlive="1" name="查詢 - 0104閱卷評分-劉雅芬" description="與活頁簿中 '0104閱卷評分-劉雅芬' 查詢的連接。" type="5" refreshedVersion="8" background="1" saveData="1">
    <dbPr connection="Provider=Microsoft.Mashup.OleDb.1;Data Source=$Workbook$;Location=0104閱卷評分-劉雅芬;Extended Properties=&quot;&quot;" command="SELECT * FROM [0104閱卷評分-劉雅芬]"/>
  </connection>
  <connection id="3" xr16:uid="{92BA7F49-8627-43A9-9BDC-C0DFBFB81337}" keepAlive="1" name="查詢 - 0201閱卷評分-林偉淑" description="與活頁簿中 '0201閱卷評分-林偉淑' 查詢的連接。" type="5" refreshedVersion="0" background="1">
    <dbPr connection="Provider=Microsoft.Mashup.OleDb.1;Data Source=$Workbook$;Location=0201閱卷評分-林偉淑;Extended Properties=&quot;&quot;" command="SELECT * FROM [0201閱卷評分-林偉淑]"/>
  </connection>
  <connection id="4" xr16:uid="{623121CD-1307-4D0A-8E0B-C98C57E696F8}" keepAlive="1" name="查詢 - 0201閱卷評分-林偉淑 (2)" description="與活頁簿中 '0201閱卷評分-林偉淑 (2)' 查詢的連接。" type="5" refreshedVersion="8" background="1" saveData="1">
    <dbPr connection="Provider=Microsoft.Mashup.OleDb.1;Data Source=$Workbook$;Location=&quot;0201閱卷評分-林偉淑 (2)&quot;;Extended Properties=&quot;&quot;" command="SELECT * FROM [0201閱卷評分-林偉淑 (2)]"/>
  </connection>
  <connection id="5" xr16:uid="{F97210EB-EE2D-4351-BF5B-63648C6C9E40}" keepAlive="1" name="查詢 - 0201閱卷評分-劉雅芬" description="與活頁簿中 '0201閱卷評分-劉雅芬' 查詢的連接。" type="5" refreshedVersion="8" background="1" saveData="1">
    <dbPr connection="Provider=Microsoft.Mashup.OleDb.1;Data Source=$Workbook$;Location=0201閱卷評分-劉雅芬;Extended Properties=&quot;&quot;" command="SELECT * FROM [0201閱卷評分-劉雅芬]"/>
  </connection>
  <connection id="6" xr16:uid="{D15D3CE6-B5D7-496D-A477-1EBD15D2D94E}" keepAlive="1" name="查詢 - 1304閱卷評分-林偉淑" description="與活頁簿中 '1304閱卷評分-林偉淑' 查詢的連接。" type="5" refreshedVersion="8" background="1" saveData="1">
    <dbPr connection="Provider=Microsoft.Mashup.OleDb.1;Data Source=$Workbook$;Location=1304閱卷評分-林偉淑;Extended Properties=&quot;&quot;" command="SELECT * FROM [1304閱卷評分-林偉淑]"/>
  </connection>
  <connection id="7" xr16:uid="{72AFD45E-0273-43B3-A9CC-66BB78844930}" keepAlive="1" name="查詢 - 1304閱卷評分-劉幸怡" description="與活頁簿中 '1304閱卷評分-劉幸怡' 查詢的連接。" type="5" refreshedVersion="8" background="1" saveData="1">
    <dbPr connection="Provider=Microsoft.Mashup.OleDb.1;Data Source=$Workbook$;Location=1304閱卷評分-劉幸怡;Extended Properties=&quot;&quot;" command="SELECT * FROM [1304閱卷評分-劉幸怡]"/>
  </connection>
  <connection id="8" xr16:uid="{14F0014C-0F5A-4961-AB3A-5D514E3B1E39}" keepAlive="1" name="查詢 - 閱卷評分-曾守仁" description="與活頁簿中 '閱卷評分-曾守仁' 查詢的連接。" type="5" refreshedVersion="8" background="1" saveData="1">
    <dbPr connection="Provider=Microsoft.Mashup.OleDb.1;Data Source=$Workbook$;Location=閱卷評分-曾守仁;Extended Properties=&quot;&quot;" command="SELECT * FROM [閱卷評分-曾守仁]"/>
  </connection>
  <connection id="9" xr16:uid="{564DE225-2444-44CB-A390-3F5B4A7BF3EA}" keepAlive="1" name="查詢 - 閱卷評分-劉雅芬" description="與活頁簿中 '閱卷評分-劉雅芬' 查詢的連接。" type="5" refreshedVersion="8" background="1" saveData="1">
    <dbPr connection="Provider=Microsoft.Mashup.OleDb.1;Data Source=$Workbook$;Location=閱卷評分-劉雅芬;Extended Properties=&quot;&quot;" command="SELECT * FROM [閱卷評分-劉雅芬]"/>
  </connection>
</connections>
</file>

<file path=xl/sharedStrings.xml><?xml version="1.0" encoding="utf-8"?>
<sst xmlns="http://schemas.openxmlformats.org/spreadsheetml/2006/main" count="232" uniqueCount="64">
  <si>
    <t>流水號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</si>
  <si>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</si>
  <si>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</si>
  <si>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</si>
  <si>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</si>
  <si>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</si>
  <si>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</si>
  <si>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</si>
  <si>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</si>
  <si>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Teacher1</t>
    <phoneticPr fontId="1" type="noConversion"/>
  </si>
  <si>
    <t>Teacher2</t>
  </si>
  <si>
    <t>Difference</t>
    <phoneticPr fontId="1" type="noConversion"/>
  </si>
  <si>
    <t>Teacher3</t>
    <phoneticPr fontId="1" type="noConversion"/>
  </si>
  <si>
    <t>Average</t>
    <phoneticPr fontId="1" type="noConversion"/>
  </si>
  <si>
    <t>Teacher1-1</t>
    <phoneticPr fontId="1" type="noConversion"/>
  </si>
  <si>
    <t>Teacher1-2</t>
  </si>
  <si>
    <t>Teacher1-3</t>
  </si>
  <si>
    <t>Teacher1-4</t>
  </si>
  <si>
    <t>Teacher1-5</t>
  </si>
  <si>
    <t>Teacher2-1</t>
    <phoneticPr fontId="1" type="noConversion"/>
  </si>
  <si>
    <t>Teacher2-2</t>
  </si>
  <si>
    <t>Teacher2-3</t>
  </si>
  <si>
    <t>Teacher2-4</t>
  </si>
  <si>
    <t>Teacher2-5</t>
  </si>
  <si>
    <t>三閱數</t>
    <phoneticPr fontId="1" type="noConversion"/>
  </si>
  <si>
    <t>總數</t>
    <phoneticPr fontId="1" type="noConversion"/>
  </si>
  <si>
    <t>三閱率</t>
    <phoneticPr fontId="1" type="noConversion"/>
  </si>
  <si>
    <t>13-04-</t>
  </si>
  <si>
    <t>13-04-114050</t>
  </si>
  <si>
    <t>13-04-114053</t>
  </si>
  <si>
    <t>13-04-114055</t>
  </si>
  <si>
    <t>13-04-114056</t>
  </si>
  <si>
    <t>13-04-114057</t>
  </si>
  <si>
    <t>13-04-114059</t>
  </si>
  <si>
    <t>13-04-114060</t>
  </si>
  <si>
    <t>13-04-114061</t>
  </si>
  <si>
    <t>13-04-114062</t>
  </si>
  <si>
    <t>13-04-114064</t>
  </si>
  <si>
    <t>13-04-114066</t>
  </si>
  <si>
    <t>13-04-114068</t>
  </si>
  <si>
    <t>13-04-114069</t>
  </si>
  <si>
    <t>13-04-114070</t>
  </si>
  <si>
    <t>13-04-114071</t>
  </si>
  <si>
    <t>13-04-114073</t>
  </si>
  <si>
    <t>13-04-114074</t>
  </si>
  <si>
    <t>13-04-114075</t>
  </si>
  <si>
    <t>13-04-114076</t>
  </si>
  <si>
    <t>13-04-114077</t>
  </si>
  <si>
    <t>13-04-114078</t>
  </si>
  <si>
    <t>13-04-114079</t>
  </si>
  <si>
    <t>13-04-114082</t>
  </si>
  <si>
    <t>13-04-114083</t>
  </si>
  <si>
    <t>13-04-114085</t>
  </si>
  <si>
    <t>13-04-114087</t>
  </si>
  <si>
    <t>13-04-114088</t>
  </si>
  <si>
    <t>13-04-114090</t>
  </si>
  <si>
    <t>13-04-114091</t>
  </si>
  <si>
    <t>13-04-114092</t>
  </si>
  <si>
    <t>13-04-114094</t>
  </si>
  <si>
    <t>13-04-20</t>
  </si>
  <si>
    <t>13-04-33</t>
  </si>
  <si>
    <t>13-04-46</t>
  </si>
  <si>
    <t>13-04-7</t>
  </si>
  <si>
    <t>卷號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</si>
</sst>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0" fontId="0" fillId="0" borderId="0" xfId="0" applyNumberFormat="1">
      <alignment vertical="center"/>
    </xf>
    <xf numFmtId="0" fontId="3" fillId="2" borderId="0" xfId="0" applyFont="1" applyFill="1">
      <alignment vertical="center"/>
    </xf>
  </cellXfs>
  <cellStyles count="2">
    <cellStyle name="一般" xfId="0" builtinId="0"/>
    <cellStyle name="百分比" xfId="1" builtinId="5"/>
  </cellStyles>
  <dxfs count="29">
    <dxf>
      <font>
        <color theme="4"/>
      </font>
      <fill>
        <patternFill>
          <bgColor theme="7" tint="0.5999633777886288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9" xr16:uid="{4760CDF7-117A-472D-843C-EE5C2BA63A01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8" xr16:uid="{0F2678B5-B102-4047-A9CD-4EB0C0869984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2" connectionId="6" xr16:uid="{B8EB5729-1DC6-4CAE-8AF4-A43A033DD455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3" connectionId="7" xr16:uid="{EAF9F190-907A-43A2-AFD8-49C4C0506C1D}" autoFormatId="16" applyNumberFormats="0" applyBorderFormats="0" applyFontFormats="0" applyPatternFormats="0" applyAlignmentFormats="0" applyWidthHeightFormats="0">
  <queryTableRefresh nextId="9" unboundColumnsRight="4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E6AF7B-0B56-485E-8F22-E8811014B797}" name="閱卷評分_劉雅芬" displayName="閱卷評分_劉雅芬" ref="A1:H37" tableType="queryTable" totalsRowShown="0">
  <tableColumns count="8">
    <tableColumn id="1" xr3:uid="{D3DCC1C0-7AAC-472A-AA9E-822365B1F0AA}" uniqueName="1" name="Column1" queryTableFieldId="1" dataDxfId="28"/>
    <tableColumn id="2" xr3:uid="{F0ED2F05-E5CF-4725-9F74-8AE152888BDB}" uniqueName="2" name="Column2" queryTableFieldId="2"/>
    <tableColumn id="3" xr3:uid="{56211E82-A622-40F2-927E-EC344C6B9177}" uniqueName="3" name="Column3" queryTableFieldId="3" dataDxfId="27"/>
    <tableColumn id="4" xr3:uid="{7E3E06CA-B5B1-4392-9E93-E859DC9844FC}" uniqueName="4" name="Column4" queryTableFieldId="4" dataDxfId="26"/>
    <tableColumn id="5" xr3:uid="{5A7FBAE7-73BA-488F-A16B-91AC5F0DF38A}" uniqueName="5" name="Column5" queryTableFieldId="5" dataDxfId="25"/>
    <tableColumn id="6" xr3:uid="{B574CAEA-C1CB-4C98-9A15-23B2323AD953}" uniqueName="6" name="Column6" queryTableFieldId="6" dataDxfId="24"/>
    <tableColumn id="7" xr3:uid="{1C0BE5FE-E4A9-4A6B-AFA1-3B001CB4EF15}" uniqueName="7" name="Column7" queryTableFieldId="7" dataDxfId="23"/>
    <tableColumn id="8" xr3:uid="{410363E8-C679-42CE-8017-F481F9A7F3F4}" uniqueName="8" name="Column8" queryTableFieldId="8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4E1AAD-6021-4B06-A32F-0D40464E06E3}" name="閱卷評分_曾守仁" displayName="閱卷評分_曾守仁" ref="A1:H37" tableType="queryTable" totalsRowShown="0">
  <tableColumns count="8">
    <tableColumn id="1" xr3:uid="{157CE5FE-4118-4990-A0BD-E874497020A1}" uniqueName="1" name="Column1" queryTableFieldId="1" dataDxfId="21"/>
    <tableColumn id="2" xr3:uid="{3F8C87E0-159F-4D6A-AC7E-C299ACBF2C41}" uniqueName="2" name="Column2" queryTableFieldId="2"/>
    <tableColumn id="3" xr3:uid="{9B68DFA5-F7B4-4172-9078-24904C35641D}" uniqueName="3" name="Column3" queryTableFieldId="3" dataDxfId="20"/>
    <tableColumn id="4" xr3:uid="{C8CCD776-07F9-49DF-AAE2-0EBDBA7B3C03}" uniqueName="4" name="Column4" queryTableFieldId="4" dataDxfId="19"/>
    <tableColumn id="5" xr3:uid="{E0B8A24C-37E7-4F31-9791-30843F32DC93}" uniqueName="5" name="Column5" queryTableFieldId="5" dataDxfId="18"/>
    <tableColumn id="6" xr3:uid="{6E700F6C-DEFE-4FA7-B333-462D35F10D40}" uniqueName="6" name="Column6" queryTableFieldId="6" dataDxfId="17"/>
    <tableColumn id="7" xr3:uid="{0DFC1CD5-51B4-4E1A-8BC5-E592A8A22B4D}" uniqueName="7" name="Column7" queryTableFieldId="7" dataDxfId="16"/>
    <tableColumn id="8" xr3:uid="{C6E9F9DB-6BCC-492F-865A-4EFD3B1ABD68}" uniqueName="8" name="Column8" queryTableFieldId="8" dataDxfId="1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C6EFA8-243E-413F-A28F-213FB4EDE2AD}" name="_1304閱卷評分_林偉淑" displayName="_1304閱卷評分_林偉淑" ref="A1:H37" tableType="queryTable" totalsRowShown="0">
  <autoFilter ref="A1:H37" xr:uid="{CAC6EFA8-243E-413F-A28F-213FB4EDE2AD}"/>
  <tableColumns count="8">
    <tableColumn id="1" xr3:uid="{2BBDEA57-FE1B-47EF-A04B-13B589F9773C}" uniqueName="1" name="Column1" queryTableFieldId="1" dataDxfId="14"/>
    <tableColumn id="2" xr3:uid="{72D7F493-5C42-45FD-87F9-F190310B5099}" uniqueName="2" name="Column2" queryTableFieldId="2"/>
    <tableColumn id="3" xr3:uid="{5E0B1753-F07E-4781-BFBD-8A8426024154}" uniqueName="3" name="Column3" queryTableFieldId="3" dataDxfId="13"/>
    <tableColumn id="4" xr3:uid="{68DD60A9-0251-4C04-9E9A-18E26D1CFF59}" uniqueName="4" name="Column4" queryTableFieldId="4" dataDxfId="12"/>
    <tableColumn id="5" xr3:uid="{0E88B6B6-24C9-4F41-A88C-8EBAD5D3163C}" uniqueName="5" name="Column5" queryTableFieldId="5" dataDxfId="11"/>
    <tableColumn id="6" xr3:uid="{4DFA0DD1-4312-4498-A78E-583C2AAE27BA}" uniqueName="6" name="Column6" queryTableFieldId="6" dataDxfId="10"/>
    <tableColumn id="7" xr3:uid="{AC165FB2-821B-4C00-A000-77013209EF2A}" uniqueName="7" name="Column7" queryTableFieldId="7" dataDxfId="9"/>
    <tableColumn id="8" xr3:uid="{90F2C0EE-F96A-40AA-BE2A-97B337A99DB9}" uniqueName="8" name="Column8" queryTableFieldId="8" dataDxfId="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C47167-C4B3-41E3-813B-6EA5EEA81434}" name="_1304閱卷評分_劉幸怡" displayName="_1304閱卷評分_劉幸怡" ref="A1:H37" tableType="queryTable" totalsRowShown="0">
  <autoFilter ref="A1:H37" xr:uid="{09C47167-C4B3-41E3-813B-6EA5EEA81434}"/>
  <tableColumns count="8">
    <tableColumn id="1" xr3:uid="{EE01FA93-2553-4C7B-BA2A-779EEF7F1ABA}" uniqueName="1" name="Column1" queryTableFieldId="1" dataDxfId="7"/>
    <tableColumn id="2" xr3:uid="{18A18BA6-C536-40D6-B17E-8E803D98E30C}" uniqueName="2" name="Column2" queryTableFieldId="2"/>
    <tableColumn id="3" xr3:uid="{4445AEEE-F89F-4238-9B94-DEEA40C57EDE}" uniqueName="3" name="Column3" queryTableFieldId="3" dataDxfId="6"/>
    <tableColumn id="4" xr3:uid="{297FFDFA-6FFF-4FB0-BCC8-463EFEE7B13F}" uniqueName="4" name="Column4" queryTableFieldId="4" dataDxfId="5"/>
    <tableColumn id="5" xr3:uid="{88522CD3-DD00-4FF3-AC0F-10A2647ADC8C}" uniqueName="5" name="Column5" queryTableFieldId="5" dataDxfId="4"/>
    <tableColumn id="6" xr3:uid="{5D0D090E-3079-4350-94BE-EA4EB1C3EA7A}" uniqueName="6" name="Column6" queryTableFieldId="6" dataDxfId="3"/>
    <tableColumn id="7" xr3:uid="{80BC31A1-577A-489E-A857-9ECD1BC99876}" uniqueName="7" name="Column7" queryTableFieldId="7" dataDxfId="2"/>
    <tableColumn id="8" xr3:uid="{89EEC9A6-751E-42DC-8B81-F4781BC3311E}" uniqueName="8" name="Column8" queryTableFieldId="8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6A55C-C6B2-4B58-8D81-168BB061C77E}">
  <sheetPr codeName="工作表1"/>
  <dimension ref="A1:T37"/>
  <sheetViews>
    <sheetView tabSelected="1" zoomScale="85" zoomScaleNormal="85" workbookViewId="0">
      <pane ySplit="1" topLeftCell="A2" activePane="bottomLeft" state="frozen"/>
      <selection pane="bottomLeft" activeCell="A34" sqref="A34"/>
    </sheetView>
  </sheetViews>
  <sheetFormatPr defaultRowHeight="16.5" x14ac:dyDescent="0.25"/>
  <cols>
    <col min="2" max="2" width="16" customWidth="1"/>
    <col min="3" max="3" width="9" customWidth="1"/>
    <col min="4" max="4" width="11.25" customWidth="1"/>
    <col min="5" max="5" width="10.875" customWidth="1"/>
    <col min="6" max="6" width="8.75" customWidth="1"/>
    <col min="7" max="7" width="11.875" customWidth="1"/>
    <col min="8" max="17" width="11.5" customWidth="1"/>
    <col min="18" max="18" width="9.125" customWidth="1"/>
    <col min="19" max="19" width="7.5" customWidth="1"/>
    <col min="20" max="20" width="10.625" customWidth="1"/>
  </cols>
  <sheetData>
    <row r="1" spans="1:20" s="1" customFormat="1" x14ac:dyDescent="0.25">
      <c r="A1" s="11" t="s">
        <v>63</v>
      </c>
      <c r="B1" s="1" t="s">
        <v>0</v>
      </c>
      <c r="C1" s="2" t="s">
        <v>9</v>
      </c>
      <c r="D1" s="3" t="s">
        <v>10</v>
      </c>
      <c r="E1" s="1" t="s">
        <v>11</v>
      </c>
      <c r="F1" s="4" t="s">
        <v>12</v>
      </c>
      <c r="G1" s="5" t="s">
        <v>13</v>
      </c>
      <c r="H1" s="2" t="s">
        <v>14</v>
      </c>
      <c r="I1" s="2" t="s">
        <v>15</v>
      </c>
      <c r="J1" s="2" t="s">
        <v>16</v>
      </c>
      <c r="K1" s="2" t="s">
        <v>17</v>
      </c>
      <c r="L1" s="2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7" t="s">
        <v>24</v>
      </c>
      <c r="S1" s="7" t="s">
        <v>25</v>
      </c>
      <c r="T1" s="7" t="s">
        <v>26</v>
      </c>
    </row>
    <row r="2" spans="1:20" x14ac:dyDescent="0.25">
      <c r="A2">
        <v>1092</v>
      </c>
      <c r="B2" t="s">
        <v>27</v>
      </c>
      <c r="C2">
        <f t="shared" ref="C2:C37" si="0">VLOOKUP($B2,閱卷評分_Teacher1,3,FALSE)</f>
        <v>18</v>
      </c>
      <c r="D2">
        <f t="shared" ref="D2:D37" si="1">VLOOKUP($B2,閱卷評分_Teacher2,3,FALSE)</f>
        <v>19</v>
      </c>
      <c r="E2">
        <f>ABS(C2-D2)</f>
        <v>1</v>
      </c>
      <c r="G2" s="6">
        <f>IF(F2&gt;0,((C2+D2)*0.5+F2*2)/3,(C2+D2)/2)</f>
        <v>18.5</v>
      </c>
      <c r="H2">
        <f t="shared" ref="H2:H37" si="2">VLOOKUP($B2,閱卷評分_Teacher1,4,FALSE)</f>
        <v>3</v>
      </c>
      <c r="I2">
        <f t="shared" ref="I2:I37" si="3">VLOOKUP($B2,閱卷評分_Teacher1,5,FALSE)</f>
        <v>4</v>
      </c>
      <c r="J2">
        <f t="shared" ref="J2:J37" si="4">VLOOKUP($B2,閱卷評分_Teacher1,6,FALSE)</f>
        <v>4</v>
      </c>
      <c r="K2">
        <f t="shared" ref="K2:K37" si="5">VLOOKUP($B2,閱卷評分_Teacher1,7,FALSE)</f>
        <v>4</v>
      </c>
      <c r="L2">
        <f t="shared" ref="L2:L37" si="6">VLOOKUP($B2,閱卷評分_Teacher1,8,FALSE)</f>
        <v>3</v>
      </c>
      <c r="M2">
        <f t="shared" ref="M2:M37" si="7">VLOOKUP($B2,閱卷評分_Teacher2,4,FALSE)</f>
        <v>4</v>
      </c>
      <c r="N2">
        <f t="shared" ref="N2:N37" si="8">VLOOKUP($B2,閱卷評分_Teacher2,5,FALSE)</f>
        <v>4</v>
      </c>
      <c r="O2">
        <f t="shared" ref="O2:O37" si="9">VLOOKUP($B2,閱卷評分_Teacher2,6,FALSE)</f>
        <v>4</v>
      </c>
      <c r="P2">
        <f t="shared" ref="P2:P37" si="10">VLOOKUP($B2,閱卷評分_Teacher2,7,FALSE)</f>
        <v>4</v>
      </c>
      <c r="Q2">
        <f t="shared" ref="Q2:Q37" si="11">VLOOKUP($B2,閱卷評分_Teacher2,8,FALSE)</f>
        <v>4</v>
      </c>
      <c r="R2" s="8">
        <f>COUNTIF(E:E,"&gt;7")</f>
        <v>4</v>
      </c>
      <c r="S2" s="8">
        <f>COUNTA(B:B)-1</f>
        <v>36</v>
      </c>
      <c r="T2" s="9">
        <f>R2/S2</f>
        <v>0.1111111111111111</v>
      </c>
    </row>
    <row r="3" spans="1:20" x14ac:dyDescent="0.25">
      <c r="A3">
        <v>1131</v>
      </c>
      <c r="B3" t="s">
        <v>28</v>
      </c>
      <c r="C3">
        <f t="shared" si="0"/>
        <v>19</v>
      </c>
      <c r="D3">
        <f t="shared" si="1"/>
        <v>18</v>
      </c>
      <c r="E3">
        <f t="shared" ref="E3:E26" si="12">ABS(C3-D3)</f>
        <v>1</v>
      </c>
      <c r="G3" s="6">
        <f t="shared" ref="G3:G26" si="13">IF(F3&gt;0,((C3+D3)*0.5+F3*2)/3,(C3+D3)/2)</f>
        <v>18.5</v>
      </c>
      <c r="H3">
        <f t="shared" si="2"/>
        <v>4</v>
      </c>
      <c r="I3">
        <f t="shared" si="3"/>
        <v>4</v>
      </c>
      <c r="J3">
        <f t="shared" si="4"/>
        <v>3</v>
      </c>
      <c r="K3">
        <f t="shared" si="5"/>
        <v>4</v>
      </c>
      <c r="L3">
        <f t="shared" si="6"/>
        <v>3</v>
      </c>
      <c r="M3">
        <f t="shared" si="7"/>
        <v>4</v>
      </c>
      <c r="N3">
        <f t="shared" si="8"/>
        <v>4</v>
      </c>
      <c r="O3">
        <f t="shared" si="9"/>
        <v>4</v>
      </c>
      <c r="P3">
        <f t="shared" si="10"/>
        <v>3</v>
      </c>
      <c r="Q3">
        <f t="shared" si="11"/>
        <v>3</v>
      </c>
    </row>
    <row r="4" spans="1:20" x14ac:dyDescent="0.25">
      <c r="A4">
        <v>1111</v>
      </c>
      <c r="B4" t="s">
        <v>29</v>
      </c>
      <c r="C4">
        <f t="shared" si="0"/>
        <v>14</v>
      </c>
      <c r="D4">
        <f t="shared" si="1"/>
        <v>14</v>
      </c>
      <c r="E4">
        <f t="shared" si="12"/>
        <v>0</v>
      </c>
      <c r="G4" s="6">
        <f t="shared" si="13"/>
        <v>14</v>
      </c>
      <c r="H4">
        <f t="shared" si="2"/>
        <v>3</v>
      </c>
      <c r="I4">
        <f t="shared" si="3"/>
        <v>3</v>
      </c>
      <c r="J4">
        <f t="shared" si="4"/>
        <v>3</v>
      </c>
      <c r="K4">
        <f t="shared" si="5"/>
        <v>3</v>
      </c>
      <c r="L4">
        <f t="shared" si="6"/>
        <v>3</v>
      </c>
      <c r="M4">
        <f t="shared" si="7"/>
        <v>3</v>
      </c>
      <c r="N4">
        <f t="shared" si="8"/>
        <v>3</v>
      </c>
      <c r="O4">
        <f t="shared" si="9"/>
        <v>4</v>
      </c>
      <c r="P4">
        <f t="shared" si="10"/>
        <v>3</v>
      </c>
      <c r="Q4">
        <f t="shared" si="11"/>
        <v>3</v>
      </c>
    </row>
    <row r="5" spans="1:20" x14ac:dyDescent="0.25">
      <c r="A5">
        <v>1131</v>
      </c>
      <c r="B5" t="s">
        <v>30</v>
      </c>
      <c r="C5">
        <f t="shared" si="0"/>
        <v>15</v>
      </c>
      <c r="D5">
        <f t="shared" si="1"/>
        <v>12</v>
      </c>
      <c r="E5">
        <f t="shared" si="12"/>
        <v>3</v>
      </c>
      <c r="G5" s="6">
        <f t="shared" si="13"/>
        <v>13.5</v>
      </c>
      <c r="H5">
        <f t="shared" si="2"/>
        <v>3</v>
      </c>
      <c r="I5">
        <f t="shared" si="3"/>
        <v>4</v>
      </c>
      <c r="J5">
        <f t="shared" si="4"/>
        <v>3</v>
      </c>
      <c r="K5">
        <f t="shared" si="5"/>
        <v>3</v>
      </c>
      <c r="L5">
        <f t="shared" si="6"/>
        <v>3</v>
      </c>
      <c r="M5">
        <f t="shared" si="7"/>
        <v>3</v>
      </c>
      <c r="N5">
        <f t="shared" si="8"/>
        <v>3</v>
      </c>
      <c r="O5">
        <f t="shared" si="9"/>
        <v>2</v>
      </c>
      <c r="P5">
        <f t="shared" si="10"/>
        <v>2</v>
      </c>
      <c r="Q5">
        <f t="shared" si="11"/>
        <v>2</v>
      </c>
    </row>
    <row r="6" spans="1:20" x14ac:dyDescent="0.25">
      <c r="A6">
        <v>1121</v>
      </c>
      <c r="B6" t="s">
        <v>31</v>
      </c>
      <c r="C6">
        <f t="shared" si="0"/>
        <v>9</v>
      </c>
      <c r="D6">
        <f t="shared" si="1"/>
        <v>3</v>
      </c>
      <c r="E6">
        <f t="shared" si="12"/>
        <v>6</v>
      </c>
      <c r="G6" s="6">
        <f t="shared" si="13"/>
        <v>6</v>
      </c>
      <c r="H6">
        <f t="shared" si="2"/>
        <v>1</v>
      </c>
      <c r="I6">
        <f t="shared" si="3"/>
        <v>2</v>
      </c>
      <c r="J6">
        <f t="shared" si="4"/>
        <v>2</v>
      </c>
      <c r="K6">
        <f t="shared" si="5"/>
        <v>3</v>
      </c>
      <c r="L6">
        <f t="shared" si="6"/>
        <v>1</v>
      </c>
      <c r="M6">
        <f t="shared" si="7"/>
        <v>1</v>
      </c>
      <c r="N6">
        <f t="shared" si="8"/>
        <v>1</v>
      </c>
      <c r="O6">
        <f t="shared" si="9"/>
        <v>1</v>
      </c>
      <c r="P6">
        <f t="shared" si="10"/>
        <v>1</v>
      </c>
      <c r="Q6">
        <f t="shared" si="11"/>
        <v>1</v>
      </c>
    </row>
    <row r="7" spans="1:20" x14ac:dyDescent="0.25">
      <c r="A7">
        <v>1081</v>
      </c>
      <c r="B7" t="s">
        <v>32</v>
      </c>
      <c r="C7">
        <f t="shared" si="0"/>
        <v>14</v>
      </c>
      <c r="D7">
        <f t="shared" si="1"/>
        <v>13</v>
      </c>
      <c r="E7">
        <f t="shared" si="12"/>
        <v>1</v>
      </c>
      <c r="G7" s="6">
        <f t="shared" si="13"/>
        <v>13.5</v>
      </c>
      <c r="H7">
        <f t="shared" si="2"/>
        <v>3</v>
      </c>
      <c r="I7">
        <f t="shared" si="3"/>
        <v>3</v>
      </c>
      <c r="J7">
        <f t="shared" si="4"/>
        <v>3</v>
      </c>
      <c r="K7">
        <f t="shared" si="5"/>
        <v>3</v>
      </c>
      <c r="L7">
        <f t="shared" si="6"/>
        <v>3</v>
      </c>
      <c r="M7">
        <f t="shared" si="7"/>
        <v>3</v>
      </c>
      <c r="N7">
        <f t="shared" si="8"/>
        <v>2</v>
      </c>
      <c r="O7">
        <f t="shared" si="9"/>
        <v>3</v>
      </c>
      <c r="P7">
        <f t="shared" si="10"/>
        <v>3</v>
      </c>
      <c r="Q7">
        <f t="shared" si="11"/>
        <v>3</v>
      </c>
    </row>
    <row r="8" spans="1:20" x14ac:dyDescent="0.25">
      <c r="A8">
        <v>1081</v>
      </c>
      <c r="B8" t="s">
        <v>33</v>
      </c>
      <c r="C8">
        <f t="shared" si="0"/>
        <v>15</v>
      </c>
      <c r="D8">
        <f t="shared" si="1"/>
        <v>14</v>
      </c>
      <c r="E8">
        <f t="shared" si="12"/>
        <v>1</v>
      </c>
      <c r="G8" s="6">
        <f t="shared" si="13"/>
        <v>14.5</v>
      </c>
      <c r="H8">
        <f t="shared" si="2"/>
        <v>3</v>
      </c>
      <c r="I8">
        <f t="shared" si="3"/>
        <v>3</v>
      </c>
      <c r="J8">
        <f t="shared" si="4"/>
        <v>3</v>
      </c>
      <c r="K8">
        <f t="shared" si="5"/>
        <v>3</v>
      </c>
      <c r="L8">
        <f t="shared" si="6"/>
        <v>3</v>
      </c>
      <c r="M8">
        <f t="shared" si="7"/>
        <v>3</v>
      </c>
      <c r="N8">
        <f t="shared" si="8"/>
        <v>3</v>
      </c>
      <c r="O8">
        <f t="shared" si="9"/>
        <v>3</v>
      </c>
      <c r="P8">
        <f t="shared" si="10"/>
        <v>3</v>
      </c>
      <c r="Q8">
        <f t="shared" si="11"/>
        <v>3</v>
      </c>
    </row>
    <row r="9" spans="1:20" x14ac:dyDescent="0.25">
      <c r="A9">
        <v>1122</v>
      </c>
      <c r="B9" t="s">
        <v>34</v>
      </c>
      <c r="C9">
        <f t="shared" si="0"/>
        <v>16</v>
      </c>
      <c r="D9">
        <f t="shared" si="1"/>
        <v>18</v>
      </c>
      <c r="E9">
        <f t="shared" si="12"/>
        <v>2</v>
      </c>
      <c r="G9" s="6">
        <f t="shared" si="13"/>
        <v>17</v>
      </c>
      <c r="H9">
        <f t="shared" si="2"/>
        <v>3</v>
      </c>
      <c r="I9">
        <f t="shared" si="3"/>
        <v>4</v>
      </c>
      <c r="J9">
        <f t="shared" si="4"/>
        <v>3</v>
      </c>
      <c r="K9">
        <f t="shared" si="5"/>
        <v>4</v>
      </c>
      <c r="L9">
        <f t="shared" si="6"/>
        <v>3</v>
      </c>
      <c r="M9">
        <f t="shared" si="7"/>
        <v>4</v>
      </c>
      <c r="N9">
        <f t="shared" si="8"/>
        <v>4</v>
      </c>
      <c r="O9">
        <f t="shared" si="9"/>
        <v>4</v>
      </c>
      <c r="P9">
        <f t="shared" si="10"/>
        <v>4</v>
      </c>
      <c r="Q9">
        <f t="shared" si="11"/>
        <v>3</v>
      </c>
    </row>
    <row r="10" spans="1:20" x14ac:dyDescent="0.25">
      <c r="A10">
        <v>1122</v>
      </c>
      <c r="B10" t="s">
        <v>35</v>
      </c>
      <c r="C10">
        <f t="shared" si="0"/>
        <v>16</v>
      </c>
      <c r="D10">
        <f t="shared" si="1"/>
        <v>16</v>
      </c>
      <c r="E10">
        <f t="shared" si="12"/>
        <v>0</v>
      </c>
      <c r="G10" s="6">
        <f t="shared" si="13"/>
        <v>16</v>
      </c>
      <c r="H10">
        <f t="shared" si="2"/>
        <v>3</v>
      </c>
      <c r="I10">
        <f t="shared" si="3"/>
        <v>4</v>
      </c>
      <c r="J10">
        <f t="shared" si="4"/>
        <v>3</v>
      </c>
      <c r="K10">
        <f t="shared" si="5"/>
        <v>4</v>
      </c>
      <c r="L10">
        <f t="shared" si="6"/>
        <v>3</v>
      </c>
      <c r="M10">
        <f t="shared" si="7"/>
        <v>4</v>
      </c>
      <c r="N10">
        <f t="shared" si="8"/>
        <v>2</v>
      </c>
      <c r="O10">
        <f t="shared" si="9"/>
        <v>4</v>
      </c>
      <c r="P10">
        <f t="shared" si="10"/>
        <v>3</v>
      </c>
      <c r="Q10">
        <f t="shared" si="11"/>
        <v>3</v>
      </c>
    </row>
    <row r="11" spans="1:20" x14ac:dyDescent="0.25">
      <c r="A11">
        <v>1112</v>
      </c>
      <c r="B11" t="s">
        <v>36</v>
      </c>
      <c r="C11">
        <f t="shared" si="0"/>
        <v>15</v>
      </c>
      <c r="D11">
        <f t="shared" si="1"/>
        <v>16</v>
      </c>
      <c r="E11">
        <f t="shared" si="12"/>
        <v>1</v>
      </c>
      <c r="G11" s="6">
        <f t="shared" si="13"/>
        <v>15.5</v>
      </c>
      <c r="H11">
        <f t="shared" si="2"/>
        <v>3</v>
      </c>
      <c r="I11">
        <f t="shared" si="3"/>
        <v>4</v>
      </c>
      <c r="J11">
        <f t="shared" si="4"/>
        <v>3</v>
      </c>
      <c r="K11">
        <f t="shared" si="5"/>
        <v>3</v>
      </c>
      <c r="L11">
        <f t="shared" si="6"/>
        <v>2</v>
      </c>
      <c r="M11">
        <f t="shared" si="7"/>
        <v>3</v>
      </c>
      <c r="N11">
        <f t="shared" si="8"/>
        <v>3</v>
      </c>
      <c r="O11">
        <f t="shared" si="9"/>
        <v>4</v>
      </c>
      <c r="P11">
        <f t="shared" si="10"/>
        <v>4</v>
      </c>
      <c r="Q11">
        <f t="shared" si="11"/>
        <v>3</v>
      </c>
    </row>
    <row r="12" spans="1:20" x14ac:dyDescent="0.25">
      <c r="A12">
        <v>1072</v>
      </c>
      <c r="B12" t="s">
        <v>37</v>
      </c>
      <c r="C12">
        <f t="shared" si="0"/>
        <v>17</v>
      </c>
      <c r="D12">
        <f t="shared" si="1"/>
        <v>14</v>
      </c>
      <c r="E12">
        <f t="shared" si="12"/>
        <v>3</v>
      </c>
      <c r="G12" s="6">
        <f t="shared" si="13"/>
        <v>15.5</v>
      </c>
      <c r="H12">
        <f t="shared" si="2"/>
        <v>3</v>
      </c>
      <c r="I12">
        <f t="shared" si="3"/>
        <v>4</v>
      </c>
      <c r="J12">
        <f t="shared" si="4"/>
        <v>4</v>
      </c>
      <c r="K12">
        <f t="shared" si="5"/>
        <v>4</v>
      </c>
      <c r="L12">
        <f t="shared" si="6"/>
        <v>3</v>
      </c>
      <c r="M12">
        <f t="shared" si="7"/>
        <v>3</v>
      </c>
      <c r="N12">
        <f t="shared" si="8"/>
        <v>2</v>
      </c>
      <c r="O12">
        <f t="shared" si="9"/>
        <v>4</v>
      </c>
      <c r="P12">
        <f t="shared" si="10"/>
        <v>4</v>
      </c>
      <c r="Q12">
        <f t="shared" si="11"/>
        <v>2</v>
      </c>
    </row>
    <row r="13" spans="1:20" x14ac:dyDescent="0.25">
      <c r="A13">
        <v>1102</v>
      </c>
      <c r="B13" t="s">
        <v>38</v>
      </c>
      <c r="C13">
        <f t="shared" si="0"/>
        <v>13</v>
      </c>
      <c r="D13">
        <f t="shared" si="1"/>
        <v>3</v>
      </c>
      <c r="E13">
        <f t="shared" si="12"/>
        <v>10</v>
      </c>
      <c r="F13">
        <v>10</v>
      </c>
      <c r="G13" s="6">
        <f t="shared" si="13"/>
        <v>9.3333333333333339</v>
      </c>
      <c r="H13">
        <f t="shared" si="2"/>
        <v>2</v>
      </c>
      <c r="I13">
        <f t="shared" si="3"/>
        <v>3</v>
      </c>
      <c r="J13">
        <f t="shared" si="4"/>
        <v>2</v>
      </c>
      <c r="K13">
        <f t="shared" si="5"/>
        <v>3</v>
      </c>
      <c r="L13">
        <f t="shared" si="6"/>
        <v>2</v>
      </c>
      <c r="M13">
        <f t="shared" si="7"/>
        <v>1</v>
      </c>
      <c r="N13">
        <f t="shared" si="8"/>
        <v>2</v>
      </c>
      <c r="O13">
        <f t="shared" si="9"/>
        <v>1</v>
      </c>
      <c r="P13">
        <f t="shared" si="10"/>
        <v>2</v>
      </c>
      <c r="Q13">
        <f t="shared" si="11"/>
        <v>1</v>
      </c>
    </row>
    <row r="14" spans="1:20" x14ac:dyDescent="0.25">
      <c r="A14">
        <v>1092</v>
      </c>
      <c r="B14" t="s">
        <v>39</v>
      </c>
      <c r="C14">
        <f t="shared" si="0"/>
        <v>16</v>
      </c>
      <c r="D14">
        <f t="shared" si="1"/>
        <v>12</v>
      </c>
      <c r="E14">
        <f t="shared" si="12"/>
        <v>4</v>
      </c>
      <c r="G14" s="6">
        <f t="shared" si="13"/>
        <v>14</v>
      </c>
      <c r="H14">
        <f t="shared" si="2"/>
        <v>3</v>
      </c>
      <c r="I14">
        <f t="shared" si="3"/>
        <v>4</v>
      </c>
      <c r="J14">
        <f t="shared" si="4"/>
        <v>4</v>
      </c>
      <c r="K14">
        <f t="shared" si="5"/>
        <v>3</v>
      </c>
      <c r="L14">
        <f t="shared" si="6"/>
        <v>3</v>
      </c>
      <c r="M14">
        <f t="shared" si="7"/>
        <v>3</v>
      </c>
      <c r="N14">
        <f t="shared" si="8"/>
        <v>3</v>
      </c>
      <c r="O14">
        <f t="shared" si="9"/>
        <v>2</v>
      </c>
      <c r="P14">
        <f t="shared" si="10"/>
        <v>3</v>
      </c>
      <c r="Q14">
        <f t="shared" si="11"/>
        <v>2</v>
      </c>
    </row>
    <row r="15" spans="1:20" x14ac:dyDescent="0.25">
      <c r="A15">
        <v>1101</v>
      </c>
      <c r="B15" t="s">
        <v>40</v>
      </c>
      <c r="C15">
        <f t="shared" si="0"/>
        <v>10</v>
      </c>
      <c r="D15">
        <f t="shared" si="1"/>
        <v>3</v>
      </c>
      <c r="E15">
        <f t="shared" si="12"/>
        <v>7</v>
      </c>
      <c r="G15" s="6">
        <f t="shared" si="13"/>
        <v>6.5</v>
      </c>
      <c r="H15">
        <f t="shared" si="2"/>
        <v>2</v>
      </c>
      <c r="I15">
        <f t="shared" si="3"/>
        <v>2</v>
      </c>
      <c r="J15">
        <f t="shared" si="4"/>
        <v>3</v>
      </c>
      <c r="K15">
        <f t="shared" si="5"/>
        <v>3</v>
      </c>
      <c r="L15">
        <f t="shared" si="6"/>
        <v>2</v>
      </c>
      <c r="M15">
        <f t="shared" si="7"/>
        <v>1</v>
      </c>
      <c r="N15">
        <f t="shared" si="8"/>
        <v>2</v>
      </c>
      <c r="O15">
        <f t="shared" si="9"/>
        <v>2</v>
      </c>
      <c r="P15">
        <f t="shared" si="10"/>
        <v>3</v>
      </c>
      <c r="Q15">
        <f t="shared" si="11"/>
        <v>1</v>
      </c>
    </row>
    <row r="16" spans="1:20" x14ac:dyDescent="0.25">
      <c r="A16">
        <v>1112</v>
      </c>
      <c r="B16" t="s">
        <v>41</v>
      </c>
      <c r="C16">
        <f t="shared" si="0"/>
        <v>15</v>
      </c>
      <c r="D16">
        <f t="shared" si="1"/>
        <v>5</v>
      </c>
      <c r="E16">
        <f t="shared" si="12"/>
        <v>10</v>
      </c>
      <c r="F16">
        <v>14</v>
      </c>
      <c r="G16" s="6">
        <f t="shared" si="13"/>
        <v>12.666666666666666</v>
      </c>
      <c r="H16">
        <f t="shared" si="2"/>
        <v>3</v>
      </c>
      <c r="I16">
        <f t="shared" si="3"/>
        <v>4</v>
      </c>
      <c r="J16">
        <f t="shared" si="4"/>
        <v>3</v>
      </c>
      <c r="K16">
        <f t="shared" si="5"/>
        <v>3</v>
      </c>
      <c r="L16">
        <f t="shared" si="6"/>
        <v>3</v>
      </c>
      <c r="M16">
        <f t="shared" si="7"/>
        <v>1</v>
      </c>
      <c r="N16">
        <f t="shared" si="8"/>
        <v>3</v>
      </c>
      <c r="O16">
        <f t="shared" si="9"/>
        <v>3</v>
      </c>
      <c r="P16">
        <f t="shared" si="10"/>
        <v>3</v>
      </c>
      <c r="Q16">
        <f t="shared" si="11"/>
        <v>2</v>
      </c>
    </row>
    <row r="17" spans="1:17" x14ac:dyDescent="0.25">
      <c r="A17">
        <v>1132</v>
      </c>
      <c r="B17" t="s">
        <v>42</v>
      </c>
      <c r="C17">
        <f t="shared" si="0"/>
        <v>15</v>
      </c>
      <c r="D17">
        <f t="shared" si="1"/>
        <v>9</v>
      </c>
      <c r="E17">
        <f t="shared" si="12"/>
        <v>6</v>
      </c>
      <c r="G17" s="6">
        <f t="shared" si="13"/>
        <v>12</v>
      </c>
      <c r="H17">
        <f t="shared" si="2"/>
        <v>3</v>
      </c>
      <c r="I17">
        <f t="shared" si="3"/>
        <v>4</v>
      </c>
      <c r="J17">
        <f t="shared" si="4"/>
        <v>3</v>
      </c>
      <c r="K17">
        <f t="shared" si="5"/>
        <v>4</v>
      </c>
      <c r="L17">
        <f t="shared" si="6"/>
        <v>3</v>
      </c>
      <c r="M17">
        <f t="shared" si="7"/>
        <v>2</v>
      </c>
      <c r="N17">
        <f t="shared" si="8"/>
        <v>3</v>
      </c>
      <c r="O17">
        <f t="shared" si="9"/>
        <v>2</v>
      </c>
      <c r="P17">
        <f t="shared" si="10"/>
        <v>3</v>
      </c>
      <c r="Q17">
        <f t="shared" si="11"/>
        <v>1</v>
      </c>
    </row>
    <row r="18" spans="1:17" x14ac:dyDescent="0.25">
      <c r="A18">
        <v>1111</v>
      </c>
      <c r="B18" t="s">
        <v>43</v>
      </c>
      <c r="C18">
        <f t="shared" si="0"/>
        <v>14</v>
      </c>
      <c r="D18">
        <f t="shared" si="1"/>
        <v>12</v>
      </c>
      <c r="E18">
        <f t="shared" si="12"/>
        <v>2</v>
      </c>
      <c r="G18" s="6">
        <f t="shared" si="13"/>
        <v>13</v>
      </c>
      <c r="H18">
        <f t="shared" si="2"/>
        <v>3</v>
      </c>
      <c r="I18">
        <f t="shared" si="3"/>
        <v>3</v>
      </c>
      <c r="J18">
        <f t="shared" si="4"/>
        <v>3</v>
      </c>
      <c r="K18">
        <f t="shared" si="5"/>
        <v>3</v>
      </c>
      <c r="L18">
        <f t="shared" si="6"/>
        <v>3</v>
      </c>
      <c r="M18">
        <f t="shared" si="7"/>
        <v>2</v>
      </c>
      <c r="N18">
        <f t="shared" si="8"/>
        <v>3</v>
      </c>
      <c r="O18">
        <f t="shared" si="9"/>
        <v>4</v>
      </c>
      <c r="P18">
        <f t="shared" si="10"/>
        <v>4</v>
      </c>
      <c r="Q18">
        <f t="shared" si="11"/>
        <v>2</v>
      </c>
    </row>
    <row r="19" spans="1:17" x14ac:dyDescent="0.25">
      <c r="A19">
        <v>1112</v>
      </c>
      <c r="B19" t="s">
        <v>44</v>
      </c>
      <c r="C19">
        <f t="shared" si="0"/>
        <v>15</v>
      </c>
      <c r="D19">
        <f t="shared" si="1"/>
        <v>14</v>
      </c>
      <c r="E19">
        <f t="shared" si="12"/>
        <v>1</v>
      </c>
      <c r="G19" s="6">
        <f t="shared" si="13"/>
        <v>14.5</v>
      </c>
      <c r="H19">
        <f t="shared" si="2"/>
        <v>3</v>
      </c>
      <c r="I19">
        <f t="shared" si="3"/>
        <v>4</v>
      </c>
      <c r="J19">
        <f t="shared" si="4"/>
        <v>3</v>
      </c>
      <c r="K19">
        <f t="shared" si="5"/>
        <v>3</v>
      </c>
      <c r="L19">
        <f t="shared" si="6"/>
        <v>3</v>
      </c>
      <c r="M19">
        <f t="shared" si="7"/>
        <v>3</v>
      </c>
      <c r="N19">
        <f t="shared" si="8"/>
        <v>3</v>
      </c>
      <c r="O19">
        <f t="shared" si="9"/>
        <v>3</v>
      </c>
      <c r="P19">
        <f t="shared" si="10"/>
        <v>3</v>
      </c>
      <c r="Q19">
        <f t="shared" si="11"/>
        <v>3</v>
      </c>
    </row>
    <row r="20" spans="1:17" x14ac:dyDescent="0.25">
      <c r="A20">
        <v>1102</v>
      </c>
      <c r="B20" t="s">
        <v>45</v>
      </c>
      <c r="C20">
        <f t="shared" si="0"/>
        <v>15</v>
      </c>
      <c r="D20">
        <f t="shared" si="1"/>
        <v>14</v>
      </c>
      <c r="E20">
        <f t="shared" si="12"/>
        <v>1</v>
      </c>
      <c r="G20" s="6">
        <f t="shared" si="13"/>
        <v>14.5</v>
      </c>
      <c r="H20">
        <f t="shared" si="2"/>
        <v>3</v>
      </c>
      <c r="I20">
        <f t="shared" si="3"/>
        <v>3</v>
      </c>
      <c r="J20">
        <f t="shared" si="4"/>
        <v>3</v>
      </c>
      <c r="K20">
        <f t="shared" si="5"/>
        <v>3</v>
      </c>
      <c r="L20">
        <f t="shared" si="6"/>
        <v>3</v>
      </c>
      <c r="M20">
        <f t="shared" si="7"/>
        <v>3</v>
      </c>
      <c r="N20">
        <f t="shared" si="8"/>
        <v>2</v>
      </c>
      <c r="O20">
        <f t="shared" si="9"/>
        <v>3</v>
      </c>
      <c r="P20">
        <f t="shared" si="10"/>
        <v>3</v>
      </c>
      <c r="Q20">
        <f t="shared" si="11"/>
        <v>2</v>
      </c>
    </row>
    <row r="21" spans="1:17" x14ac:dyDescent="0.25">
      <c r="A21">
        <v>1071</v>
      </c>
      <c r="B21" t="s">
        <v>46</v>
      </c>
      <c r="C21">
        <f t="shared" si="0"/>
        <v>14</v>
      </c>
      <c r="D21">
        <f t="shared" si="1"/>
        <v>8</v>
      </c>
      <c r="E21">
        <f t="shared" si="12"/>
        <v>6</v>
      </c>
      <c r="G21" s="6">
        <f t="shared" si="13"/>
        <v>11</v>
      </c>
      <c r="H21">
        <f t="shared" si="2"/>
        <v>2</v>
      </c>
      <c r="I21">
        <f t="shared" si="3"/>
        <v>3</v>
      </c>
      <c r="J21">
        <f t="shared" si="4"/>
        <v>3</v>
      </c>
      <c r="K21">
        <f t="shared" si="5"/>
        <v>3</v>
      </c>
      <c r="L21">
        <f t="shared" si="6"/>
        <v>3</v>
      </c>
      <c r="M21">
        <f t="shared" si="7"/>
        <v>2</v>
      </c>
      <c r="N21">
        <f t="shared" si="8"/>
        <v>3</v>
      </c>
      <c r="O21">
        <f t="shared" si="9"/>
        <v>3</v>
      </c>
      <c r="P21">
        <f t="shared" si="10"/>
        <v>3</v>
      </c>
      <c r="Q21">
        <f t="shared" si="11"/>
        <v>1</v>
      </c>
    </row>
    <row r="22" spans="1:17" x14ac:dyDescent="0.25">
      <c r="A22">
        <v>1082</v>
      </c>
      <c r="B22" t="s">
        <v>47</v>
      </c>
      <c r="C22">
        <f t="shared" si="0"/>
        <v>13</v>
      </c>
      <c r="D22">
        <f t="shared" si="1"/>
        <v>10</v>
      </c>
      <c r="E22">
        <f t="shared" si="12"/>
        <v>3</v>
      </c>
      <c r="G22" s="6">
        <f t="shared" si="13"/>
        <v>11.5</v>
      </c>
      <c r="H22">
        <f t="shared" si="2"/>
        <v>3</v>
      </c>
      <c r="I22">
        <f t="shared" si="3"/>
        <v>3</v>
      </c>
      <c r="J22">
        <f t="shared" si="4"/>
        <v>3</v>
      </c>
      <c r="K22">
        <f t="shared" si="5"/>
        <v>3</v>
      </c>
      <c r="L22">
        <f t="shared" si="6"/>
        <v>3</v>
      </c>
      <c r="M22">
        <f t="shared" si="7"/>
        <v>2</v>
      </c>
      <c r="N22">
        <f t="shared" si="8"/>
        <v>3</v>
      </c>
      <c r="O22">
        <f t="shared" si="9"/>
        <v>3</v>
      </c>
      <c r="P22">
        <f t="shared" si="10"/>
        <v>3</v>
      </c>
      <c r="Q22">
        <f t="shared" si="11"/>
        <v>2</v>
      </c>
    </row>
    <row r="23" spans="1:17" x14ac:dyDescent="0.25">
      <c r="A23">
        <v>1101</v>
      </c>
      <c r="B23" t="s">
        <v>48</v>
      </c>
      <c r="C23">
        <f t="shared" si="0"/>
        <v>11</v>
      </c>
      <c r="D23">
        <f t="shared" si="1"/>
        <v>10</v>
      </c>
      <c r="E23">
        <f t="shared" si="12"/>
        <v>1</v>
      </c>
      <c r="G23" s="6">
        <f t="shared" si="13"/>
        <v>10.5</v>
      </c>
      <c r="H23">
        <f t="shared" si="2"/>
        <v>2</v>
      </c>
      <c r="I23">
        <f t="shared" si="3"/>
        <v>3</v>
      </c>
      <c r="J23">
        <f t="shared" si="4"/>
        <v>2</v>
      </c>
      <c r="K23">
        <f t="shared" si="5"/>
        <v>2</v>
      </c>
      <c r="L23">
        <f t="shared" si="6"/>
        <v>2</v>
      </c>
      <c r="M23">
        <f t="shared" si="7"/>
        <v>2</v>
      </c>
      <c r="N23">
        <f t="shared" si="8"/>
        <v>2</v>
      </c>
      <c r="O23">
        <f t="shared" si="9"/>
        <v>3</v>
      </c>
      <c r="P23">
        <f t="shared" si="10"/>
        <v>3</v>
      </c>
      <c r="Q23">
        <f t="shared" si="11"/>
        <v>2</v>
      </c>
    </row>
    <row r="24" spans="1:17" x14ac:dyDescent="0.25">
      <c r="A24">
        <v>1122</v>
      </c>
      <c r="B24" t="s">
        <v>49</v>
      </c>
      <c r="C24">
        <f t="shared" si="0"/>
        <v>18</v>
      </c>
      <c r="D24">
        <f t="shared" si="1"/>
        <v>13</v>
      </c>
      <c r="E24">
        <f t="shared" si="12"/>
        <v>5</v>
      </c>
      <c r="G24" s="6">
        <f t="shared" si="13"/>
        <v>15.5</v>
      </c>
      <c r="H24">
        <f t="shared" si="2"/>
        <v>3</v>
      </c>
      <c r="I24">
        <f t="shared" si="3"/>
        <v>4</v>
      </c>
      <c r="J24">
        <f t="shared" si="4"/>
        <v>3</v>
      </c>
      <c r="K24">
        <f t="shared" si="5"/>
        <v>4</v>
      </c>
      <c r="L24">
        <f t="shared" si="6"/>
        <v>3</v>
      </c>
      <c r="M24">
        <f t="shared" si="7"/>
        <v>3</v>
      </c>
      <c r="N24">
        <f t="shared" si="8"/>
        <v>2</v>
      </c>
      <c r="O24">
        <f t="shared" si="9"/>
        <v>4</v>
      </c>
      <c r="P24">
        <f t="shared" si="10"/>
        <v>3</v>
      </c>
      <c r="Q24">
        <f t="shared" si="11"/>
        <v>2</v>
      </c>
    </row>
    <row r="25" spans="1:17" x14ac:dyDescent="0.25">
      <c r="A25">
        <v>1091</v>
      </c>
      <c r="B25" t="s">
        <v>50</v>
      </c>
      <c r="C25">
        <f t="shared" si="0"/>
        <v>13</v>
      </c>
      <c r="D25">
        <f t="shared" si="1"/>
        <v>13</v>
      </c>
      <c r="E25">
        <f t="shared" si="12"/>
        <v>0</v>
      </c>
      <c r="G25" s="6">
        <f t="shared" si="13"/>
        <v>13</v>
      </c>
      <c r="H25">
        <f t="shared" si="2"/>
        <v>3</v>
      </c>
      <c r="I25">
        <f t="shared" si="3"/>
        <v>3</v>
      </c>
      <c r="J25">
        <f t="shared" si="4"/>
        <v>3</v>
      </c>
      <c r="K25">
        <f t="shared" si="5"/>
        <v>3</v>
      </c>
      <c r="L25">
        <f t="shared" si="6"/>
        <v>2</v>
      </c>
      <c r="M25">
        <f t="shared" si="7"/>
        <v>3</v>
      </c>
      <c r="N25">
        <f t="shared" si="8"/>
        <v>3</v>
      </c>
      <c r="O25">
        <f t="shared" si="9"/>
        <v>3</v>
      </c>
      <c r="P25">
        <f t="shared" si="10"/>
        <v>3</v>
      </c>
      <c r="Q25">
        <f t="shared" si="11"/>
        <v>2</v>
      </c>
    </row>
    <row r="26" spans="1:17" x14ac:dyDescent="0.25">
      <c r="A26">
        <v>1111</v>
      </c>
      <c r="B26" t="s">
        <v>51</v>
      </c>
      <c r="C26">
        <f>VLOOKUP($B26,閱卷評分_Teacher1,3,FALSE)</f>
        <v>17</v>
      </c>
      <c r="D26">
        <f t="shared" si="1"/>
        <v>13</v>
      </c>
      <c r="E26">
        <f t="shared" si="12"/>
        <v>4</v>
      </c>
      <c r="G26" s="6">
        <f t="shared" si="13"/>
        <v>15</v>
      </c>
      <c r="H26">
        <f t="shared" si="2"/>
        <v>3</v>
      </c>
      <c r="I26">
        <f t="shared" si="3"/>
        <v>4</v>
      </c>
      <c r="J26">
        <f t="shared" si="4"/>
        <v>3</v>
      </c>
      <c r="K26">
        <f t="shared" si="5"/>
        <v>4</v>
      </c>
      <c r="L26">
        <f t="shared" si="6"/>
        <v>3</v>
      </c>
      <c r="M26">
        <f t="shared" si="7"/>
        <v>3</v>
      </c>
      <c r="N26">
        <f t="shared" si="8"/>
        <v>2</v>
      </c>
      <c r="O26">
        <f t="shared" si="9"/>
        <v>3</v>
      </c>
      <c r="P26">
        <f t="shared" si="10"/>
        <v>3</v>
      </c>
      <c r="Q26">
        <f t="shared" si="11"/>
        <v>3</v>
      </c>
    </row>
    <row r="27" spans="1:17" x14ac:dyDescent="0.25">
      <c r="A27">
        <v>1072</v>
      </c>
      <c r="B27" t="s">
        <v>52</v>
      </c>
      <c r="C27">
        <f t="shared" si="0"/>
        <v>15</v>
      </c>
      <c r="D27">
        <f t="shared" si="1"/>
        <v>19</v>
      </c>
      <c r="E27">
        <f t="shared" ref="E27:E37" si="14">ABS(C27-D27)</f>
        <v>4</v>
      </c>
      <c r="G27" s="6">
        <f t="shared" ref="G27:G37" si="15">IF(F27&gt;0,((C27+D27)*0.5+F27*2)/3,(C27+D27)/2)</f>
        <v>17</v>
      </c>
      <c r="H27">
        <f t="shared" si="2"/>
        <v>3</v>
      </c>
      <c r="I27">
        <f t="shared" si="3"/>
        <v>3</v>
      </c>
      <c r="J27">
        <f t="shared" si="4"/>
        <v>3</v>
      </c>
      <c r="K27">
        <f t="shared" si="5"/>
        <v>3</v>
      </c>
      <c r="L27">
        <f t="shared" si="6"/>
        <v>3</v>
      </c>
      <c r="M27">
        <f t="shared" si="7"/>
        <v>5</v>
      </c>
      <c r="N27">
        <f t="shared" si="8"/>
        <v>4</v>
      </c>
      <c r="O27">
        <f t="shared" si="9"/>
        <v>4</v>
      </c>
      <c r="P27">
        <f t="shared" si="10"/>
        <v>4</v>
      </c>
      <c r="Q27">
        <f t="shared" si="11"/>
        <v>4</v>
      </c>
    </row>
    <row r="28" spans="1:17" x14ac:dyDescent="0.25">
      <c r="A28">
        <v>1131</v>
      </c>
      <c r="B28" t="s">
        <v>53</v>
      </c>
      <c r="C28">
        <f t="shared" si="0"/>
        <v>17</v>
      </c>
      <c r="D28">
        <f t="shared" si="1"/>
        <v>12</v>
      </c>
      <c r="E28">
        <f t="shared" si="14"/>
        <v>5</v>
      </c>
      <c r="G28" s="6">
        <f t="shared" si="15"/>
        <v>14.5</v>
      </c>
      <c r="H28">
        <f t="shared" si="2"/>
        <v>3</v>
      </c>
      <c r="I28">
        <f t="shared" si="3"/>
        <v>4</v>
      </c>
      <c r="J28">
        <f t="shared" si="4"/>
        <v>3</v>
      </c>
      <c r="K28">
        <f t="shared" si="5"/>
        <v>4</v>
      </c>
      <c r="L28">
        <f t="shared" si="6"/>
        <v>3</v>
      </c>
      <c r="M28">
        <f t="shared" si="7"/>
        <v>3</v>
      </c>
      <c r="N28">
        <f t="shared" si="8"/>
        <v>2</v>
      </c>
      <c r="O28">
        <f t="shared" si="9"/>
        <v>3</v>
      </c>
      <c r="P28">
        <f t="shared" si="10"/>
        <v>3</v>
      </c>
      <c r="Q28">
        <f t="shared" si="11"/>
        <v>2</v>
      </c>
    </row>
    <row r="29" spans="1:17" x14ac:dyDescent="0.25">
      <c r="A29">
        <v>1071</v>
      </c>
      <c r="B29" t="s">
        <v>54</v>
      </c>
      <c r="C29">
        <f t="shared" si="0"/>
        <v>16</v>
      </c>
      <c r="D29">
        <f t="shared" si="1"/>
        <v>13</v>
      </c>
      <c r="E29">
        <f t="shared" si="14"/>
        <v>3</v>
      </c>
      <c r="G29" s="6">
        <f t="shared" si="15"/>
        <v>14.5</v>
      </c>
      <c r="H29">
        <f t="shared" si="2"/>
        <v>3</v>
      </c>
      <c r="I29">
        <f t="shared" si="3"/>
        <v>4</v>
      </c>
      <c r="J29">
        <f t="shared" si="4"/>
        <v>3</v>
      </c>
      <c r="K29">
        <f t="shared" si="5"/>
        <v>3</v>
      </c>
      <c r="L29">
        <f t="shared" si="6"/>
        <v>3</v>
      </c>
      <c r="M29">
        <f t="shared" si="7"/>
        <v>3</v>
      </c>
      <c r="N29">
        <f t="shared" si="8"/>
        <v>3</v>
      </c>
      <c r="O29">
        <f t="shared" si="9"/>
        <v>3</v>
      </c>
      <c r="P29">
        <f t="shared" si="10"/>
        <v>3</v>
      </c>
      <c r="Q29">
        <f t="shared" si="11"/>
        <v>2</v>
      </c>
    </row>
    <row r="30" spans="1:17" x14ac:dyDescent="0.25">
      <c r="A30">
        <v>1091</v>
      </c>
      <c r="B30" t="s">
        <v>55</v>
      </c>
      <c r="C30">
        <f t="shared" si="0"/>
        <v>17</v>
      </c>
      <c r="D30">
        <f t="shared" si="1"/>
        <v>7</v>
      </c>
      <c r="E30">
        <f t="shared" si="14"/>
        <v>10</v>
      </c>
      <c r="F30">
        <v>15</v>
      </c>
      <c r="G30" s="6">
        <f t="shared" si="15"/>
        <v>14</v>
      </c>
      <c r="H30">
        <f t="shared" si="2"/>
        <v>3</v>
      </c>
      <c r="I30">
        <f t="shared" si="3"/>
        <v>4</v>
      </c>
      <c r="J30">
        <f t="shared" si="4"/>
        <v>3</v>
      </c>
      <c r="K30">
        <f t="shared" si="5"/>
        <v>3</v>
      </c>
      <c r="L30">
        <f t="shared" si="6"/>
        <v>4</v>
      </c>
      <c r="M30">
        <f t="shared" si="7"/>
        <v>1</v>
      </c>
      <c r="N30">
        <f t="shared" si="8"/>
        <v>3</v>
      </c>
      <c r="O30">
        <f t="shared" si="9"/>
        <v>3</v>
      </c>
      <c r="P30">
        <f t="shared" si="10"/>
        <v>3</v>
      </c>
      <c r="Q30">
        <f t="shared" si="11"/>
        <v>1</v>
      </c>
    </row>
    <row r="31" spans="1:17" x14ac:dyDescent="0.25">
      <c r="A31">
        <v>1081</v>
      </c>
      <c r="B31" t="s">
        <v>56</v>
      </c>
      <c r="C31">
        <f t="shared" si="0"/>
        <v>16</v>
      </c>
      <c r="D31">
        <f t="shared" si="1"/>
        <v>13</v>
      </c>
      <c r="E31">
        <f t="shared" si="14"/>
        <v>3</v>
      </c>
      <c r="G31" s="6">
        <f t="shared" si="15"/>
        <v>14.5</v>
      </c>
      <c r="H31">
        <f t="shared" si="2"/>
        <v>3</v>
      </c>
      <c r="I31">
        <f t="shared" si="3"/>
        <v>4</v>
      </c>
      <c r="J31">
        <f t="shared" si="4"/>
        <v>3</v>
      </c>
      <c r="K31">
        <f t="shared" si="5"/>
        <v>3</v>
      </c>
      <c r="L31">
        <f t="shared" si="6"/>
        <v>3</v>
      </c>
      <c r="M31">
        <f t="shared" si="7"/>
        <v>2</v>
      </c>
      <c r="N31">
        <f t="shared" si="8"/>
        <v>3</v>
      </c>
      <c r="O31">
        <f t="shared" si="9"/>
        <v>3</v>
      </c>
      <c r="P31">
        <f t="shared" si="10"/>
        <v>3</v>
      </c>
      <c r="Q31">
        <f t="shared" si="11"/>
        <v>2</v>
      </c>
    </row>
    <row r="32" spans="1:17" x14ac:dyDescent="0.25">
      <c r="A32">
        <v>1092</v>
      </c>
      <c r="B32" t="s">
        <v>57</v>
      </c>
      <c r="C32">
        <f t="shared" si="0"/>
        <v>16</v>
      </c>
      <c r="D32">
        <f t="shared" si="1"/>
        <v>13</v>
      </c>
      <c r="E32">
        <f t="shared" si="14"/>
        <v>3</v>
      </c>
      <c r="G32" s="6">
        <f t="shared" si="15"/>
        <v>14.5</v>
      </c>
      <c r="H32">
        <f t="shared" si="2"/>
        <v>3</v>
      </c>
      <c r="I32">
        <f t="shared" si="3"/>
        <v>4</v>
      </c>
      <c r="J32">
        <f t="shared" si="4"/>
        <v>3</v>
      </c>
      <c r="K32">
        <f t="shared" si="5"/>
        <v>4</v>
      </c>
      <c r="L32">
        <f t="shared" si="6"/>
        <v>3</v>
      </c>
      <c r="M32">
        <f t="shared" si="7"/>
        <v>2</v>
      </c>
      <c r="N32">
        <f t="shared" si="8"/>
        <v>4</v>
      </c>
      <c r="O32">
        <f t="shared" si="9"/>
        <v>4</v>
      </c>
      <c r="P32">
        <f t="shared" si="10"/>
        <v>4</v>
      </c>
      <c r="Q32">
        <f t="shared" si="11"/>
        <v>2</v>
      </c>
    </row>
    <row r="33" spans="1:17" x14ac:dyDescent="0.25">
      <c r="A33">
        <v>1072</v>
      </c>
      <c r="B33" t="s">
        <v>58</v>
      </c>
      <c r="C33">
        <f t="shared" si="0"/>
        <v>18</v>
      </c>
      <c r="D33">
        <f t="shared" si="1"/>
        <v>16</v>
      </c>
      <c r="E33">
        <f t="shared" si="14"/>
        <v>2</v>
      </c>
      <c r="G33" s="6">
        <f t="shared" si="15"/>
        <v>17</v>
      </c>
      <c r="H33">
        <f t="shared" si="2"/>
        <v>3</v>
      </c>
      <c r="I33">
        <f t="shared" si="3"/>
        <v>4</v>
      </c>
      <c r="J33">
        <f t="shared" si="4"/>
        <v>4</v>
      </c>
      <c r="K33">
        <f t="shared" si="5"/>
        <v>4</v>
      </c>
      <c r="L33">
        <f t="shared" si="6"/>
        <v>3</v>
      </c>
      <c r="M33">
        <f t="shared" si="7"/>
        <v>3</v>
      </c>
      <c r="N33">
        <f t="shared" si="8"/>
        <v>4</v>
      </c>
      <c r="O33">
        <f t="shared" si="9"/>
        <v>4</v>
      </c>
      <c r="P33">
        <f t="shared" si="10"/>
        <v>4</v>
      </c>
      <c r="Q33">
        <f t="shared" si="11"/>
        <v>3</v>
      </c>
    </row>
    <row r="34" spans="1:17" x14ac:dyDescent="0.25">
      <c r="A34">
        <v>1101</v>
      </c>
      <c r="B34" t="s">
        <v>59</v>
      </c>
      <c r="C34">
        <f t="shared" si="0"/>
        <v>15</v>
      </c>
      <c r="D34">
        <f t="shared" si="1"/>
        <v>14</v>
      </c>
      <c r="E34">
        <f t="shared" si="14"/>
        <v>1</v>
      </c>
      <c r="G34" s="6">
        <f t="shared" si="15"/>
        <v>14.5</v>
      </c>
      <c r="H34">
        <f t="shared" si="2"/>
        <v>3</v>
      </c>
      <c r="I34">
        <f t="shared" si="3"/>
        <v>3</v>
      </c>
      <c r="J34">
        <f t="shared" si="4"/>
        <v>3</v>
      </c>
      <c r="K34">
        <f t="shared" si="5"/>
        <v>4</v>
      </c>
      <c r="L34">
        <f t="shared" si="6"/>
        <v>3</v>
      </c>
      <c r="M34">
        <f t="shared" si="7"/>
        <v>3</v>
      </c>
      <c r="N34">
        <f t="shared" si="8"/>
        <v>3</v>
      </c>
      <c r="O34">
        <f t="shared" si="9"/>
        <v>3</v>
      </c>
      <c r="P34">
        <f t="shared" si="10"/>
        <v>3</v>
      </c>
      <c r="Q34">
        <f t="shared" si="11"/>
        <v>3</v>
      </c>
    </row>
    <row r="35" spans="1:17" x14ac:dyDescent="0.25">
      <c r="A35">
        <v>1132</v>
      </c>
      <c r="B35" t="s">
        <v>60</v>
      </c>
      <c r="C35">
        <f t="shared" si="0"/>
        <v>19</v>
      </c>
      <c r="D35">
        <f t="shared" si="1"/>
        <v>8</v>
      </c>
      <c r="E35">
        <f t="shared" si="14"/>
        <v>11</v>
      </c>
      <c r="F35">
        <v>20</v>
      </c>
      <c r="G35" s="6">
        <f t="shared" si="15"/>
        <v>17.833333333333332</v>
      </c>
      <c r="H35">
        <f t="shared" si="2"/>
        <v>4</v>
      </c>
      <c r="I35">
        <f t="shared" si="3"/>
        <v>4</v>
      </c>
      <c r="J35">
        <f t="shared" si="4"/>
        <v>3</v>
      </c>
      <c r="K35">
        <f t="shared" si="5"/>
        <v>4</v>
      </c>
      <c r="L35">
        <f t="shared" si="6"/>
        <v>4</v>
      </c>
      <c r="M35">
        <f t="shared" si="7"/>
        <v>2</v>
      </c>
      <c r="N35">
        <f t="shared" si="8"/>
        <v>3</v>
      </c>
      <c r="O35">
        <f t="shared" si="9"/>
        <v>4</v>
      </c>
      <c r="P35">
        <f t="shared" si="10"/>
        <v>3</v>
      </c>
      <c r="Q35">
        <f t="shared" si="11"/>
        <v>1</v>
      </c>
    </row>
    <row r="36" spans="1:17" x14ac:dyDescent="0.25">
      <c r="A36">
        <v>1112</v>
      </c>
      <c r="B36" t="s">
        <v>61</v>
      </c>
      <c r="C36">
        <f t="shared" si="0"/>
        <v>13</v>
      </c>
      <c r="D36">
        <f t="shared" si="1"/>
        <v>7</v>
      </c>
      <c r="E36">
        <f t="shared" si="14"/>
        <v>6</v>
      </c>
      <c r="G36" s="6">
        <f t="shared" si="15"/>
        <v>10</v>
      </c>
      <c r="H36">
        <f t="shared" si="2"/>
        <v>2</v>
      </c>
      <c r="I36">
        <f t="shared" si="3"/>
        <v>3</v>
      </c>
      <c r="J36">
        <f t="shared" si="4"/>
        <v>3</v>
      </c>
      <c r="K36">
        <f t="shared" si="5"/>
        <v>3</v>
      </c>
      <c r="L36">
        <f t="shared" si="6"/>
        <v>2</v>
      </c>
      <c r="M36">
        <f t="shared" si="7"/>
        <v>2</v>
      </c>
      <c r="N36">
        <f t="shared" si="8"/>
        <v>3</v>
      </c>
      <c r="O36">
        <f t="shared" si="9"/>
        <v>2</v>
      </c>
      <c r="P36">
        <f t="shared" si="10"/>
        <v>2</v>
      </c>
      <c r="Q36">
        <f t="shared" si="11"/>
        <v>1</v>
      </c>
    </row>
    <row r="37" spans="1:17" x14ac:dyDescent="0.25">
      <c r="A37">
        <v>1082</v>
      </c>
      <c r="B37" t="s">
        <v>62</v>
      </c>
      <c r="C37">
        <f t="shared" si="0"/>
        <v>15</v>
      </c>
      <c r="D37">
        <f t="shared" si="1"/>
        <v>11</v>
      </c>
      <c r="E37">
        <f t="shared" si="14"/>
        <v>4</v>
      </c>
      <c r="G37" s="6">
        <f t="shared" si="15"/>
        <v>13</v>
      </c>
      <c r="H37">
        <f t="shared" si="2"/>
        <v>2</v>
      </c>
      <c r="I37">
        <f t="shared" si="3"/>
        <v>3</v>
      </c>
      <c r="J37">
        <f t="shared" si="4"/>
        <v>3</v>
      </c>
      <c r="K37">
        <f t="shared" si="5"/>
        <v>3</v>
      </c>
      <c r="L37">
        <f t="shared" si="6"/>
        <v>3</v>
      </c>
      <c r="M37">
        <f t="shared" si="7"/>
        <v>2</v>
      </c>
      <c r="N37">
        <f t="shared" si="8"/>
        <v>2</v>
      </c>
      <c r="O37">
        <f t="shared" si="9"/>
        <v>3</v>
      </c>
      <c r="P37">
        <f t="shared" si="10"/>
        <v>3</v>
      </c>
      <c r="Q37">
        <f t="shared" si="11"/>
        <v>2</v>
      </c>
    </row>
  </sheetData>
  <phoneticPr fontId="1" type="noConversion"/>
  <conditionalFormatting sqref="E1:E1048576">
    <cfRule type="cellIs" dxfId="0" priority="1" operator="greaterThan">
      <formula>7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63C9-AC7E-459A-A10F-07E95C4A6EDE}">
  <sheetPr codeName="工作表2"/>
  <dimension ref="A1:H37"/>
  <sheetViews>
    <sheetView zoomScale="85" zoomScaleNormal="85" workbookViewId="0">
      <pane ySplit="1" topLeftCell="A17" activePane="bottomLeft" state="frozen"/>
      <selection pane="bottomLeft" activeCell="A2" sqref="A2:A37"/>
    </sheetView>
  </sheetViews>
  <sheetFormatPr defaultRowHeight="16.5" x14ac:dyDescent="0.25"/>
  <cols>
    <col min="1" max="1" width="19.5" customWidth="1"/>
    <col min="2" max="4" width="11.875" bestFit="1" customWidth="1"/>
    <col min="8" max="8" width="8.2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18</v>
      </c>
      <c r="D2" s="10">
        <v>3</v>
      </c>
      <c r="E2" s="10">
        <v>4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37</v>
      </c>
      <c r="C3" s="10">
        <v>19</v>
      </c>
      <c r="D3" s="10">
        <v>4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29</v>
      </c>
      <c r="C4" s="10">
        <v>14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31</v>
      </c>
      <c r="C5" s="10">
        <v>15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18</v>
      </c>
      <c r="C6" s="10">
        <v>9</v>
      </c>
      <c r="D6" s="10">
        <v>1</v>
      </c>
      <c r="E6" s="10">
        <v>2</v>
      </c>
      <c r="F6" s="10">
        <v>2</v>
      </c>
      <c r="G6" s="10">
        <v>3</v>
      </c>
      <c r="H6" s="10">
        <v>1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30</v>
      </c>
      <c r="C8" s="10">
        <v>15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16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33</v>
      </c>
      <c r="C10" s="10">
        <v>16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4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35</v>
      </c>
      <c r="C12" s="10">
        <v>17</v>
      </c>
      <c r="D12" s="10">
        <v>3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25</v>
      </c>
      <c r="C13" s="10">
        <v>13</v>
      </c>
      <c r="D13" s="10">
        <v>2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33</v>
      </c>
      <c r="C14" s="10">
        <v>16</v>
      </c>
      <c r="D14" s="10">
        <v>3</v>
      </c>
      <c r="E14" s="10">
        <v>4</v>
      </c>
      <c r="F14" s="10">
        <v>4</v>
      </c>
      <c r="G14" s="10">
        <v>3</v>
      </c>
      <c r="H14" s="10">
        <v>3</v>
      </c>
    </row>
    <row r="15" spans="1:8" x14ac:dyDescent="0.25">
      <c r="A15" s="10" t="s">
        <v>40</v>
      </c>
      <c r="B15">
        <v>22</v>
      </c>
      <c r="C15" s="10">
        <v>10</v>
      </c>
      <c r="D15" s="10">
        <v>2</v>
      </c>
      <c r="E15" s="10">
        <v>2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31</v>
      </c>
      <c r="C16" s="10">
        <v>15</v>
      </c>
      <c r="D16" s="10">
        <v>3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32</v>
      </c>
      <c r="C17" s="10">
        <v>15</v>
      </c>
      <c r="D17" s="10">
        <v>3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29</v>
      </c>
      <c r="C18" s="10">
        <v>14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31</v>
      </c>
      <c r="C19" s="10">
        <v>15</v>
      </c>
      <c r="D19" s="10">
        <v>3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30</v>
      </c>
      <c r="C20" s="10">
        <v>15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28</v>
      </c>
      <c r="C21" s="10">
        <v>14</v>
      </c>
      <c r="D21" s="10">
        <v>2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3</v>
      </c>
      <c r="F23" s="10">
        <v>2</v>
      </c>
      <c r="G23" s="10">
        <v>2</v>
      </c>
      <c r="H23" s="10">
        <v>2</v>
      </c>
    </row>
    <row r="24" spans="1:8" x14ac:dyDescent="0.25">
      <c r="A24" s="10" t="s">
        <v>49</v>
      </c>
      <c r="B24">
        <v>35</v>
      </c>
      <c r="C24" s="10">
        <v>18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34</v>
      </c>
      <c r="C26" s="10">
        <v>17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30</v>
      </c>
      <c r="C27" s="10">
        <v>15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34</v>
      </c>
      <c r="C28" s="10">
        <v>17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3</v>
      </c>
      <c r="H30" s="10">
        <v>4</v>
      </c>
    </row>
    <row r="31" spans="1:8" x14ac:dyDescent="0.25">
      <c r="A31" s="10" t="s">
        <v>56</v>
      </c>
      <c r="B31">
        <v>32</v>
      </c>
      <c r="C31" s="10">
        <v>16</v>
      </c>
      <c r="D31" s="10">
        <v>3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33</v>
      </c>
      <c r="C32" s="10">
        <v>16</v>
      </c>
      <c r="D32" s="10">
        <v>3</v>
      </c>
      <c r="E32" s="10">
        <v>4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36</v>
      </c>
      <c r="C33" s="10">
        <v>18</v>
      </c>
      <c r="D33" s="10">
        <v>3</v>
      </c>
      <c r="E33" s="10">
        <v>4</v>
      </c>
      <c r="F33" s="10">
        <v>4</v>
      </c>
      <c r="G33" s="10">
        <v>4</v>
      </c>
      <c r="H33" s="10">
        <v>3</v>
      </c>
    </row>
    <row r="34" spans="1:8" x14ac:dyDescent="0.25">
      <c r="A34" s="10" t="s">
        <v>59</v>
      </c>
      <c r="B34">
        <v>31</v>
      </c>
      <c r="C34" s="10">
        <v>15</v>
      </c>
      <c r="D34" s="10">
        <v>3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38</v>
      </c>
      <c r="C35" s="10">
        <v>19</v>
      </c>
      <c r="D35" s="10">
        <v>4</v>
      </c>
      <c r="E35" s="10">
        <v>4</v>
      </c>
      <c r="F35" s="10">
        <v>3</v>
      </c>
      <c r="G35" s="10">
        <v>4</v>
      </c>
      <c r="H35" s="10">
        <v>4</v>
      </c>
    </row>
    <row r="36" spans="1:8" x14ac:dyDescent="0.25">
      <c r="A36" s="10" t="s">
        <v>61</v>
      </c>
      <c r="B36">
        <v>26</v>
      </c>
      <c r="C36" s="10">
        <v>13</v>
      </c>
      <c r="D36" s="10">
        <v>2</v>
      </c>
      <c r="E36" s="10">
        <v>3</v>
      </c>
      <c r="F36" s="10">
        <v>3</v>
      </c>
      <c r="G36" s="10">
        <v>3</v>
      </c>
      <c r="H36" s="10">
        <v>2</v>
      </c>
    </row>
    <row r="37" spans="1:8" x14ac:dyDescent="0.25">
      <c r="A37" s="10" t="s">
        <v>62</v>
      </c>
      <c r="B37">
        <v>29</v>
      </c>
      <c r="C37" s="10">
        <v>15</v>
      </c>
      <c r="D37" s="10">
        <v>2</v>
      </c>
      <c r="E37" s="10">
        <v>3</v>
      </c>
      <c r="F37" s="10">
        <v>3</v>
      </c>
      <c r="G37" s="10">
        <v>3</v>
      </c>
      <c r="H37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F81B-06A6-40EC-885B-A1226F934984}">
  <sheetPr codeName="工作表3"/>
  <dimension ref="A1:H37"/>
  <sheetViews>
    <sheetView zoomScale="85" zoomScaleNormal="85" workbookViewId="0">
      <pane ySplit="1" topLeftCell="A2" activePane="bottomLeft" state="frozen"/>
      <selection pane="bottomLeft" activeCell="A2" sqref="A2:H37"/>
    </sheetView>
  </sheetViews>
  <sheetFormatPr defaultRowHeight="16.5" x14ac:dyDescent="0.25"/>
  <cols>
    <col min="1" max="1" width="16.375" bestFit="1" customWidth="1"/>
    <col min="2" max="2" width="11.875" bestFit="1" customWidth="1"/>
    <col min="3" max="8" width="14.875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39</v>
      </c>
      <c r="C2" s="10">
        <v>19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36</v>
      </c>
      <c r="C3" s="10">
        <v>18</v>
      </c>
      <c r="D3" s="10">
        <v>4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3</v>
      </c>
      <c r="F4" s="10">
        <v>4</v>
      </c>
      <c r="G4" s="10">
        <v>3</v>
      </c>
      <c r="H4" s="10">
        <v>3</v>
      </c>
    </row>
    <row r="5" spans="1:8" x14ac:dyDescent="0.25">
      <c r="A5" s="10" t="s">
        <v>30</v>
      </c>
      <c r="B5">
        <v>24</v>
      </c>
      <c r="C5" s="10">
        <v>12</v>
      </c>
      <c r="D5" s="10">
        <v>3</v>
      </c>
      <c r="E5" s="10">
        <v>3</v>
      </c>
      <c r="F5" s="10">
        <v>2</v>
      </c>
      <c r="G5" s="10">
        <v>2</v>
      </c>
      <c r="H5" s="10">
        <v>2</v>
      </c>
    </row>
    <row r="6" spans="1:8" x14ac:dyDescent="0.25">
      <c r="A6" s="10" t="s">
        <v>31</v>
      </c>
      <c r="B6">
        <v>8</v>
      </c>
      <c r="C6" s="10">
        <v>3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25">
      <c r="A7" s="10" t="s">
        <v>32</v>
      </c>
      <c r="B7">
        <v>27</v>
      </c>
      <c r="C7" s="10">
        <v>13</v>
      </c>
      <c r="D7" s="10">
        <v>3</v>
      </c>
      <c r="E7" s="10">
        <v>2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37</v>
      </c>
      <c r="C9" s="10">
        <v>18</v>
      </c>
      <c r="D9" s="10">
        <v>4</v>
      </c>
      <c r="E9" s="10">
        <v>4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4</v>
      </c>
      <c r="E10" s="10">
        <v>2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33</v>
      </c>
      <c r="C11" s="10">
        <v>16</v>
      </c>
      <c r="D11" s="10">
        <v>3</v>
      </c>
      <c r="E11" s="10">
        <v>3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29</v>
      </c>
      <c r="C12" s="10">
        <v>14</v>
      </c>
      <c r="D12" s="10">
        <v>3</v>
      </c>
      <c r="E12" s="10">
        <v>2</v>
      </c>
      <c r="F12" s="10">
        <v>4</v>
      </c>
      <c r="G12" s="10">
        <v>4</v>
      </c>
      <c r="H12" s="10">
        <v>2</v>
      </c>
    </row>
    <row r="13" spans="1:8" x14ac:dyDescent="0.25">
      <c r="A13" s="10" t="s">
        <v>38</v>
      </c>
      <c r="B13">
        <v>10</v>
      </c>
      <c r="C13" s="10">
        <v>3</v>
      </c>
      <c r="D13" s="10">
        <v>1</v>
      </c>
      <c r="E13" s="10">
        <v>2</v>
      </c>
      <c r="F13" s="10">
        <v>1</v>
      </c>
      <c r="G13" s="10">
        <v>2</v>
      </c>
      <c r="H13" s="10">
        <v>1</v>
      </c>
    </row>
    <row r="14" spans="1:8" x14ac:dyDescent="0.25">
      <c r="A14" s="10" t="s">
        <v>39</v>
      </c>
      <c r="B14">
        <v>25</v>
      </c>
      <c r="C14" s="10">
        <v>12</v>
      </c>
      <c r="D14" s="10">
        <v>3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12</v>
      </c>
      <c r="C15" s="10">
        <v>3</v>
      </c>
      <c r="D15" s="10">
        <v>1</v>
      </c>
      <c r="E15" s="10">
        <v>2</v>
      </c>
      <c r="F15" s="10">
        <v>2</v>
      </c>
      <c r="G15" s="10">
        <v>3</v>
      </c>
      <c r="H15" s="10">
        <v>1</v>
      </c>
    </row>
    <row r="16" spans="1:8" x14ac:dyDescent="0.25">
      <c r="A16" s="10" t="s">
        <v>41</v>
      </c>
      <c r="B16">
        <v>17</v>
      </c>
      <c r="C16" s="10">
        <v>5</v>
      </c>
      <c r="D16" s="10">
        <v>1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20</v>
      </c>
      <c r="C17" s="10">
        <v>9</v>
      </c>
      <c r="D17" s="10">
        <v>2</v>
      </c>
      <c r="E17" s="10">
        <v>3</v>
      </c>
      <c r="F17" s="10">
        <v>2</v>
      </c>
      <c r="G17" s="10">
        <v>3</v>
      </c>
      <c r="H17" s="10">
        <v>1</v>
      </c>
    </row>
    <row r="18" spans="1:8" x14ac:dyDescent="0.25">
      <c r="A18" s="10" t="s">
        <v>43</v>
      </c>
      <c r="B18">
        <v>27</v>
      </c>
      <c r="C18" s="10">
        <v>12</v>
      </c>
      <c r="D18" s="10">
        <v>2</v>
      </c>
      <c r="E18" s="10">
        <v>3</v>
      </c>
      <c r="F18" s="10">
        <v>4</v>
      </c>
      <c r="G18" s="10">
        <v>4</v>
      </c>
      <c r="H18" s="10">
        <v>2</v>
      </c>
    </row>
    <row r="19" spans="1:8" x14ac:dyDescent="0.25">
      <c r="A19" s="10" t="s">
        <v>44</v>
      </c>
      <c r="B19">
        <v>29</v>
      </c>
      <c r="C19" s="10">
        <v>14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27</v>
      </c>
      <c r="C20" s="10">
        <v>14</v>
      </c>
      <c r="D20" s="10">
        <v>3</v>
      </c>
      <c r="E20" s="10">
        <v>2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20</v>
      </c>
      <c r="C21" s="10">
        <v>8</v>
      </c>
      <c r="D21" s="10">
        <v>2</v>
      </c>
      <c r="E21" s="10">
        <v>3</v>
      </c>
      <c r="F21" s="10">
        <v>3</v>
      </c>
      <c r="G21" s="10">
        <v>3</v>
      </c>
      <c r="H21" s="10">
        <v>1</v>
      </c>
    </row>
    <row r="22" spans="1:8" x14ac:dyDescent="0.25">
      <c r="A22" s="10" t="s">
        <v>47</v>
      </c>
      <c r="B22">
        <v>23</v>
      </c>
      <c r="C22" s="10">
        <v>10</v>
      </c>
      <c r="D22" s="10">
        <v>2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22</v>
      </c>
      <c r="C23" s="10">
        <v>10</v>
      </c>
      <c r="D23" s="10">
        <v>2</v>
      </c>
      <c r="E23" s="10">
        <v>2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27</v>
      </c>
      <c r="C24" s="10">
        <v>13</v>
      </c>
      <c r="D24" s="10">
        <v>3</v>
      </c>
      <c r="E24" s="10">
        <v>2</v>
      </c>
      <c r="F24" s="10">
        <v>4</v>
      </c>
      <c r="G24" s="10">
        <v>3</v>
      </c>
      <c r="H24" s="10">
        <v>2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27</v>
      </c>
      <c r="C26" s="10">
        <v>13</v>
      </c>
      <c r="D26" s="10">
        <v>3</v>
      </c>
      <c r="E26" s="10">
        <v>2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40</v>
      </c>
      <c r="C27" s="10">
        <v>19</v>
      </c>
      <c r="D27" s="10">
        <v>5</v>
      </c>
      <c r="E27" s="10">
        <v>4</v>
      </c>
      <c r="F27" s="10">
        <v>4</v>
      </c>
      <c r="G27" s="10">
        <v>4</v>
      </c>
      <c r="H27" s="10">
        <v>4</v>
      </c>
    </row>
    <row r="28" spans="1:8" x14ac:dyDescent="0.25">
      <c r="A28" s="10" t="s">
        <v>53</v>
      </c>
      <c r="B28">
        <v>25</v>
      </c>
      <c r="C28" s="10">
        <v>12</v>
      </c>
      <c r="D28" s="10">
        <v>3</v>
      </c>
      <c r="E28" s="10">
        <v>2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27</v>
      </c>
      <c r="C29" s="10">
        <v>13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18</v>
      </c>
      <c r="C30" s="10">
        <v>7</v>
      </c>
      <c r="D30" s="10">
        <v>1</v>
      </c>
      <c r="E30" s="10">
        <v>3</v>
      </c>
      <c r="F30" s="10">
        <v>3</v>
      </c>
      <c r="G30" s="10">
        <v>3</v>
      </c>
      <c r="H30" s="10">
        <v>1</v>
      </c>
    </row>
    <row r="31" spans="1:8" x14ac:dyDescent="0.25">
      <c r="A31" s="10" t="s">
        <v>56</v>
      </c>
      <c r="B31">
        <v>26</v>
      </c>
      <c r="C31" s="10">
        <v>13</v>
      </c>
      <c r="D31" s="10">
        <v>2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29</v>
      </c>
      <c r="C32" s="10">
        <v>13</v>
      </c>
      <c r="D32" s="10">
        <v>2</v>
      </c>
      <c r="E32" s="10">
        <v>4</v>
      </c>
      <c r="F32" s="10">
        <v>4</v>
      </c>
      <c r="G32" s="10">
        <v>4</v>
      </c>
      <c r="H32" s="10">
        <v>2</v>
      </c>
    </row>
    <row r="33" spans="1:8" x14ac:dyDescent="0.25">
      <c r="A33" s="10" t="s">
        <v>58</v>
      </c>
      <c r="B33">
        <v>34</v>
      </c>
      <c r="C33" s="10">
        <v>16</v>
      </c>
      <c r="D33" s="10">
        <v>3</v>
      </c>
      <c r="E33" s="10">
        <v>4</v>
      </c>
      <c r="F33" s="10">
        <v>4</v>
      </c>
      <c r="G33" s="10">
        <v>4</v>
      </c>
      <c r="H33" s="10">
        <v>3</v>
      </c>
    </row>
    <row r="34" spans="1:8" x14ac:dyDescent="0.25">
      <c r="A34" s="10" t="s">
        <v>59</v>
      </c>
      <c r="B34">
        <v>29</v>
      </c>
      <c r="C34" s="10">
        <v>14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21</v>
      </c>
      <c r="C35" s="10">
        <v>8</v>
      </c>
      <c r="D35" s="10">
        <v>2</v>
      </c>
      <c r="E35" s="10">
        <v>3</v>
      </c>
      <c r="F35" s="10">
        <v>4</v>
      </c>
      <c r="G35" s="10">
        <v>3</v>
      </c>
      <c r="H35" s="10">
        <v>1</v>
      </c>
    </row>
    <row r="36" spans="1:8" x14ac:dyDescent="0.25">
      <c r="A36" s="10" t="s">
        <v>61</v>
      </c>
      <c r="B36">
        <v>17</v>
      </c>
      <c r="C36" s="10">
        <v>7</v>
      </c>
      <c r="D36" s="10">
        <v>2</v>
      </c>
      <c r="E36" s="10">
        <v>3</v>
      </c>
      <c r="F36" s="10">
        <v>2</v>
      </c>
      <c r="G36" s="10">
        <v>2</v>
      </c>
      <c r="H36" s="10">
        <v>1</v>
      </c>
    </row>
    <row r="37" spans="1:8" x14ac:dyDescent="0.25">
      <c r="A37" s="10" t="s">
        <v>62</v>
      </c>
      <c r="B37">
        <v>23</v>
      </c>
      <c r="C37" s="10">
        <v>11</v>
      </c>
      <c r="D37" s="10">
        <v>2</v>
      </c>
      <c r="E37" s="10">
        <v>2</v>
      </c>
      <c r="F37" s="10">
        <v>3</v>
      </c>
      <c r="G37" s="10">
        <v>3</v>
      </c>
      <c r="H37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39DF2-38FF-4245-B531-73BD0ACA3A07}">
  <dimension ref="A1:H37"/>
  <sheetViews>
    <sheetView topLeftCell="A2" workbookViewId="0">
      <selection activeCell="A2" sqref="A2:H37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36</v>
      </c>
      <c r="C2" s="10">
        <v>18</v>
      </c>
      <c r="D2" s="10">
        <v>3</v>
      </c>
      <c r="E2" s="10">
        <v>4</v>
      </c>
      <c r="F2" s="10">
        <v>4</v>
      </c>
      <c r="G2" s="10">
        <v>4</v>
      </c>
      <c r="H2" s="10">
        <v>3</v>
      </c>
    </row>
    <row r="3" spans="1:8" x14ac:dyDescent="0.25">
      <c r="A3" s="10" t="s">
        <v>28</v>
      </c>
      <c r="B3">
        <v>37</v>
      </c>
      <c r="C3" s="10">
        <v>19</v>
      </c>
      <c r="D3" s="10">
        <v>4</v>
      </c>
      <c r="E3" s="10">
        <v>4</v>
      </c>
      <c r="F3" s="10">
        <v>3</v>
      </c>
      <c r="G3" s="10">
        <v>4</v>
      </c>
      <c r="H3" s="10">
        <v>3</v>
      </c>
    </row>
    <row r="4" spans="1:8" x14ac:dyDescent="0.25">
      <c r="A4" s="10" t="s">
        <v>29</v>
      </c>
      <c r="B4">
        <v>29</v>
      </c>
      <c r="C4" s="10">
        <v>14</v>
      </c>
      <c r="D4" s="10">
        <v>3</v>
      </c>
      <c r="E4" s="10">
        <v>3</v>
      </c>
      <c r="F4" s="10">
        <v>3</v>
      </c>
      <c r="G4" s="10">
        <v>3</v>
      </c>
      <c r="H4" s="10">
        <v>3</v>
      </c>
    </row>
    <row r="5" spans="1:8" x14ac:dyDescent="0.25">
      <c r="A5" s="10" t="s">
        <v>30</v>
      </c>
      <c r="B5">
        <v>31</v>
      </c>
      <c r="C5" s="10">
        <v>15</v>
      </c>
      <c r="D5" s="10">
        <v>3</v>
      </c>
      <c r="E5" s="10">
        <v>4</v>
      </c>
      <c r="F5" s="10">
        <v>3</v>
      </c>
      <c r="G5" s="10">
        <v>3</v>
      </c>
      <c r="H5" s="10">
        <v>3</v>
      </c>
    </row>
    <row r="6" spans="1:8" x14ac:dyDescent="0.25">
      <c r="A6" s="10" t="s">
        <v>31</v>
      </c>
      <c r="B6">
        <v>18</v>
      </c>
      <c r="C6" s="10">
        <v>9</v>
      </c>
      <c r="D6" s="10">
        <v>1</v>
      </c>
      <c r="E6" s="10">
        <v>2</v>
      </c>
      <c r="F6" s="10">
        <v>2</v>
      </c>
      <c r="G6" s="10">
        <v>3</v>
      </c>
      <c r="H6" s="10">
        <v>1</v>
      </c>
    </row>
    <row r="7" spans="1:8" x14ac:dyDescent="0.25">
      <c r="A7" s="10" t="s">
        <v>32</v>
      </c>
      <c r="B7">
        <v>29</v>
      </c>
      <c r="C7" s="10">
        <v>14</v>
      </c>
      <c r="D7" s="10">
        <v>3</v>
      </c>
      <c r="E7" s="10">
        <v>3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30</v>
      </c>
      <c r="C8" s="10">
        <v>15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33</v>
      </c>
      <c r="C9" s="10">
        <v>16</v>
      </c>
      <c r="D9" s="10">
        <v>3</v>
      </c>
      <c r="E9" s="10">
        <v>4</v>
      </c>
      <c r="F9" s="10">
        <v>3</v>
      </c>
      <c r="G9" s="10">
        <v>4</v>
      </c>
      <c r="H9" s="10">
        <v>3</v>
      </c>
    </row>
    <row r="10" spans="1:8" x14ac:dyDescent="0.25">
      <c r="A10" s="10" t="s">
        <v>35</v>
      </c>
      <c r="B10">
        <v>33</v>
      </c>
      <c r="C10" s="10">
        <v>16</v>
      </c>
      <c r="D10" s="10">
        <v>3</v>
      </c>
      <c r="E10" s="10">
        <v>4</v>
      </c>
      <c r="F10" s="10">
        <v>3</v>
      </c>
      <c r="G10" s="10">
        <v>4</v>
      </c>
      <c r="H10" s="10">
        <v>3</v>
      </c>
    </row>
    <row r="11" spans="1:8" x14ac:dyDescent="0.25">
      <c r="A11" s="10" t="s">
        <v>36</v>
      </c>
      <c r="B11">
        <v>30</v>
      </c>
      <c r="C11" s="10">
        <v>15</v>
      </c>
      <c r="D11" s="10">
        <v>3</v>
      </c>
      <c r="E11" s="10">
        <v>4</v>
      </c>
      <c r="F11" s="10">
        <v>3</v>
      </c>
      <c r="G11" s="10">
        <v>3</v>
      </c>
      <c r="H11" s="10">
        <v>2</v>
      </c>
    </row>
    <row r="12" spans="1:8" x14ac:dyDescent="0.25">
      <c r="A12" s="10" t="s">
        <v>37</v>
      </c>
      <c r="B12">
        <v>35</v>
      </c>
      <c r="C12" s="10">
        <v>17</v>
      </c>
      <c r="D12" s="10">
        <v>3</v>
      </c>
      <c r="E12" s="10">
        <v>4</v>
      </c>
      <c r="F12" s="10">
        <v>4</v>
      </c>
      <c r="G12" s="10">
        <v>4</v>
      </c>
      <c r="H12" s="10">
        <v>3</v>
      </c>
    </row>
    <row r="13" spans="1:8" x14ac:dyDescent="0.25">
      <c r="A13" s="10" t="s">
        <v>38</v>
      </c>
      <c r="B13">
        <v>25</v>
      </c>
      <c r="C13" s="10">
        <v>13</v>
      </c>
      <c r="D13" s="10">
        <v>2</v>
      </c>
      <c r="E13" s="10">
        <v>3</v>
      </c>
      <c r="F13" s="10">
        <v>2</v>
      </c>
      <c r="G13" s="10">
        <v>3</v>
      </c>
      <c r="H13" s="10">
        <v>2</v>
      </c>
    </row>
    <row r="14" spans="1:8" x14ac:dyDescent="0.25">
      <c r="A14" s="10" t="s">
        <v>39</v>
      </c>
      <c r="B14">
        <v>33</v>
      </c>
      <c r="C14" s="10">
        <v>16</v>
      </c>
      <c r="D14" s="10">
        <v>3</v>
      </c>
      <c r="E14" s="10">
        <v>4</v>
      </c>
      <c r="F14" s="10">
        <v>4</v>
      </c>
      <c r="G14" s="10">
        <v>3</v>
      </c>
      <c r="H14" s="10">
        <v>3</v>
      </c>
    </row>
    <row r="15" spans="1:8" x14ac:dyDescent="0.25">
      <c r="A15" s="10" t="s">
        <v>40</v>
      </c>
      <c r="B15">
        <v>22</v>
      </c>
      <c r="C15" s="10">
        <v>10</v>
      </c>
      <c r="D15" s="10">
        <v>2</v>
      </c>
      <c r="E15" s="10">
        <v>2</v>
      </c>
      <c r="F15" s="10">
        <v>3</v>
      </c>
      <c r="G15" s="10">
        <v>3</v>
      </c>
      <c r="H15" s="10">
        <v>2</v>
      </c>
    </row>
    <row r="16" spans="1:8" x14ac:dyDescent="0.25">
      <c r="A16" s="10" t="s">
        <v>41</v>
      </c>
      <c r="B16">
        <v>31</v>
      </c>
      <c r="C16" s="10">
        <v>15</v>
      </c>
      <c r="D16" s="10">
        <v>3</v>
      </c>
      <c r="E16" s="10">
        <v>4</v>
      </c>
      <c r="F16" s="10">
        <v>3</v>
      </c>
      <c r="G16" s="10">
        <v>3</v>
      </c>
      <c r="H16" s="10">
        <v>3</v>
      </c>
    </row>
    <row r="17" spans="1:8" x14ac:dyDescent="0.25">
      <c r="A17" s="10" t="s">
        <v>42</v>
      </c>
      <c r="B17">
        <v>32</v>
      </c>
      <c r="C17" s="10">
        <v>15</v>
      </c>
      <c r="D17" s="10">
        <v>3</v>
      </c>
      <c r="E17" s="10">
        <v>4</v>
      </c>
      <c r="F17" s="10">
        <v>3</v>
      </c>
      <c r="G17" s="10">
        <v>4</v>
      </c>
      <c r="H17" s="10">
        <v>3</v>
      </c>
    </row>
    <row r="18" spans="1:8" x14ac:dyDescent="0.25">
      <c r="A18" s="10" t="s">
        <v>43</v>
      </c>
      <c r="B18">
        <v>29</v>
      </c>
      <c r="C18" s="10">
        <v>14</v>
      </c>
      <c r="D18" s="10">
        <v>3</v>
      </c>
      <c r="E18" s="10">
        <v>3</v>
      </c>
      <c r="F18" s="10">
        <v>3</v>
      </c>
      <c r="G18" s="10">
        <v>3</v>
      </c>
      <c r="H18" s="10">
        <v>3</v>
      </c>
    </row>
    <row r="19" spans="1:8" x14ac:dyDescent="0.25">
      <c r="A19" s="10" t="s">
        <v>44</v>
      </c>
      <c r="B19">
        <v>31</v>
      </c>
      <c r="C19" s="10">
        <v>15</v>
      </c>
      <c r="D19" s="10">
        <v>3</v>
      </c>
      <c r="E19" s="10">
        <v>4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30</v>
      </c>
      <c r="C20" s="10">
        <v>15</v>
      </c>
      <c r="D20" s="10">
        <v>3</v>
      </c>
      <c r="E20" s="10">
        <v>3</v>
      </c>
      <c r="F20" s="10">
        <v>3</v>
      </c>
      <c r="G20" s="10">
        <v>3</v>
      </c>
      <c r="H20" s="10">
        <v>3</v>
      </c>
    </row>
    <row r="21" spans="1:8" x14ac:dyDescent="0.25">
      <c r="A21" s="10" t="s">
        <v>46</v>
      </c>
      <c r="B21">
        <v>28</v>
      </c>
      <c r="C21" s="10">
        <v>14</v>
      </c>
      <c r="D21" s="10">
        <v>2</v>
      </c>
      <c r="E21" s="10">
        <v>3</v>
      </c>
      <c r="F21" s="10">
        <v>3</v>
      </c>
      <c r="G21" s="10">
        <v>3</v>
      </c>
      <c r="H21" s="10">
        <v>3</v>
      </c>
    </row>
    <row r="22" spans="1:8" x14ac:dyDescent="0.25">
      <c r="A22" s="10" t="s">
        <v>47</v>
      </c>
      <c r="B22">
        <v>28</v>
      </c>
      <c r="C22" s="10">
        <v>13</v>
      </c>
      <c r="D22" s="10">
        <v>3</v>
      </c>
      <c r="E22" s="10">
        <v>3</v>
      </c>
      <c r="F22" s="10">
        <v>3</v>
      </c>
      <c r="G22" s="10">
        <v>3</v>
      </c>
      <c r="H22" s="10">
        <v>3</v>
      </c>
    </row>
    <row r="23" spans="1:8" x14ac:dyDescent="0.25">
      <c r="A23" s="10" t="s">
        <v>48</v>
      </c>
      <c r="B23">
        <v>22</v>
      </c>
      <c r="C23" s="10">
        <v>11</v>
      </c>
      <c r="D23" s="10">
        <v>2</v>
      </c>
      <c r="E23" s="10">
        <v>3</v>
      </c>
      <c r="F23" s="10">
        <v>2</v>
      </c>
      <c r="G23" s="10">
        <v>2</v>
      </c>
      <c r="H23" s="10">
        <v>2</v>
      </c>
    </row>
    <row r="24" spans="1:8" x14ac:dyDescent="0.25">
      <c r="A24" s="10" t="s">
        <v>49</v>
      </c>
      <c r="B24">
        <v>35</v>
      </c>
      <c r="C24" s="10">
        <v>18</v>
      </c>
      <c r="D24" s="10">
        <v>3</v>
      </c>
      <c r="E24" s="10">
        <v>4</v>
      </c>
      <c r="F24" s="10">
        <v>3</v>
      </c>
      <c r="G24" s="10">
        <v>4</v>
      </c>
      <c r="H24" s="10">
        <v>3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34</v>
      </c>
      <c r="C26" s="10">
        <v>17</v>
      </c>
      <c r="D26" s="10">
        <v>3</v>
      </c>
      <c r="E26" s="10">
        <v>4</v>
      </c>
      <c r="F26" s="10">
        <v>3</v>
      </c>
      <c r="G26" s="10">
        <v>4</v>
      </c>
      <c r="H26" s="10">
        <v>3</v>
      </c>
    </row>
    <row r="27" spans="1:8" x14ac:dyDescent="0.25">
      <c r="A27" s="10" t="s">
        <v>52</v>
      </c>
      <c r="B27">
        <v>30</v>
      </c>
      <c r="C27" s="10">
        <v>15</v>
      </c>
      <c r="D27" s="10">
        <v>3</v>
      </c>
      <c r="E27" s="10">
        <v>3</v>
      </c>
      <c r="F27" s="10">
        <v>3</v>
      </c>
      <c r="G27" s="10">
        <v>3</v>
      </c>
      <c r="H27" s="10">
        <v>3</v>
      </c>
    </row>
    <row r="28" spans="1:8" x14ac:dyDescent="0.25">
      <c r="A28" s="10" t="s">
        <v>53</v>
      </c>
      <c r="B28">
        <v>34</v>
      </c>
      <c r="C28" s="10">
        <v>17</v>
      </c>
      <c r="D28" s="10">
        <v>3</v>
      </c>
      <c r="E28" s="10">
        <v>4</v>
      </c>
      <c r="F28" s="10">
        <v>3</v>
      </c>
      <c r="G28" s="10">
        <v>4</v>
      </c>
      <c r="H28" s="10">
        <v>3</v>
      </c>
    </row>
    <row r="29" spans="1:8" x14ac:dyDescent="0.25">
      <c r="A29" s="10" t="s">
        <v>54</v>
      </c>
      <c r="B29">
        <v>32</v>
      </c>
      <c r="C29" s="10">
        <v>16</v>
      </c>
      <c r="D29" s="10">
        <v>3</v>
      </c>
      <c r="E29" s="10">
        <v>4</v>
      </c>
      <c r="F29" s="10">
        <v>3</v>
      </c>
      <c r="G29" s="10">
        <v>3</v>
      </c>
      <c r="H29" s="10">
        <v>3</v>
      </c>
    </row>
    <row r="30" spans="1:8" x14ac:dyDescent="0.25">
      <c r="A30" s="10" t="s">
        <v>55</v>
      </c>
      <c r="B30">
        <v>34</v>
      </c>
      <c r="C30" s="10">
        <v>17</v>
      </c>
      <c r="D30" s="10">
        <v>3</v>
      </c>
      <c r="E30" s="10">
        <v>4</v>
      </c>
      <c r="F30" s="10">
        <v>3</v>
      </c>
      <c r="G30" s="10">
        <v>3</v>
      </c>
      <c r="H30" s="10">
        <v>4</v>
      </c>
    </row>
    <row r="31" spans="1:8" x14ac:dyDescent="0.25">
      <c r="A31" s="10" t="s">
        <v>56</v>
      </c>
      <c r="B31">
        <v>32</v>
      </c>
      <c r="C31" s="10">
        <v>16</v>
      </c>
      <c r="D31" s="10">
        <v>3</v>
      </c>
      <c r="E31" s="10">
        <v>4</v>
      </c>
      <c r="F31" s="10">
        <v>3</v>
      </c>
      <c r="G31" s="10">
        <v>3</v>
      </c>
      <c r="H31" s="10">
        <v>3</v>
      </c>
    </row>
    <row r="32" spans="1:8" x14ac:dyDescent="0.25">
      <c r="A32" s="10" t="s">
        <v>57</v>
      </c>
      <c r="B32">
        <v>33</v>
      </c>
      <c r="C32" s="10">
        <v>16</v>
      </c>
      <c r="D32" s="10">
        <v>3</v>
      </c>
      <c r="E32" s="10">
        <v>4</v>
      </c>
      <c r="F32" s="10">
        <v>3</v>
      </c>
      <c r="G32" s="10">
        <v>4</v>
      </c>
      <c r="H32" s="10">
        <v>3</v>
      </c>
    </row>
    <row r="33" spans="1:8" x14ac:dyDescent="0.25">
      <c r="A33" s="10" t="s">
        <v>58</v>
      </c>
      <c r="B33">
        <v>36</v>
      </c>
      <c r="C33" s="10">
        <v>18</v>
      </c>
      <c r="D33" s="10">
        <v>3</v>
      </c>
      <c r="E33" s="10">
        <v>4</v>
      </c>
      <c r="F33" s="10">
        <v>4</v>
      </c>
      <c r="G33" s="10">
        <v>4</v>
      </c>
      <c r="H33" s="10">
        <v>3</v>
      </c>
    </row>
    <row r="34" spans="1:8" x14ac:dyDescent="0.25">
      <c r="A34" s="10" t="s">
        <v>59</v>
      </c>
      <c r="B34">
        <v>31</v>
      </c>
      <c r="C34" s="10">
        <v>15</v>
      </c>
      <c r="D34" s="10">
        <v>3</v>
      </c>
      <c r="E34" s="10">
        <v>3</v>
      </c>
      <c r="F34" s="10">
        <v>3</v>
      </c>
      <c r="G34" s="10">
        <v>4</v>
      </c>
      <c r="H34" s="10">
        <v>3</v>
      </c>
    </row>
    <row r="35" spans="1:8" x14ac:dyDescent="0.25">
      <c r="A35" s="10" t="s">
        <v>60</v>
      </c>
      <c r="B35">
        <v>38</v>
      </c>
      <c r="C35" s="10">
        <v>19</v>
      </c>
      <c r="D35" s="10">
        <v>4</v>
      </c>
      <c r="E35" s="10">
        <v>4</v>
      </c>
      <c r="F35" s="10">
        <v>3</v>
      </c>
      <c r="G35" s="10">
        <v>4</v>
      </c>
      <c r="H35" s="10">
        <v>4</v>
      </c>
    </row>
    <row r="36" spans="1:8" x14ac:dyDescent="0.25">
      <c r="A36" s="10" t="s">
        <v>61</v>
      </c>
      <c r="B36">
        <v>26</v>
      </c>
      <c r="C36" s="10">
        <v>13</v>
      </c>
      <c r="D36" s="10">
        <v>2</v>
      </c>
      <c r="E36" s="10">
        <v>3</v>
      </c>
      <c r="F36" s="10">
        <v>3</v>
      </c>
      <c r="G36" s="10">
        <v>3</v>
      </c>
      <c r="H36" s="10">
        <v>2</v>
      </c>
    </row>
    <row r="37" spans="1:8" x14ac:dyDescent="0.25">
      <c r="A37" s="10" t="s">
        <v>62</v>
      </c>
      <c r="B37">
        <v>29</v>
      </c>
      <c r="C37" s="10">
        <v>15</v>
      </c>
      <c r="D37" s="10">
        <v>2</v>
      </c>
      <c r="E37" s="10">
        <v>3</v>
      </c>
      <c r="F37" s="10">
        <v>3</v>
      </c>
      <c r="G37" s="10">
        <v>3</v>
      </c>
      <c r="H37" s="10">
        <v>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A43F8-A01E-42D0-8A63-D9F8236C6119}">
  <dimension ref="A1:H37"/>
  <sheetViews>
    <sheetView topLeftCell="A2" workbookViewId="0">
      <selection activeCell="A2" sqref="A2:H37"/>
    </sheetView>
  </sheetViews>
  <sheetFormatPr defaultRowHeight="16.5" x14ac:dyDescent="0.25"/>
  <cols>
    <col min="1" max="1" width="13" bestFit="1" customWidth="1"/>
    <col min="2" max="4" width="11.875" bestFit="1" customWidth="1"/>
  </cols>
  <sheetData>
    <row r="1" spans="1:8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 s="10" t="s">
        <v>27</v>
      </c>
      <c r="B2">
        <v>39</v>
      </c>
      <c r="C2" s="10">
        <v>19</v>
      </c>
      <c r="D2" s="10">
        <v>4</v>
      </c>
      <c r="E2" s="10">
        <v>4</v>
      </c>
      <c r="F2" s="10">
        <v>4</v>
      </c>
      <c r="G2" s="10">
        <v>4</v>
      </c>
      <c r="H2" s="10">
        <v>4</v>
      </c>
    </row>
    <row r="3" spans="1:8" x14ac:dyDescent="0.25">
      <c r="A3" s="10" t="s">
        <v>28</v>
      </c>
      <c r="B3">
        <v>36</v>
      </c>
      <c r="C3" s="10">
        <v>18</v>
      </c>
      <c r="D3" s="10">
        <v>4</v>
      </c>
      <c r="E3" s="10">
        <v>4</v>
      </c>
      <c r="F3" s="10">
        <v>4</v>
      </c>
      <c r="G3" s="10">
        <v>3</v>
      </c>
      <c r="H3" s="10">
        <v>3</v>
      </c>
    </row>
    <row r="4" spans="1:8" x14ac:dyDescent="0.25">
      <c r="A4" s="10" t="s">
        <v>29</v>
      </c>
      <c r="B4">
        <v>30</v>
      </c>
      <c r="C4" s="10">
        <v>14</v>
      </c>
      <c r="D4" s="10">
        <v>3</v>
      </c>
      <c r="E4" s="10">
        <v>3</v>
      </c>
      <c r="F4" s="10">
        <v>4</v>
      </c>
      <c r="G4" s="10">
        <v>3</v>
      </c>
      <c r="H4" s="10">
        <v>3</v>
      </c>
    </row>
    <row r="5" spans="1:8" x14ac:dyDescent="0.25">
      <c r="A5" s="10" t="s">
        <v>30</v>
      </c>
      <c r="B5">
        <v>24</v>
      </c>
      <c r="C5" s="10">
        <v>12</v>
      </c>
      <c r="D5" s="10">
        <v>3</v>
      </c>
      <c r="E5" s="10">
        <v>3</v>
      </c>
      <c r="F5" s="10">
        <v>2</v>
      </c>
      <c r="G5" s="10">
        <v>2</v>
      </c>
      <c r="H5" s="10">
        <v>2</v>
      </c>
    </row>
    <row r="6" spans="1:8" x14ac:dyDescent="0.25">
      <c r="A6" s="10" t="s">
        <v>31</v>
      </c>
      <c r="B6">
        <v>8</v>
      </c>
      <c r="C6" s="10">
        <v>3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</row>
    <row r="7" spans="1:8" x14ac:dyDescent="0.25">
      <c r="A7" s="10" t="s">
        <v>32</v>
      </c>
      <c r="B7">
        <v>27</v>
      </c>
      <c r="C7" s="10">
        <v>13</v>
      </c>
      <c r="D7" s="10">
        <v>3</v>
      </c>
      <c r="E7" s="10">
        <v>2</v>
      </c>
      <c r="F7" s="10">
        <v>3</v>
      </c>
      <c r="G7" s="10">
        <v>3</v>
      </c>
      <c r="H7" s="10">
        <v>3</v>
      </c>
    </row>
    <row r="8" spans="1:8" x14ac:dyDescent="0.25">
      <c r="A8" s="10" t="s">
        <v>33</v>
      </c>
      <c r="B8">
        <v>29</v>
      </c>
      <c r="C8" s="10">
        <v>14</v>
      </c>
      <c r="D8" s="10">
        <v>3</v>
      </c>
      <c r="E8" s="10">
        <v>3</v>
      </c>
      <c r="F8" s="10">
        <v>3</v>
      </c>
      <c r="G8" s="10">
        <v>3</v>
      </c>
      <c r="H8" s="10">
        <v>3</v>
      </c>
    </row>
    <row r="9" spans="1:8" x14ac:dyDescent="0.25">
      <c r="A9" s="10" t="s">
        <v>34</v>
      </c>
      <c r="B9">
        <v>37</v>
      </c>
      <c r="C9" s="10">
        <v>18</v>
      </c>
      <c r="D9" s="10">
        <v>4</v>
      </c>
      <c r="E9" s="10">
        <v>4</v>
      </c>
      <c r="F9" s="10">
        <v>4</v>
      </c>
      <c r="G9" s="10">
        <v>4</v>
      </c>
      <c r="H9" s="10">
        <v>3</v>
      </c>
    </row>
    <row r="10" spans="1:8" x14ac:dyDescent="0.25">
      <c r="A10" s="10" t="s">
        <v>35</v>
      </c>
      <c r="B10">
        <v>32</v>
      </c>
      <c r="C10" s="10">
        <v>16</v>
      </c>
      <c r="D10" s="10">
        <v>4</v>
      </c>
      <c r="E10" s="10">
        <v>2</v>
      </c>
      <c r="F10" s="10">
        <v>4</v>
      </c>
      <c r="G10" s="10">
        <v>3</v>
      </c>
      <c r="H10" s="10">
        <v>3</v>
      </c>
    </row>
    <row r="11" spans="1:8" x14ac:dyDescent="0.25">
      <c r="A11" s="10" t="s">
        <v>36</v>
      </c>
      <c r="B11">
        <v>33</v>
      </c>
      <c r="C11" s="10">
        <v>16</v>
      </c>
      <c r="D11" s="10">
        <v>3</v>
      </c>
      <c r="E11" s="10">
        <v>3</v>
      </c>
      <c r="F11" s="10">
        <v>4</v>
      </c>
      <c r="G11" s="10">
        <v>4</v>
      </c>
      <c r="H11" s="10">
        <v>3</v>
      </c>
    </row>
    <row r="12" spans="1:8" x14ac:dyDescent="0.25">
      <c r="A12" s="10" t="s">
        <v>37</v>
      </c>
      <c r="B12">
        <v>29</v>
      </c>
      <c r="C12" s="10">
        <v>14</v>
      </c>
      <c r="D12" s="10">
        <v>3</v>
      </c>
      <c r="E12" s="10">
        <v>2</v>
      </c>
      <c r="F12" s="10">
        <v>4</v>
      </c>
      <c r="G12" s="10">
        <v>4</v>
      </c>
      <c r="H12" s="10">
        <v>2</v>
      </c>
    </row>
    <row r="13" spans="1:8" x14ac:dyDescent="0.25">
      <c r="A13" s="10" t="s">
        <v>38</v>
      </c>
      <c r="B13">
        <v>10</v>
      </c>
      <c r="C13" s="10">
        <v>3</v>
      </c>
      <c r="D13" s="10">
        <v>1</v>
      </c>
      <c r="E13" s="10">
        <v>2</v>
      </c>
      <c r="F13" s="10">
        <v>1</v>
      </c>
      <c r="G13" s="10">
        <v>2</v>
      </c>
      <c r="H13" s="10">
        <v>1</v>
      </c>
    </row>
    <row r="14" spans="1:8" x14ac:dyDescent="0.25">
      <c r="A14" s="10" t="s">
        <v>39</v>
      </c>
      <c r="B14">
        <v>25</v>
      </c>
      <c r="C14" s="10">
        <v>12</v>
      </c>
      <c r="D14" s="10">
        <v>3</v>
      </c>
      <c r="E14" s="10">
        <v>3</v>
      </c>
      <c r="F14" s="10">
        <v>2</v>
      </c>
      <c r="G14" s="10">
        <v>3</v>
      </c>
      <c r="H14" s="10">
        <v>2</v>
      </c>
    </row>
    <row r="15" spans="1:8" x14ac:dyDescent="0.25">
      <c r="A15" s="10" t="s">
        <v>40</v>
      </c>
      <c r="B15">
        <v>12</v>
      </c>
      <c r="C15" s="10">
        <v>3</v>
      </c>
      <c r="D15" s="10">
        <v>1</v>
      </c>
      <c r="E15" s="10">
        <v>2</v>
      </c>
      <c r="F15" s="10">
        <v>2</v>
      </c>
      <c r="G15" s="10">
        <v>3</v>
      </c>
      <c r="H15" s="10">
        <v>1</v>
      </c>
    </row>
    <row r="16" spans="1:8" x14ac:dyDescent="0.25">
      <c r="A16" s="10" t="s">
        <v>41</v>
      </c>
      <c r="B16">
        <v>17</v>
      </c>
      <c r="C16" s="10">
        <v>5</v>
      </c>
      <c r="D16" s="10">
        <v>1</v>
      </c>
      <c r="E16" s="10">
        <v>3</v>
      </c>
      <c r="F16" s="10">
        <v>3</v>
      </c>
      <c r="G16" s="10">
        <v>3</v>
      </c>
      <c r="H16" s="10">
        <v>2</v>
      </c>
    </row>
    <row r="17" spans="1:8" x14ac:dyDescent="0.25">
      <c r="A17" s="10" t="s">
        <v>42</v>
      </c>
      <c r="B17">
        <v>20</v>
      </c>
      <c r="C17" s="10">
        <v>9</v>
      </c>
      <c r="D17" s="10">
        <v>2</v>
      </c>
      <c r="E17" s="10">
        <v>3</v>
      </c>
      <c r="F17" s="10">
        <v>2</v>
      </c>
      <c r="G17" s="10">
        <v>3</v>
      </c>
      <c r="H17" s="10">
        <v>1</v>
      </c>
    </row>
    <row r="18" spans="1:8" x14ac:dyDescent="0.25">
      <c r="A18" s="10" t="s">
        <v>43</v>
      </c>
      <c r="B18">
        <v>27</v>
      </c>
      <c r="C18" s="10">
        <v>12</v>
      </c>
      <c r="D18" s="10">
        <v>2</v>
      </c>
      <c r="E18" s="10">
        <v>3</v>
      </c>
      <c r="F18" s="10">
        <v>4</v>
      </c>
      <c r="G18" s="10">
        <v>4</v>
      </c>
      <c r="H18" s="10">
        <v>2</v>
      </c>
    </row>
    <row r="19" spans="1:8" x14ac:dyDescent="0.25">
      <c r="A19" s="10" t="s">
        <v>44</v>
      </c>
      <c r="B19">
        <v>29</v>
      </c>
      <c r="C19" s="10">
        <v>14</v>
      </c>
      <c r="D19" s="10">
        <v>3</v>
      </c>
      <c r="E19" s="10">
        <v>3</v>
      </c>
      <c r="F19" s="10">
        <v>3</v>
      </c>
      <c r="G19" s="10">
        <v>3</v>
      </c>
      <c r="H19" s="10">
        <v>3</v>
      </c>
    </row>
    <row r="20" spans="1:8" x14ac:dyDescent="0.25">
      <c r="A20" s="10" t="s">
        <v>45</v>
      </c>
      <c r="B20">
        <v>27</v>
      </c>
      <c r="C20" s="10">
        <v>14</v>
      </c>
      <c r="D20" s="10">
        <v>3</v>
      </c>
      <c r="E20" s="10">
        <v>2</v>
      </c>
      <c r="F20" s="10">
        <v>3</v>
      </c>
      <c r="G20" s="10">
        <v>3</v>
      </c>
      <c r="H20" s="10">
        <v>2</v>
      </c>
    </row>
    <row r="21" spans="1:8" x14ac:dyDescent="0.25">
      <c r="A21" s="10" t="s">
        <v>46</v>
      </c>
      <c r="B21">
        <v>20</v>
      </c>
      <c r="C21" s="10">
        <v>8</v>
      </c>
      <c r="D21" s="10">
        <v>2</v>
      </c>
      <c r="E21" s="10">
        <v>3</v>
      </c>
      <c r="F21" s="10">
        <v>3</v>
      </c>
      <c r="G21" s="10">
        <v>3</v>
      </c>
      <c r="H21" s="10">
        <v>1</v>
      </c>
    </row>
    <row r="22" spans="1:8" x14ac:dyDescent="0.25">
      <c r="A22" s="10" t="s">
        <v>47</v>
      </c>
      <c r="B22">
        <v>23</v>
      </c>
      <c r="C22" s="10">
        <v>10</v>
      </c>
      <c r="D22" s="10">
        <v>2</v>
      </c>
      <c r="E22" s="10">
        <v>3</v>
      </c>
      <c r="F22" s="10">
        <v>3</v>
      </c>
      <c r="G22" s="10">
        <v>3</v>
      </c>
      <c r="H22" s="10">
        <v>2</v>
      </c>
    </row>
    <row r="23" spans="1:8" x14ac:dyDescent="0.25">
      <c r="A23" s="10" t="s">
        <v>48</v>
      </c>
      <c r="B23">
        <v>22</v>
      </c>
      <c r="C23" s="10">
        <v>10</v>
      </c>
      <c r="D23" s="10">
        <v>2</v>
      </c>
      <c r="E23" s="10">
        <v>2</v>
      </c>
      <c r="F23" s="10">
        <v>3</v>
      </c>
      <c r="G23" s="10">
        <v>3</v>
      </c>
      <c r="H23" s="10">
        <v>2</v>
      </c>
    </row>
    <row r="24" spans="1:8" x14ac:dyDescent="0.25">
      <c r="A24" s="10" t="s">
        <v>49</v>
      </c>
      <c r="B24">
        <v>27</v>
      </c>
      <c r="C24" s="10">
        <v>13</v>
      </c>
      <c r="D24" s="10">
        <v>3</v>
      </c>
      <c r="E24" s="10">
        <v>2</v>
      </c>
      <c r="F24" s="10">
        <v>4</v>
      </c>
      <c r="G24" s="10">
        <v>3</v>
      </c>
      <c r="H24" s="10">
        <v>2</v>
      </c>
    </row>
    <row r="25" spans="1:8" x14ac:dyDescent="0.25">
      <c r="A25" s="10" t="s">
        <v>50</v>
      </c>
      <c r="B25">
        <v>27</v>
      </c>
      <c r="C25" s="10">
        <v>13</v>
      </c>
      <c r="D25" s="10">
        <v>3</v>
      </c>
      <c r="E25" s="10">
        <v>3</v>
      </c>
      <c r="F25" s="10">
        <v>3</v>
      </c>
      <c r="G25" s="10">
        <v>3</v>
      </c>
      <c r="H25" s="10">
        <v>2</v>
      </c>
    </row>
    <row r="26" spans="1:8" x14ac:dyDescent="0.25">
      <c r="A26" s="10" t="s">
        <v>51</v>
      </c>
      <c r="B26">
        <v>27</v>
      </c>
      <c r="C26" s="10">
        <v>13</v>
      </c>
      <c r="D26" s="10">
        <v>3</v>
      </c>
      <c r="E26" s="10">
        <v>2</v>
      </c>
      <c r="F26" s="10">
        <v>3</v>
      </c>
      <c r="G26" s="10">
        <v>3</v>
      </c>
      <c r="H26" s="10">
        <v>3</v>
      </c>
    </row>
    <row r="27" spans="1:8" x14ac:dyDescent="0.25">
      <c r="A27" s="10" t="s">
        <v>52</v>
      </c>
      <c r="B27">
        <v>40</v>
      </c>
      <c r="C27" s="10">
        <v>19</v>
      </c>
      <c r="D27" s="10">
        <v>5</v>
      </c>
      <c r="E27" s="10">
        <v>4</v>
      </c>
      <c r="F27" s="10">
        <v>4</v>
      </c>
      <c r="G27" s="10">
        <v>4</v>
      </c>
      <c r="H27" s="10">
        <v>4</v>
      </c>
    </row>
    <row r="28" spans="1:8" x14ac:dyDescent="0.25">
      <c r="A28" s="10" t="s">
        <v>53</v>
      </c>
      <c r="B28">
        <v>25</v>
      </c>
      <c r="C28" s="10">
        <v>12</v>
      </c>
      <c r="D28" s="10">
        <v>3</v>
      </c>
      <c r="E28" s="10">
        <v>2</v>
      </c>
      <c r="F28" s="10">
        <v>3</v>
      </c>
      <c r="G28" s="10">
        <v>3</v>
      </c>
      <c r="H28" s="10">
        <v>2</v>
      </c>
    </row>
    <row r="29" spans="1:8" x14ac:dyDescent="0.25">
      <c r="A29" s="10" t="s">
        <v>54</v>
      </c>
      <c r="B29">
        <v>27</v>
      </c>
      <c r="C29" s="10">
        <v>13</v>
      </c>
      <c r="D29" s="10">
        <v>3</v>
      </c>
      <c r="E29" s="10">
        <v>3</v>
      </c>
      <c r="F29" s="10">
        <v>3</v>
      </c>
      <c r="G29" s="10">
        <v>3</v>
      </c>
      <c r="H29" s="10">
        <v>2</v>
      </c>
    </row>
    <row r="30" spans="1:8" x14ac:dyDescent="0.25">
      <c r="A30" s="10" t="s">
        <v>55</v>
      </c>
      <c r="B30">
        <v>18</v>
      </c>
      <c r="C30" s="10">
        <v>7</v>
      </c>
      <c r="D30" s="10">
        <v>1</v>
      </c>
      <c r="E30" s="10">
        <v>3</v>
      </c>
      <c r="F30" s="10">
        <v>3</v>
      </c>
      <c r="G30" s="10">
        <v>3</v>
      </c>
      <c r="H30" s="10">
        <v>1</v>
      </c>
    </row>
    <row r="31" spans="1:8" x14ac:dyDescent="0.25">
      <c r="A31" s="10" t="s">
        <v>56</v>
      </c>
      <c r="B31">
        <v>26</v>
      </c>
      <c r="C31" s="10">
        <v>13</v>
      </c>
      <c r="D31" s="10">
        <v>2</v>
      </c>
      <c r="E31" s="10">
        <v>3</v>
      </c>
      <c r="F31" s="10">
        <v>3</v>
      </c>
      <c r="G31" s="10">
        <v>3</v>
      </c>
      <c r="H31" s="10">
        <v>2</v>
      </c>
    </row>
    <row r="32" spans="1:8" x14ac:dyDescent="0.25">
      <c r="A32" s="10" t="s">
        <v>57</v>
      </c>
      <c r="B32">
        <v>29</v>
      </c>
      <c r="C32" s="10">
        <v>13</v>
      </c>
      <c r="D32" s="10">
        <v>2</v>
      </c>
      <c r="E32" s="10">
        <v>4</v>
      </c>
      <c r="F32" s="10">
        <v>4</v>
      </c>
      <c r="G32" s="10">
        <v>4</v>
      </c>
      <c r="H32" s="10">
        <v>2</v>
      </c>
    </row>
    <row r="33" spans="1:8" x14ac:dyDescent="0.25">
      <c r="A33" s="10" t="s">
        <v>58</v>
      </c>
      <c r="B33">
        <v>34</v>
      </c>
      <c r="C33" s="10">
        <v>16</v>
      </c>
      <c r="D33" s="10">
        <v>3</v>
      </c>
      <c r="E33" s="10">
        <v>4</v>
      </c>
      <c r="F33" s="10">
        <v>4</v>
      </c>
      <c r="G33" s="10">
        <v>4</v>
      </c>
      <c r="H33" s="10">
        <v>3</v>
      </c>
    </row>
    <row r="34" spans="1:8" x14ac:dyDescent="0.25">
      <c r="A34" s="10" t="s">
        <v>59</v>
      </c>
      <c r="B34">
        <v>29</v>
      </c>
      <c r="C34" s="10">
        <v>14</v>
      </c>
      <c r="D34" s="10">
        <v>3</v>
      </c>
      <c r="E34" s="10">
        <v>3</v>
      </c>
      <c r="F34" s="10">
        <v>3</v>
      </c>
      <c r="G34" s="10">
        <v>3</v>
      </c>
      <c r="H34" s="10">
        <v>3</v>
      </c>
    </row>
    <row r="35" spans="1:8" x14ac:dyDescent="0.25">
      <c r="A35" s="10" t="s">
        <v>60</v>
      </c>
      <c r="B35">
        <v>21</v>
      </c>
      <c r="C35" s="10">
        <v>8</v>
      </c>
      <c r="D35" s="10">
        <v>2</v>
      </c>
      <c r="E35" s="10">
        <v>3</v>
      </c>
      <c r="F35" s="10">
        <v>4</v>
      </c>
      <c r="G35" s="10">
        <v>3</v>
      </c>
      <c r="H35" s="10">
        <v>1</v>
      </c>
    </row>
    <row r="36" spans="1:8" x14ac:dyDescent="0.25">
      <c r="A36" s="10" t="s">
        <v>61</v>
      </c>
      <c r="B36">
        <v>17</v>
      </c>
      <c r="C36" s="10">
        <v>7</v>
      </c>
      <c r="D36" s="10">
        <v>2</v>
      </c>
      <c r="E36" s="10">
        <v>3</v>
      </c>
      <c r="F36" s="10">
        <v>2</v>
      </c>
      <c r="G36" s="10">
        <v>2</v>
      </c>
      <c r="H36" s="10">
        <v>1</v>
      </c>
    </row>
    <row r="37" spans="1:8" x14ac:dyDescent="0.25">
      <c r="A37" s="10" t="s">
        <v>62</v>
      </c>
      <c r="B37">
        <v>23</v>
      </c>
      <c r="C37" s="10">
        <v>11</v>
      </c>
      <c r="D37" s="10">
        <v>2</v>
      </c>
      <c r="E37" s="10">
        <v>2</v>
      </c>
      <c r="F37" s="10">
        <v>3</v>
      </c>
      <c r="G37" s="10">
        <v>3</v>
      </c>
      <c r="H37" s="10">
        <v>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o E A A B Q S w M E F A A C A A g A r X J j W d w u C H y m A A A A 9 g A A A B I A H A B D b 2 5 m a W c v U G F j a 2 F n Z S 5 4 b W w g o h g A K K A U A A A A A A A A A A A A A A A A A A A A A A A A A A A A h Y 9 N D o I w G E S v Q r q n P 2 C i k o + y c C u J i U b d N q V C I x Q D x R K v 5 s I j e Q U x i r p z O W / e Y u Z + v U H S V 6 V 3 V k 2 r a x M j h i n y l J F 1 p k 0 e o 8 4 e / B l K O K y E P I p c e Y N s 2 q h v s x g V 1 p 4 i Q p x z 2 I W 4 b n I S U M r I P l 2 u Z a E q g T 6 y / i / 7 2 r R W G K k Q h + 1 r D A 8 w C y e Y T e e Y A h k h p N p 8 h W D Y + 2 x / I C y 6 0 n a N 4 p f C 3 + y A j B H I + w N / A F B L A w Q U A A I A C A C t c m N Z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r X J j W d l / h O H b A Q A A W A 8 A A B M A H A B G b 3 J t d W x h c y 9 T Z W N 0 a W 9 u M S 5 t I K I Y A C i g F A A A A A A A A A A A A A A A A A A A A A A A A A A A A O 3 W 3 2 v a Q B w A 8 P e A / 8 O R v i i k I V H n w 0 q e z A Z 7 2 K D o n p o + O H v t g s l d y Z 2 j U g r r w 6 x V B h 1 b O 1 q L 4 J u l w 7 E x p p u 0 f 4 1 3 x P + i V 7 L + E A z i V n A P y U u S 7 y X 5 f o / P f Y 8 Q W K Q 2 R i A X n P U l S S K v C x 5 c A w v y 6 O g b e 9 / z z w 5 Z r b r I m 5 e s W x s O d m V g A A f S m A T E M b y s 8 t 8 H I p I l b 1 Q T F 8 s u R D T + 1 H a g m s W I i h s S l 8 3 H 1 k s C P W I 9 t 0 v Q M i E p U b x p s d M G + 3 o + v D j l R 3 v 8 s M 8 / n v B P P 0 f N q l / b 4 5 1 j v z O w J u d X 6 R a V E 8 q K C R 3 b t S n 0 D F m R F Z D F T t l F x E g r 4 A k q 4 j U b b R i Z R 5 q m K 2 C 5 j C n M 0 Y o D j b t L 9 Q V G c D W h B P N g v e 9 + t 8 6 b P 0 b t F m s 1 x I T y h V f i o b x X Q G Q d e 2 7 w + X x l E 5 J 4 M G l l e 1 s O o r p I T 8 U I o H C L 7 i j g J p 4 U 8 W e I Z t L q 9 X v 3 B l I h L 6 T H 4 j u J m G S j i f W F K r H 6 / q j 5 z q 9 / m Z P S b f 5 I a V x J S 2 r 6 + H p u f W a 7 + 7 z 3 Y X a p 7 I 2 U C V 0 8 g 1 S Q 2 Q o v J U K b g v Y P 7 f X Q a F G n z d x p I J 5 M z B 8 u 6 r Y w O F 1 L / y 9 b Z G g p E d o U t D l u k a G l R G g C L S b F 7 t j 0 1 M P 1 2 t / + O P 5 h C y 8 l Y p v K J p Y 4 + 9 X n b 9 v z Z 7 s t J W I T b F d Q S w E C L Q A U A A I A C A C t c m N Z 3 C 4 I f K Y A A A D 2 A A A A E g A A A A A A A A A A A A A A A A A A A A A A Q 2 9 u Z m l n L 1 B h Y 2 t h Z 2 U u e G 1 s U E s B A i 0 A F A A C A A g A r X J j W V N y O C y b A A A A 4 Q A A A B M A A A A A A A A A A A A A A A A A 8 g A A A F t D b 2 5 0 Z W 5 0 X 1 R 5 c G V z X S 5 4 b W x Q S w E C L Q A U A A I A C A C t c m N Z 2 X + E 4 d s B A A B Y D w A A E w A A A A A A A A A A A A A A A A D a A Q A A R m 9 y b X V s Y X M v U 2 V j d G l v b j E u b V B L B Q Y A A A A A A w A D A M I A A A A C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W A A A A A A A A K p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2 J T l C J U J F J U U 1 J U F F J T g 4 J U U 0 J U J C J T g x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j U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j d U M D E 6 N T g 6 M z U u N j A 4 N z A x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l O T Y 2 O D M 0 L T I w Z D I t N D l h N C 1 h M z c y L T M z Z T B j N z J m N z R i Y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Z a x 5 Y 2 3 6 K m V 5 Y i G L e a b v u W u i O S 7 g S 9 B d X R v U m V t b 3 Z l Z E N v b H V t b n M x L n t D b 2 x 1 b W 4 x L D B 9 J n F 1 b 3 Q 7 L C Z x d W 9 0 O 1 N l Y 3 R p b 2 4 x L + m W s e W N t + i p l e W I h i 3 m m 7 7 l r o j k u 4 E v Q X V 0 b 1 J l b W 9 2 Z W R D b 2 x 1 b W 5 z M S 5 7 Q 2 9 s d W 1 u M i w x f S Z x d W 9 0 O y w m c X V v d D t T Z W N 0 a W 9 u M S / p l r H l j b f o q Z X l i I Y t 5 p u + 5 a 6 I 5 L u B L 0 F 1 d G 9 S Z W 1 v d m V k Q 2 9 s d W 1 u c z E u e 0 N v b H V t b j M s M n 0 m c X V v d D s s J n F 1 b 3 Q 7 U 2 V j d G l v b j E v 6 Z a x 5 Y 2 3 6 K m V 5 Y i G L e a b v u W u i O S 7 g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W s e W N t + i p l e W I h i 3 m m 7 7 l r o j k u 4 E v Q X V 0 b 1 J l b W 9 2 Z W R D b 2 x 1 b W 5 z M S 5 7 Q 2 9 s d W 1 u M S w w f S Z x d W 9 0 O y w m c X V v d D t T Z W N 0 a W 9 u M S / p l r H l j b f o q Z X l i I Y t 5 p u + 5 a 6 I 5 L u B L 0 F 1 d G 9 S Z W 1 v d m V k Q 2 9 s d W 1 u c z E u e 0 N v b H V t b j I s M X 0 m c X V v d D s s J n F 1 b 3 Q 7 U 2 V j d G l v b j E v 6 Z a x 5 Y 2 3 6 K m V 5 Y i G L e a b v u W u i O S 7 g S 9 B d X R v U m V t b 3 Z l Z E N v b H V t b n M x L n t D b 2 x 1 b W 4 z L D J 9 J n F 1 b 3 Q 7 L C Z x d W 9 0 O 1 N l Y 3 R p b 2 4 x L + m W s e W N t + i p l e W I h i 3 m m 7 7 l r o j k u 4 E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C d W Z m Z X J O Z X h 0 U m V m c m V z a C I g V m F s d W U 9 I m w x I i A v P j x F b n R y e S B U e X B l P S J G a W x s V G F y Z 2 V 0 I i B W Y W x 1 Z T 0 i c + m W s e W N t + i p l e W I h l / m m 7 7 l r o j k u 4 E i I C 8 + P C 9 T d G F i b G V F b n R y a W V z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S U 4 Q S U 4 O S V F O S U 5 Q i U 4 N S V F O C U 4 Q S V B Q z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I 1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3 V D A x O j U 5 O j E w L j A w O D I 1 N j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N j F l M j Q 2 Y y 0 4 O W Y w L T Q 1 M m Q t Y m I 0 Z C 1 h Y T c w Y j h j O G R k M z g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W s e W N t + i p l e W I h i 3 l i o n p m 4 X o i q w v Q X V 0 b 1 J l b W 9 2 Z W R D b 2 x 1 b W 5 z M S 5 7 Q 2 9 s d W 1 u M S w w f S Z x d W 9 0 O y w m c X V v d D t T Z W N 0 a W 9 u M S / p l r H l j b f o q Z X l i I Y t 5 Y q J 6 Z u F 6 I q s L 0 F 1 d G 9 S Z W 1 v d m V k Q 2 9 s d W 1 u c z E u e 0 N v b H V t b j I s M X 0 m c X V v d D s s J n F 1 b 3 Q 7 U 2 V j d G l v b j E v 6 Z a x 5 Y 2 3 6 K m V 5 Y i G L e W K i e m b h e i K r C 9 B d X R v U m V t b 3 Z l Z E N v b H V t b n M x L n t D b 2 x 1 b W 4 z L D J 9 J n F 1 b 3 Q 7 L C Z x d W 9 0 O 1 N l Y 3 R p b 2 4 x L +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/ p l r H l j b f o q Z X l i I Y t 5 Y q J 6 Z u F 6 I q s L 0 F 1 d G 9 S Z W 1 v d m V k Q 2 9 s d W 1 u c z E u e 0 N v b H V t b j E s M H 0 m c X V v d D s s J n F 1 b 3 Q 7 U 2 V j d G l v b j E v 6 Z a x 5 Y 2 3 6 K m V 5 Y i G L e W K i e m b h e i K r C 9 B d X R v U m V t b 3 Z l Z E N v b H V t b n M x L n t D b 2 x 1 b W 4 y L D F 9 J n F 1 b 3 Q 7 L C Z x d W 9 0 O 1 N l Y 3 R p b 2 4 x L + m W s e W N t + i p l e W I h i 3 l i o n p m 4 X o i q w v Q X V 0 b 1 J l b W 9 2 Z W R D b 2 x 1 b W 5 z M S 5 7 Q 2 9 s d W 1 u M y w y f S Z x d W 9 0 O y w m c X V v d D t T Z W N 0 a W 9 u M S / p l r H l j b f o q Z X l i I Y t 5 Y q J 6 Z u F 6 I q s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U Y W J s Z S I g L z 4 8 R W 5 0 c n k g V H l w Z T 0 i Q n V m Z m V y T m V 4 d F J l Z n J l c 2 g i I F Z h b H V l P S J s M S I g L z 4 8 R W 5 0 c n k g V H l w Z T 0 i R m l s b F R h c m d l d C I g V m F s d W U 9 I n P p l r H l j b f o q Z X l i I Z f 5 Y q J 6 Z u F 6 I q s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z g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D d U M D A 6 N T Q 6 M j E u N z I z M z A 2 N 1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d h O G I 5 M D U y L T E 1 N z Y t N D h i M y 1 h Z G V l L W Z k Z D d h Z m R j M G Q x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I w M e m W s e W N t + i p l e W I h i 3 m n p f l g Y n m t 5 E v Q X V 0 b 1 J l b W 9 2 Z W R D b 2 x 1 b W 5 z M S 5 7 Q 2 9 s d W 1 u M S w w f S Z x d W 9 0 O y w m c X V v d D t T Z W N 0 a W 9 u M S 8 w M j A x 6 Z a x 5 Y 2 3 6 K m V 5 Y i G L e a e l + W B i e a 3 k S 9 B d X R v U m V t b 3 Z l Z E N v b H V t b n M x L n t D b 2 x 1 b W 4 y L D F 9 J n F 1 b 3 Q 7 L C Z x d W 9 0 O 1 N l Y 3 R p b 2 4 x L z A y M D H p l r H l j b f o q Z X l i I Y t 5 p 6 X 5 Y G J 5 r e R L 0 F 1 d G 9 S Z W 1 v d m V k Q 2 9 s d W 1 u c z E u e 0 N v b H V t b j M s M n 0 m c X V v d D s s J n F 1 b 3 Q 7 U 2 V j d G l v b j E v M D I w M e m W s e W N t + i p l e W I h i 3 m n p f l g Y n m t 5 E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9 B d X R v U m V t b 3 Z l Z E N v b H V t b n M x L n t D b 2 x 1 b W 4 x L D B 9 J n F 1 b 3 Q 7 L C Z x d W 9 0 O 1 N l Y 3 R p b 2 4 x L z A y M D H p l r H l j b f o q Z X l i I Y t 5 p 6 X 5 Y G J 5 r e R L 0 F 1 d G 9 S Z W 1 v d m V k Q 2 9 s d W 1 u c z E u e 0 N v b H V t b j I s M X 0 m c X V v d D s s J n F 1 b 3 Q 7 U 2 V j d G l v b j E v M D I w M e m W s e W N t + i p l e W I h i 3 m n p f l g Y n m t 5 E v Q X V 0 b 1 J l b W 9 2 Z W R D b 2 x 1 b W 5 z M S 5 7 Q 2 9 s d W 1 u M y w y f S Z x d W 9 0 O y w m c X V v d D t T Z W N 0 a W 9 u M S 8 w M j A x 6 Z a x 5 Y 2 3 6 K m V 5 Y i G L e a e l + W B i e a 3 k S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z A y M D E l R T k l O T Y l Q j E l R T U l O E Q l Q j c l R T g l Q T k l O T U l R T U l O D g l O D Y t J U U 1 J T h B J T g 5 J U U 5 J T l C J T g 1 J U U 4 J T h B J U F D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A 3 V D A x O j A 1 O j E z L j A w O D U 3 M z F a I i A v P j x F b n R y e S B U e X B l P S J G a W x s Q 2 9 s d W 1 u V H l w Z X M i I F Z h b H V l P S J z Q m d N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Z D c w Z j M y Z S 1 k Y z B h L T R i M z A t Y W U z N C 0 w O T g 3 Z D k 1 O T I y N j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y M D H p l r H l j b f o q Z X l i I Y t 5 Y q J 6 Z u F 6 I q s L 0 F 1 d G 9 S Z W 1 v d m V k Q 2 9 s d W 1 u c z E u e 0 N v b H V t b j E s M H 0 m c X V v d D s s J n F 1 b 3 Q 7 U 2 V j d G l v b j E v M D I w M e m W s e W N t + i p l e W I h i 3 l i o n p m 4 X o i q w v Q X V 0 b 1 J l b W 9 2 Z W R D b 2 x 1 b W 5 z M S 5 7 Q 2 9 s d W 1 u M i w x f S Z x d W 9 0 O y w m c X V v d D t T Z W N 0 a W 9 u M S 8 w M j A x 6 Z a x 5 Y 2 3 6 K m V 5 Y i G L e W K i e m b h e i K r C 9 B d X R v U m V t b 3 Z l Z E N v b H V t b n M x L n t D b 2 x 1 b W 4 z L D J 9 J n F 1 b 3 Q 7 L C Z x d W 9 0 O 1 N l Y 3 R p b 2 4 x L z A y M D H p l r H l j b f o q Z X l i I Y t 5 Y q J 6 Z u F 6 I q s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M D I w M e m W s e W N t + i p l e W I h i 3 l i o n p m 4 X o i q w v Q X V 0 b 1 J l b W 9 2 Z W R D b 2 x 1 b W 5 z M S 5 7 Q 2 9 s d W 1 u M S w w f S Z x d W 9 0 O y w m c X V v d D t T Z W N 0 a W 9 u M S 8 w M j A x 6 Z a x 5 Y 2 3 6 K m V 5 Y i G L e W K i e m b h e i K r C 9 B d X R v U m V t b 3 Z l Z E N v b H V t b n M x L n t D b 2 x 1 b W 4 y L D F 9 J n F 1 b 3 Q 7 L C Z x d W 9 0 O 1 N l Y 3 R p b 2 4 x L z A y M D H p l r H l j b f o q Z X l i I Y t 5 Y q J 6 Z u F 6 I q s L 0 F 1 d G 9 S Z W 1 v d m V k Q 2 9 s d W 1 u c z E u e 0 N v b H V t b j M s M n 0 m c X V v d D s s J n F 1 b 3 Q 7 U 2 V j d G l v b j E v M D I w M e m W s e W N t + i p l e W I h i 3 l i o n p m 4 X o i q w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j A x J U U 5 J T k 2 J U I x J U U 1 J T h E J U I 3 J U U 4 J U E 5 J T k 1 J U U 1 J T g 4 J T g 2 L S V F N i U 5 R S U 5 N y V F N S U 4 M S U 4 O S V F N i V C N y U 5 M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w N 1 Q w M T o x M D o z O S 4 5 M z Y 5 N D Y w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z J h M T Z l Z m Q t Y m F j N y 0 0 O T U 1 L W E 0 Y j I t Y 2 M 1 O T d j M j M z N G J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j A x 6 Z a x 5 Y 2 3 6 K m V 5 Y i G L e a e l + W B i e a 3 k S A o M i k v Q X V 0 b 1 J l b W 9 2 Z W R D b 2 x 1 b W 5 z M S 5 7 Q 2 9 s d W 1 u M S w w f S Z x d W 9 0 O y w m c X V v d D t T Z W N 0 a W 9 u M S 8 w M j A x 6 Z a x 5 Y 2 3 6 K m V 5 Y i G L e a e l + W B i e a 3 k S A o M i k v Q X V 0 b 1 J l b W 9 2 Z W R D b 2 x 1 b W 5 z M S 5 7 Q 2 9 s d W 1 u M i w x f S Z x d W 9 0 O y w m c X V v d D t T Z W N 0 a W 9 u M S 8 w M j A x 6 Z a x 5 Y 2 3 6 K m V 5 Y i G L e a e l + W B i e a 3 k S A o M i k v Q X V 0 b 1 J l b W 9 2 Z W R D b 2 x 1 b W 5 z M S 5 7 Q 2 9 s d W 1 u M y w y f S Z x d W 9 0 O y w m c X V v d D t T Z W N 0 a W 9 u M S 8 w M j A x 6 Z a x 5 Y 2 3 6 K m V 5 Y i G L e a e l + W B i e a 3 k S A o M i k v Q X V 0 b 1 J l b W 9 2 Z W R D b 2 x 1 b W 5 z M S 5 7 Q 2 9 s d W 1 u N C w z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w M T A 0 J U U 5 J T k 2 J U I x J U U 1 J T h E J U I 3 J U U 4 J U E 5 J T k 1 J U U 1 J T g 4 J T g 2 L S V F N i U 5 R S U 5 N y V F N S U 4 M S U 4 O S V F N i V C N y U 5 M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x M F Q w N z o 0 M D o 1 M C 4 0 M j g 2 M z E 1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T E 4 Y j A x Y m M t N T R l N i 0 0 M D Y x L W F k N 2 Y t M T Y w Z W E 0 Y z I 1 N T h j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T A 0 6 Z a x 5 Y 2 3 6 K m V 5 Y i G L e a e l + W B i e a 3 k S 9 B d X R v U m V t b 3 Z l Z E N v b H V t b n M x L n t D b 2 x 1 b W 4 x L D B 9 J n F 1 b 3 Q 7 L C Z x d W 9 0 O 1 N l Y 3 R p b 2 4 x L z A x M D T p l r H l j b f o q Z X l i I Y t 5 p 6 X 5 Y G J 5 r e R L 0 F 1 d G 9 S Z W 1 v d m V k Q 2 9 s d W 1 u c z E u e 0 N v b H V t b j I s M X 0 m c X V v d D s s J n F 1 b 3 Q 7 U 2 V j d G l v b j E v M D E w N O m W s e W N t + i p l e W I h i 3 m n p f l g Y n m t 5 E v Q X V 0 b 1 J l b W 9 2 Z W R D b 2 x 1 b W 5 z M S 5 7 Q 2 9 s d W 1 u M y w y f S Z x d W 9 0 O y w m c X V v d D t T Z W N 0 a W 9 u M S 8 w M T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A x M D T p l r H l j b f o q Z X l i I Y t 5 p 6 X 5 Y G J 5 r e R L 0 F 1 d G 9 S Z W 1 v d m V k Q 2 9 s d W 1 u c z E u e 0 N v b H V t b j E s M H 0 m c X V v d D s s J n F 1 b 3 Q 7 U 2 V j d G l v b j E v M D E w N O m W s e W N t + i p l e W I h i 3 m n p f l g Y n m t 5 E v Q X V 0 b 1 J l b W 9 2 Z W R D b 2 x 1 b W 5 z M S 5 7 Q 2 9 s d W 1 u M i w x f S Z x d W 9 0 O y w m c X V v d D t T Z W N 0 a W 9 u M S 8 w M T A 0 6 Z a x 5 Y 2 3 6 K m V 5 Y i G L e a e l + W B i e a 3 k S 9 B d X R v U m V t b 3 Z l Z E N v b H V t b n M x L n t D b 2 x 1 b W 4 z L D J 9 J n F 1 b 3 Q 7 L C Z x d W 9 0 O 1 N l Y 3 R p b 2 4 x L z A x M D T p l r H l j b f o q Z X l i I Y t 5 p 6 X 5 Y G J 5 r e R L 0 F 1 d G 9 S Z W 1 v d m V k Q 2 9 s d W 1 u c z E u e 0 N v b H V t b j Q s M 3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B U M D c 6 N D E 6 M z c u M D Q z N z M 0 N F o i I C 8 + P E V u d H J 5 I F R 5 c G U 9 I k Z p b G x D b 2 x 1 b W 5 U e X B l c y I g V m F s d W U 9 I n N C Z 0 1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1 N T V k M m J k L T U y M T A t N D E y O S 0 5 M G Z i L W Z i Z W M 4 Y m E 2 O W M z O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w N O m W s e W N t + i p l e W I h i 3 l i o n p m 4 X o i q w v Q X V 0 b 1 J l b W 9 2 Z W R D b 2 x 1 b W 5 z M S 5 7 Q 2 9 s d W 1 u M S w w f S Z x d W 9 0 O y w m c X V v d D t T Z W N 0 a W 9 u M S 8 w M T A 0 6 Z a x 5 Y 2 3 6 K m V 5 Y i G L e W K i e m b h e i K r C 9 B d X R v U m V t b 3 Z l Z E N v b H V t b n M x L n t D b 2 x 1 b W 4 y L D F 9 J n F 1 b 3 Q 7 L C Z x d W 9 0 O 1 N l Y 3 R p b 2 4 x L z A x M D T p l r H l j b f o q Z X l i I Y t 5 Y q J 6 Z u F 6 I q s L 0 F 1 d G 9 S Z W 1 v d m V k Q 2 9 s d W 1 u c z E u e 0 N v b H V t b j M s M n 0 m c X V v d D s s J n F 1 b 3 Q 7 U 2 V j d G l v b j E v M D E w N O m W s e W N t + i p l e W I h i 3 l i o n p m 4 X o i q w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8 w M T A 0 6 Z a x 5 Y 2 3 6 K m V 5 Y i G L e W K i e m b h e i K r C 9 B d X R v U m V t b 3 Z l Z E N v b H V t b n M x L n t D b 2 x 1 b W 4 x L D B 9 J n F 1 b 3 Q 7 L C Z x d W 9 0 O 1 N l Y 3 R p b 2 4 x L z A x M D T p l r H l j b f o q Z X l i I Y t 5 Y q J 6 Z u F 6 I q s L 0 F 1 d G 9 S Z W 1 v d m V k Q 2 9 s d W 1 u c z E u e 0 N v b H V t b j I s M X 0 m c X V v d D s s J n F 1 b 3 Q 7 U 2 V j d G l v b j E v M D E w N O m W s e W N t + i p l e W I h i 3 l i o n p m 4 X o i q w v Q X V 0 b 1 J l b W 9 2 Z W R D b 2 x 1 b W 5 z M S 5 7 Q 2 9 s d W 1 u M y w y f S Z x d W 9 0 O y w m c X V v d D t T Z W N 0 a W 9 u M S 8 w M T A 0 6 Z a x 5 Y 2 3 6 K m V 5 Y i G L e W K i e m b h e i K r C 9 B d X R v U m V t b 3 Z l Z E N v b H V t b n M x L n t D b 2 x 1 b W 4 0 L D N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Y l O U I l Q k U l R T U l Q U U l O D g l R T Q l Q k I l O D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k 2 J U I x J U U 1 J T h E J U I 3 J U U 4 J U E 5 J T k 1 J U U 1 J T g 4 J T g 2 L S V F N i U 5 Q i V C R S V F N S V B R S U 4 O C V F N C V C Q i U 4 M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T Y l Q j E l R T U l O E Q l Q j c l R T g l Q T k l O T U l R T U l O D g l O D Y t J U U 1 J T h B J T g 5 J U U 5 J T l C J T g 1 J U U 4 J T h B J U F D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I w M S V F O S U 5 N i V C M S V F N S U 4 R C V C N y V F O C V B O S U 5 N S V F N S U 4 O C U 4 N i 0 l R T Y l O U U l O T c l R T U l O D E l O D k l R T Y l Q j c l O T E l M j A o M i k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Y l O U U l O T c l R T U l O D E l O D k l R T Y l Q j c l O T E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E w N C V F O S U 5 N i V C M S V F N S U 4 R C V C N y V F O C V B O S U 5 N S V F N S U 4 O C U 4 N i 0 l R T U l O E E l O D k l R T k l O U I l O D U l R T g l O E E l Q U M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z M D Q l R T k l O T Y l Q j E l R T U l O E Q l Q j c l R T g l Q T k l O T U l R T U l O D g l O D Y t J U U 2 J T l F J T k 3 J U U 1 J T g x J T g 5 J U U 2 J U I 3 J T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A y M z Y 2 Y T E t N D Z l Y S 0 0 Y z Y y L W E 1 O G Y t N z I 0 M j E 3 M T k 1 O D R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0 6 Z a x 5 Y 2 3 6 K m V 5 Y i G X + a e l + W B i e a 3 k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w N j o y M D o 1 N i 4 x N D A w N T Y 5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0 6 Z a x 5 Y 2 3 6 K m V 5 Y i G L e a e l + W B i e a 3 k S 9 B d X R v U m V t b 3 Z l Z E N v b H V t b n M x L n t D b 2 x 1 b W 4 x L D B 9 J n F 1 b 3 Q 7 L C Z x d W 9 0 O 1 N l Y 3 R p b 2 4 x L z E z M D T p l r H l j b f o q Z X l i I Y t 5 p 6 X 5 Y G J 5 r e R L 0 F 1 d G 9 S Z W 1 v d m V k Q 2 9 s d W 1 u c z E u e 0 N v b H V t b j I s M X 0 m c X V v d D s s J n F 1 b 3 Q 7 U 2 V j d G l v b j E v M T M w N O m W s e W N t + i p l e W I h i 3 m n p f l g Y n m t 5 E v Q X V 0 b 1 J l b W 9 2 Z W R D b 2 x 1 b W 5 z M S 5 7 Q 2 9 s d W 1 u M y w y f S Z x d W 9 0 O y w m c X V v d D t T Z W N 0 a W 9 u M S 8 x M z A 0 6 Z a x 5 Y 2 3 6 K m V 5 Y i G L e a e l + W B i e a 3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z M D T p l r H l j b f o q Z X l i I Y t 5 p 6 X 5 Y G J 5 r e R L 0 F 1 d G 9 S Z W 1 v d m V k Q 2 9 s d W 1 u c z E u e 0 N v b H V t b j E s M H 0 m c X V v d D s s J n F 1 b 3 Q 7 U 2 V j d G l v b j E v M T M w N O m W s e W N t + i p l e W I h i 3 m n p f l g Y n m t 5 E v Q X V 0 b 1 J l b W 9 2 Z W R D b 2 x 1 b W 5 z M S 5 7 Q 2 9 s d W 1 u M i w x f S Z x d W 9 0 O y w m c X V v d D t T Z W N 0 a W 9 u M S 8 x M z A 0 6 Z a x 5 Y 2 3 6 K m V 5 Y i G L e a e l + W B i e a 3 k S 9 B d X R v U m V t b 3 Z l Z E N v b H V t b n M x L n t D b 2 x 1 b W 4 z L D J 9 J n F 1 b 3 Q 7 L C Z x d W 9 0 O 1 N l Y 3 R p b 2 4 x L z E z M D T p l r H l j b f o q Z X l i I Y t 5 p 6 X 5 Y G J 5 r e R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Q l R T k l O T Y l Q j E l R T U l O E Q l Q j c l R T g l Q T k l O T U l R T U l O D g l O D Y t J U U 2 J T l F J T k 3 J U U 1 J T g x J T g 5 J U U 2 J U I 3 J T k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Q l R T k l O T Y l Q j E l R T U l O E Q l Q j c l R T g l Q T k l O T U l R T U l O D g l O D Y t J U U 2 J T l F J T k 3 J U U 1 J T g x J T g 5 J U U 2 J U I 3 J T k x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Q l R T k l O T Y l Q j E l R T U l O E Q l Q j c l R T g l Q T k l O T U l R T U l O D g l O D Y t J U U 1 J T h B J T g 5 J U U 1 J U I 5 J U I 4 J U U 2 J T g w J U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2 I 0 M j Q 5 N z Y t Z D J j Z S 0 0 M D Z l L T g y N D c t Y j l m Z m Z l Y m U z M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z A 0 6 Z a x 5 Y 2 3 6 K m V 5 Y i G X + W K i e W 5 u O a A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M 1 Q w N j o y M T o y N i 4 2 N j U w N T k 2 W i I g L z 4 8 R W 5 0 c n k g V H l w Z T 0 i R m l s b E N v b H V t b l R 5 c G V z I i B W Y W x 1 Z T 0 i c 0 J n T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M z A 0 6 Z a x 5 Y 2 3 6 K m V 5 Y i G L e W K i e W 5 u O a A o S 9 B d X R v U m V t b 3 Z l Z E N v b H V t b n M x L n t D b 2 x 1 b W 4 x L D B 9 J n F 1 b 3 Q 7 L C Z x d W 9 0 O 1 N l Y 3 R p b 2 4 x L z E z M D T p l r H l j b f o q Z X l i I Y t 5 Y q J 5 b m 4 5 o C h L 0 F 1 d G 9 S Z W 1 v d m V k Q 2 9 s d W 1 u c z E u e 0 N v b H V t b j I s M X 0 m c X V v d D s s J n F 1 b 3 Q 7 U 2 V j d G l v b j E v M T M w N O m W s e W N t + i p l e W I h i 3 l i o n l u b j m g K E v Q X V 0 b 1 J l b W 9 2 Z W R D b 2 x 1 b W 5 z M S 5 7 Q 2 9 s d W 1 u M y w y f S Z x d W 9 0 O y w m c X V v d D t T Z W N 0 a W 9 u M S 8 x M z A 0 6 Z a x 5 Y 2 3 6 K m V 5 Y i G L e W K i e W 5 u O a A o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z E z M D T p l r H l j b f o q Z X l i I Y t 5 Y q J 5 b m 4 5 o C h L 0 F 1 d G 9 S Z W 1 v d m V k Q 2 9 s d W 1 u c z E u e 0 N v b H V t b j E s M H 0 m c X V v d D s s J n F 1 b 3 Q 7 U 2 V j d G l v b j E v M T M w N O m W s e W N t + i p l e W I h i 3 l i o n l u b j m g K E v Q X V 0 b 1 J l b W 9 2 Z W R D b 2 x 1 b W 5 z M S 5 7 Q 2 9 s d W 1 u M i w x f S Z x d W 9 0 O y w m c X V v d D t T Z W N 0 a W 9 u M S 8 x M z A 0 6 Z a x 5 Y 2 3 6 K m V 5 Y i G L e W K i e W 5 u O a A o S 9 B d X R v U m V t b 3 Z l Z E N v b H V t b n M x L n t D b 2 x 1 b W 4 z L D J 9 J n F 1 b 3 Q 7 L C Z x d W 9 0 O 1 N l Y 3 R p b 2 4 x L z E z M D T p l r H l j b f o q Z X l i I Y t 5 Y q J 5 b m 4 5 o C h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z M D Q l R T k l O T Y l Q j E l R T U l O E Q l Q j c l R T g l Q T k l O T U l R T U l O D g l O D Y t J U U 1 J T h B J T g 5 J U U 1 J U I 5 J U I 4 J U U 2 J T g w J U E x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z M D Q l R T k l O T Y l Q j E l R T U l O E Q l Q j c l R T g l Q T k l O T U l R T U l O D g l O D Y t J U U 1 J T h B J T g 5 J U U 1 J U I 5 J U I 4 J U U 2 J T g w J U E x L y V F N S V C N y V C M i V F O C V B R S U 4 Q S V F N i U 5 Q i V C N C V F O S V B M S U 5 R S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v K 5 x R o H B R Z I i r B i b x C f z A A A A A A I A A A A A A B B m A A A A A Q A A I A A A A E b V r q / x 6 b o S 7 D T x F r n i i 6 0 h h M V F W s I v u 9 h v f V k V p / 0 R A A A A A A 6 A A A A A A g A A I A A A A F N l 7 b L F u M O n v q 3 3 C V + j k x g p F x I c u A b X 0 e Q O y I g L L C f C U A A A A N w d K q 8 2 j K G 7 b q J U y j A N x L 3 u 2 d K 4 z w S 6 8 3 p T U c t t m c m F Y j t B 1 p 7 l 3 l a a m i c T t b 1 b Z n t 4 G t 5 O T N D F h E H Y 2 Y A t c / 2 m t A X 6 y s 8 b 2 M A S O z b N s 2 4 g Q A A A A G o 1 l U B C O / w y l g V g N b r s A p 1 + P v B 6 C I P 0 W a h 0 i E z 1 5 f u X T m y 3 b Z i x c K o 8 r c H S A 8 E n q v l D 8 k B v O 2 B D c n G t K h 9 V I L M = < / D a t a M a s h u p > 
</file>

<file path=customXml/itemProps1.xml><?xml version="1.0" encoding="utf-8"?>
<ds:datastoreItem xmlns:ds="http://schemas.openxmlformats.org/officeDocument/2006/customXml" ds:itemID="{0C35FC47-3DC1-4AE6-8EA9-59C3FFDFA6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</vt:i4>
      </vt:variant>
    </vt:vector>
  </HeadingPairs>
  <TitlesOfParts>
    <vt:vector size="7" baseType="lpstr">
      <vt:lpstr>總表</vt:lpstr>
      <vt:lpstr>閱卷評分-Teacher1</vt:lpstr>
      <vt:lpstr>閱卷評分-Teacher2</vt:lpstr>
      <vt:lpstr>1304閱卷評分-林偉淑</vt:lpstr>
      <vt:lpstr>1304閱卷評分-劉幸怡</vt:lpstr>
      <vt:lpstr>閱卷評分_Teacher1</vt:lpstr>
      <vt:lpstr>閱卷評分_Teacher2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宗霖</dc:creator>
  <cp:lastModifiedBy>芷芸 梁</cp:lastModifiedBy>
  <dcterms:created xsi:type="dcterms:W3CDTF">2024-09-25T14:35:08Z</dcterms:created>
  <dcterms:modified xsi:type="dcterms:W3CDTF">2024-11-03T08:33:14Z</dcterms:modified>
</cp:coreProperties>
</file>