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4-2024.11.04－20：38\"/>
    </mc:Choice>
  </mc:AlternateContent>
  <xr:revisionPtr revIDLastSave="0" documentId="13_ncr:1_{9742E6FF-D196-4FD3-BBCA-2D355EF4201F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13閱卷評分-甘露" sheetId="5" r:id="rId4"/>
    <sheet name="0213閱卷評分-劉幸怡" sheetId="6" r:id="rId5"/>
  </sheets>
  <definedNames>
    <definedName name="外部資料_1" localSheetId="2" hidden="1">'閱卷評分-Teacher2'!$A$1:$D$60</definedName>
    <definedName name="外部資料_2" localSheetId="3" hidden="1">'0213閱卷評分-甘露'!$A$1:$D$60</definedName>
    <definedName name="外部資料_2" localSheetId="1" hidden="1">'閱卷評分-Teacher1'!$A$1:$D$60</definedName>
    <definedName name="外部資料_3" localSheetId="4" hidden="1">'0213閱卷評分-劉幸怡'!$A$1:$D$60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G29" i="1" s="1"/>
  <c r="H29" i="1"/>
  <c r="I29" i="1"/>
  <c r="J29" i="1"/>
  <c r="K29" i="1"/>
  <c r="L29" i="1"/>
  <c r="M29" i="1"/>
  <c r="N29" i="1"/>
  <c r="O29" i="1"/>
  <c r="P29" i="1"/>
  <c r="Q29" i="1"/>
  <c r="C30" i="1"/>
  <c r="D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E32" i="1" s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G34" i="1" s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D39" i="1"/>
  <c r="H39" i="1"/>
  <c r="I39" i="1"/>
  <c r="J39" i="1"/>
  <c r="K39" i="1"/>
  <c r="L39" i="1"/>
  <c r="M39" i="1"/>
  <c r="N39" i="1"/>
  <c r="O39" i="1"/>
  <c r="P39" i="1"/>
  <c r="Q39" i="1"/>
  <c r="C40" i="1"/>
  <c r="D40" i="1"/>
  <c r="E40" i="1" s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G42" i="1" s="1"/>
  <c r="H42" i="1"/>
  <c r="I42" i="1"/>
  <c r="J42" i="1"/>
  <c r="K42" i="1"/>
  <c r="L42" i="1"/>
  <c r="M42" i="1"/>
  <c r="N42" i="1"/>
  <c r="O42" i="1"/>
  <c r="P42" i="1"/>
  <c r="Q42" i="1"/>
  <c r="C43" i="1"/>
  <c r="D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 s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C47" i="1"/>
  <c r="D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 s="1"/>
  <c r="H48" i="1"/>
  <c r="I48" i="1"/>
  <c r="J48" i="1"/>
  <c r="K48" i="1"/>
  <c r="L48" i="1"/>
  <c r="M48" i="1"/>
  <c r="N48" i="1"/>
  <c r="O48" i="1"/>
  <c r="P48" i="1"/>
  <c r="Q48" i="1"/>
  <c r="C49" i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G50" i="1" s="1"/>
  <c r="H50" i="1"/>
  <c r="I50" i="1"/>
  <c r="J50" i="1"/>
  <c r="K50" i="1"/>
  <c r="L50" i="1"/>
  <c r="M50" i="1"/>
  <c r="N50" i="1"/>
  <c r="O50" i="1"/>
  <c r="P50" i="1"/>
  <c r="Q50" i="1"/>
  <c r="C51" i="1"/>
  <c r="E51" i="1" s="1"/>
  <c r="D51" i="1"/>
  <c r="H51" i="1"/>
  <c r="I51" i="1"/>
  <c r="J51" i="1"/>
  <c r="K51" i="1"/>
  <c r="L51" i="1"/>
  <c r="M51" i="1"/>
  <c r="N51" i="1"/>
  <c r="O51" i="1"/>
  <c r="P51" i="1"/>
  <c r="Q51" i="1"/>
  <c r="C52" i="1"/>
  <c r="E52" i="1" s="1"/>
  <c r="D52" i="1"/>
  <c r="H52" i="1"/>
  <c r="I52" i="1"/>
  <c r="J52" i="1"/>
  <c r="K52" i="1"/>
  <c r="L52" i="1"/>
  <c r="M52" i="1"/>
  <c r="N52" i="1"/>
  <c r="O52" i="1"/>
  <c r="P52" i="1"/>
  <c r="Q52" i="1"/>
  <c r="C53" i="1"/>
  <c r="G53" i="1" s="1"/>
  <c r="D53" i="1"/>
  <c r="E53" i="1"/>
  <c r="H53" i="1"/>
  <c r="I53" i="1"/>
  <c r="J53" i="1"/>
  <c r="K53" i="1"/>
  <c r="L53" i="1"/>
  <c r="M53" i="1"/>
  <c r="N53" i="1"/>
  <c r="O53" i="1"/>
  <c r="P53" i="1"/>
  <c r="Q53" i="1"/>
  <c r="C54" i="1"/>
  <c r="E54" i="1" s="1"/>
  <c r="D54" i="1"/>
  <c r="H54" i="1"/>
  <c r="I54" i="1"/>
  <c r="J54" i="1"/>
  <c r="K54" i="1"/>
  <c r="L54" i="1"/>
  <c r="M54" i="1"/>
  <c r="N54" i="1"/>
  <c r="O54" i="1"/>
  <c r="P54" i="1"/>
  <c r="Q54" i="1"/>
  <c r="C55" i="1"/>
  <c r="E55" i="1" s="1"/>
  <c r="D55" i="1"/>
  <c r="H55" i="1"/>
  <c r="I55" i="1"/>
  <c r="J55" i="1"/>
  <c r="K55" i="1"/>
  <c r="L55" i="1"/>
  <c r="M55" i="1"/>
  <c r="N55" i="1"/>
  <c r="O55" i="1"/>
  <c r="P55" i="1"/>
  <c r="Q55" i="1"/>
  <c r="C56" i="1"/>
  <c r="G56" i="1" s="1"/>
  <c r="D56" i="1"/>
  <c r="E56" i="1"/>
  <c r="H56" i="1"/>
  <c r="I56" i="1"/>
  <c r="J56" i="1"/>
  <c r="K56" i="1"/>
  <c r="L56" i="1"/>
  <c r="M56" i="1"/>
  <c r="N56" i="1"/>
  <c r="O56" i="1"/>
  <c r="P56" i="1"/>
  <c r="Q56" i="1"/>
  <c r="C57" i="1"/>
  <c r="E57" i="1" s="1"/>
  <c r="D57" i="1"/>
  <c r="H57" i="1"/>
  <c r="I57" i="1"/>
  <c r="J57" i="1"/>
  <c r="K57" i="1"/>
  <c r="L57" i="1"/>
  <c r="M57" i="1"/>
  <c r="N57" i="1"/>
  <c r="O57" i="1"/>
  <c r="P57" i="1"/>
  <c r="Q57" i="1"/>
  <c r="C58" i="1"/>
  <c r="E58" i="1" s="1"/>
  <c r="D58" i="1"/>
  <c r="H58" i="1"/>
  <c r="I58" i="1"/>
  <c r="J58" i="1"/>
  <c r="K58" i="1"/>
  <c r="L58" i="1"/>
  <c r="M58" i="1"/>
  <c r="N58" i="1"/>
  <c r="O58" i="1"/>
  <c r="P58" i="1"/>
  <c r="Q58" i="1"/>
  <c r="C59" i="1"/>
  <c r="E59" i="1" s="1"/>
  <c r="D59" i="1"/>
  <c r="H59" i="1"/>
  <c r="I59" i="1"/>
  <c r="J59" i="1"/>
  <c r="K59" i="1"/>
  <c r="L59" i="1"/>
  <c r="M59" i="1"/>
  <c r="N59" i="1"/>
  <c r="O59" i="1"/>
  <c r="P59" i="1"/>
  <c r="Q59" i="1"/>
  <c r="C60" i="1"/>
  <c r="E60" i="1" s="1"/>
  <c r="D60" i="1"/>
  <c r="H60" i="1"/>
  <c r="I60" i="1"/>
  <c r="J60" i="1"/>
  <c r="K60" i="1"/>
  <c r="L60" i="1"/>
  <c r="M60" i="1"/>
  <c r="N60" i="1"/>
  <c r="O60" i="1"/>
  <c r="P60" i="1"/>
  <c r="Q60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50" i="1" l="1"/>
  <c r="E49" i="1"/>
  <c r="E47" i="1"/>
  <c r="E46" i="1"/>
  <c r="E44" i="1"/>
  <c r="E43" i="1"/>
  <c r="E41" i="1"/>
  <c r="E39" i="1"/>
  <c r="E38" i="1"/>
  <c r="E36" i="1"/>
  <c r="E35" i="1"/>
  <c r="E33" i="1"/>
  <c r="G32" i="1"/>
  <c r="E31" i="1"/>
  <c r="E30" i="1"/>
  <c r="E28" i="1"/>
  <c r="E27" i="1"/>
  <c r="G54" i="1"/>
  <c r="G46" i="1"/>
  <c r="G38" i="1"/>
  <c r="G30" i="1"/>
  <c r="G55" i="1"/>
  <c r="G47" i="1"/>
  <c r="G39" i="1"/>
  <c r="G31" i="1"/>
  <c r="G48" i="1"/>
  <c r="G40" i="1"/>
  <c r="G57" i="1"/>
  <c r="G49" i="1"/>
  <c r="G41" i="1"/>
  <c r="G33" i="1"/>
  <c r="G58" i="1"/>
  <c r="G59" i="1"/>
  <c r="G51" i="1"/>
  <c r="G43" i="1"/>
  <c r="G35" i="1"/>
  <c r="G27" i="1"/>
  <c r="G52" i="1"/>
  <c r="G44" i="1"/>
  <c r="G36" i="1"/>
  <c r="G28" i="1"/>
  <c r="G60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9C1E83D1-AF84-4ABA-ACD5-9900778B2852}" keepAlive="1" name="查詢 - 0213閱卷評分-甘露" description="與活頁簿中 '0213閱卷評分-甘露' 查詢的連接。" type="5" refreshedVersion="8" background="1" saveData="1">
    <dbPr connection="Provider=Microsoft.Mashup.OleDb.1;Data Source=$Workbook$;Location=0213閱卷評分-甘露;Extended Properties=&quot;&quot;" command="SELECT * FROM [0213閱卷評分-甘露]"/>
  </connection>
  <connection id="7" xr16:uid="{12D93655-0F81-4146-8EDE-28B80AA81641}" keepAlive="1" name="查詢 - 0213閱卷評分-劉幸怡" description="與活頁簿中 '0213閱卷評分-劉幸怡' 查詢的連接。" type="5" refreshedVersion="8" background="1" saveData="1">
    <dbPr connection="Provider=Microsoft.Mashup.OleDb.1;Data Source=$Workbook$;Location=0213閱卷評分-劉幸怡;Extended Properties=&quot;&quot;" command="SELECT * FROM [0213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<sst xmlns="http://schemas.openxmlformats.org/spreadsheetml/2006/main" count="347" uniqueCount="87">
  <si>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</si>
  <si>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</si>
  <si>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</si>
  <si>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</si>
  <si>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</si>
  <si>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</si>
  <si>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</si>
  <si>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</si>
  <si>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</si>
  <si>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</si>
  <si>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</si>
  <si>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</si>
  <si>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</si>
  <si>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</si>
  <si>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</si>
  <si>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</si>
  <si>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</si>
  <si>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</si>
  <si>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</si>
  <si>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</si>
  <si>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</si>
  <si>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</si>
  <si>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</si>
  <si>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</si>
  <si>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</si>
  <si>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</si>
  <si>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</si>
  <si>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02-13-410101215</t>
  </si>
  <si>
    <t>02-13-411411571</t>
  </si>
  <si>
    <t>02-13-412007048</t>
  </si>
  <si>
    <t>02-13-412017401</t>
  </si>
  <si>
    <t>02-13-412090044</t>
  </si>
  <si>
    <t>02-13-412090135</t>
  </si>
  <si>
    <t>02-13-413117473</t>
  </si>
  <si>
    <t>02-13-413400028</t>
  </si>
  <si>
    <t>02-13-413400044</t>
  </si>
  <si>
    <t>02-13-413400069</t>
  </si>
  <si>
    <t>02-13-413400085</t>
  </si>
  <si>
    <t>02-13-413400101</t>
  </si>
  <si>
    <t>02-13-413400127</t>
  </si>
  <si>
    <t>02-13-413400143</t>
  </si>
  <si>
    <t>02-13-413400168</t>
  </si>
  <si>
    <t>02-13-413400184</t>
  </si>
  <si>
    <t>02-13-413400200</t>
  </si>
  <si>
    <t>02-13-413400226</t>
  </si>
  <si>
    <t>02-13-413400242</t>
  </si>
  <si>
    <t>02-13-413400267</t>
  </si>
  <si>
    <t>02-13-413400283</t>
  </si>
  <si>
    <t>02-13-413400309</t>
  </si>
  <si>
    <t>02-13-413400325</t>
  </si>
  <si>
    <t>02-13-413400341</t>
  </si>
  <si>
    <t>02-13-413400366</t>
  </si>
  <si>
    <t>02-13-413400382</t>
  </si>
  <si>
    <t>02-13-413400424</t>
  </si>
  <si>
    <t>02-13-413400440</t>
  </si>
  <si>
    <t>02-13-413400465</t>
  </si>
  <si>
    <t>02-13-413400481</t>
  </si>
  <si>
    <t>02-13-413400507</t>
  </si>
  <si>
    <t>02-13-413400523</t>
  </si>
  <si>
    <t>02-13-413400549</t>
  </si>
  <si>
    <t>02-13-413400564</t>
  </si>
  <si>
    <t>02-13-413400606</t>
  </si>
  <si>
    <t>02-13-413400622</t>
  </si>
  <si>
    <t>02-13-413400648</t>
  </si>
  <si>
    <t>02-13-413400663</t>
  </si>
  <si>
    <t>02-13-413400705</t>
  </si>
  <si>
    <t>02-13-413400721</t>
  </si>
  <si>
    <t>02-13-413400747</t>
  </si>
  <si>
    <t>02-13-413400762</t>
  </si>
  <si>
    <t>02-13-413400788</t>
  </si>
  <si>
    <t>02-13-413400804</t>
  </si>
  <si>
    <t>02-13-413400820</t>
  </si>
  <si>
    <t>02-13-413400846</t>
  </si>
  <si>
    <t>02-13-413400887</t>
  </si>
  <si>
    <t>02-13-413400903</t>
  </si>
  <si>
    <t>02-13-413400929</t>
  </si>
  <si>
    <t>02-13-413400960</t>
  </si>
  <si>
    <t>02-13-413400986</t>
  </si>
  <si>
    <t>02-13-413401000</t>
  </si>
  <si>
    <t>02-13-413401026</t>
  </si>
  <si>
    <t>02-13-413401042</t>
  </si>
  <si>
    <t>02-13-413401067</t>
  </si>
  <si>
    <t>02-13-413401083</t>
  </si>
  <si>
    <t>02-13-413406520</t>
  </si>
  <si>
    <t>02-13-413420580</t>
  </si>
  <si>
    <t>02-13-413737023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</si>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</sst>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F33FB7FA-DE4E-4FFE-8D28-9E00E55B5E0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29371B76-F965-4EE5-BDF7-3BC61CE9043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60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60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440BD9-AE9C-4DA4-929D-3FD7DAB6E38E}" name="_0213閱卷評分_甘露" displayName="_0213閱卷評分_甘露" ref="A1:H60" tableType="queryTable" totalsRowShown="0">
  <autoFilter ref="A1:H60" xr:uid="{F5440BD9-AE9C-4DA4-929D-3FD7DAB6E38E}"/>
  <tableColumns count="8">
    <tableColumn id="1" xr3:uid="{E2287951-A19F-439F-9CCA-F6580039C2CA}" uniqueName="1" name="Column1" queryTableFieldId="1" dataDxfId="13"/>
    <tableColumn id="2" xr3:uid="{37196D00-41A1-4528-8AC4-B9482588200E}" uniqueName="2" name="Column2" queryTableFieldId="2"/>
    <tableColumn id="3" xr3:uid="{3D7F814D-B59C-4BE9-91F4-48CD7E052678}" uniqueName="3" name="Column3" queryTableFieldId="3" dataDxfId="12"/>
    <tableColumn id="4" xr3:uid="{A1EAB457-5F03-4BCE-B9E5-237FE857879F}" uniqueName="4" name="Column4" queryTableFieldId="4" dataDxfId="11"/>
    <tableColumn id="5" xr3:uid="{681A92A1-19A6-4FF1-B369-93CC96F870E3}" uniqueName="5" name="Column5" queryTableFieldId="5" dataDxfId="10"/>
    <tableColumn id="6" xr3:uid="{8C1561EB-2584-4D5F-8A9A-F3C0BE3E58F4}" uniqueName="6" name="Column6" queryTableFieldId="6" dataDxfId="9"/>
    <tableColumn id="7" xr3:uid="{68AA9062-2D11-479D-AE02-879130CBE6BD}" uniqueName="7" name="Column7" queryTableFieldId="7" dataDxfId="8"/>
    <tableColumn id="8" xr3:uid="{5A8DB736-D725-4B1A-978E-2A92B3091495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34FA48-21ED-4547-AF8F-27276A49C1FC}" name="_0213閱卷評分_劉幸怡" displayName="_0213閱卷評分_劉幸怡" ref="A1:H60" tableType="queryTable" totalsRowShown="0">
  <autoFilter ref="A1:H60" xr:uid="{4934FA48-21ED-4547-AF8F-27276A49C1FC}"/>
  <tableColumns count="8">
    <tableColumn id="1" xr3:uid="{AAD5DD19-BC6F-4753-B36B-36F036768FAD}" uniqueName="1" name="Column1" queryTableFieldId="1" dataDxfId="6"/>
    <tableColumn id="2" xr3:uid="{E4F3487A-5961-4E9D-A7ED-5C6413508EBC}" uniqueName="2" name="Column2" queryTableFieldId="2"/>
    <tableColumn id="3" xr3:uid="{54B3BF35-66BA-407D-B839-8378928B7BCE}" uniqueName="3" name="Column3" queryTableFieldId="3" dataDxfId="5"/>
    <tableColumn id="4" xr3:uid="{E477C8B9-DC7E-4663-B5C4-188EDD584C0C}" uniqueName="4" name="Column4" queryTableFieldId="4" dataDxfId="4"/>
    <tableColumn id="5" xr3:uid="{F6CC6922-3A67-4B54-8F30-E6A7D61927E3}" uniqueName="5" name="Column5" queryTableFieldId="5" dataDxfId="3"/>
    <tableColumn id="6" xr3:uid="{498627CB-A735-40FA-9AA9-4035BD51378B}" uniqueName="6" name="Column6" queryTableFieldId="6" dataDxfId="2"/>
    <tableColumn id="7" xr3:uid="{4DCE02DD-BDD8-493F-93E6-FF67A934E115}" uniqueName="7" name="Column7" queryTableFieldId="7" dataDxfId="1"/>
    <tableColumn id="8" xr3:uid="{5FDA055E-4143-4D0D-AE9E-143BE6F16C2A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60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86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1102</v>
      </c>
      <c r="B2" t="s">
        <v>27</v>
      </c>
      <c r="C2">
        <f t="shared" ref="C2:C60" si="0">VLOOKUP($B2,閱卷評分_Teacher1,3,FALSE)</f>
        <v>13</v>
      </c>
      <c r="D2">
        <f t="shared" ref="D2:D60" si="1">VLOOKUP($B2,閱卷評分_Teacher2,3,FALSE)</f>
        <v>14</v>
      </c>
      <c r="E2">
        <f>ABS(C2-D2)</f>
        <v>1</v>
      </c>
      <c r="G2" s="6">
        <f>IF(F2&gt;0,((C2+D2)*0.5+F2*2)/3,(C2+D2)/2)</f>
        <v>13.5</v>
      </c>
      <c r="H2">
        <f t="shared" ref="H2:H60" si="2">VLOOKUP($B2,閱卷評分_Teacher1,4,FALSE)</f>
        <v>3</v>
      </c>
      <c r="I2">
        <f t="shared" ref="I2:I60" si="3">VLOOKUP($B2,閱卷評分_Teacher1,5,FALSE)</f>
        <v>2</v>
      </c>
      <c r="J2">
        <f t="shared" ref="J2:J60" si="4">VLOOKUP($B2,閱卷評分_Teacher1,6,FALSE)</f>
        <v>3</v>
      </c>
      <c r="K2">
        <f t="shared" ref="K2:K60" si="5">VLOOKUP($B2,閱卷評分_Teacher1,7,FALSE)</f>
        <v>3</v>
      </c>
      <c r="L2">
        <f t="shared" ref="L2:L60" si="6">VLOOKUP($B2,閱卷評分_Teacher1,8,FALSE)</f>
        <v>2</v>
      </c>
      <c r="M2">
        <f t="shared" ref="M2:M60" si="7">VLOOKUP($B2,閱卷評分_Teacher2,4,FALSE)</f>
        <v>3</v>
      </c>
      <c r="N2">
        <f t="shared" ref="N2:N60" si="8">VLOOKUP($B2,閱卷評分_Teacher2,5,FALSE)</f>
        <v>2</v>
      </c>
      <c r="O2">
        <f t="shared" ref="O2:O60" si="9">VLOOKUP($B2,閱卷評分_Teacher2,6,FALSE)</f>
        <v>4</v>
      </c>
      <c r="P2">
        <f t="shared" ref="P2:P60" si="10">VLOOKUP($B2,閱卷評分_Teacher2,7,FALSE)</f>
        <v>5</v>
      </c>
      <c r="Q2">
        <f t="shared" ref="Q2:Q60" si="11">VLOOKUP($B2,閱卷評分_Teacher2,8,FALSE)</f>
        <v>2</v>
      </c>
      <c r="R2" s="8">
        <f>COUNTIF(E:E,"&gt;7")</f>
        <v>4</v>
      </c>
      <c r="S2" s="8">
        <f>COUNTA(B:B)-1</f>
        <v>59</v>
      </c>
      <c r="T2" s="9">
        <f>R2/S2</f>
        <v>6.7796610169491525E-2</v>
      </c>
    </row>
    <row r="3" spans="1:20" x14ac:dyDescent="0.25">
      <c r="A3">
        <v>1102</v>
      </c>
      <c r="B3" t="s">
        <v>28</v>
      </c>
      <c r="C3">
        <f t="shared" si="0"/>
        <v>10</v>
      </c>
      <c r="D3">
        <f t="shared" si="1"/>
        <v>5</v>
      </c>
      <c r="E3">
        <f t="shared" ref="E3:E26" si="12">ABS(C3-D3)</f>
        <v>5</v>
      </c>
      <c r="G3" s="6">
        <f t="shared" ref="G3:G26" si="13">IF(F3&gt;0,((C3+D3)*0.5+F3*2)/3,(C3+D3)/2)</f>
        <v>7.5</v>
      </c>
      <c r="H3">
        <f t="shared" si="2"/>
        <v>2</v>
      </c>
      <c r="I3">
        <f t="shared" si="3"/>
        <v>2</v>
      </c>
      <c r="J3">
        <f t="shared" si="4"/>
        <v>2</v>
      </c>
      <c r="K3">
        <f t="shared" si="5"/>
        <v>2</v>
      </c>
      <c r="L3">
        <f t="shared" si="6"/>
        <v>2</v>
      </c>
      <c r="M3">
        <f t="shared" si="7"/>
        <v>1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1</v>
      </c>
    </row>
    <row r="4" spans="1:20" x14ac:dyDescent="0.25">
      <c r="A4">
        <v>1102</v>
      </c>
      <c r="B4" t="s">
        <v>29</v>
      </c>
      <c r="C4">
        <f t="shared" si="0"/>
        <v>16</v>
      </c>
      <c r="D4">
        <f t="shared" si="1"/>
        <v>18</v>
      </c>
      <c r="E4">
        <f t="shared" si="12"/>
        <v>2</v>
      </c>
      <c r="G4" s="6">
        <f t="shared" si="13"/>
        <v>17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4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4</v>
      </c>
    </row>
    <row r="5" spans="1:20" x14ac:dyDescent="0.25">
      <c r="A5">
        <v>1102</v>
      </c>
      <c r="B5" t="s">
        <v>30</v>
      </c>
      <c r="C5">
        <f t="shared" si="0"/>
        <v>10</v>
      </c>
      <c r="D5">
        <f t="shared" si="1"/>
        <v>15</v>
      </c>
      <c r="E5">
        <f t="shared" si="12"/>
        <v>5</v>
      </c>
      <c r="G5" s="6">
        <f t="shared" si="13"/>
        <v>12.5</v>
      </c>
      <c r="H5">
        <f t="shared" si="2"/>
        <v>2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2</v>
      </c>
      <c r="M5">
        <f t="shared" si="7"/>
        <v>3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1102</v>
      </c>
      <c r="B6" t="s">
        <v>31</v>
      </c>
      <c r="C6">
        <f t="shared" si="0"/>
        <v>9</v>
      </c>
      <c r="D6">
        <f t="shared" si="1"/>
        <v>14</v>
      </c>
      <c r="E6">
        <f t="shared" si="12"/>
        <v>5</v>
      </c>
      <c r="G6" s="6">
        <f t="shared" si="13"/>
        <v>11.5</v>
      </c>
      <c r="H6">
        <f t="shared" si="2"/>
        <v>2</v>
      </c>
      <c r="I6">
        <f t="shared" si="3"/>
        <v>2</v>
      </c>
      <c r="J6">
        <f t="shared" si="4"/>
        <v>2</v>
      </c>
      <c r="K6">
        <f t="shared" si="5"/>
        <v>2</v>
      </c>
      <c r="L6">
        <f t="shared" si="6"/>
        <v>1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1102</v>
      </c>
      <c r="B7" t="s">
        <v>32</v>
      </c>
      <c r="C7">
        <f t="shared" si="0"/>
        <v>11</v>
      </c>
      <c r="D7">
        <f t="shared" si="1"/>
        <v>7</v>
      </c>
      <c r="E7">
        <f t="shared" si="12"/>
        <v>4</v>
      </c>
      <c r="G7" s="6">
        <f t="shared" si="13"/>
        <v>9</v>
      </c>
      <c r="H7">
        <f t="shared" si="2"/>
        <v>2</v>
      </c>
      <c r="I7">
        <f t="shared" si="3"/>
        <v>2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2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1</v>
      </c>
    </row>
    <row r="8" spans="1:20" x14ac:dyDescent="0.25">
      <c r="A8">
        <v>1102</v>
      </c>
      <c r="B8" t="s">
        <v>33</v>
      </c>
      <c r="C8">
        <f t="shared" si="0"/>
        <v>16</v>
      </c>
      <c r="D8">
        <f t="shared" si="1"/>
        <v>18</v>
      </c>
      <c r="E8">
        <f t="shared" si="12"/>
        <v>2</v>
      </c>
      <c r="G8" s="6">
        <f t="shared" si="13"/>
        <v>17</v>
      </c>
      <c r="H8">
        <f t="shared" si="2"/>
        <v>3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2</v>
      </c>
      <c r="M8">
        <f t="shared" si="7"/>
        <v>4</v>
      </c>
      <c r="N8">
        <f t="shared" si="8"/>
        <v>4</v>
      </c>
      <c r="O8">
        <f t="shared" si="9"/>
        <v>4</v>
      </c>
      <c r="P8">
        <f t="shared" si="10"/>
        <v>4</v>
      </c>
      <c r="Q8">
        <f t="shared" si="11"/>
        <v>4</v>
      </c>
    </row>
    <row r="9" spans="1:20" x14ac:dyDescent="0.25">
      <c r="A9">
        <v>1102</v>
      </c>
      <c r="B9" t="s">
        <v>34</v>
      </c>
      <c r="C9">
        <f t="shared" si="0"/>
        <v>10</v>
      </c>
      <c r="D9">
        <f t="shared" si="1"/>
        <v>13</v>
      </c>
      <c r="E9">
        <f t="shared" si="12"/>
        <v>3</v>
      </c>
      <c r="G9" s="6">
        <f t="shared" si="13"/>
        <v>11.5</v>
      </c>
      <c r="H9">
        <f t="shared" si="2"/>
        <v>2</v>
      </c>
      <c r="I9">
        <f t="shared" si="3"/>
        <v>2</v>
      </c>
      <c r="J9">
        <f t="shared" si="4"/>
        <v>2</v>
      </c>
      <c r="K9">
        <f t="shared" si="5"/>
        <v>2</v>
      </c>
      <c r="L9">
        <f t="shared" si="6"/>
        <v>2</v>
      </c>
      <c r="M9">
        <f t="shared" si="7"/>
        <v>3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20" x14ac:dyDescent="0.25">
      <c r="A10">
        <v>1102</v>
      </c>
      <c r="B10" t="s">
        <v>35</v>
      </c>
      <c r="C10">
        <f t="shared" si="0"/>
        <v>8</v>
      </c>
      <c r="D10">
        <f t="shared" si="1"/>
        <v>16</v>
      </c>
      <c r="E10">
        <f t="shared" si="12"/>
        <v>8</v>
      </c>
      <c r="F10">
        <v>13</v>
      </c>
      <c r="G10" s="6">
        <f t="shared" si="13"/>
        <v>12.666666666666666</v>
      </c>
      <c r="H10">
        <f t="shared" si="2"/>
        <v>1</v>
      </c>
      <c r="I10">
        <f t="shared" si="3"/>
        <v>2</v>
      </c>
      <c r="J10">
        <f t="shared" si="4"/>
        <v>2</v>
      </c>
      <c r="K10">
        <f t="shared" si="5"/>
        <v>2</v>
      </c>
      <c r="L10">
        <f t="shared" si="6"/>
        <v>1</v>
      </c>
      <c r="M10">
        <f t="shared" si="7"/>
        <v>4</v>
      </c>
      <c r="N10">
        <f t="shared" si="8"/>
        <v>3</v>
      </c>
      <c r="O10">
        <f t="shared" si="9"/>
        <v>3</v>
      </c>
      <c r="P10">
        <f t="shared" si="10"/>
        <v>2</v>
      </c>
      <c r="Q10">
        <f t="shared" si="11"/>
        <v>4</v>
      </c>
    </row>
    <row r="11" spans="1:20" x14ac:dyDescent="0.25">
      <c r="A11">
        <v>1102</v>
      </c>
      <c r="B11" t="s">
        <v>36</v>
      </c>
      <c r="C11">
        <f t="shared" si="0"/>
        <v>11</v>
      </c>
      <c r="D11">
        <f t="shared" si="1"/>
        <v>13</v>
      </c>
      <c r="E11">
        <f t="shared" si="12"/>
        <v>2</v>
      </c>
      <c r="G11" s="6">
        <f t="shared" si="13"/>
        <v>12</v>
      </c>
      <c r="H11">
        <f t="shared" si="2"/>
        <v>2</v>
      </c>
      <c r="I11">
        <f t="shared" si="3"/>
        <v>2</v>
      </c>
      <c r="J11">
        <f t="shared" si="4"/>
        <v>2</v>
      </c>
      <c r="K11">
        <f t="shared" si="5"/>
        <v>3</v>
      </c>
      <c r="L11">
        <f t="shared" si="6"/>
        <v>2</v>
      </c>
      <c r="M11">
        <f t="shared" si="7"/>
        <v>3</v>
      </c>
      <c r="N11">
        <f t="shared" si="8"/>
        <v>2</v>
      </c>
      <c r="O11">
        <f t="shared" si="9"/>
        <v>3</v>
      </c>
      <c r="P11">
        <f t="shared" si="10"/>
        <v>4</v>
      </c>
      <c r="Q11">
        <f t="shared" si="11"/>
        <v>2</v>
      </c>
    </row>
    <row r="12" spans="1:20" x14ac:dyDescent="0.25">
      <c r="A12">
        <v>1102</v>
      </c>
      <c r="B12" t="s">
        <v>37</v>
      </c>
      <c r="C12">
        <f t="shared" si="0"/>
        <v>11</v>
      </c>
      <c r="D12">
        <f t="shared" si="1"/>
        <v>13</v>
      </c>
      <c r="E12">
        <f t="shared" si="12"/>
        <v>2</v>
      </c>
      <c r="G12" s="6">
        <f t="shared" si="13"/>
        <v>12</v>
      </c>
      <c r="H12">
        <f t="shared" si="2"/>
        <v>2</v>
      </c>
      <c r="I12">
        <f t="shared" si="3"/>
        <v>3</v>
      </c>
      <c r="J12">
        <f t="shared" si="4"/>
        <v>2</v>
      </c>
      <c r="K12">
        <f t="shared" si="5"/>
        <v>2</v>
      </c>
      <c r="L12">
        <f t="shared" si="6"/>
        <v>2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2</v>
      </c>
    </row>
    <row r="13" spans="1:20" x14ac:dyDescent="0.25">
      <c r="A13">
        <v>1102</v>
      </c>
      <c r="B13" t="s">
        <v>38</v>
      </c>
      <c r="C13">
        <f t="shared" si="0"/>
        <v>9</v>
      </c>
      <c r="D13">
        <f t="shared" si="1"/>
        <v>13</v>
      </c>
      <c r="E13">
        <f t="shared" si="12"/>
        <v>4</v>
      </c>
      <c r="G13" s="6">
        <f t="shared" si="13"/>
        <v>11</v>
      </c>
      <c r="H13">
        <f t="shared" si="2"/>
        <v>2</v>
      </c>
      <c r="I13">
        <f t="shared" si="3"/>
        <v>2</v>
      </c>
      <c r="J13">
        <f t="shared" si="4"/>
        <v>2</v>
      </c>
      <c r="K13">
        <f t="shared" si="5"/>
        <v>2</v>
      </c>
      <c r="L13">
        <f t="shared" si="6"/>
        <v>1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2</v>
      </c>
    </row>
    <row r="14" spans="1:20" x14ac:dyDescent="0.25">
      <c r="A14">
        <v>1102</v>
      </c>
      <c r="B14" t="s">
        <v>39</v>
      </c>
      <c r="C14">
        <f t="shared" si="0"/>
        <v>11</v>
      </c>
      <c r="D14">
        <f t="shared" si="1"/>
        <v>6</v>
      </c>
      <c r="E14">
        <f t="shared" si="12"/>
        <v>5</v>
      </c>
      <c r="G14" s="6">
        <f t="shared" si="13"/>
        <v>8.5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2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1</v>
      </c>
    </row>
    <row r="15" spans="1:20" x14ac:dyDescent="0.25">
      <c r="A15">
        <v>1102</v>
      </c>
      <c r="B15" t="s">
        <v>40</v>
      </c>
      <c r="C15">
        <f t="shared" si="0"/>
        <v>10</v>
      </c>
      <c r="D15">
        <f t="shared" si="1"/>
        <v>11</v>
      </c>
      <c r="E15">
        <f t="shared" si="12"/>
        <v>1</v>
      </c>
      <c r="G15" s="6">
        <f t="shared" si="13"/>
        <v>10.5</v>
      </c>
      <c r="H15">
        <f t="shared" si="2"/>
        <v>2</v>
      </c>
      <c r="I15">
        <f t="shared" si="3"/>
        <v>2</v>
      </c>
      <c r="J15">
        <f t="shared" si="4"/>
        <v>2</v>
      </c>
      <c r="K15">
        <f t="shared" si="5"/>
        <v>2</v>
      </c>
      <c r="L15">
        <f t="shared" si="6"/>
        <v>2</v>
      </c>
      <c r="M15">
        <f t="shared" si="7"/>
        <v>2</v>
      </c>
      <c r="N15">
        <f t="shared" si="8"/>
        <v>2</v>
      </c>
      <c r="O15">
        <f t="shared" si="9"/>
        <v>3</v>
      </c>
      <c r="P15">
        <f t="shared" si="10"/>
        <v>3</v>
      </c>
      <c r="Q15">
        <f t="shared" si="11"/>
        <v>2</v>
      </c>
    </row>
    <row r="16" spans="1:20" x14ac:dyDescent="0.25">
      <c r="A16">
        <v>1102</v>
      </c>
      <c r="B16" t="s">
        <v>41</v>
      </c>
      <c r="C16">
        <f t="shared" si="0"/>
        <v>15</v>
      </c>
      <c r="D16">
        <f t="shared" si="1"/>
        <v>18</v>
      </c>
      <c r="E16">
        <f t="shared" si="12"/>
        <v>3</v>
      </c>
      <c r="G16" s="6">
        <f t="shared" si="13"/>
        <v>16.5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4</v>
      </c>
      <c r="N16">
        <f t="shared" si="8"/>
        <v>4</v>
      </c>
      <c r="O16">
        <f t="shared" si="9"/>
        <v>3</v>
      </c>
      <c r="P16">
        <f t="shared" si="10"/>
        <v>4</v>
      </c>
      <c r="Q16">
        <f t="shared" si="11"/>
        <v>4</v>
      </c>
    </row>
    <row r="17" spans="1:17" x14ac:dyDescent="0.25">
      <c r="A17">
        <v>1102</v>
      </c>
      <c r="B17" t="s">
        <v>42</v>
      </c>
      <c r="C17">
        <f t="shared" si="0"/>
        <v>12</v>
      </c>
      <c r="D17">
        <f t="shared" si="1"/>
        <v>14</v>
      </c>
      <c r="E17">
        <f t="shared" si="12"/>
        <v>2</v>
      </c>
      <c r="G17" s="6">
        <f t="shared" si="13"/>
        <v>13</v>
      </c>
      <c r="H17">
        <f t="shared" si="2"/>
        <v>2</v>
      </c>
      <c r="I17">
        <f t="shared" si="3"/>
        <v>2</v>
      </c>
      <c r="J17">
        <f t="shared" si="4"/>
        <v>3</v>
      </c>
      <c r="K17">
        <f t="shared" si="5"/>
        <v>3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1102</v>
      </c>
      <c r="B18" t="s">
        <v>43</v>
      </c>
      <c r="C18">
        <f t="shared" si="0"/>
        <v>11</v>
      </c>
      <c r="D18">
        <f t="shared" si="1"/>
        <v>14</v>
      </c>
      <c r="E18">
        <f t="shared" si="12"/>
        <v>3</v>
      </c>
      <c r="G18" s="6">
        <f t="shared" si="13"/>
        <v>12.5</v>
      </c>
      <c r="H18">
        <f t="shared" si="2"/>
        <v>3</v>
      </c>
      <c r="I18">
        <f t="shared" si="3"/>
        <v>2</v>
      </c>
      <c r="J18">
        <f t="shared" si="4"/>
        <v>2</v>
      </c>
      <c r="K18">
        <f t="shared" si="5"/>
        <v>2</v>
      </c>
      <c r="L18">
        <f t="shared" si="6"/>
        <v>2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2</v>
      </c>
    </row>
    <row r="19" spans="1:17" x14ac:dyDescent="0.25">
      <c r="A19">
        <v>1102</v>
      </c>
      <c r="B19" t="s">
        <v>44</v>
      </c>
      <c r="C19">
        <f t="shared" si="0"/>
        <v>10</v>
      </c>
      <c r="D19">
        <f t="shared" si="1"/>
        <v>17</v>
      </c>
      <c r="E19">
        <f t="shared" si="12"/>
        <v>7</v>
      </c>
      <c r="G19" s="6">
        <f t="shared" si="13"/>
        <v>13.5</v>
      </c>
      <c r="H19">
        <f t="shared" si="2"/>
        <v>2</v>
      </c>
      <c r="I19">
        <f t="shared" si="3"/>
        <v>1</v>
      </c>
      <c r="J19">
        <f t="shared" si="4"/>
        <v>2</v>
      </c>
      <c r="K19">
        <f t="shared" si="5"/>
        <v>3</v>
      </c>
      <c r="L19">
        <f t="shared" si="6"/>
        <v>2</v>
      </c>
      <c r="M19">
        <f t="shared" si="7"/>
        <v>4</v>
      </c>
      <c r="N19">
        <f t="shared" si="8"/>
        <v>2</v>
      </c>
      <c r="O19">
        <f t="shared" si="9"/>
        <v>3</v>
      </c>
      <c r="P19">
        <f t="shared" si="10"/>
        <v>3</v>
      </c>
      <c r="Q19">
        <f t="shared" si="11"/>
        <v>4</v>
      </c>
    </row>
    <row r="20" spans="1:17" x14ac:dyDescent="0.25">
      <c r="A20">
        <v>1102</v>
      </c>
      <c r="B20" t="s">
        <v>45</v>
      </c>
      <c r="C20">
        <f t="shared" si="0"/>
        <v>10</v>
      </c>
      <c r="D20">
        <f t="shared" si="1"/>
        <v>14</v>
      </c>
      <c r="E20">
        <f t="shared" si="12"/>
        <v>4</v>
      </c>
      <c r="G20" s="6">
        <f t="shared" si="13"/>
        <v>12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2</v>
      </c>
      <c r="L20">
        <f t="shared" si="6"/>
        <v>2</v>
      </c>
      <c r="M20">
        <f t="shared" si="7"/>
        <v>3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2</v>
      </c>
    </row>
    <row r="21" spans="1:17" x14ac:dyDescent="0.25">
      <c r="A21">
        <v>1102</v>
      </c>
      <c r="B21" t="s">
        <v>46</v>
      </c>
      <c r="C21">
        <f t="shared" si="0"/>
        <v>4</v>
      </c>
      <c r="D21">
        <f t="shared" si="1"/>
        <v>6</v>
      </c>
      <c r="E21">
        <f t="shared" si="12"/>
        <v>2</v>
      </c>
      <c r="G21" s="6">
        <f t="shared" si="13"/>
        <v>5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3</v>
      </c>
      <c r="P21">
        <f t="shared" si="10"/>
        <v>3</v>
      </c>
      <c r="Q21">
        <f t="shared" si="11"/>
        <v>1</v>
      </c>
    </row>
    <row r="22" spans="1:17" x14ac:dyDescent="0.25">
      <c r="A22">
        <v>1102</v>
      </c>
      <c r="B22" t="s">
        <v>47</v>
      </c>
      <c r="C22">
        <f t="shared" si="0"/>
        <v>12</v>
      </c>
      <c r="D22">
        <f t="shared" si="1"/>
        <v>17</v>
      </c>
      <c r="E22">
        <f t="shared" si="12"/>
        <v>5</v>
      </c>
      <c r="G22" s="6">
        <f t="shared" si="13"/>
        <v>14.5</v>
      </c>
      <c r="H22">
        <f t="shared" si="2"/>
        <v>2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2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4</v>
      </c>
      <c r="Q22">
        <f t="shared" si="11"/>
        <v>4</v>
      </c>
    </row>
    <row r="23" spans="1:17" x14ac:dyDescent="0.25">
      <c r="A23">
        <v>1102</v>
      </c>
      <c r="B23" t="s">
        <v>48</v>
      </c>
      <c r="C23">
        <f t="shared" si="0"/>
        <v>9</v>
      </c>
      <c r="D23">
        <f t="shared" si="1"/>
        <v>5</v>
      </c>
      <c r="E23">
        <f t="shared" si="12"/>
        <v>4</v>
      </c>
      <c r="G23" s="6">
        <f t="shared" si="13"/>
        <v>7</v>
      </c>
      <c r="H23">
        <f t="shared" si="2"/>
        <v>2</v>
      </c>
      <c r="I23">
        <f t="shared" si="3"/>
        <v>2</v>
      </c>
      <c r="J23">
        <f t="shared" si="4"/>
        <v>2</v>
      </c>
      <c r="K23">
        <f t="shared" si="5"/>
        <v>2</v>
      </c>
      <c r="L23">
        <f t="shared" si="6"/>
        <v>1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1</v>
      </c>
    </row>
    <row r="24" spans="1:17" x14ac:dyDescent="0.25">
      <c r="A24">
        <v>1102</v>
      </c>
      <c r="B24" t="s">
        <v>49</v>
      </c>
      <c r="C24">
        <f t="shared" si="0"/>
        <v>10</v>
      </c>
      <c r="D24">
        <f t="shared" si="1"/>
        <v>7</v>
      </c>
      <c r="E24">
        <f t="shared" si="12"/>
        <v>3</v>
      </c>
      <c r="G24" s="6">
        <f t="shared" si="13"/>
        <v>8.5</v>
      </c>
      <c r="H24">
        <f t="shared" si="2"/>
        <v>2</v>
      </c>
      <c r="I24">
        <f t="shared" si="3"/>
        <v>2</v>
      </c>
      <c r="J24">
        <f t="shared" si="4"/>
        <v>2</v>
      </c>
      <c r="K24">
        <f t="shared" si="5"/>
        <v>2</v>
      </c>
      <c r="L24">
        <f t="shared" si="6"/>
        <v>2</v>
      </c>
      <c r="M24">
        <f t="shared" si="7"/>
        <v>2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1</v>
      </c>
    </row>
    <row r="25" spans="1:17" x14ac:dyDescent="0.25">
      <c r="A25">
        <v>1102</v>
      </c>
      <c r="B25" t="s">
        <v>50</v>
      </c>
      <c r="C25">
        <f t="shared" si="0"/>
        <v>13</v>
      </c>
      <c r="D25">
        <f t="shared" si="1"/>
        <v>19</v>
      </c>
      <c r="E25">
        <f t="shared" si="12"/>
        <v>6</v>
      </c>
      <c r="G25" s="6">
        <f t="shared" si="13"/>
        <v>16</v>
      </c>
      <c r="H25">
        <f t="shared" si="2"/>
        <v>3</v>
      </c>
      <c r="I25">
        <f t="shared" si="3"/>
        <v>2</v>
      </c>
      <c r="J25">
        <f t="shared" si="4"/>
        <v>3</v>
      </c>
      <c r="K25">
        <f t="shared" si="5"/>
        <v>3</v>
      </c>
      <c r="L25">
        <f t="shared" si="6"/>
        <v>2</v>
      </c>
      <c r="M25">
        <f t="shared" si="7"/>
        <v>4</v>
      </c>
      <c r="N25">
        <f t="shared" si="8"/>
        <v>4</v>
      </c>
      <c r="O25">
        <f t="shared" si="9"/>
        <v>4</v>
      </c>
      <c r="P25">
        <f t="shared" si="10"/>
        <v>4</v>
      </c>
      <c r="Q25">
        <f t="shared" si="11"/>
        <v>4</v>
      </c>
    </row>
    <row r="26" spans="1:17" x14ac:dyDescent="0.25">
      <c r="A26">
        <v>1102</v>
      </c>
      <c r="B26" t="s">
        <v>51</v>
      </c>
      <c r="C26">
        <f t="shared" si="0"/>
        <v>15</v>
      </c>
      <c r="D26">
        <f t="shared" si="1"/>
        <v>15</v>
      </c>
      <c r="E26">
        <f t="shared" si="12"/>
        <v>0</v>
      </c>
      <c r="G26" s="6">
        <f t="shared" si="13"/>
        <v>15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3</v>
      </c>
      <c r="L26">
        <f t="shared" si="6"/>
        <v>3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2</v>
      </c>
    </row>
    <row r="27" spans="1:17" x14ac:dyDescent="0.25">
      <c r="A27">
        <v>1102</v>
      </c>
      <c r="B27" t="s">
        <v>52</v>
      </c>
      <c r="C27">
        <f t="shared" si="0"/>
        <v>13</v>
      </c>
      <c r="D27">
        <f t="shared" si="1"/>
        <v>12</v>
      </c>
      <c r="E27">
        <f t="shared" ref="E27:E60" si="14">ABS(C27-D27)</f>
        <v>1</v>
      </c>
      <c r="G27" s="6">
        <f t="shared" ref="G27:G60" si="15">IF(F27&gt;0,((C27+D27)*0.5+F27*2)/3,(C27+D27)/2)</f>
        <v>12.5</v>
      </c>
      <c r="H27">
        <f t="shared" si="2"/>
        <v>3</v>
      </c>
      <c r="I27">
        <f t="shared" si="3"/>
        <v>2</v>
      </c>
      <c r="J27">
        <f t="shared" si="4"/>
        <v>3</v>
      </c>
      <c r="K27">
        <f t="shared" si="5"/>
        <v>3</v>
      </c>
      <c r="L27">
        <f t="shared" si="6"/>
        <v>2</v>
      </c>
      <c r="M27">
        <f t="shared" si="7"/>
        <v>3</v>
      </c>
      <c r="N27">
        <f t="shared" si="8"/>
        <v>2</v>
      </c>
      <c r="O27">
        <f t="shared" si="9"/>
        <v>3</v>
      </c>
      <c r="P27">
        <f t="shared" si="10"/>
        <v>2</v>
      </c>
      <c r="Q27">
        <f t="shared" si="11"/>
        <v>3</v>
      </c>
    </row>
    <row r="28" spans="1:17" x14ac:dyDescent="0.25">
      <c r="A28">
        <v>1102</v>
      </c>
      <c r="B28" t="s">
        <v>53</v>
      </c>
      <c r="C28">
        <f t="shared" si="0"/>
        <v>9</v>
      </c>
      <c r="D28">
        <f t="shared" si="1"/>
        <v>13</v>
      </c>
      <c r="E28">
        <f t="shared" si="14"/>
        <v>4</v>
      </c>
      <c r="G28" s="6">
        <f t="shared" si="15"/>
        <v>11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2</v>
      </c>
      <c r="L28">
        <f t="shared" si="6"/>
        <v>1</v>
      </c>
      <c r="M28">
        <f t="shared" si="7"/>
        <v>3</v>
      </c>
      <c r="N28">
        <f t="shared" si="8"/>
        <v>2</v>
      </c>
      <c r="O28">
        <f t="shared" si="9"/>
        <v>3</v>
      </c>
      <c r="P28">
        <f t="shared" si="10"/>
        <v>3</v>
      </c>
      <c r="Q28">
        <f t="shared" si="11"/>
        <v>2</v>
      </c>
    </row>
    <row r="29" spans="1:17" x14ac:dyDescent="0.25">
      <c r="A29">
        <v>1102</v>
      </c>
      <c r="B29" t="s">
        <v>54</v>
      </c>
      <c r="C29">
        <f t="shared" si="0"/>
        <v>11</v>
      </c>
      <c r="D29">
        <f t="shared" si="1"/>
        <v>17</v>
      </c>
      <c r="E29">
        <f t="shared" si="14"/>
        <v>6</v>
      </c>
      <c r="G29" s="6">
        <f t="shared" si="15"/>
        <v>14</v>
      </c>
      <c r="H29">
        <f t="shared" si="2"/>
        <v>2</v>
      </c>
      <c r="I29">
        <f t="shared" si="3"/>
        <v>2</v>
      </c>
      <c r="J29">
        <f t="shared" si="4"/>
        <v>2</v>
      </c>
      <c r="K29">
        <f t="shared" si="5"/>
        <v>3</v>
      </c>
      <c r="L29">
        <f t="shared" si="6"/>
        <v>2</v>
      </c>
      <c r="M29">
        <f t="shared" si="7"/>
        <v>4</v>
      </c>
      <c r="N29">
        <f t="shared" si="8"/>
        <v>4</v>
      </c>
      <c r="O29">
        <f t="shared" si="9"/>
        <v>4</v>
      </c>
      <c r="P29">
        <f t="shared" si="10"/>
        <v>4</v>
      </c>
      <c r="Q29">
        <f t="shared" si="11"/>
        <v>4</v>
      </c>
    </row>
    <row r="30" spans="1:17" x14ac:dyDescent="0.25">
      <c r="A30">
        <v>1102</v>
      </c>
      <c r="B30" t="s">
        <v>55</v>
      </c>
      <c r="C30">
        <f t="shared" si="0"/>
        <v>5</v>
      </c>
      <c r="D30">
        <f t="shared" si="1"/>
        <v>4</v>
      </c>
      <c r="E30">
        <f t="shared" si="14"/>
        <v>1</v>
      </c>
      <c r="G30" s="6">
        <f t="shared" si="15"/>
        <v>4.5</v>
      </c>
      <c r="H30">
        <f t="shared" si="2"/>
        <v>1</v>
      </c>
      <c r="I30">
        <f t="shared" si="3"/>
        <v>1</v>
      </c>
      <c r="J30">
        <f t="shared" si="4"/>
        <v>1</v>
      </c>
      <c r="K30">
        <f t="shared" si="5"/>
        <v>1</v>
      </c>
      <c r="L30">
        <f t="shared" si="6"/>
        <v>1</v>
      </c>
      <c r="M30">
        <f t="shared" si="7"/>
        <v>2</v>
      </c>
      <c r="N30">
        <f t="shared" si="8"/>
        <v>2</v>
      </c>
      <c r="O30">
        <f t="shared" si="9"/>
        <v>3</v>
      </c>
      <c r="P30">
        <f t="shared" si="10"/>
        <v>2</v>
      </c>
      <c r="Q30">
        <f t="shared" si="11"/>
        <v>1</v>
      </c>
    </row>
    <row r="31" spans="1:17" x14ac:dyDescent="0.25">
      <c r="A31">
        <v>1102</v>
      </c>
      <c r="B31" t="s">
        <v>56</v>
      </c>
      <c r="C31">
        <f t="shared" si="0"/>
        <v>5</v>
      </c>
      <c r="D31">
        <f t="shared" si="1"/>
        <v>3</v>
      </c>
      <c r="E31">
        <f t="shared" si="14"/>
        <v>2</v>
      </c>
      <c r="G31" s="6">
        <f t="shared" si="15"/>
        <v>4</v>
      </c>
      <c r="H31">
        <f t="shared" si="2"/>
        <v>1</v>
      </c>
      <c r="I31">
        <f t="shared" si="3"/>
        <v>1</v>
      </c>
      <c r="J31">
        <f t="shared" si="4"/>
        <v>1</v>
      </c>
      <c r="K31">
        <f t="shared" si="5"/>
        <v>1</v>
      </c>
      <c r="L31">
        <f t="shared" si="6"/>
        <v>1</v>
      </c>
      <c r="M31">
        <f t="shared" si="7"/>
        <v>1</v>
      </c>
      <c r="N31">
        <f t="shared" si="8"/>
        <v>1</v>
      </c>
      <c r="O31">
        <f t="shared" si="9"/>
        <v>1</v>
      </c>
      <c r="P31">
        <f t="shared" si="10"/>
        <v>1</v>
      </c>
      <c r="Q31">
        <f t="shared" si="11"/>
        <v>1</v>
      </c>
    </row>
    <row r="32" spans="1:17" x14ac:dyDescent="0.25">
      <c r="A32">
        <v>1102</v>
      </c>
      <c r="B32" t="s">
        <v>57</v>
      </c>
      <c r="C32">
        <f t="shared" si="0"/>
        <v>4</v>
      </c>
      <c r="D32">
        <f t="shared" si="1"/>
        <v>2</v>
      </c>
      <c r="E32">
        <f t="shared" si="14"/>
        <v>2</v>
      </c>
      <c r="G32" s="6">
        <f t="shared" si="15"/>
        <v>3</v>
      </c>
      <c r="H32">
        <f t="shared" si="2"/>
        <v>1</v>
      </c>
      <c r="I32">
        <f t="shared" si="3"/>
        <v>0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  <c r="N32">
        <f t="shared" si="8"/>
        <v>1</v>
      </c>
      <c r="O32">
        <f t="shared" si="9"/>
        <v>2</v>
      </c>
      <c r="P32">
        <f t="shared" si="10"/>
        <v>2</v>
      </c>
      <c r="Q32">
        <f t="shared" si="11"/>
        <v>1</v>
      </c>
    </row>
    <row r="33" spans="1:17" x14ac:dyDescent="0.25">
      <c r="A33">
        <v>1102</v>
      </c>
      <c r="B33" t="s">
        <v>58</v>
      </c>
      <c r="C33">
        <f t="shared" si="0"/>
        <v>9</v>
      </c>
      <c r="D33">
        <f t="shared" si="1"/>
        <v>4</v>
      </c>
      <c r="E33">
        <f t="shared" si="14"/>
        <v>5</v>
      </c>
      <c r="G33" s="6">
        <f t="shared" si="15"/>
        <v>6.5</v>
      </c>
      <c r="H33">
        <f t="shared" si="2"/>
        <v>2</v>
      </c>
      <c r="I33">
        <f t="shared" si="3"/>
        <v>2</v>
      </c>
      <c r="J33">
        <f t="shared" si="4"/>
        <v>2</v>
      </c>
      <c r="K33">
        <f t="shared" si="5"/>
        <v>2</v>
      </c>
      <c r="L33">
        <f t="shared" si="6"/>
        <v>1</v>
      </c>
      <c r="M33">
        <f t="shared" si="7"/>
        <v>2</v>
      </c>
      <c r="N33">
        <f t="shared" si="8"/>
        <v>3</v>
      </c>
      <c r="O33">
        <f t="shared" si="9"/>
        <v>2</v>
      </c>
      <c r="P33">
        <f t="shared" si="10"/>
        <v>2</v>
      </c>
      <c r="Q33">
        <f t="shared" si="11"/>
        <v>1</v>
      </c>
    </row>
    <row r="34" spans="1:17" x14ac:dyDescent="0.25">
      <c r="A34">
        <v>1102</v>
      </c>
      <c r="B34" t="s">
        <v>59</v>
      </c>
      <c r="C34">
        <f t="shared" si="0"/>
        <v>5</v>
      </c>
      <c r="D34">
        <f t="shared" si="1"/>
        <v>6</v>
      </c>
      <c r="E34">
        <f t="shared" si="14"/>
        <v>1</v>
      </c>
      <c r="G34" s="6">
        <f t="shared" si="15"/>
        <v>5.5</v>
      </c>
      <c r="H34">
        <f t="shared" si="2"/>
        <v>1</v>
      </c>
      <c r="I34">
        <f t="shared" si="3"/>
        <v>1</v>
      </c>
      <c r="J34">
        <f t="shared" si="4"/>
        <v>1</v>
      </c>
      <c r="K34">
        <f t="shared" si="5"/>
        <v>1</v>
      </c>
      <c r="L34">
        <f t="shared" si="6"/>
        <v>1</v>
      </c>
      <c r="M34">
        <f t="shared" si="7"/>
        <v>2</v>
      </c>
      <c r="N34">
        <f t="shared" si="8"/>
        <v>2</v>
      </c>
      <c r="O34">
        <f t="shared" si="9"/>
        <v>3</v>
      </c>
      <c r="P34">
        <f t="shared" si="10"/>
        <v>3</v>
      </c>
      <c r="Q34">
        <f t="shared" si="11"/>
        <v>1</v>
      </c>
    </row>
    <row r="35" spans="1:17" x14ac:dyDescent="0.25">
      <c r="A35">
        <v>1102</v>
      </c>
      <c r="B35" t="s">
        <v>60</v>
      </c>
      <c r="C35">
        <f t="shared" si="0"/>
        <v>13</v>
      </c>
      <c r="D35">
        <f t="shared" si="1"/>
        <v>3</v>
      </c>
      <c r="E35">
        <f t="shared" si="14"/>
        <v>10</v>
      </c>
      <c r="F35">
        <v>11</v>
      </c>
      <c r="G35" s="6">
        <f t="shared" si="15"/>
        <v>10</v>
      </c>
      <c r="H35">
        <f t="shared" si="2"/>
        <v>3</v>
      </c>
      <c r="I35">
        <f t="shared" si="3"/>
        <v>2</v>
      </c>
      <c r="J35">
        <f t="shared" si="4"/>
        <v>3</v>
      </c>
      <c r="K35">
        <f t="shared" si="5"/>
        <v>3</v>
      </c>
      <c r="L35">
        <f t="shared" si="6"/>
        <v>2</v>
      </c>
      <c r="M35">
        <f t="shared" si="7"/>
        <v>1</v>
      </c>
      <c r="N35">
        <f t="shared" si="8"/>
        <v>2</v>
      </c>
      <c r="O35">
        <f t="shared" si="9"/>
        <v>3</v>
      </c>
      <c r="P35">
        <f t="shared" si="10"/>
        <v>3</v>
      </c>
      <c r="Q35">
        <f t="shared" si="11"/>
        <v>1</v>
      </c>
    </row>
    <row r="36" spans="1:17" x14ac:dyDescent="0.25">
      <c r="A36">
        <v>1102</v>
      </c>
      <c r="B36" t="s">
        <v>61</v>
      </c>
      <c r="C36">
        <f t="shared" si="0"/>
        <v>15</v>
      </c>
      <c r="D36">
        <f t="shared" si="1"/>
        <v>17</v>
      </c>
      <c r="E36">
        <f t="shared" si="14"/>
        <v>2</v>
      </c>
      <c r="G36" s="6">
        <f t="shared" si="15"/>
        <v>16</v>
      </c>
      <c r="H36">
        <f t="shared" si="2"/>
        <v>3</v>
      </c>
      <c r="I36">
        <f t="shared" si="3"/>
        <v>3</v>
      </c>
      <c r="J36">
        <f t="shared" si="4"/>
        <v>3</v>
      </c>
      <c r="K36">
        <f t="shared" si="5"/>
        <v>3</v>
      </c>
      <c r="L36">
        <f t="shared" si="6"/>
        <v>3</v>
      </c>
      <c r="M36">
        <f t="shared" si="7"/>
        <v>4</v>
      </c>
      <c r="N36">
        <f t="shared" si="8"/>
        <v>4</v>
      </c>
      <c r="O36">
        <f t="shared" si="9"/>
        <v>4</v>
      </c>
      <c r="P36">
        <f t="shared" si="10"/>
        <v>5</v>
      </c>
      <c r="Q36">
        <f t="shared" si="11"/>
        <v>4</v>
      </c>
    </row>
    <row r="37" spans="1:17" x14ac:dyDescent="0.25">
      <c r="A37">
        <v>1102</v>
      </c>
      <c r="B37" t="s">
        <v>62</v>
      </c>
      <c r="C37">
        <f t="shared" si="0"/>
        <v>12</v>
      </c>
      <c r="D37">
        <f t="shared" si="1"/>
        <v>13</v>
      </c>
      <c r="E37">
        <f t="shared" si="14"/>
        <v>1</v>
      </c>
      <c r="G37" s="6">
        <f t="shared" si="15"/>
        <v>12.5</v>
      </c>
      <c r="H37">
        <f t="shared" si="2"/>
        <v>2</v>
      </c>
      <c r="I37">
        <f t="shared" si="3"/>
        <v>3</v>
      </c>
      <c r="J37">
        <f t="shared" si="4"/>
        <v>3</v>
      </c>
      <c r="K37">
        <f t="shared" si="5"/>
        <v>2</v>
      </c>
      <c r="L37">
        <f t="shared" si="6"/>
        <v>2</v>
      </c>
      <c r="M37">
        <f t="shared" si="7"/>
        <v>3</v>
      </c>
      <c r="N37">
        <f t="shared" si="8"/>
        <v>2</v>
      </c>
      <c r="O37">
        <f t="shared" si="9"/>
        <v>3</v>
      </c>
      <c r="P37">
        <f t="shared" si="10"/>
        <v>4</v>
      </c>
      <c r="Q37">
        <f t="shared" si="11"/>
        <v>3</v>
      </c>
    </row>
    <row r="38" spans="1:17" x14ac:dyDescent="0.25">
      <c r="A38">
        <v>1102</v>
      </c>
      <c r="B38" t="s">
        <v>63</v>
      </c>
      <c r="C38">
        <f t="shared" si="0"/>
        <v>9</v>
      </c>
      <c r="D38">
        <f t="shared" si="1"/>
        <v>12</v>
      </c>
      <c r="E38">
        <f t="shared" si="14"/>
        <v>3</v>
      </c>
      <c r="G38" s="6">
        <f t="shared" si="15"/>
        <v>10.5</v>
      </c>
      <c r="H38">
        <f t="shared" si="2"/>
        <v>2</v>
      </c>
      <c r="I38">
        <f t="shared" si="3"/>
        <v>2</v>
      </c>
      <c r="J38">
        <f t="shared" si="4"/>
        <v>2</v>
      </c>
      <c r="K38">
        <f t="shared" si="5"/>
        <v>2</v>
      </c>
      <c r="L38">
        <f t="shared" si="6"/>
        <v>1</v>
      </c>
      <c r="M38">
        <f t="shared" si="7"/>
        <v>3</v>
      </c>
      <c r="N38">
        <f t="shared" si="8"/>
        <v>3</v>
      </c>
      <c r="O38">
        <f t="shared" si="9"/>
        <v>2</v>
      </c>
      <c r="P38">
        <f t="shared" si="10"/>
        <v>2</v>
      </c>
      <c r="Q38">
        <f t="shared" si="11"/>
        <v>2</v>
      </c>
    </row>
    <row r="39" spans="1:17" x14ac:dyDescent="0.25">
      <c r="A39">
        <v>1102</v>
      </c>
      <c r="B39" t="s">
        <v>64</v>
      </c>
      <c r="C39">
        <f t="shared" si="0"/>
        <v>11</v>
      </c>
      <c r="D39">
        <f t="shared" si="1"/>
        <v>14</v>
      </c>
      <c r="E39">
        <f t="shared" si="14"/>
        <v>3</v>
      </c>
      <c r="G39" s="6">
        <f t="shared" si="15"/>
        <v>12.5</v>
      </c>
      <c r="H39">
        <f t="shared" si="2"/>
        <v>2</v>
      </c>
      <c r="I39">
        <f t="shared" si="3"/>
        <v>2</v>
      </c>
      <c r="J39">
        <f t="shared" si="4"/>
        <v>2</v>
      </c>
      <c r="K39">
        <f t="shared" si="5"/>
        <v>3</v>
      </c>
      <c r="L39">
        <f t="shared" si="6"/>
        <v>2</v>
      </c>
      <c r="M39">
        <f t="shared" si="7"/>
        <v>3</v>
      </c>
      <c r="N39">
        <f t="shared" si="8"/>
        <v>3</v>
      </c>
      <c r="O39">
        <f t="shared" si="9"/>
        <v>3</v>
      </c>
      <c r="P39">
        <f t="shared" si="10"/>
        <v>3</v>
      </c>
      <c r="Q39">
        <f t="shared" si="11"/>
        <v>2</v>
      </c>
    </row>
    <row r="40" spans="1:17" x14ac:dyDescent="0.25">
      <c r="A40">
        <v>1102</v>
      </c>
      <c r="B40" t="s">
        <v>65</v>
      </c>
      <c r="C40">
        <f t="shared" si="0"/>
        <v>11</v>
      </c>
      <c r="D40">
        <f t="shared" si="1"/>
        <v>13</v>
      </c>
      <c r="E40">
        <f t="shared" si="14"/>
        <v>2</v>
      </c>
      <c r="G40" s="6">
        <f t="shared" si="15"/>
        <v>12</v>
      </c>
      <c r="H40">
        <f t="shared" si="2"/>
        <v>2</v>
      </c>
      <c r="I40">
        <f t="shared" si="3"/>
        <v>2</v>
      </c>
      <c r="J40">
        <f t="shared" si="4"/>
        <v>2</v>
      </c>
      <c r="K40">
        <f t="shared" si="5"/>
        <v>3</v>
      </c>
      <c r="L40">
        <f t="shared" si="6"/>
        <v>2</v>
      </c>
      <c r="M40">
        <f t="shared" si="7"/>
        <v>3</v>
      </c>
      <c r="N40">
        <f t="shared" si="8"/>
        <v>3</v>
      </c>
      <c r="O40">
        <f t="shared" si="9"/>
        <v>2</v>
      </c>
      <c r="P40">
        <f t="shared" si="10"/>
        <v>2</v>
      </c>
      <c r="Q40">
        <f t="shared" si="11"/>
        <v>2</v>
      </c>
    </row>
    <row r="41" spans="1:17" x14ac:dyDescent="0.25">
      <c r="A41">
        <v>1102</v>
      </c>
      <c r="B41" t="s">
        <v>66</v>
      </c>
      <c r="C41">
        <f t="shared" si="0"/>
        <v>11</v>
      </c>
      <c r="D41">
        <f t="shared" si="1"/>
        <v>14</v>
      </c>
      <c r="E41">
        <f t="shared" si="14"/>
        <v>3</v>
      </c>
      <c r="G41" s="6">
        <f t="shared" si="15"/>
        <v>12.5</v>
      </c>
      <c r="H41">
        <f t="shared" si="2"/>
        <v>2</v>
      </c>
      <c r="I41">
        <f t="shared" si="3"/>
        <v>2</v>
      </c>
      <c r="J41">
        <f t="shared" si="4"/>
        <v>2</v>
      </c>
      <c r="K41">
        <f t="shared" si="5"/>
        <v>3</v>
      </c>
      <c r="L41">
        <f t="shared" si="6"/>
        <v>2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2</v>
      </c>
    </row>
    <row r="42" spans="1:17" x14ac:dyDescent="0.25">
      <c r="A42">
        <v>1102</v>
      </c>
      <c r="B42" t="s">
        <v>67</v>
      </c>
      <c r="C42">
        <f t="shared" si="0"/>
        <v>3</v>
      </c>
      <c r="D42">
        <f t="shared" si="1"/>
        <v>1</v>
      </c>
      <c r="E42">
        <f t="shared" si="14"/>
        <v>2</v>
      </c>
      <c r="G42" s="6">
        <f t="shared" si="15"/>
        <v>2</v>
      </c>
      <c r="H42">
        <f t="shared" si="2"/>
        <v>1</v>
      </c>
      <c r="I42">
        <f t="shared" si="3"/>
        <v>0</v>
      </c>
      <c r="J42">
        <f t="shared" si="4"/>
        <v>1</v>
      </c>
      <c r="K42">
        <f t="shared" si="5"/>
        <v>1</v>
      </c>
      <c r="L42">
        <f t="shared" si="6"/>
        <v>0</v>
      </c>
      <c r="M42">
        <f t="shared" si="7"/>
        <v>1</v>
      </c>
      <c r="N42">
        <f t="shared" si="8"/>
        <v>1</v>
      </c>
      <c r="O42">
        <f t="shared" si="9"/>
        <v>2</v>
      </c>
      <c r="P42">
        <f t="shared" si="10"/>
        <v>2</v>
      </c>
      <c r="Q42">
        <f t="shared" si="11"/>
        <v>1</v>
      </c>
    </row>
    <row r="43" spans="1:17" x14ac:dyDescent="0.25">
      <c r="A43">
        <v>1102</v>
      </c>
      <c r="B43" t="s">
        <v>68</v>
      </c>
      <c r="C43">
        <f t="shared" si="0"/>
        <v>12</v>
      </c>
      <c r="D43">
        <f t="shared" si="1"/>
        <v>17</v>
      </c>
      <c r="E43">
        <f t="shared" si="14"/>
        <v>5</v>
      </c>
      <c r="G43" s="6">
        <f t="shared" si="15"/>
        <v>14.5</v>
      </c>
      <c r="H43">
        <f t="shared" si="2"/>
        <v>2</v>
      </c>
      <c r="I43">
        <f t="shared" si="3"/>
        <v>2</v>
      </c>
      <c r="J43">
        <f t="shared" si="4"/>
        <v>3</v>
      </c>
      <c r="K43">
        <f t="shared" si="5"/>
        <v>3</v>
      </c>
      <c r="L43">
        <f t="shared" si="6"/>
        <v>2</v>
      </c>
      <c r="M43">
        <f t="shared" si="7"/>
        <v>4</v>
      </c>
      <c r="N43">
        <f t="shared" si="8"/>
        <v>3</v>
      </c>
      <c r="O43">
        <f t="shared" si="9"/>
        <v>3</v>
      </c>
      <c r="P43">
        <f t="shared" si="10"/>
        <v>4</v>
      </c>
      <c r="Q43">
        <f t="shared" si="11"/>
        <v>4</v>
      </c>
    </row>
    <row r="44" spans="1:17" x14ac:dyDescent="0.25">
      <c r="A44">
        <v>1102</v>
      </c>
      <c r="B44" t="s">
        <v>69</v>
      </c>
      <c r="C44">
        <f t="shared" si="0"/>
        <v>9</v>
      </c>
      <c r="D44">
        <f t="shared" si="1"/>
        <v>5</v>
      </c>
      <c r="E44">
        <f t="shared" si="14"/>
        <v>4</v>
      </c>
      <c r="G44" s="6">
        <f t="shared" si="15"/>
        <v>7</v>
      </c>
      <c r="H44">
        <f t="shared" si="2"/>
        <v>2</v>
      </c>
      <c r="I44">
        <f t="shared" si="3"/>
        <v>2</v>
      </c>
      <c r="J44">
        <f t="shared" si="4"/>
        <v>2</v>
      </c>
      <c r="K44">
        <f t="shared" si="5"/>
        <v>2</v>
      </c>
      <c r="L44">
        <f t="shared" si="6"/>
        <v>1</v>
      </c>
      <c r="M44">
        <f t="shared" si="7"/>
        <v>1</v>
      </c>
      <c r="N44">
        <f t="shared" si="8"/>
        <v>3</v>
      </c>
      <c r="O44">
        <f t="shared" si="9"/>
        <v>2</v>
      </c>
      <c r="P44">
        <f t="shared" si="10"/>
        <v>3</v>
      </c>
      <c r="Q44">
        <f t="shared" si="11"/>
        <v>1</v>
      </c>
    </row>
    <row r="45" spans="1:17" x14ac:dyDescent="0.25">
      <c r="A45">
        <v>1102</v>
      </c>
      <c r="B45" t="s">
        <v>70</v>
      </c>
      <c r="C45">
        <f t="shared" si="0"/>
        <v>9</v>
      </c>
      <c r="D45">
        <f t="shared" si="1"/>
        <v>17</v>
      </c>
      <c r="E45">
        <f t="shared" si="14"/>
        <v>8</v>
      </c>
      <c r="F45">
        <v>15</v>
      </c>
      <c r="G45" s="6">
        <f t="shared" si="15"/>
        <v>14.333333333333334</v>
      </c>
      <c r="H45">
        <f t="shared" si="2"/>
        <v>2</v>
      </c>
      <c r="I45">
        <f t="shared" si="3"/>
        <v>2</v>
      </c>
      <c r="J45">
        <f t="shared" si="4"/>
        <v>2</v>
      </c>
      <c r="K45">
        <f t="shared" si="5"/>
        <v>2</v>
      </c>
      <c r="L45">
        <f t="shared" si="6"/>
        <v>1</v>
      </c>
      <c r="M45">
        <f t="shared" si="7"/>
        <v>4</v>
      </c>
      <c r="N45">
        <f t="shared" si="8"/>
        <v>4</v>
      </c>
      <c r="O45">
        <f t="shared" si="9"/>
        <v>3</v>
      </c>
      <c r="P45">
        <f t="shared" si="10"/>
        <v>4</v>
      </c>
      <c r="Q45">
        <f t="shared" si="11"/>
        <v>3</v>
      </c>
    </row>
    <row r="46" spans="1:17" x14ac:dyDescent="0.25">
      <c r="A46">
        <v>1102</v>
      </c>
      <c r="B46" t="s">
        <v>71</v>
      </c>
      <c r="C46">
        <f t="shared" si="0"/>
        <v>10</v>
      </c>
      <c r="D46">
        <f t="shared" si="1"/>
        <v>14</v>
      </c>
      <c r="E46">
        <f t="shared" si="14"/>
        <v>4</v>
      </c>
      <c r="G46" s="6">
        <f t="shared" si="15"/>
        <v>12</v>
      </c>
      <c r="H46">
        <f t="shared" si="2"/>
        <v>2</v>
      </c>
      <c r="I46">
        <f t="shared" si="3"/>
        <v>2</v>
      </c>
      <c r="J46">
        <f t="shared" si="4"/>
        <v>2</v>
      </c>
      <c r="K46">
        <f t="shared" si="5"/>
        <v>2</v>
      </c>
      <c r="L46">
        <f t="shared" si="6"/>
        <v>2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4</v>
      </c>
      <c r="Q46">
        <f t="shared" si="11"/>
        <v>2</v>
      </c>
    </row>
    <row r="47" spans="1:17" x14ac:dyDescent="0.25">
      <c r="A47">
        <v>1102</v>
      </c>
      <c r="B47" t="s">
        <v>72</v>
      </c>
      <c r="C47">
        <f t="shared" si="0"/>
        <v>11</v>
      </c>
      <c r="D47">
        <f t="shared" si="1"/>
        <v>14</v>
      </c>
      <c r="E47">
        <f t="shared" si="14"/>
        <v>3</v>
      </c>
      <c r="G47" s="6">
        <f t="shared" si="15"/>
        <v>12.5</v>
      </c>
      <c r="H47">
        <f t="shared" si="2"/>
        <v>2</v>
      </c>
      <c r="I47">
        <f t="shared" si="3"/>
        <v>2</v>
      </c>
      <c r="J47">
        <f t="shared" si="4"/>
        <v>2</v>
      </c>
      <c r="K47">
        <f t="shared" si="5"/>
        <v>3</v>
      </c>
      <c r="L47">
        <f t="shared" si="6"/>
        <v>2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2</v>
      </c>
    </row>
    <row r="48" spans="1:17" x14ac:dyDescent="0.25">
      <c r="A48">
        <v>1102</v>
      </c>
      <c r="B48" t="s">
        <v>73</v>
      </c>
      <c r="C48">
        <f t="shared" si="0"/>
        <v>9</v>
      </c>
      <c r="D48">
        <f t="shared" si="1"/>
        <v>11</v>
      </c>
      <c r="E48">
        <f t="shared" si="14"/>
        <v>2</v>
      </c>
      <c r="G48" s="6">
        <f t="shared" si="15"/>
        <v>10</v>
      </c>
      <c r="H48">
        <f t="shared" si="2"/>
        <v>2</v>
      </c>
      <c r="I48">
        <f t="shared" si="3"/>
        <v>2</v>
      </c>
      <c r="J48">
        <f t="shared" si="4"/>
        <v>2</v>
      </c>
      <c r="K48">
        <f t="shared" si="5"/>
        <v>2</v>
      </c>
      <c r="L48">
        <f t="shared" si="6"/>
        <v>1</v>
      </c>
      <c r="M48">
        <f t="shared" si="7"/>
        <v>3</v>
      </c>
      <c r="N48">
        <f t="shared" si="8"/>
        <v>3</v>
      </c>
      <c r="O48">
        <f t="shared" si="9"/>
        <v>2</v>
      </c>
      <c r="P48">
        <f t="shared" si="10"/>
        <v>2</v>
      </c>
      <c r="Q48">
        <f t="shared" si="11"/>
        <v>2</v>
      </c>
    </row>
    <row r="49" spans="1:17" x14ac:dyDescent="0.25">
      <c r="A49">
        <v>1102</v>
      </c>
      <c r="B49" t="s">
        <v>74</v>
      </c>
      <c r="C49">
        <f t="shared" si="0"/>
        <v>10</v>
      </c>
      <c r="D49">
        <f t="shared" si="1"/>
        <v>13</v>
      </c>
      <c r="E49">
        <f t="shared" si="14"/>
        <v>3</v>
      </c>
      <c r="G49" s="6">
        <f t="shared" si="15"/>
        <v>11.5</v>
      </c>
      <c r="H49">
        <f t="shared" si="2"/>
        <v>2</v>
      </c>
      <c r="I49">
        <f t="shared" si="3"/>
        <v>2</v>
      </c>
      <c r="J49">
        <f t="shared" si="4"/>
        <v>2</v>
      </c>
      <c r="K49">
        <f t="shared" si="5"/>
        <v>2</v>
      </c>
      <c r="L49">
        <f t="shared" si="6"/>
        <v>2</v>
      </c>
      <c r="M49">
        <f t="shared" si="7"/>
        <v>2</v>
      </c>
      <c r="N49">
        <f t="shared" si="8"/>
        <v>3</v>
      </c>
      <c r="O49">
        <f t="shared" si="9"/>
        <v>3</v>
      </c>
      <c r="P49">
        <f t="shared" si="10"/>
        <v>4</v>
      </c>
      <c r="Q49">
        <f t="shared" si="11"/>
        <v>2</v>
      </c>
    </row>
    <row r="50" spans="1:17" x14ac:dyDescent="0.25">
      <c r="A50">
        <v>1102</v>
      </c>
      <c r="B50" t="s">
        <v>75</v>
      </c>
      <c r="C50">
        <f t="shared" si="0"/>
        <v>15</v>
      </c>
      <c r="D50">
        <f t="shared" si="1"/>
        <v>14</v>
      </c>
      <c r="E50">
        <f t="shared" si="14"/>
        <v>1</v>
      </c>
      <c r="G50" s="6">
        <f t="shared" si="15"/>
        <v>14.5</v>
      </c>
      <c r="H50">
        <f t="shared" si="2"/>
        <v>3</v>
      </c>
      <c r="I50">
        <f t="shared" si="3"/>
        <v>3</v>
      </c>
      <c r="J50">
        <f t="shared" si="4"/>
        <v>3</v>
      </c>
      <c r="K50">
        <f t="shared" si="5"/>
        <v>3</v>
      </c>
      <c r="L50">
        <f t="shared" si="6"/>
        <v>3</v>
      </c>
      <c r="M50">
        <f t="shared" si="7"/>
        <v>3</v>
      </c>
      <c r="N50">
        <f t="shared" si="8"/>
        <v>2</v>
      </c>
      <c r="O50">
        <f t="shared" si="9"/>
        <v>4</v>
      </c>
      <c r="P50">
        <f t="shared" si="10"/>
        <v>4</v>
      </c>
      <c r="Q50">
        <f t="shared" si="11"/>
        <v>2</v>
      </c>
    </row>
    <row r="51" spans="1:17" x14ac:dyDescent="0.25">
      <c r="A51">
        <v>1102</v>
      </c>
      <c r="B51" t="s">
        <v>76</v>
      </c>
      <c r="C51">
        <f t="shared" si="0"/>
        <v>11</v>
      </c>
      <c r="D51">
        <f t="shared" si="1"/>
        <v>10</v>
      </c>
      <c r="E51">
        <f t="shared" si="14"/>
        <v>1</v>
      </c>
      <c r="G51" s="6">
        <f t="shared" si="15"/>
        <v>10.5</v>
      </c>
      <c r="H51">
        <f t="shared" si="2"/>
        <v>2</v>
      </c>
      <c r="I51">
        <f t="shared" si="3"/>
        <v>2</v>
      </c>
      <c r="J51">
        <f t="shared" si="4"/>
        <v>2</v>
      </c>
      <c r="K51">
        <f t="shared" si="5"/>
        <v>3</v>
      </c>
      <c r="L51">
        <f t="shared" si="6"/>
        <v>2</v>
      </c>
      <c r="M51">
        <f t="shared" si="7"/>
        <v>2</v>
      </c>
      <c r="N51">
        <f t="shared" si="8"/>
        <v>3</v>
      </c>
      <c r="O51">
        <f t="shared" si="9"/>
        <v>3</v>
      </c>
      <c r="P51">
        <f t="shared" si="10"/>
        <v>4</v>
      </c>
      <c r="Q51">
        <f t="shared" si="11"/>
        <v>1</v>
      </c>
    </row>
    <row r="52" spans="1:17" x14ac:dyDescent="0.25">
      <c r="A52">
        <v>1102</v>
      </c>
      <c r="B52" t="s">
        <v>77</v>
      </c>
      <c r="C52">
        <f t="shared" si="0"/>
        <v>13</v>
      </c>
      <c r="D52">
        <f t="shared" si="1"/>
        <v>6</v>
      </c>
      <c r="E52">
        <f t="shared" si="14"/>
        <v>7</v>
      </c>
      <c r="G52" s="6">
        <f t="shared" si="15"/>
        <v>9.5</v>
      </c>
      <c r="H52">
        <f t="shared" si="2"/>
        <v>3</v>
      </c>
      <c r="I52">
        <f t="shared" si="3"/>
        <v>3</v>
      </c>
      <c r="J52">
        <f t="shared" si="4"/>
        <v>2</v>
      </c>
      <c r="K52">
        <f t="shared" si="5"/>
        <v>3</v>
      </c>
      <c r="L52">
        <f t="shared" si="6"/>
        <v>2</v>
      </c>
      <c r="M52">
        <f t="shared" si="7"/>
        <v>1</v>
      </c>
      <c r="N52">
        <f t="shared" si="8"/>
        <v>3</v>
      </c>
      <c r="O52">
        <f t="shared" si="9"/>
        <v>3</v>
      </c>
      <c r="P52">
        <f t="shared" si="10"/>
        <v>3</v>
      </c>
      <c r="Q52">
        <f t="shared" si="11"/>
        <v>1</v>
      </c>
    </row>
    <row r="53" spans="1:17" x14ac:dyDescent="0.25">
      <c r="A53">
        <v>1102</v>
      </c>
      <c r="B53" t="s">
        <v>78</v>
      </c>
      <c r="C53">
        <f t="shared" si="0"/>
        <v>9</v>
      </c>
      <c r="D53">
        <f t="shared" si="1"/>
        <v>16</v>
      </c>
      <c r="E53">
        <f t="shared" si="14"/>
        <v>7</v>
      </c>
      <c r="G53" s="6">
        <f t="shared" si="15"/>
        <v>12.5</v>
      </c>
      <c r="H53">
        <f t="shared" si="2"/>
        <v>2</v>
      </c>
      <c r="I53">
        <f t="shared" si="3"/>
        <v>2</v>
      </c>
      <c r="J53">
        <f t="shared" si="4"/>
        <v>2</v>
      </c>
      <c r="K53">
        <f t="shared" si="5"/>
        <v>2</v>
      </c>
      <c r="L53">
        <f t="shared" si="6"/>
        <v>1</v>
      </c>
      <c r="M53">
        <f t="shared" si="7"/>
        <v>3</v>
      </c>
      <c r="N53">
        <f t="shared" si="8"/>
        <v>3</v>
      </c>
      <c r="O53">
        <f t="shared" si="9"/>
        <v>3</v>
      </c>
      <c r="P53">
        <f t="shared" si="10"/>
        <v>4</v>
      </c>
      <c r="Q53">
        <f t="shared" si="11"/>
        <v>3</v>
      </c>
    </row>
    <row r="54" spans="1:17" x14ac:dyDescent="0.25">
      <c r="A54">
        <v>1102</v>
      </c>
      <c r="B54" t="s">
        <v>79</v>
      </c>
      <c r="C54">
        <f t="shared" si="0"/>
        <v>14</v>
      </c>
      <c r="D54">
        <f t="shared" si="1"/>
        <v>13</v>
      </c>
      <c r="E54">
        <f t="shared" si="14"/>
        <v>1</v>
      </c>
      <c r="G54" s="6">
        <f t="shared" si="15"/>
        <v>13.5</v>
      </c>
      <c r="H54">
        <f t="shared" si="2"/>
        <v>3</v>
      </c>
      <c r="I54">
        <f t="shared" si="3"/>
        <v>3</v>
      </c>
      <c r="J54">
        <f t="shared" si="4"/>
        <v>3</v>
      </c>
      <c r="K54">
        <f t="shared" si="5"/>
        <v>3</v>
      </c>
      <c r="L54">
        <f t="shared" si="6"/>
        <v>2</v>
      </c>
      <c r="M54">
        <f t="shared" si="7"/>
        <v>2</v>
      </c>
      <c r="N54">
        <f t="shared" si="8"/>
        <v>3</v>
      </c>
      <c r="O54">
        <f t="shared" si="9"/>
        <v>3</v>
      </c>
      <c r="P54">
        <f t="shared" si="10"/>
        <v>3</v>
      </c>
      <c r="Q54">
        <f t="shared" si="11"/>
        <v>2</v>
      </c>
    </row>
    <row r="55" spans="1:17" x14ac:dyDescent="0.25">
      <c r="A55">
        <v>1102</v>
      </c>
      <c r="B55" t="s">
        <v>80</v>
      </c>
      <c r="C55">
        <f t="shared" si="0"/>
        <v>10</v>
      </c>
      <c r="D55">
        <f t="shared" si="1"/>
        <v>9</v>
      </c>
      <c r="E55">
        <f t="shared" si="14"/>
        <v>1</v>
      </c>
      <c r="G55" s="6">
        <f t="shared" si="15"/>
        <v>9.5</v>
      </c>
      <c r="H55">
        <f t="shared" si="2"/>
        <v>2</v>
      </c>
      <c r="I55">
        <f t="shared" si="3"/>
        <v>2</v>
      </c>
      <c r="J55">
        <f t="shared" si="4"/>
        <v>2</v>
      </c>
      <c r="K55">
        <f t="shared" si="5"/>
        <v>2</v>
      </c>
      <c r="L55">
        <f t="shared" si="6"/>
        <v>2</v>
      </c>
      <c r="M55">
        <f t="shared" si="7"/>
        <v>2</v>
      </c>
      <c r="N55">
        <f t="shared" si="8"/>
        <v>3</v>
      </c>
      <c r="O55">
        <f t="shared" si="9"/>
        <v>3</v>
      </c>
      <c r="P55">
        <f t="shared" si="10"/>
        <v>3</v>
      </c>
      <c r="Q55">
        <f t="shared" si="11"/>
        <v>1</v>
      </c>
    </row>
    <row r="56" spans="1:17" x14ac:dyDescent="0.25">
      <c r="A56">
        <v>1102</v>
      </c>
      <c r="B56" t="s">
        <v>81</v>
      </c>
      <c r="C56">
        <f t="shared" si="0"/>
        <v>10</v>
      </c>
      <c r="D56">
        <f t="shared" si="1"/>
        <v>18</v>
      </c>
      <c r="E56">
        <f t="shared" si="14"/>
        <v>8</v>
      </c>
      <c r="F56">
        <v>15</v>
      </c>
      <c r="G56" s="6">
        <f t="shared" si="15"/>
        <v>14.666666666666666</v>
      </c>
      <c r="H56">
        <f t="shared" si="2"/>
        <v>2</v>
      </c>
      <c r="I56">
        <f t="shared" si="3"/>
        <v>2</v>
      </c>
      <c r="J56">
        <f t="shared" si="4"/>
        <v>2</v>
      </c>
      <c r="K56">
        <f t="shared" si="5"/>
        <v>3</v>
      </c>
      <c r="L56">
        <f t="shared" si="6"/>
        <v>1</v>
      </c>
      <c r="M56">
        <f t="shared" si="7"/>
        <v>4</v>
      </c>
      <c r="N56">
        <f t="shared" si="8"/>
        <v>4</v>
      </c>
      <c r="O56">
        <f t="shared" si="9"/>
        <v>3</v>
      </c>
      <c r="P56">
        <f t="shared" si="10"/>
        <v>4</v>
      </c>
      <c r="Q56">
        <f t="shared" si="11"/>
        <v>4</v>
      </c>
    </row>
    <row r="57" spans="1:17" x14ac:dyDescent="0.25">
      <c r="A57">
        <v>1102</v>
      </c>
      <c r="B57" t="s">
        <v>82</v>
      </c>
      <c r="C57">
        <f t="shared" si="0"/>
        <v>16</v>
      </c>
      <c r="D57">
        <f t="shared" si="1"/>
        <v>16</v>
      </c>
      <c r="E57">
        <f t="shared" si="14"/>
        <v>0</v>
      </c>
      <c r="G57" s="6">
        <f t="shared" si="15"/>
        <v>16</v>
      </c>
      <c r="H57">
        <f t="shared" si="2"/>
        <v>3</v>
      </c>
      <c r="I57">
        <f t="shared" si="3"/>
        <v>3</v>
      </c>
      <c r="J57">
        <f t="shared" si="4"/>
        <v>3</v>
      </c>
      <c r="K57">
        <f t="shared" si="5"/>
        <v>4</v>
      </c>
      <c r="L57">
        <f t="shared" si="6"/>
        <v>3</v>
      </c>
      <c r="M57">
        <f t="shared" si="7"/>
        <v>4</v>
      </c>
      <c r="N57">
        <f t="shared" si="8"/>
        <v>2</v>
      </c>
      <c r="O57">
        <f t="shared" si="9"/>
        <v>4</v>
      </c>
      <c r="P57">
        <f t="shared" si="10"/>
        <v>5</v>
      </c>
      <c r="Q57">
        <f t="shared" si="11"/>
        <v>4</v>
      </c>
    </row>
    <row r="58" spans="1:17" x14ac:dyDescent="0.25">
      <c r="A58">
        <v>1102</v>
      </c>
      <c r="B58" t="s">
        <v>83</v>
      </c>
      <c r="C58">
        <f t="shared" si="0"/>
        <v>10</v>
      </c>
      <c r="D58">
        <f t="shared" si="1"/>
        <v>15</v>
      </c>
      <c r="E58">
        <f t="shared" si="14"/>
        <v>5</v>
      </c>
      <c r="G58" s="6">
        <f t="shared" si="15"/>
        <v>12.5</v>
      </c>
      <c r="H58">
        <f t="shared" si="2"/>
        <v>2</v>
      </c>
      <c r="I58">
        <f t="shared" si="3"/>
        <v>2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3</v>
      </c>
      <c r="N58">
        <f t="shared" si="8"/>
        <v>3</v>
      </c>
      <c r="O58">
        <f t="shared" si="9"/>
        <v>4</v>
      </c>
      <c r="P58">
        <f t="shared" si="10"/>
        <v>4</v>
      </c>
      <c r="Q58">
        <f t="shared" si="11"/>
        <v>3</v>
      </c>
    </row>
    <row r="59" spans="1:17" x14ac:dyDescent="0.25">
      <c r="A59">
        <v>1102</v>
      </c>
      <c r="B59" t="s">
        <v>84</v>
      </c>
      <c r="C59">
        <f t="shared" si="0"/>
        <v>10</v>
      </c>
      <c r="D59">
        <f t="shared" si="1"/>
        <v>13</v>
      </c>
      <c r="E59">
        <f t="shared" si="14"/>
        <v>3</v>
      </c>
      <c r="G59" s="6">
        <f t="shared" si="15"/>
        <v>11.5</v>
      </c>
      <c r="H59">
        <f t="shared" si="2"/>
        <v>2</v>
      </c>
      <c r="I59">
        <f t="shared" si="3"/>
        <v>2</v>
      </c>
      <c r="J59">
        <f t="shared" si="4"/>
        <v>2</v>
      </c>
      <c r="K59">
        <f t="shared" si="5"/>
        <v>2</v>
      </c>
      <c r="L59">
        <f t="shared" si="6"/>
        <v>2</v>
      </c>
      <c r="M59">
        <f t="shared" si="7"/>
        <v>3</v>
      </c>
      <c r="N59">
        <f t="shared" si="8"/>
        <v>3</v>
      </c>
      <c r="O59">
        <f t="shared" si="9"/>
        <v>3</v>
      </c>
      <c r="P59">
        <f t="shared" si="10"/>
        <v>3</v>
      </c>
      <c r="Q59">
        <f t="shared" si="11"/>
        <v>2</v>
      </c>
    </row>
    <row r="60" spans="1:17" x14ac:dyDescent="0.25">
      <c r="A60">
        <v>1102</v>
      </c>
      <c r="B60" t="s">
        <v>85</v>
      </c>
      <c r="C60">
        <f t="shared" si="0"/>
        <v>5</v>
      </c>
      <c r="D60">
        <f t="shared" si="1"/>
        <v>10</v>
      </c>
      <c r="E60">
        <f t="shared" si="14"/>
        <v>5</v>
      </c>
      <c r="G60" s="6">
        <f t="shared" si="15"/>
        <v>7.5</v>
      </c>
      <c r="H60">
        <f t="shared" si="2"/>
        <v>1</v>
      </c>
      <c r="I60">
        <f t="shared" si="3"/>
        <v>1</v>
      </c>
      <c r="J60">
        <f t="shared" si="4"/>
        <v>1</v>
      </c>
      <c r="K60">
        <f t="shared" si="5"/>
        <v>1</v>
      </c>
      <c r="L60">
        <f t="shared" si="6"/>
        <v>1</v>
      </c>
      <c r="M60">
        <f t="shared" si="7"/>
        <v>2</v>
      </c>
      <c r="N60">
        <f t="shared" si="8"/>
        <v>3</v>
      </c>
      <c r="O60">
        <f t="shared" si="9"/>
        <v>3</v>
      </c>
      <c r="P60">
        <f t="shared" si="10"/>
        <v>3</v>
      </c>
      <c r="Q60">
        <f t="shared" si="11"/>
        <v>2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60"/>
  <sheetViews>
    <sheetView zoomScale="85" zoomScaleNormal="85" workbookViewId="0">
      <pane ySplit="1" topLeftCell="A35" activePane="bottomLeft" state="frozen"/>
      <selection pane="bottomLeft" activeCell="A2" sqref="A2:A60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26</v>
      </c>
      <c r="C2" s="10">
        <v>13</v>
      </c>
      <c r="D2" s="10">
        <v>3</v>
      </c>
      <c r="E2" s="10">
        <v>2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32</v>
      </c>
      <c r="C4" s="10">
        <v>16</v>
      </c>
      <c r="D4" s="10">
        <v>3</v>
      </c>
      <c r="E4" s="10">
        <v>3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20</v>
      </c>
      <c r="C5" s="10">
        <v>10</v>
      </c>
      <c r="D5" s="10">
        <v>2</v>
      </c>
      <c r="E5" s="10">
        <v>2</v>
      </c>
      <c r="F5" s="10">
        <v>2</v>
      </c>
      <c r="G5" s="10">
        <v>2</v>
      </c>
      <c r="H5" s="10">
        <v>2</v>
      </c>
    </row>
    <row r="6" spans="1:8" x14ac:dyDescent="0.25">
      <c r="A6" s="10" t="s">
        <v>31</v>
      </c>
      <c r="B6">
        <v>18</v>
      </c>
      <c r="C6" s="10">
        <v>9</v>
      </c>
      <c r="D6" s="10">
        <v>2</v>
      </c>
      <c r="E6" s="10">
        <v>2</v>
      </c>
      <c r="F6" s="10">
        <v>2</v>
      </c>
      <c r="G6" s="10">
        <v>2</v>
      </c>
      <c r="H6" s="10">
        <v>1</v>
      </c>
    </row>
    <row r="7" spans="1:8" x14ac:dyDescent="0.25">
      <c r="A7" s="10" t="s">
        <v>32</v>
      </c>
      <c r="B7">
        <v>22</v>
      </c>
      <c r="C7" s="10">
        <v>11</v>
      </c>
      <c r="D7" s="10">
        <v>2</v>
      </c>
      <c r="E7" s="10">
        <v>2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30</v>
      </c>
      <c r="C8" s="10">
        <v>16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20</v>
      </c>
      <c r="C9" s="10">
        <v>10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</row>
    <row r="10" spans="1:8" x14ac:dyDescent="0.25">
      <c r="A10" s="10" t="s">
        <v>35</v>
      </c>
      <c r="B10">
        <v>16</v>
      </c>
      <c r="C10" s="10">
        <v>8</v>
      </c>
      <c r="D10" s="10">
        <v>1</v>
      </c>
      <c r="E10" s="10">
        <v>2</v>
      </c>
      <c r="F10" s="10">
        <v>2</v>
      </c>
      <c r="G10" s="10">
        <v>2</v>
      </c>
      <c r="H10" s="10">
        <v>1</v>
      </c>
    </row>
    <row r="11" spans="1:8" x14ac:dyDescent="0.25">
      <c r="A11" s="10" t="s">
        <v>36</v>
      </c>
      <c r="B11">
        <v>22</v>
      </c>
      <c r="C11" s="10">
        <v>11</v>
      </c>
      <c r="D11" s="10">
        <v>2</v>
      </c>
      <c r="E11" s="10">
        <v>2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22</v>
      </c>
      <c r="C12" s="10">
        <v>11</v>
      </c>
      <c r="D12" s="10">
        <v>2</v>
      </c>
      <c r="E12" s="10">
        <v>3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18</v>
      </c>
      <c r="C13" s="10">
        <v>9</v>
      </c>
      <c r="D13" s="10">
        <v>2</v>
      </c>
      <c r="E13" s="10">
        <v>2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20</v>
      </c>
      <c r="C15" s="10">
        <v>10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24</v>
      </c>
      <c r="C17" s="10">
        <v>12</v>
      </c>
      <c r="D17" s="10">
        <v>2</v>
      </c>
      <c r="E17" s="10">
        <v>2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22</v>
      </c>
      <c r="C18" s="10">
        <v>11</v>
      </c>
      <c r="D18" s="10">
        <v>3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1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</row>
    <row r="21" spans="1:8" x14ac:dyDescent="0.25">
      <c r="A21" s="10" t="s">
        <v>46</v>
      </c>
      <c r="B21">
        <v>8</v>
      </c>
      <c r="C21" s="10">
        <v>4</v>
      </c>
      <c r="D21" s="10">
        <v>1</v>
      </c>
      <c r="E21" s="10">
        <v>1</v>
      </c>
      <c r="F21" s="10">
        <v>1</v>
      </c>
      <c r="G21" s="10">
        <v>1</v>
      </c>
      <c r="H21" s="10">
        <v>0</v>
      </c>
    </row>
    <row r="22" spans="1:8" x14ac:dyDescent="0.25">
      <c r="A22" s="10" t="s">
        <v>47</v>
      </c>
      <c r="B22">
        <v>25</v>
      </c>
      <c r="C22" s="10">
        <v>12</v>
      </c>
      <c r="D22" s="10">
        <v>2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18</v>
      </c>
      <c r="C23" s="10">
        <v>9</v>
      </c>
      <c r="D23" s="10">
        <v>2</v>
      </c>
      <c r="E23" s="10">
        <v>2</v>
      </c>
      <c r="F23" s="10">
        <v>2</v>
      </c>
      <c r="G23" s="10">
        <v>2</v>
      </c>
      <c r="H23" s="10">
        <v>1</v>
      </c>
    </row>
    <row r="24" spans="1:8" x14ac:dyDescent="0.25">
      <c r="A24" s="10" t="s">
        <v>49</v>
      </c>
      <c r="B24">
        <v>20</v>
      </c>
      <c r="C24" s="10">
        <v>10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</row>
    <row r="25" spans="1:8" x14ac:dyDescent="0.25">
      <c r="A25" s="10" t="s">
        <v>50</v>
      </c>
      <c r="B25">
        <v>26</v>
      </c>
      <c r="C25" s="10">
        <v>13</v>
      </c>
      <c r="D25" s="10">
        <v>3</v>
      </c>
      <c r="E25" s="10">
        <v>2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30</v>
      </c>
      <c r="C26" s="10">
        <v>15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26</v>
      </c>
      <c r="C27" s="10">
        <v>13</v>
      </c>
      <c r="D27" s="10">
        <v>3</v>
      </c>
      <c r="E27" s="10">
        <v>2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18</v>
      </c>
      <c r="C28" s="10">
        <v>9</v>
      </c>
      <c r="D28" s="10">
        <v>2</v>
      </c>
      <c r="E28" s="10">
        <v>2</v>
      </c>
      <c r="F28" s="10">
        <v>2</v>
      </c>
      <c r="G28" s="10">
        <v>2</v>
      </c>
      <c r="H28" s="10">
        <v>1</v>
      </c>
    </row>
    <row r="29" spans="1:8" x14ac:dyDescent="0.25">
      <c r="A29" s="10" t="s">
        <v>54</v>
      </c>
      <c r="B29">
        <v>22</v>
      </c>
      <c r="C29" s="10">
        <v>11</v>
      </c>
      <c r="D29" s="10">
        <v>2</v>
      </c>
      <c r="E29" s="10">
        <v>2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10</v>
      </c>
      <c r="C30" s="10">
        <v>5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</row>
    <row r="31" spans="1:8" x14ac:dyDescent="0.25">
      <c r="A31" s="10" t="s">
        <v>56</v>
      </c>
      <c r="B31">
        <v>10</v>
      </c>
      <c r="C31" s="10">
        <v>5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</row>
    <row r="32" spans="1:8" x14ac:dyDescent="0.25">
      <c r="A32" s="10" t="s">
        <v>57</v>
      </c>
      <c r="B32">
        <v>8</v>
      </c>
      <c r="C32" s="10">
        <v>4</v>
      </c>
      <c r="D32" s="10">
        <v>1</v>
      </c>
      <c r="E32" s="10">
        <v>0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18</v>
      </c>
      <c r="C33" s="10">
        <v>9</v>
      </c>
      <c r="D33" s="10">
        <v>2</v>
      </c>
      <c r="E33" s="10">
        <v>2</v>
      </c>
      <c r="F33" s="10">
        <v>2</v>
      </c>
      <c r="G33" s="10">
        <v>2</v>
      </c>
      <c r="H33" s="10">
        <v>1</v>
      </c>
    </row>
    <row r="34" spans="1:8" x14ac:dyDescent="0.25">
      <c r="A34" s="10" t="s">
        <v>59</v>
      </c>
      <c r="B34">
        <v>10</v>
      </c>
      <c r="C34" s="10">
        <v>5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</row>
    <row r="35" spans="1:8" x14ac:dyDescent="0.25">
      <c r="A35" s="10" t="s">
        <v>60</v>
      </c>
      <c r="B35">
        <v>26</v>
      </c>
      <c r="C35" s="10">
        <v>13</v>
      </c>
      <c r="D35" s="10">
        <v>3</v>
      </c>
      <c r="E35" s="10">
        <v>2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30</v>
      </c>
      <c r="C36" s="10">
        <v>15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24</v>
      </c>
      <c r="C37" s="10">
        <v>12</v>
      </c>
      <c r="D37" s="10">
        <v>2</v>
      </c>
      <c r="E37" s="10">
        <v>3</v>
      </c>
      <c r="F37" s="10">
        <v>3</v>
      </c>
      <c r="G37" s="10">
        <v>2</v>
      </c>
      <c r="H37" s="10">
        <v>2</v>
      </c>
    </row>
    <row r="38" spans="1:8" x14ac:dyDescent="0.25">
      <c r="A38" s="10" t="s">
        <v>63</v>
      </c>
      <c r="B38">
        <v>18</v>
      </c>
      <c r="C38" s="10">
        <v>9</v>
      </c>
      <c r="D38" s="10">
        <v>2</v>
      </c>
      <c r="E38" s="10">
        <v>2</v>
      </c>
      <c r="F38" s="10">
        <v>2</v>
      </c>
      <c r="G38" s="10">
        <v>2</v>
      </c>
      <c r="H38" s="10">
        <v>1</v>
      </c>
    </row>
    <row r="39" spans="1:8" x14ac:dyDescent="0.25">
      <c r="A39" s="10" t="s">
        <v>64</v>
      </c>
      <c r="B39">
        <v>22</v>
      </c>
      <c r="C39" s="10">
        <v>11</v>
      </c>
      <c r="D39" s="10">
        <v>2</v>
      </c>
      <c r="E39" s="10">
        <v>2</v>
      </c>
      <c r="F39" s="10">
        <v>2</v>
      </c>
      <c r="G39" s="10">
        <v>3</v>
      </c>
      <c r="H39" s="10">
        <v>2</v>
      </c>
    </row>
    <row r="40" spans="1:8" x14ac:dyDescent="0.25">
      <c r="A40" s="10" t="s">
        <v>65</v>
      </c>
      <c r="B40">
        <v>22</v>
      </c>
      <c r="C40" s="10">
        <v>11</v>
      </c>
      <c r="D40" s="10">
        <v>2</v>
      </c>
      <c r="E40" s="10">
        <v>2</v>
      </c>
      <c r="F40" s="10">
        <v>2</v>
      </c>
      <c r="G40" s="10">
        <v>3</v>
      </c>
      <c r="H40" s="10">
        <v>2</v>
      </c>
    </row>
    <row r="41" spans="1:8" x14ac:dyDescent="0.25">
      <c r="A41" s="10" t="s">
        <v>66</v>
      </c>
      <c r="B41">
        <v>22</v>
      </c>
      <c r="C41" s="10">
        <v>11</v>
      </c>
      <c r="D41" s="10">
        <v>2</v>
      </c>
      <c r="E41" s="10">
        <v>2</v>
      </c>
      <c r="F41" s="10">
        <v>2</v>
      </c>
      <c r="G41" s="10">
        <v>3</v>
      </c>
      <c r="H41" s="10">
        <v>2</v>
      </c>
    </row>
    <row r="42" spans="1:8" x14ac:dyDescent="0.25">
      <c r="A42" s="10" t="s">
        <v>67</v>
      </c>
      <c r="B42">
        <v>6</v>
      </c>
      <c r="C42" s="10">
        <v>3</v>
      </c>
      <c r="D42" s="10">
        <v>1</v>
      </c>
      <c r="E42" s="10">
        <v>0</v>
      </c>
      <c r="F42" s="10">
        <v>1</v>
      </c>
      <c r="G42" s="10">
        <v>1</v>
      </c>
      <c r="H42" s="10">
        <v>0</v>
      </c>
    </row>
    <row r="43" spans="1:8" x14ac:dyDescent="0.25">
      <c r="A43" s="10" t="s">
        <v>68</v>
      </c>
      <c r="B43">
        <v>24</v>
      </c>
      <c r="C43" s="10">
        <v>12</v>
      </c>
      <c r="D43" s="10">
        <v>2</v>
      </c>
      <c r="E43" s="10">
        <v>2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18</v>
      </c>
      <c r="C44" s="10">
        <v>9</v>
      </c>
      <c r="D44" s="10">
        <v>2</v>
      </c>
      <c r="E44" s="10">
        <v>2</v>
      </c>
      <c r="F44" s="10">
        <v>2</v>
      </c>
      <c r="G44" s="10">
        <v>2</v>
      </c>
      <c r="H44" s="10">
        <v>1</v>
      </c>
    </row>
    <row r="45" spans="1:8" x14ac:dyDescent="0.25">
      <c r="A45" s="10" t="s">
        <v>70</v>
      </c>
      <c r="B45">
        <v>18</v>
      </c>
      <c r="C45" s="10">
        <v>9</v>
      </c>
      <c r="D45" s="10">
        <v>2</v>
      </c>
      <c r="E45" s="10">
        <v>2</v>
      </c>
      <c r="F45" s="10">
        <v>2</v>
      </c>
      <c r="G45" s="10">
        <v>2</v>
      </c>
      <c r="H45" s="10">
        <v>1</v>
      </c>
    </row>
    <row r="46" spans="1:8" x14ac:dyDescent="0.25">
      <c r="A46" s="10" t="s">
        <v>71</v>
      </c>
      <c r="B46">
        <v>20</v>
      </c>
      <c r="C46" s="10">
        <v>10</v>
      </c>
      <c r="D46" s="10">
        <v>2</v>
      </c>
      <c r="E46" s="10">
        <v>2</v>
      </c>
      <c r="F46" s="10">
        <v>2</v>
      </c>
      <c r="G46" s="10">
        <v>2</v>
      </c>
      <c r="H46" s="10">
        <v>2</v>
      </c>
    </row>
    <row r="47" spans="1:8" x14ac:dyDescent="0.25">
      <c r="A47" s="10" t="s">
        <v>72</v>
      </c>
      <c r="B47">
        <v>22</v>
      </c>
      <c r="C47" s="10">
        <v>11</v>
      </c>
      <c r="D47" s="10">
        <v>2</v>
      </c>
      <c r="E47" s="10">
        <v>2</v>
      </c>
      <c r="F47" s="10">
        <v>2</v>
      </c>
      <c r="G47" s="10">
        <v>3</v>
      </c>
      <c r="H47" s="10">
        <v>2</v>
      </c>
    </row>
    <row r="48" spans="1:8" x14ac:dyDescent="0.25">
      <c r="A48" s="10" t="s">
        <v>73</v>
      </c>
      <c r="B48">
        <v>18</v>
      </c>
      <c r="C48" s="10">
        <v>9</v>
      </c>
      <c r="D48" s="10">
        <v>2</v>
      </c>
      <c r="E48" s="10">
        <v>2</v>
      </c>
      <c r="F48" s="10">
        <v>2</v>
      </c>
      <c r="G48" s="10">
        <v>2</v>
      </c>
      <c r="H48" s="10">
        <v>1</v>
      </c>
    </row>
    <row r="49" spans="1:8" x14ac:dyDescent="0.25">
      <c r="A49" s="10" t="s">
        <v>74</v>
      </c>
      <c r="B49">
        <v>20</v>
      </c>
      <c r="C49" s="10">
        <v>10</v>
      </c>
      <c r="D49" s="10">
        <v>2</v>
      </c>
      <c r="E49" s="10">
        <v>2</v>
      </c>
      <c r="F49" s="10">
        <v>2</v>
      </c>
      <c r="G49" s="10">
        <v>2</v>
      </c>
      <c r="H49" s="10">
        <v>2</v>
      </c>
    </row>
    <row r="50" spans="1:8" x14ac:dyDescent="0.25">
      <c r="A50" s="10" t="s">
        <v>75</v>
      </c>
      <c r="B50">
        <v>30</v>
      </c>
      <c r="C50" s="10">
        <v>15</v>
      </c>
      <c r="D50" s="10">
        <v>3</v>
      </c>
      <c r="E50" s="10">
        <v>3</v>
      </c>
      <c r="F50" s="10">
        <v>3</v>
      </c>
      <c r="G50" s="10">
        <v>3</v>
      </c>
      <c r="H50" s="10">
        <v>3</v>
      </c>
    </row>
    <row r="51" spans="1:8" x14ac:dyDescent="0.25">
      <c r="A51" s="10" t="s">
        <v>76</v>
      </c>
      <c r="B51">
        <v>22</v>
      </c>
      <c r="C51" s="10">
        <v>11</v>
      </c>
      <c r="D51" s="10">
        <v>2</v>
      </c>
      <c r="E51" s="10">
        <v>2</v>
      </c>
      <c r="F51" s="10">
        <v>2</v>
      </c>
      <c r="G51" s="10">
        <v>3</v>
      </c>
      <c r="H51" s="10">
        <v>2</v>
      </c>
    </row>
    <row r="52" spans="1:8" x14ac:dyDescent="0.25">
      <c r="A52" s="10" t="s">
        <v>77</v>
      </c>
      <c r="B52">
        <v>26</v>
      </c>
      <c r="C52" s="10">
        <v>13</v>
      </c>
      <c r="D52" s="10">
        <v>3</v>
      </c>
      <c r="E52" s="10">
        <v>3</v>
      </c>
      <c r="F52" s="10">
        <v>2</v>
      </c>
      <c r="G52" s="10">
        <v>3</v>
      </c>
      <c r="H52" s="10">
        <v>2</v>
      </c>
    </row>
    <row r="53" spans="1:8" x14ac:dyDescent="0.25">
      <c r="A53" s="10" t="s">
        <v>78</v>
      </c>
      <c r="B53">
        <v>18</v>
      </c>
      <c r="C53" s="10">
        <v>9</v>
      </c>
      <c r="D53" s="10">
        <v>2</v>
      </c>
      <c r="E53" s="10">
        <v>2</v>
      </c>
      <c r="F53" s="10">
        <v>2</v>
      </c>
      <c r="G53" s="10">
        <v>2</v>
      </c>
      <c r="H53" s="10">
        <v>1</v>
      </c>
    </row>
    <row r="54" spans="1:8" x14ac:dyDescent="0.25">
      <c r="A54" s="10" t="s">
        <v>79</v>
      </c>
      <c r="B54">
        <v>28</v>
      </c>
      <c r="C54" s="10">
        <v>14</v>
      </c>
      <c r="D54" s="10">
        <v>3</v>
      </c>
      <c r="E54" s="10">
        <v>3</v>
      </c>
      <c r="F54" s="10">
        <v>3</v>
      </c>
      <c r="G54" s="10">
        <v>3</v>
      </c>
      <c r="H54" s="10">
        <v>2</v>
      </c>
    </row>
    <row r="55" spans="1:8" x14ac:dyDescent="0.25">
      <c r="A55" s="10" t="s">
        <v>80</v>
      </c>
      <c r="B55">
        <v>20</v>
      </c>
      <c r="C55" s="10">
        <v>10</v>
      </c>
      <c r="D55" s="10">
        <v>2</v>
      </c>
      <c r="E55" s="10">
        <v>2</v>
      </c>
      <c r="F55" s="10">
        <v>2</v>
      </c>
      <c r="G55" s="10">
        <v>2</v>
      </c>
      <c r="H55" s="10">
        <v>2</v>
      </c>
    </row>
    <row r="56" spans="1:8" x14ac:dyDescent="0.25">
      <c r="A56" s="10" t="s">
        <v>81</v>
      </c>
      <c r="B56">
        <v>20</v>
      </c>
      <c r="C56" s="10">
        <v>10</v>
      </c>
      <c r="D56" s="10">
        <v>2</v>
      </c>
      <c r="E56" s="10">
        <v>2</v>
      </c>
      <c r="F56" s="10">
        <v>2</v>
      </c>
      <c r="G56" s="10">
        <v>3</v>
      </c>
      <c r="H56" s="10">
        <v>1</v>
      </c>
    </row>
    <row r="57" spans="1:8" x14ac:dyDescent="0.25">
      <c r="A57" s="10" t="s">
        <v>82</v>
      </c>
      <c r="B57">
        <v>32</v>
      </c>
      <c r="C57" s="10">
        <v>16</v>
      </c>
      <c r="D57" s="10">
        <v>3</v>
      </c>
      <c r="E57" s="10">
        <v>3</v>
      </c>
      <c r="F57" s="10">
        <v>3</v>
      </c>
      <c r="G57" s="10">
        <v>4</v>
      </c>
      <c r="H57" s="10">
        <v>3</v>
      </c>
    </row>
    <row r="58" spans="1:8" x14ac:dyDescent="0.25">
      <c r="A58" s="10" t="s">
        <v>83</v>
      </c>
      <c r="B58">
        <v>20</v>
      </c>
      <c r="C58" s="10">
        <v>10</v>
      </c>
      <c r="D58" s="10">
        <v>2</v>
      </c>
      <c r="E58" s="10">
        <v>2</v>
      </c>
      <c r="F58" s="10">
        <v>2</v>
      </c>
      <c r="G58" s="10">
        <v>2</v>
      </c>
      <c r="H58" s="10">
        <v>2</v>
      </c>
    </row>
    <row r="59" spans="1:8" x14ac:dyDescent="0.25">
      <c r="A59" s="10" t="s">
        <v>84</v>
      </c>
      <c r="B59">
        <v>20</v>
      </c>
      <c r="C59" s="10">
        <v>10</v>
      </c>
      <c r="D59" s="10">
        <v>2</v>
      </c>
      <c r="E59" s="10">
        <v>2</v>
      </c>
      <c r="F59" s="10">
        <v>2</v>
      </c>
      <c r="G59" s="10">
        <v>2</v>
      </c>
      <c r="H59" s="10">
        <v>2</v>
      </c>
    </row>
    <row r="60" spans="1:8" x14ac:dyDescent="0.25">
      <c r="A60" s="10" t="s">
        <v>85</v>
      </c>
      <c r="B60">
        <v>10</v>
      </c>
      <c r="C60" s="10">
        <v>5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60"/>
  <sheetViews>
    <sheetView zoomScale="85" zoomScaleNormal="85" workbookViewId="0">
      <pane ySplit="1" topLeftCell="A2" activePane="bottomLeft" state="frozen"/>
      <selection pane="bottomLeft" activeCell="A2" sqref="A2:H60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14</v>
      </c>
      <c r="D2" s="10">
        <v>3</v>
      </c>
      <c r="E2" s="10">
        <v>2</v>
      </c>
      <c r="F2" s="10">
        <v>4</v>
      </c>
      <c r="G2" s="10">
        <v>5</v>
      </c>
      <c r="H2" s="10">
        <v>2</v>
      </c>
    </row>
    <row r="3" spans="1:8" x14ac:dyDescent="0.25">
      <c r="A3" s="10" t="s">
        <v>28</v>
      </c>
      <c r="B3">
        <v>16</v>
      </c>
      <c r="C3" s="10">
        <v>5</v>
      </c>
      <c r="D3" s="10">
        <v>1</v>
      </c>
      <c r="E3" s="10">
        <v>3</v>
      </c>
      <c r="F3" s="10">
        <v>3</v>
      </c>
      <c r="G3" s="10">
        <v>3</v>
      </c>
      <c r="H3" s="10">
        <v>1</v>
      </c>
    </row>
    <row r="4" spans="1:8" x14ac:dyDescent="0.25">
      <c r="A4" s="10" t="s">
        <v>29</v>
      </c>
      <c r="B4">
        <v>37</v>
      </c>
      <c r="C4" s="10">
        <v>18</v>
      </c>
      <c r="D4" s="10">
        <v>4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30</v>
      </c>
      <c r="C5" s="10">
        <v>15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30</v>
      </c>
      <c r="C6" s="10">
        <v>14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19</v>
      </c>
      <c r="C7" s="10">
        <v>7</v>
      </c>
      <c r="D7" s="10">
        <v>2</v>
      </c>
      <c r="E7" s="10">
        <v>3</v>
      </c>
      <c r="F7" s="10">
        <v>3</v>
      </c>
      <c r="G7" s="10">
        <v>3</v>
      </c>
      <c r="H7" s="10">
        <v>1</v>
      </c>
    </row>
    <row r="8" spans="1:8" x14ac:dyDescent="0.25">
      <c r="A8" s="10" t="s">
        <v>33</v>
      </c>
      <c r="B8">
        <v>38</v>
      </c>
      <c r="C8" s="10">
        <v>18</v>
      </c>
      <c r="D8" s="10">
        <v>4</v>
      </c>
      <c r="E8" s="10">
        <v>4</v>
      </c>
      <c r="F8" s="10">
        <v>4</v>
      </c>
      <c r="G8" s="10">
        <v>4</v>
      </c>
      <c r="H8" s="10">
        <v>4</v>
      </c>
    </row>
    <row r="9" spans="1:8" x14ac:dyDescent="0.25">
      <c r="A9" s="10" t="s">
        <v>34</v>
      </c>
      <c r="B9">
        <v>28</v>
      </c>
      <c r="C9" s="10">
        <v>13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4</v>
      </c>
      <c r="E10" s="10">
        <v>3</v>
      </c>
      <c r="F10" s="10">
        <v>3</v>
      </c>
      <c r="G10" s="10">
        <v>2</v>
      </c>
      <c r="H10" s="10">
        <v>4</v>
      </c>
    </row>
    <row r="11" spans="1:8" x14ac:dyDescent="0.25">
      <c r="A11" s="10" t="s">
        <v>36</v>
      </c>
      <c r="B11">
        <v>27</v>
      </c>
      <c r="C11" s="10">
        <v>13</v>
      </c>
      <c r="D11" s="10">
        <v>3</v>
      </c>
      <c r="E11" s="10">
        <v>2</v>
      </c>
      <c r="F11" s="10">
        <v>3</v>
      </c>
      <c r="G11" s="10">
        <v>4</v>
      </c>
      <c r="H11" s="10">
        <v>2</v>
      </c>
    </row>
    <row r="12" spans="1:8" x14ac:dyDescent="0.25">
      <c r="A12" s="10" t="s">
        <v>37</v>
      </c>
      <c r="B12">
        <v>27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27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18</v>
      </c>
      <c r="C14" s="10">
        <v>6</v>
      </c>
      <c r="D14" s="10">
        <v>2</v>
      </c>
      <c r="E14" s="10">
        <v>3</v>
      </c>
      <c r="F14" s="10">
        <v>3</v>
      </c>
      <c r="G14" s="10">
        <v>3</v>
      </c>
      <c r="H14" s="10">
        <v>1</v>
      </c>
    </row>
    <row r="15" spans="1:8" x14ac:dyDescent="0.25">
      <c r="A15" s="10" t="s">
        <v>40</v>
      </c>
      <c r="B15">
        <v>23</v>
      </c>
      <c r="C15" s="10">
        <v>11</v>
      </c>
      <c r="D15" s="10">
        <v>2</v>
      </c>
      <c r="E15" s="10">
        <v>2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37</v>
      </c>
      <c r="C16" s="10">
        <v>18</v>
      </c>
      <c r="D16" s="10">
        <v>4</v>
      </c>
      <c r="E16" s="10">
        <v>4</v>
      </c>
      <c r="F16" s="10">
        <v>3</v>
      </c>
      <c r="G16" s="10">
        <v>4</v>
      </c>
      <c r="H16" s="10">
        <v>4</v>
      </c>
    </row>
    <row r="17" spans="1:8" x14ac:dyDescent="0.25">
      <c r="A17" s="10" t="s">
        <v>42</v>
      </c>
      <c r="B17">
        <v>29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28</v>
      </c>
      <c r="C18" s="10">
        <v>14</v>
      </c>
      <c r="D18" s="10">
        <v>3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33</v>
      </c>
      <c r="C19" s="10">
        <v>17</v>
      </c>
      <c r="D19" s="10">
        <v>4</v>
      </c>
      <c r="E19" s="10">
        <v>2</v>
      </c>
      <c r="F19" s="10">
        <v>3</v>
      </c>
      <c r="G19" s="10">
        <v>3</v>
      </c>
      <c r="H19" s="10">
        <v>4</v>
      </c>
    </row>
    <row r="20" spans="1:8" x14ac:dyDescent="0.25">
      <c r="A20" s="10" t="s">
        <v>45</v>
      </c>
      <c r="B20">
        <v>28</v>
      </c>
      <c r="C20" s="10">
        <v>14</v>
      </c>
      <c r="D20" s="10">
        <v>3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17</v>
      </c>
      <c r="C21" s="10">
        <v>6</v>
      </c>
      <c r="D21" s="10">
        <v>2</v>
      </c>
      <c r="E21" s="10">
        <v>2</v>
      </c>
      <c r="F21" s="10">
        <v>3</v>
      </c>
      <c r="G21" s="10">
        <v>3</v>
      </c>
      <c r="H21" s="10">
        <v>1</v>
      </c>
    </row>
    <row r="22" spans="1:8" x14ac:dyDescent="0.25">
      <c r="A22" s="10" t="s">
        <v>47</v>
      </c>
      <c r="B22">
        <v>36</v>
      </c>
      <c r="C22" s="10">
        <v>17</v>
      </c>
      <c r="D22" s="10">
        <v>4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14</v>
      </c>
      <c r="C23" s="10">
        <v>5</v>
      </c>
      <c r="D23" s="10">
        <v>2</v>
      </c>
      <c r="E23" s="10">
        <v>2</v>
      </c>
      <c r="F23" s="10">
        <v>2</v>
      </c>
      <c r="G23" s="10">
        <v>2</v>
      </c>
      <c r="H23" s="10">
        <v>1</v>
      </c>
    </row>
    <row r="24" spans="1:8" x14ac:dyDescent="0.25">
      <c r="A24" s="10" t="s">
        <v>49</v>
      </c>
      <c r="B24">
        <v>19</v>
      </c>
      <c r="C24" s="10">
        <v>7</v>
      </c>
      <c r="D24" s="10">
        <v>2</v>
      </c>
      <c r="E24" s="10">
        <v>3</v>
      </c>
      <c r="F24" s="10">
        <v>3</v>
      </c>
      <c r="G24" s="10">
        <v>3</v>
      </c>
      <c r="H24" s="10">
        <v>1</v>
      </c>
    </row>
    <row r="25" spans="1:8" x14ac:dyDescent="0.25">
      <c r="A25" s="10" t="s">
        <v>50</v>
      </c>
      <c r="B25">
        <v>39</v>
      </c>
      <c r="C25" s="10">
        <v>19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</row>
    <row r="26" spans="1:8" x14ac:dyDescent="0.25">
      <c r="A26" s="10" t="s">
        <v>51</v>
      </c>
      <c r="B26">
        <v>31</v>
      </c>
      <c r="C26" s="10">
        <v>15</v>
      </c>
      <c r="D26" s="10">
        <v>3</v>
      </c>
      <c r="E26" s="10">
        <v>4</v>
      </c>
      <c r="F26" s="10">
        <v>3</v>
      </c>
      <c r="G26" s="10">
        <v>4</v>
      </c>
      <c r="H26" s="10">
        <v>2</v>
      </c>
    </row>
    <row r="27" spans="1:8" x14ac:dyDescent="0.25">
      <c r="A27" s="10" t="s">
        <v>52</v>
      </c>
      <c r="B27">
        <v>25</v>
      </c>
      <c r="C27" s="10">
        <v>12</v>
      </c>
      <c r="D27" s="10">
        <v>3</v>
      </c>
      <c r="E27" s="10">
        <v>2</v>
      </c>
      <c r="F27" s="10">
        <v>3</v>
      </c>
      <c r="G27" s="10">
        <v>2</v>
      </c>
      <c r="H27" s="10">
        <v>3</v>
      </c>
    </row>
    <row r="28" spans="1:8" x14ac:dyDescent="0.25">
      <c r="A28" s="10" t="s">
        <v>53</v>
      </c>
      <c r="B28">
        <v>26</v>
      </c>
      <c r="C28" s="10">
        <v>13</v>
      </c>
      <c r="D28" s="10">
        <v>3</v>
      </c>
      <c r="E28" s="10">
        <v>2</v>
      </c>
      <c r="F28" s="10">
        <v>3</v>
      </c>
      <c r="G28" s="10">
        <v>3</v>
      </c>
      <c r="H28" s="10">
        <v>2</v>
      </c>
    </row>
    <row r="29" spans="1:8" x14ac:dyDescent="0.25">
      <c r="A29" s="10" t="s">
        <v>54</v>
      </c>
      <c r="B29">
        <v>37</v>
      </c>
      <c r="C29" s="10">
        <v>17</v>
      </c>
      <c r="D29" s="10">
        <v>4</v>
      </c>
      <c r="E29" s="10">
        <v>4</v>
      </c>
      <c r="F29" s="10">
        <v>4</v>
      </c>
      <c r="G29" s="10">
        <v>4</v>
      </c>
      <c r="H29" s="10">
        <v>4</v>
      </c>
    </row>
    <row r="30" spans="1:8" x14ac:dyDescent="0.25">
      <c r="A30" s="10" t="s">
        <v>55</v>
      </c>
      <c r="B30">
        <v>14</v>
      </c>
      <c r="C30" s="10">
        <v>4</v>
      </c>
      <c r="D30" s="10">
        <v>2</v>
      </c>
      <c r="E30" s="10">
        <v>2</v>
      </c>
      <c r="F30" s="10">
        <v>3</v>
      </c>
      <c r="G30" s="10">
        <v>2</v>
      </c>
      <c r="H30" s="10">
        <v>1</v>
      </c>
    </row>
    <row r="31" spans="1:8" x14ac:dyDescent="0.25">
      <c r="A31" s="10" t="s">
        <v>56</v>
      </c>
      <c r="B31">
        <v>8</v>
      </c>
      <c r="C31" s="10">
        <v>3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</row>
    <row r="32" spans="1:8" x14ac:dyDescent="0.25">
      <c r="A32" s="10" t="s">
        <v>57</v>
      </c>
      <c r="B32">
        <v>9</v>
      </c>
      <c r="C32" s="10">
        <v>2</v>
      </c>
      <c r="D32" s="10">
        <v>1</v>
      </c>
      <c r="E32" s="10">
        <v>1</v>
      </c>
      <c r="F32" s="10">
        <v>2</v>
      </c>
      <c r="G32" s="10">
        <v>2</v>
      </c>
      <c r="H32" s="10">
        <v>1</v>
      </c>
    </row>
    <row r="33" spans="1:8" x14ac:dyDescent="0.25">
      <c r="A33" s="10" t="s">
        <v>58</v>
      </c>
      <c r="B33">
        <v>14</v>
      </c>
      <c r="C33" s="10">
        <v>4</v>
      </c>
      <c r="D33" s="10">
        <v>2</v>
      </c>
      <c r="E33" s="10">
        <v>3</v>
      </c>
      <c r="F33" s="10">
        <v>2</v>
      </c>
      <c r="G33" s="10">
        <v>2</v>
      </c>
      <c r="H33" s="10">
        <v>1</v>
      </c>
    </row>
    <row r="34" spans="1:8" x14ac:dyDescent="0.25">
      <c r="A34" s="10" t="s">
        <v>59</v>
      </c>
      <c r="B34">
        <v>17</v>
      </c>
      <c r="C34" s="10">
        <v>6</v>
      </c>
      <c r="D34" s="10">
        <v>2</v>
      </c>
      <c r="E34" s="10">
        <v>2</v>
      </c>
      <c r="F34" s="10">
        <v>3</v>
      </c>
      <c r="G34" s="10">
        <v>3</v>
      </c>
      <c r="H34" s="10">
        <v>1</v>
      </c>
    </row>
    <row r="35" spans="1:8" x14ac:dyDescent="0.25">
      <c r="A35" s="10" t="s">
        <v>60</v>
      </c>
      <c r="B35">
        <v>13</v>
      </c>
      <c r="C35" s="10">
        <v>3</v>
      </c>
      <c r="D35" s="10">
        <v>1</v>
      </c>
      <c r="E35" s="10">
        <v>2</v>
      </c>
      <c r="F35" s="10">
        <v>3</v>
      </c>
      <c r="G35" s="10">
        <v>3</v>
      </c>
      <c r="H35" s="10">
        <v>1</v>
      </c>
    </row>
    <row r="36" spans="1:8" x14ac:dyDescent="0.25">
      <c r="A36" s="10" t="s">
        <v>61</v>
      </c>
      <c r="B36">
        <v>38</v>
      </c>
      <c r="C36" s="10">
        <v>17</v>
      </c>
      <c r="D36" s="10">
        <v>4</v>
      </c>
      <c r="E36" s="10">
        <v>4</v>
      </c>
      <c r="F36" s="10">
        <v>4</v>
      </c>
      <c r="G36" s="10">
        <v>5</v>
      </c>
      <c r="H36" s="10">
        <v>4</v>
      </c>
    </row>
    <row r="37" spans="1:8" x14ac:dyDescent="0.25">
      <c r="A37" s="10" t="s">
        <v>62</v>
      </c>
      <c r="B37">
        <v>28</v>
      </c>
      <c r="C37" s="10">
        <v>13</v>
      </c>
      <c r="D37" s="10">
        <v>3</v>
      </c>
      <c r="E37" s="10">
        <v>2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24</v>
      </c>
      <c r="C38" s="10">
        <v>12</v>
      </c>
      <c r="D38" s="10">
        <v>3</v>
      </c>
      <c r="E38" s="10">
        <v>3</v>
      </c>
      <c r="F38" s="10">
        <v>2</v>
      </c>
      <c r="G38" s="10">
        <v>2</v>
      </c>
      <c r="H38" s="10">
        <v>2</v>
      </c>
    </row>
    <row r="39" spans="1:8" x14ac:dyDescent="0.25">
      <c r="A39" s="10" t="s">
        <v>64</v>
      </c>
      <c r="B39">
        <v>28</v>
      </c>
      <c r="C39" s="10">
        <v>14</v>
      </c>
      <c r="D39" s="10">
        <v>3</v>
      </c>
      <c r="E39" s="10">
        <v>3</v>
      </c>
      <c r="F39" s="10">
        <v>3</v>
      </c>
      <c r="G39" s="10">
        <v>3</v>
      </c>
      <c r="H39" s="10">
        <v>2</v>
      </c>
    </row>
    <row r="40" spans="1:8" x14ac:dyDescent="0.25">
      <c r="A40" s="10" t="s">
        <v>65</v>
      </c>
      <c r="B40">
        <v>25</v>
      </c>
      <c r="C40" s="10">
        <v>13</v>
      </c>
      <c r="D40" s="10">
        <v>3</v>
      </c>
      <c r="E40" s="10">
        <v>3</v>
      </c>
      <c r="F40" s="10">
        <v>2</v>
      </c>
      <c r="G40" s="10">
        <v>2</v>
      </c>
      <c r="H40" s="10">
        <v>2</v>
      </c>
    </row>
    <row r="41" spans="1:8" x14ac:dyDescent="0.25">
      <c r="A41" s="10" t="s">
        <v>66</v>
      </c>
      <c r="B41">
        <v>28</v>
      </c>
      <c r="C41" s="10">
        <v>14</v>
      </c>
      <c r="D41" s="10">
        <v>3</v>
      </c>
      <c r="E41" s="10">
        <v>3</v>
      </c>
      <c r="F41" s="10">
        <v>3</v>
      </c>
      <c r="G41" s="10">
        <v>3</v>
      </c>
      <c r="H41" s="10">
        <v>2</v>
      </c>
    </row>
    <row r="42" spans="1:8" x14ac:dyDescent="0.25">
      <c r="A42" s="10" t="s">
        <v>67</v>
      </c>
      <c r="B42">
        <v>8</v>
      </c>
      <c r="C42" s="10">
        <v>1</v>
      </c>
      <c r="D42" s="10">
        <v>1</v>
      </c>
      <c r="E42" s="10">
        <v>1</v>
      </c>
      <c r="F42" s="10">
        <v>2</v>
      </c>
      <c r="G42" s="10">
        <v>2</v>
      </c>
      <c r="H42" s="10">
        <v>1</v>
      </c>
    </row>
    <row r="43" spans="1:8" x14ac:dyDescent="0.25">
      <c r="A43" s="10" t="s">
        <v>68</v>
      </c>
      <c r="B43">
        <v>35</v>
      </c>
      <c r="C43" s="10">
        <v>17</v>
      </c>
      <c r="D43" s="10">
        <v>4</v>
      </c>
      <c r="E43" s="10">
        <v>3</v>
      </c>
      <c r="F43" s="10">
        <v>3</v>
      </c>
      <c r="G43" s="10">
        <v>4</v>
      </c>
      <c r="H43" s="10">
        <v>4</v>
      </c>
    </row>
    <row r="44" spans="1:8" x14ac:dyDescent="0.25">
      <c r="A44" s="10" t="s">
        <v>69</v>
      </c>
      <c r="B44">
        <v>15</v>
      </c>
      <c r="C44" s="10">
        <v>5</v>
      </c>
      <c r="D44" s="10">
        <v>1</v>
      </c>
      <c r="E44" s="10">
        <v>3</v>
      </c>
      <c r="F44" s="10">
        <v>2</v>
      </c>
      <c r="G44" s="10">
        <v>3</v>
      </c>
      <c r="H44" s="10">
        <v>1</v>
      </c>
    </row>
    <row r="45" spans="1:8" x14ac:dyDescent="0.25">
      <c r="A45" s="10" t="s">
        <v>70</v>
      </c>
      <c r="B45">
        <v>35</v>
      </c>
      <c r="C45" s="10">
        <v>17</v>
      </c>
      <c r="D45" s="10">
        <v>4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29</v>
      </c>
      <c r="C46" s="10">
        <v>14</v>
      </c>
      <c r="D46" s="10">
        <v>3</v>
      </c>
      <c r="E46" s="10">
        <v>3</v>
      </c>
      <c r="F46" s="10">
        <v>3</v>
      </c>
      <c r="G46" s="10">
        <v>4</v>
      </c>
      <c r="H46" s="10">
        <v>2</v>
      </c>
    </row>
    <row r="47" spans="1:8" x14ac:dyDescent="0.25">
      <c r="A47" s="10" t="s">
        <v>72</v>
      </c>
      <c r="B47">
        <v>28</v>
      </c>
      <c r="C47" s="10">
        <v>14</v>
      </c>
      <c r="D47" s="10">
        <v>3</v>
      </c>
      <c r="E47" s="10">
        <v>3</v>
      </c>
      <c r="F47" s="10">
        <v>3</v>
      </c>
      <c r="G47" s="10">
        <v>3</v>
      </c>
      <c r="H47" s="10">
        <v>2</v>
      </c>
    </row>
    <row r="48" spans="1:8" x14ac:dyDescent="0.25">
      <c r="A48" s="10" t="s">
        <v>73</v>
      </c>
      <c r="B48">
        <v>23</v>
      </c>
      <c r="C48" s="10">
        <v>11</v>
      </c>
      <c r="D48" s="10">
        <v>3</v>
      </c>
      <c r="E48" s="10">
        <v>3</v>
      </c>
      <c r="F48" s="10">
        <v>2</v>
      </c>
      <c r="G48" s="10">
        <v>2</v>
      </c>
      <c r="H48" s="10">
        <v>2</v>
      </c>
    </row>
    <row r="49" spans="1:8" x14ac:dyDescent="0.25">
      <c r="A49" s="10" t="s">
        <v>74</v>
      </c>
      <c r="B49">
        <v>27</v>
      </c>
      <c r="C49" s="10">
        <v>13</v>
      </c>
      <c r="D49" s="10">
        <v>2</v>
      </c>
      <c r="E49" s="10">
        <v>3</v>
      </c>
      <c r="F49" s="10">
        <v>3</v>
      </c>
      <c r="G49" s="10">
        <v>4</v>
      </c>
      <c r="H49" s="10">
        <v>2</v>
      </c>
    </row>
    <row r="50" spans="1:8" x14ac:dyDescent="0.25">
      <c r="A50" s="10" t="s">
        <v>75</v>
      </c>
      <c r="B50">
        <v>29</v>
      </c>
      <c r="C50" s="10">
        <v>14</v>
      </c>
      <c r="D50" s="10">
        <v>3</v>
      </c>
      <c r="E50" s="10">
        <v>2</v>
      </c>
      <c r="F50" s="10">
        <v>4</v>
      </c>
      <c r="G50" s="10">
        <v>4</v>
      </c>
      <c r="H50" s="10">
        <v>2</v>
      </c>
    </row>
    <row r="51" spans="1:8" x14ac:dyDescent="0.25">
      <c r="A51" s="10" t="s">
        <v>76</v>
      </c>
      <c r="B51">
        <v>23</v>
      </c>
      <c r="C51" s="10">
        <v>10</v>
      </c>
      <c r="D51" s="10">
        <v>2</v>
      </c>
      <c r="E51" s="10">
        <v>3</v>
      </c>
      <c r="F51" s="10">
        <v>3</v>
      </c>
      <c r="G51" s="10">
        <v>4</v>
      </c>
      <c r="H51" s="10">
        <v>1</v>
      </c>
    </row>
    <row r="52" spans="1:8" x14ac:dyDescent="0.25">
      <c r="A52" s="10" t="s">
        <v>77</v>
      </c>
      <c r="B52">
        <v>17</v>
      </c>
      <c r="C52" s="10">
        <v>6</v>
      </c>
      <c r="D52" s="10">
        <v>1</v>
      </c>
      <c r="E52" s="10">
        <v>3</v>
      </c>
      <c r="F52" s="10">
        <v>3</v>
      </c>
      <c r="G52" s="10">
        <v>3</v>
      </c>
      <c r="H52" s="10">
        <v>1</v>
      </c>
    </row>
    <row r="53" spans="1:8" x14ac:dyDescent="0.25">
      <c r="A53" s="10" t="s">
        <v>78</v>
      </c>
      <c r="B53">
        <v>32</v>
      </c>
      <c r="C53" s="10">
        <v>16</v>
      </c>
      <c r="D53" s="10">
        <v>3</v>
      </c>
      <c r="E53" s="10">
        <v>3</v>
      </c>
      <c r="F53" s="10">
        <v>3</v>
      </c>
      <c r="G53" s="10">
        <v>4</v>
      </c>
      <c r="H53" s="10">
        <v>3</v>
      </c>
    </row>
    <row r="54" spans="1:8" x14ac:dyDescent="0.25">
      <c r="A54" s="10" t="s">
        <v>79</v>
      </c>
      <c r="B54">
        <v>26</v>
      </c>
      <c r="C54" s="10">
        <v>13</v>
      </c>
      <c r="D54" s="10">
        <v>2</v>
      </c>
      <c r="E54" s="10">
        <v>3</v>
      </c>
      <c r="F54" s="10">
        <v>3</v>
      </c>
      <c r="G54" s="10">
        <v>3</v>
      </c>
      <c r="H54" s="10">
        <v>2</v>
      </c>
    </row>
    <row r="55" spans="1:8" x14ac:dyDescent="0.25">
      <c r="A55" s="10" t="s">
        <v>80</v>
      </c>
      <c r="B55">
        <v>21</v>
      </c>
      <c r="C55" s="10">
        <v>9</v>
      </c>
      <c r="D55" s="10">
        <v>2</v>
      </c>
      <c r="E55" s="10">
        <v>3</v>
      </c>
      <c r="F55" s="10">
        <v>3</v>
      </c>
      <c r="G55" s="10">
        <v>3</v>
      </c>
      <c r="H55" s="10">
        <v>1</v>
      </c>
    </row>
    <row r="56" spans="1:8" x14ac:dyDescent="0.25">
      <c r="A56" s="10" t="s">
        <v>81</v>
      </c>
      <c r="B56">
        <v>37</v>
      </c>
      <c r="C56" s="10">
        <v>18</v>
      </c>
      <c r="D56" s="10">
        <v>4</v>
      </c>
      <c r="E56" s="10">
        <v>4</v>
      </c>
      <c r="F56" s="10">
        <v>3</v>
      </c>
      <c r="G56" s="10">
        <v>4</v>
      </c>
      <c r="H56" s="10">
        <v>4</v>
      </c>
    </row>
    <row r="57" spans="1:8" x14ac:dyDescent="0.25">
      <c r="A57" s="10" t="s">
        <v>82</v>
      </c>
      <c r="B57">
        <v>35</v>
      </c>
      <c r="C57" s="10">
        <v>16</v>
      </c>
      <c r="D57" s="10">
        <v>4</v>
      </c>
      <c r="E57" s="10">
        <v>2</v>
      </c>
      <c r="F57" s="10">
        <v>4</v>
      </c>
      <c r="G57" s="10">
        <v>5</v>
      </c>
      <c r="H57" s="10">
        <v>4</v>
      </c>
    </row>
    <row r="58" spans="1:8" x14ac:dyDescent="0.25">
      <c r="A58" s="10" t="s">
        <v>83</v>
      </c>
      <c r="B58">
        <v>32</v>
      </c>
      <c r="C58" s="10">
        <v>15</v>
      </c>
      <c r="D58" s="10">
        <v>3</v>
      </c>
      <c r="E58" s="10">
        <v>3</v>
      </c>
      <c r="F58" s="10">
        <v>4</v>
      </c>
      <c r="G58" s="10">
        <v>4</v>
      </c>
      <c r="H58" s="10">
        <v>3</v>
      </c>
    </row>
    <row r="59" spans="1:8" x14ac:dyDescent="0.25">
      <c r="A59" s="10" t="s">
        <v>84</v>
      </c>
      <c r="B59">
        <v>27</v>
      </c>
      <c r="C59" s="10">
        <v>13</v>
      </c>
      <c r="D59" s="10">
        <v>3</v>
      </c>
      <c r="E59" s="10">
        <v>3</v>
      </c>
      <c r="F59" s="10">
        <v>3</v>
      </c>
      <c r="G59" s="10">
        <v>3</v>
      </c>
      <c r="H59" s="10">
        <v>2</v>
      </c>
    </row>
    <row r="60" spans="1:8" x14ac:dyDescent="0.25">
      <c r="A60" s="10" t="s">
        <v>85</v>
      </c>
      <c r="B60">
        <v>23</v>
      </c>
      <c r="C60" s="10">
        <v>10</v>
      </c>
      <c r="D60" s="10">
        <v>2</v>
      </c>
      <c r="E60" s="10">
        <v>3</v>
      </c>
      <c r="F60" s="10">
        <v>3</v>
      </c>
      <c r="G60" s="10">
        <v>3</v>
      </c>
      <c r="H60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D87F-E74C-4D49-9A4D-A88BD5D799C2}">
  <dimension ref="A1:H60"/>
  <sheetViews>
    <sheetView topLeftCell="A2" workbookViewId="0">
      <selection activeCell="A2" sqref="A2:H6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26</v>
      </c>
      <c r="C2" s="10">
        <v>13</v>
      </c>
      <c r="D2" s="10">
        <v>3</v>
      </c>
      <c r="E2" s="10">
        <v>2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32</v>
      </c>
      <c r="C4" s="10">
        <v>16</v>
      </c>
      <c r="D4" s="10">
        <v>3</v>
      </c>
      <c r="E4" s="10">
        <v>3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20</v>
      </c>
      <c r="C5" s="10">
        <v>10</v>
      </c>
      <c r="D5" s="10">
        <v>2</v>
      </c>
      <c r="E5" s="10">
        <v>2</v>
      </c>
      <c r="F5" s="10">
        <v>2</v>
      </c>
      <c r="G5" s="10">
        <v>2</v>
      </c>
      <c r="H5" s="10">
        <v>2</v>
      </c>
    </row>
    <row r="6" spans="1:8" x14ac:dyDescent="0.25">
      <c r="A6" s="10" t="s">
        <v>31</v>
      </c>
      <c r="B6">
        <v>18</v>
      </c>
      <c r="C6" s="10">
        <v>9</v>
      </c>
      <c r="D6" s="10">
        <v>2</v>
      </c>
      <c r="E6" s="10">
        <v>2</v>
      </c>
      <c r="F6" s="10">
        <v>2</v>
      </c>
      <c r="G6" s="10">
        <v>2</v>
      </c>
      <c r="H6" s="10">
        <v>1</v>
      </c>
    </row>
    <row r="7" spans="1:8" x14ac:dyDescent="0.25">
      <c r="A7" s="10" t="s">
        <v>32</v>
      </c>
      <c r="B7">
        <v>22</v>
      </c>
      <c r="C7" s="10">
        <v>11</v>
      </c>
      <c r="D7" s="10">
        <v>2</v>
      </c>
      <c r="E7" s="10">
        <v>2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30</v>
      </c>
      <c r="C8" s="10">
        <v>16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20</v>
      </c>
      <c r="C9" s="10">
        <v>10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</row>
    <row r="10" spans="1:8" x14ac:dyDescent="0.25">
      <c r="A10" s="10" t="s">
        <v>35</v>
      </c>
      <c r="B10">
        <v>16</v>
      </c>
      <c r="C10" s="10">
        <v>8</v>
      </c>
      <c r="D10" s="10">
        <v>1</v>
      </c>
      <c r="E10" s="10">
        <v>2</v>
      </c>
      <c r="F10" s="10">
        <v>2</v>
      </c>
      <c r="G10" s="10">
        <v>2</v>
      </c>
      <c r="H10" s="10">
        <v>1</v>
      </c>
    </row>
    <row r="11" spans="1:8" x14ac:dyDescent="0.25">
      <c r="A11" s="10" t="s">
        <v>36</v>
      </c>
      <c r="B11">
        <v>22</v>
      </c>
      <c r="C11" s="10">
        <v>11</v>
      </c>
      <c r="D11" s="10">
        <v>2</v>
      </c>
      <c r="E11" s="10">
        <v>2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22</v>
      </c>
      <c r="C12" s="10">
        <v>11</v>
      </c>
      <c r="D12" s="10">
        <v>2</v>
      </c>
      <c r="E12" s="10">
        <v>3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18</v>
      </c>
      <c r="C13" s="10">
        <v>9</v>
      </c>
      <c r="D13" s="10">
        <v>2</v>
      </c>
      <c r="E13" s="10">
        <v>2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20</v>
      </c>
      <c r="C15" s="10">
        <v>10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24</v>
      </c>
      <c r="C17" s="10">
        <v>12</v>
      </c>
      <c r="D17" s="10">
        <v>2</v>
      </c>
      <c r="E17" s="10">
        <v>2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22</v>
      </c>
      <c r="C18" s="10">
        <v>11</v>
      </c>
      <c r="D18" s="10">
        <v>3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1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</row>
    <row r="21" spans="1:8" x14ac:dyDescent="0.25">
      <c r="A21" s="10" t="s">
        <v>46</v>
      </c>
      <c r="B21">
        <v>8</v>
      </c>
      <c r="C21" s="10">
        <v>4</v>
      </c>
      <c r="D21" s="10">
        <v>1</v>
      </c>
      <c r="E21" s="10">
        <v>1</v>
      </c>
      <c r="F21" s="10">
        <v>1</v>
      </c>
      <c r="G21" s="10">
        <v>1</v>
      </c>
      <c r="H21" s="10">
        <v>0</v>
      </c>
    </row>
    <row r="22" spans="1:8" x14ac:dyDescent="0.25">
      <c r="A22" s="10" t="s">
        <v>47</v>
      </c>
      <c r="B22">
        <v>25</v>
      </c>
      <c r="C22" s="10">
        <v>12</v>
      </c>
      <c r="D22" s="10">
        <v>2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18</v>
      </c>
      <c r="C23" s="10">
        <v>9</v>
      </c>
      <c r="D23" s="10">
        <v>2</v>
      </c>
      <c r="E23" s="10">
        <v>2</v>
      </c>
      <c r="F23" s="10">
        <v>2</v>
      </c>
      <c r="G23" s="10">
        <v>2</v>
      </c>
      <c r="H23" s="10">
        <v>1</v>
      </c>
    </row>
    <row r="24" spans="1:8" x14ac:dyDescent="0.25">
      <c r="A24" s="10" t="s">
        <v>49</v>
      </c>
      <c r="B24">
        <v>20</v>
      </c>
      <c r="C24" s="10">
        <v>10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</row>
    <row r="25" spans="1:8" x14ac:dyDescent="0.25">
      <c r="A25" s="10" t="s">
        <v>50</v>
      </c>
      <c r="B25">
        <v>26</v>
      </c>
      <c r="C25" s="10">
        <v>13</v>
      </c>
      <c r="D25" s="10">
        <v>3</v>
      </c>
      <c r="E25" s="10">
        <v>2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30</v>
      </c>
      <c r="C26" s="10">
        <v>15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26</v>
      </c>
      <c r="C27" s="10">
        <v>13</v>
      </c>
      <c r="D27" s="10">
        <v>3</v>
      </c>
      <c r="E27" s="10">
        <v>2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18</v>
      </c>
      <c r="C28" s="10">
        <v>9</v>
      </c>
      <c r="D28" s="10">
        <v>2</v>
      </c>
      <c r="E28" s="10">
        <v>2</v>
      </c>
      <c r="F28" s="10">
        <v>2</v>
      </c>
      <c r="G28" s="10">
        <v>2</v>
      </c>
      <c r="H28" s="10">
        <v>1</v>
      </c>
    </row>
    <row r="29" spans="1:8" x14ac:dyDescent="0.25">
      <c r="A29" s="10" t="s">
        <v>54</v>
      </c>
      <c r="B29">
        <v>22</v>
      </c>
      <c r="C29" s="10">
        <v>11</v>
      </c>
      <c r="D29" s="10">
        <v>2</v>
      </c>
      <c r="E29" s="10">
        <v>2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10</v>
      </c>
      <c r="C30" s="10">
        <v>5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</row>
    <row r="31" spans="1:8" x14ac:dyDescent="0.25">
      <c r="A31" s="10" t="s">
        <v>56</v>
      </c>
      <c r="B31">
        <v>10</v>
      </c>
      <c r="C31" s="10">
        <v>5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</row>
    <row r="32" spans="1:8" x14ac:dyDescent="0.25">
      <c r="A32" s="10" t="s">
        <v>57</v>
      </c>
      <c r="B32">
        <v>8</v>
      </c>
      <c r="C32" s="10">
        <v>4</v>
      </c>
      <c r="D32" s="10">
        <v>1</v>
      </c>
      <c r="E32" s="10">
        <v>0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18</v>
      </c>
      <c r="C33" s="10">
        <v>9</v>
      </c>
      <c r="D33" s="10">
        <v>2</v>
      </c>
      <c r="E33" s="10">
        <v>2</v>
      </c>
      <c r="F33" s="10">
        <v>2</v>
      </c>
      <c r="G33" s="10">
        <v>2</v>
      </c>
      <c r="H33" s="10">
        <v>1</v>
      </c>
    </row>
    <row r="34" spans="1:8" x14ac:dyDescent="0.25">
      <c r="A34" s="10" t="s">
        <v>59</v>
      </c>
      <c r="B34">
        <v>10</v>
      </c>
      <c r="C34" s="10">
        <v>5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</row>
    <row r="35" spans="1:8" x14ac:dyDescent="0.25">
      <c r="A35" s="10" t="s">
        <v>60</v>
      </c>
      <c r="B35">
        <v>26</v>
      </c>
      <c r="C35" s="10">
        <v>13</v>
      </c>
      <c r="D35" s="10">
        <v>3</v>
      </c>
      <c r="E35" s="10">
        <v>2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30</v>
      </c>
      <c r="C36" s="10">
        <v>15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24</v>
      </c>
      <c r="C37" s="10">
        <v>12</v>
      </c>
      <c r="D37" s="10">
        <v>2</v>
      </c>
      <c r="E37" s="10">
        <v>3</v>
      </c>
      <c r="F37" s="10">
        <v>3</v>
      </c>
      <c r="G37" s="10">
        <v>2</v>
      </c>
      <c r="H37" s="10">
        <v>2</v>
      </c>
    </row>
    <row r="38" spans="1:8" x14ac:dyDescent="0.25">
      <c r="A38" s="10" t="s">
        <v>63</v>
      </c>
      <c r="B38">
        <v>18</v>
      </c>
      <c r="C38" s="10">
        <v>9</v>
      </c>
      <c r="D38" s="10">
        <v>2</v>
      </c>
      <c r="E38" s="10">
        <v>2</v>
      </c>
      <c r="F38" s="10">
        <v>2</v>
      </c>
      <c r="G38" s="10">
        <v>2</v>
      </c>
      <c r="H38" s="10">
        <v>1</v>
      </c>
    </row>
    <row r="39" spans="1:8" x14ac:dyDescent="0.25">
      <c r="A39" s="10" t="s">
        <v>64</v>
      </c>
      <c r="B39">
        <v>22</v>
      </c>
      <c r="C39" s="10">
        <v>11</v>
      </c>
      <c r="D39" s="10">
        <v>2</v>
      </c>
      <c r="E39" s="10">
        <v>2</v>
      </c>
      <c r="F39" s="10">
        <v>2</v>
      </c>
      <c r="G39" s="10">
        <v>3</v>
      </c>
      <c r="H39" s="10">
        <v>2</v>
      </c>
    </row>
    <row r="40" spans="1:8" x14ac:dyDescent="0.25">
      <c r="A40" s="10" t="s">
        <v>65</v>
      </c>
      <c r="B40">
        <v>22</v>
      </c>
      <c r="C40" s="10">
        <v>11</v>
      </c>
      <c r="D40" s="10">
        <v>2</v>
      </c>
      <c r="E40" s="10">
        <v>2</v>
      </c>
      <c r="F40" s="10">
        <v>2</v>
      </c>
      <c r="G40" s="10">
        <v>3</v>
      </c>
      <c r="H40" s="10">
        <v>2</v>
      </c>
    </row>
    <row r="41" spans="1:8" x14ac:dyDescent="0.25">
      <c r="A41" s="10" t="s">
        <v>66</v>
      </c>
      <c r="B41">
        <v>22</v>
      </c>
      <c r="C41" s="10">
        <v>11</v>
      </c>
      <c r="D41" s="10">
        <v>2</v>
      </c>
      <c r="E41" s="10">
        <v>2</v>
      </c>
      <c r="F41" s="10">
        <v>2</v>
      </c>
      <c r="G41" s="10">
        <v>3</v>
      </c>
      <c r="H41" s="10">
        <v>2</v>
      </c>
    </row>
    <row r="42" spans="1:8" x14ac:dyDescent="0.25">
      <c r="A42" s="10" t="s">
        <v>67</v>
      </c>
      <c r="B42">
        <v>6</v>
      </c>
      <c r="C42" s="10">
        <v>3</v>
      </c>
      <c r="D42" s="10">
        <v>1</v>
      </c>
      <c r="E42" s="10">
        <v>0</v>
      </c>
      <c r="F42" s="10">
        <v>1</v>
      </c>
      <c r="G42" s="10">
        <v>1</v>
      </c>
      <c r="H42" s="10">
        <v>0</v>
      </c>
    </row>
    <row r="43" spans="1:8" x14ac:dyDescent="0.25">
      <c r="A43" s="10" t="s">
        <v>68</v>
      </c>
      <c r="B43">
        <v>24</v>
      </c>
      <c r="C43" s="10">
        <v>12</v>
      </c>
      <c r="D43" s="10">
        <v>2</v>
      </c>
      <c r="E43" s="10">
        <v>2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18</v>
      </c>
      <c r="C44" s="10">
        <v>9</v>
      </c>
      <c r="D44" s="10">
        <v>2</v>
      </c>
      <c r="E44" s="10">
        <v>2</v>
      </c>
      <c r="F44" s="10">
        <v>2</v>
      </c>
      <c r="G44" s="10">
        <v>2</v>
      </c>
      <c r="H44" s="10">
        <v>1</v>
      </c>
    </row>
    <row r="45" spans="1:8" x14ac:dyDescent="0.25">
      <c r="A45" s="10" t="s">
        <v>70</v>
      </c>
      <c r="B45">
        <v>18</v>
      </c>
      <c r="C45" s="10">
        <v>9</v>
      </c>
      <c r="D45" s="10">
        <v>2</v>
      </c>
      <c r="E45" s="10">
        <v>2</v>
      </c>
      <c r="F45" s="10">
        <v>2</v>
      </c>
      <c r="G45" s="10">
        <v>2</v>
      </c>
      <c r="H45" s="10">
        <v>1</v>
      </c>
    </row>
    <row r="46" spans="1:8" x14ac:dyDescent="0.25">
      <c r="A46" s="10" t="s">
        <v>71</v>
      </c>
      <c r="B46">
        <v>20</v>
      </c>
      <c r="C46" s="10">
        <v>10</v>
      </c>
      <c r="D46" s="10">
        <v>2</v>
      </c>
      <c r="E46" s="10">
        <v>2</v>
      </c>
      <c r="F46" s="10">
        <v>2</v>
      </c>
      <c r="G46" s="10">
        <v>2</v>
      </c>
      <c r="H46" s="10">
        <v>2</v>
      </c>
    </row>
    <row r="47" spans="1:8" x14ac:dyDescent="0.25">
      <c r="A47" s="10" t="s">
        <v>72</v>
      </c>
      <c r="B47">
        <v>22</v>
      </c>
      <c r="C47" s="10">
        <v>11</v>
      </c>
      <c r="D47" s="10">
        <v>2</v>
      </c>
      <c r="E47" s="10">
        <v>2</v>
      </c>
      <c r="F47" s="10">
        <v>2</v>
      </c>
      <c r="G47" s="10">
        <v>3</v>
      </c>
      <c r="H47" s="10">
        <v>2</v>
      </c>
    </row>
    <row r="48" spans="1:8" x14ac:dyDescent="0.25">
      <c r="A48" s="10" t="s">
        <v>73</v>
      </c>
      <c r="B48">
        <v>18</v>
      </c>
      <c r="C48" s="10">
        <v>9</v>
      </c>
      <c r="D48" s="10">
        <v>2</v>
      </c>
      <c r="E48" s="10">
        <v>2</v>
      </c>
      <c r="F48" s="10">
        <v>2</v>
      </c>
      <c r="G48" s="10">
        <v>2</v>
      </c>
      <c r="H48" s="10">
        <v>1</v>
      </c>
    </row>
    <row r="49" spans="1:8" x14ac:dyDescent="0.25">
      <c r="A49" s="10" t="s">
        <v>74</v>
      </c>
      <c r="B49">
        <v>20</v>
      </c>
      <c r="C49" s="10">
        <v>10</v>
      </c>
      <c r="D49" s="10">
        <v>2</v>
      </c>
      <c r="E49" s="10">
        <v>2</v>
      </c>
      <c r="F49" s="10">
        <v>2</v>
      </c>
      <c r="G49" s="10">
        <v>2</v>
      </c>
      <c r="H49" s="10">
        <v>2</v>
      </c>
    </row>
    <row r="50" spans="1:8" x14ac:dyDescent="0.25">
      <c r="A50" s="10" t="s">
        <v>75</v>
      </c>
      <c r="B50">
        <v>30</v>
      </c>
      <c r="C50" s="10">
        <v>15</v>
      </c>
      <c r="D50" s="10">
        <v>3</v>
      </c>
      <c r="E50" s="10">
        <v>3</v>
      </c>
      <c r="F50" s="10">
        <v>3</v>
      </c>
      <c r="G50" s="10">
        <v>3</v>
      </c>
      <c r="H50" s="10">
        <v>3</v>
      </c>
    </row>
    <row r="51" spans="1:8" x14ac:dyDescent="0.25">
      <c r="A51" s="10" t="s">
        <v>76</v>
      </c>
      <c r="B51">
        <v>22</v>
      </c>
      <c r="C51" s="10">
        <v>11</v>
      </c>
      <c r="D51" s="10">
        <v>2</v>
      </c>
      <c r="E51" s="10">
        <v>2</v>
      </c>
      <c r="F51" s="10">
        <v>2</v>
      </c>
      <c r="G51" s="10">
        <v>3</v>
      </c>
      <c r="H51" s="10">
        <v>2</v>
      </c>
    </row>
    <row r="52" spans="1:8" x14ac:dyDescent="0.25">
      <c r="A52" s="10" t="s">
        <v>77</v>
      </c>
      <c r="B52">
        <v>26</v>
      </c>
      <c r="C52" s="10">
        <v>13</v>
      </c>
      <c r="D52" s="10">
        <v>3</v>
      </c>
      <c r="E52" s="10">
        <v>3</v>
      </c>
      <c r="F52" s="10">
        <v>2</v>
      </c>
      <c r="G52" s="10">
        <v>3</v>
      </c>
      <c r="H52" s="10">
        <v>2</v>
      </c>
    </row>
    <row r="53" spans="1:8" x14ac:dyDescent="0.25">
      <c r="A53" s="10" t="s">
        <v>78</v>
      </c>
      <c r="B53">
        <v>18</v>
      </c>
      <c r="C53" s="10">
        <v>9</v>
      </c>
      <c r="D53" s="10">
        <v>2</v>
      </c>
      <c r="E53" s="10">
        <v>2</v>
      </c>
      <c r="F53" s="10">
        <v>2</v>
      </c>
      <c r="G53" s="10">
        <v>2</v>
      </c>
      <c r="H53" s="10">
        <v>1</v>
      </c>
    </row>
    <row r="54" spans="1:8" x14ac:dyDescent="0.25">
      <c r="A54" s="10" t="s">
        <v>79</v>
      </c>
      <c r="B54">
        <v>28</v>
      </c>
      <c r="C54" s="10">
        <v>14</v>
      </c>
      <c r="D54" s="10">
        <v>3</v>
      </c>
      <c r="E54" s="10">
        <v>3</v>
      </c>
      <c r="F54" s="10">
        <v>3</v>
      </c>
      <c r="G54" s="10">
        <v>3</v>
      </c>
      <c r="H54" s="10">
        <v>2</v>
      </c>
    </row>
    <row r="55" spans="1:8" x14ac:dyDescent="0.25">
      <c r="A55" s="10" t="s">
        <v>80</v>
      </c>
      <c r="B55">
        <v>20</v>
      </c>
      <c r="C55" s="10">
        <v>10</v>
      </c>
      <c r="D55" s="10">
        <v>2</v>
      </c>
      <c r="E55" s="10">
        <v>2</v>
      </c>
      <c r="F55" s="10">
        <v>2</v>
      </c>
      <c r="G55" s="10">
        <v>2</v>
      </c>
      <c r="H55" s="10">
        <v>2</v>
      </c>
    </row>
    <row r="56" spans="1:8" x14ac:dyDescent="0.25">
      <c r="A56" s="10" t="s">
        <v>81</v>
      </c>
      <c r="B56">
        <v>20</v>
      </c>
      <c r="C56" s="10">
        <v>10</v>
      </c>
      <c r="D56" s="10">
        <v>2</v>
      </c>
      <c r="E56" s="10">
        <v>2</v>
      </c>
      <c r="F56" s="10">
        <v>2</v>
      </c>
      <c r="G56" s="10">
        <v>3</v>
      </c>
      <c r="H56" s="10">
        <v>1</v>
      </c>
    </row>
    <row r="57" spans="1:8" x14ac:dyDescent="0.25">
      <c r="A57" s="10" t="s">
        <v>82</v>
      </c>
      <c r="B57">
        <v>32</v>
      </c>
      <c r="C57" s="10">
        <v>16</v>
      </c>
      <c r="D57" s="10">
        <v>3</v>
      </c>
      <c r="E57" s="10">
        <v>3</v>
      </c>
      <c r="F57" s="10">
        <v>3</v>
      </c>
      <c r="G57" s="10">
        <v>4</v>
      </c>
      <c r="H57" s="10">
        <v>3</v>
      </c>
    </row>
    <row r="58" spans="1:8" x14ac:dyDescent="0.25">
      <c r="A58" s="10" t="s">
        <v>83</v>
      </c>
      <c r="B58">
        <v>20</v>
      </c>
      <c r="C58" s="10">
        <v>10</v>
      </c>
      <c r="D58" s="10">
        <v>2</v>
      </c>
      <c r="E58" s="10">
        <v>2</v>
      </c>
      <c r="F58" s="10">
        <v>2</v>
      </c>
      <c r="G58" s="10">
        <v>2</v>
      </c>
      <c r="H58" s="10">
        <v>2</v>
      </c>
    </row>
    <row r="59" spans="1:8" x14ac:dyDescent="0.25">
      <c r="A59" s="10" t="s">
        <v>84</v>
      </c>
      <c r="B59">
        <v>20</v>
      </c>
      <c r="C59" s="10">
        <v>10</v>
      </c>
      <c r="D59" s="10">
        <v>2</v>
      </c>
      <c r="E59" s="10">
        <v>2</v>
      </c>
      <c r="F59" s="10">
        <v>2</v>
      </c>
      <c r="G59" s="10">
        <v>2</v>
      </c>
      <c r="H59" s="10">
        <v>2</v>
      </c>
    </row>
    <row r="60" spans="1:8" x14ac:dyDescent="0.25">
      <c r="A60" s="10" t="s">
        <v>85</v>
      </c>
      <c r="B60">
        <v>10</v>
      </c>
      <c r="C60" s="10">
        <v>5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8D7D-3742-4543-8B11-3D98ABC7943D}">
  <dimension ref="A1:H60"/>
  <sheetViews>
    <sheetView topLeftCell="A2" workbookViewId="0">
      <selection activeCell="A2" sqref="A2:H6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14</v>
      </c>
      <c r="D2" s="10">
        <v>3</v>
      </c>
      <c r="E2" s="10">
        <v>2</v>
      </c>
      <c r="F2" s="10">
        <v>4</v>
      </c>
      <c r="G2" s="10">
        <v>5</v>
      </c>
      <c r="H2" s="10">
        <v>2</v>
      </c>
    </row>
    <row r="3" spans="1:8" x14ac:dyDescent="0.25">
      <c r="A3" s="10" t="s">
        <v>28</v>
      </c>
      <c r="B3">
        <v>16</v>
      </c>
      <c r="C3" s="10">
        <v>5</v>
      </c>
      <c r="D3" s="10">
        <v>1</v>
      </c>
      <c r="E3" s="10">
        <v>3</v>
      </c>
      <c r="F3" s="10">
        <v>3</v>
      </c>
      <c r="G3" s="10">
        <v>3</v>
      </c>
      <c r="H3" s="10">
        <v>1</v>
      </c>
    </row>
    <row r="4" spans="1:8" x14ac:dyDescent="0.25">
      <c r="A4" s="10" t="s">
        <v>29</v>
      </c>
      <c r="B4">
        <v>37</v>
      </c>
      <c r="C4" s="10">
        <v>18</v>
      </c>
      <c r="D4" s="10">
        <v>4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30</v>
      </c>
      <c r="C5" s="10">
        <v>15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30</v>
      </c>
      <c r="C6" s="10">
        <v>14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19</v>
      </c>
      <c r="C7" s="10">
        <v>7</v>
      </c>
      <c r="D7" s="10">
        <v>2</v>
      </c>
      <c r="E7" s="10">
        <v>3</v>
      </c>
      <c r="F7" s="10">
        <v>3</v>
      </c>
      <c r="G7" s="10">
        <v>3</v>
      </c>
      <c r="H7" s="10">
        <v>1</v>
      </c>
    </row>
    <row r="8" spans="1:8" x14ac:dyDescent="0.25">
      <c r="A8" s="10" t="s">
        <v>33</v>
      </c>
      <c r="B8">
        <v>38</v>
      </c>
      <c r="C8" s="10">
        <v>18</v>
      </c>
      <c r="D8" s="10">
        <v>4</v>
      </c>
      <c r="E8" s="10">
        <v>4</v>
      </c>
      <c r="F8" s="10">
        <v>4</v>
      </c>
      <c r="G8" s="10">
        <v>4</v>
      </c>
      <c r="H8" s="10">
        <v>4</v>
      </c>
    </row>
    <row r="9" spans="1:8" x14ac:dyDescent="0.25">
      <c r="A9" s="10" t="s">
        <v>34</v>
      </c>
      <c r="B9">
        <v>28</v>
      </c>
      <c r="C9" s="10">
        <v>13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4</v>
      </c>
      <c r="E10" s="10">
        <v>3</v>
      </c>
      <c r="F10" s="10">
        <v>3</v>
      </c>
      <c r="G10" s="10">
        <v>2</v>
      </c>
      <c r="H10" s="10">
        <v>4</v>
      </c>
    </row>
    <row r="11" spans="1:8" x14ac:dyDescent="0.25">
      <c r="A11" s="10" t="s">
        <v>36</v>
      </c>
      <c r="B11">
        <v>27</v>
      </c>
      <c r="C11" s="10">
        <v>13</v>
      </c>
      <c r="D11" s="10">
        <v>3</v>
      </c>
      <c r="E11" s="10">
        <v>2</v>
      </c>
      <c r="F11" s="10">
        <v>3</v>
      </c>
      <c r="G11" s="10">
        <v>4</v>
      </c>
      <c r="H11" s="10">
        <v>2</v>
      </c>
    </row>
    <row r="12" spans="1:8" x14ac:dyDescent="0.25">
      <c r="A12" s="10" t="s">
        <v>37</v>
      </c>
      <c r="B12">
        <v>27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27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18</v>
      </c>
      <c r="C14" s="10">
        <v>6</v>
      </c>
      <c r="D14" s="10">
        <v>2</v>
      </c>
      <c r="E14" s="10">
        <v>3</v>
      </c>
      <c r="F14" s="10">
        <v>3</v>
      </c>
      <c r="G14" s="10">
        <v>3</v>
      </c>
      <c r="H14" s="10">
        <v>1</v>
      </c>
    </row>
    <row r="15" spans="1:8" x14ac:dyDescent="0.25">
      <c r="A15" s="10" t="s">
        <v>40</v>
      </c>
      <c r="B15">
        <v>23</v>
      </c>
      <c r="C15" s="10">
        <v>11</v>
      </c>
      <c r="D15" s="10">
        <v>2</v>
      </c>
      <c r="E15" s="10">
        <v>2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37</v>
      </c>
      <c r="C16" s="10">
        <v>18</v>
      </c>
      <c r="D16" s="10">
        <v>4</v>
      </c>
      <c r="E16" s="10">
        <v>4</v>
      </c>
      <c r="F16" s="10">
        <v>3</v>
      </c>
      <c r="G16" s="10">
        <v>4</v>
      </c>
      <c r="H16" s="10">
        <v>4</v>
      </c>
    </row>
    <row r="17" spans="1:8" x14ac:dyDescent="0.25">
      <c r="A17" s="10" t="s">
        <v>42</v>
      </c>
      <c r="B17">
        <v>29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28</v>
      </c>
      <c r="C18" s="10">
        <v>14</v>
      </c>
      <c r="D18" s="10">
        <v>3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33</v>
      </c>
      <c r="C19" s="10">
        <v>17</v>
      </c>
      <c r="D19" s="10">
        <v>4</v>
      </c>
      <c r="E19" s="10">
        <v>2</v>
      </c>
      <c r="F19" s="10">
        <v>3</v>
      </c>
      <c r="G19" s="10">
        <v>3</v>
      </c>
      <c r="H19" s="10">
        <v>4</v>
      </c>
    </row>
    <row r="20" spans="1:8" x14ac:dyDescent="0.25">
      <c r="A20" s="10" t="s">
        <v>45</v>
      </c>
      <c r="B20">
        <v>28</v>
      </c>
      <c r="C20" s="10">
        <v>14</v>
      </c>
      <c r="D20" s="10">
        <v>3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17</v>
      </c>
      <c r="C21" s="10">
        <v>6</v>
      </c>
      <c r="D21" s="10">
        <v>2</v>
      </c>
      <c r="E21" s="10">
        <v>2</v>
      </c>
      <c r="F21" s="10">
        <v>3</v>
      </c>
      <c r="G21" s="10">
        <v>3</v>
      </c>
      <c r="H21" s="10">
        <v>1</v>
      </c>
    </row>
    <row r="22" spans="1:8" x14ac:dyDescent="0.25">
      <c r="A22" s="10" t="s">
        <v>47</v>
      </c>
      <c r="B22">
        <v>36</v>
      </c>
      <c r="C22" s="10">
        <v>17</v>
      </c>
      <c r="D22" s="10">
        <v>4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14</v>
      </c>
      <c r="C23" s="10">
        <v>5</v>
      </c>
      <c r="D23" s="10">
        <v>2</v>
      </c>
      <c r="E23" s="10">
        <v>2</v>
      </c>
      <c r="F23" s="10">
        <v>2</v>
      </c>
      <c r="G23" s="10">
        <v>2</v>
      </c>
      <c r="H23" s="10">
        <v>1</v>
      </c>
    </row>
    <row r="24" spans="1:8" x14ac:dyDescent="0.25">
      <c r="A24" s="10" t="s">
        <v>49</v>
      </c>
      <c r="B24">
        <v>19</v>
      </c>
      <c r="C24" s="10">
        <v>7</v>
      </c>
      <c r="D24" s="10">
        <v>2</v>
      </c>
      <c r="E24" s="10">
        <v>3</v>
      </c>
      <c r="F24" s="10">
        <v>3</v>
      </c>
      <c r="G24" s="10">
        <v>3</v>
      </c>
      <c r="H24" s="10">
        <v>1</v>
      </c>
    </row>
    <row r="25" spans="1:8" x14ac:dyDescent="0.25">
      <c r="A25" s="10" t="s">
        <v>50</v>
      </c>
      <c r="B25">
        <v>39</v>
      </c>
      <c r="C25" s="10">
        <v>19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</row>
    <row r="26" spans="1:8" x14ac:dyDescent="0.25">
      <c r="A26" s="10" t="s">
        <v>51</v>
      </c>
      <c r="B26">
        <v>31</v>
      </c>
      <c r="C26" s="10">
        <v>15</v>
      </c>
      <c r="D26" s="10">
        <v>3</v>
      </c>
      <c r="E26" s="10">
        <v>4</v>
      </c>
      <c r="F26" s="10">
        <v>3</v>
      </c>
      <c r="G26" s="10">
        <v>4</v>
      </c>
      <c r="H26" s="10">
        <v>2</v>
      </c>
    </row>
    <row r="27" spans="1:8" x14ac:dyDescent="0.25">
      <c r="A27" s="10" t="s">
        <v>52</v>
      </c>
      <c r="B27">
        <v>25</v>
      </c>
      <c r="C27" s="10">
        <v>12</v>
      </c>
      <c r="D27" s="10">
        <v>3</v>
      </c>
      <c r="E27" s="10">
        <v>2</v>
      </c>
      <c r="F27" s="10">
        <v>3</v>
      </c>
      <c r="G27" s="10">
        <v>2</v>
      </c>
      <c r="H27" s="10">
        <v>3</v>
      </c>
    </row>
    <row r="28" spans="1:8" x14ac:dyDescent="0.25">
      <c r="A28" s="10" t="s">
        <v>53</v>
      </c>
      <c r="B28">
        <v>26</v>
      </c>
      <c r="C28" s="10">
        <v>13</v>
      </c>
      <c r="D28" s="10">
        <v>3</v>
      </c>
      <c r="E28" s="10">
        <v>2</v>
      </c>
      <c r="F28" s="10">
        <v>3</v>
      </c>
      <c r="G28" s="10">
        <v>3</v>
      </c>
      <c r="H28" s="10">
        <v>2</v>
      </c>
    </row>
    <row r="29" spans="1:8" x14ac:dyDescent="0.25">
      <c r="A29" s="10" t="s">
        <v>54</v>
      </c>
      <c r="B29">
        <v>37</v>
      </c>
      <c r="C29" s="10">
        <v>17</v>
      </c>
      <c r="D29" s="10">
        <v>4</v>
      </c>
      <c r="E29" s="10">
        <v>4</v>
      </c>
      <c r="F29" s="10">
        <v>4</v>
      </c>
      <c r="G29" s="10">
        <v>4</v>
      </c>
      <c r="H29" s="10">
        <v>4</v>
      </c>
    </row>
    <row r="30" spans="1:8" x14ac:dyDescent="0.25">
      <c r="A30" s="10" t="s">
        <v>55</v>
      </c>
      <c r="B30">
        <v>14</v>
      </c>
      <c r="C30" s="10">
        <v>4</v>
      </c>
      <c r="D30" s="10">
        <v>2</v>
      </c>
      <c r="E30" s="10">
        <v>2</v>
      </c>
      <c r="F30" s="10">
        <v>3</v>
      </c>
      <c r="G30" s="10">
        <v>2</v>
      </c>
      <c r="H30" s="10">
        <v>1</v>
      </c>
    </row>
    <row r="31" spans="1:8" x14ac:dyDescent="0.25">
      <c r="A31" s="10" t="s">
        <v>56</v>
      </c>
      <c r="B31">
        <v>8</v>
      </c>
      <c r="C31" s="10">
        <v>3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</row>
    <row r="32" spans="1:8" x14ac:dyDescent="0.25">
      <c r="A32" s="10" t="s">
        <v>57</v>
      </c>
      <c r="B32">
        <v>9</v>
      </c>
      <c r="C32" s="10">
        <v>2</v>
      </c>
      <c r="D32" s="10">
        <v>1</v>
      </c>
      <c r="E32" s="10">
        <v>1</v>
      </c>
      <c r="F32" s="10">
        <v>2</v>
      </c>
      <c r="G32" s="10">
        <v>2</v>
      </c>
      <c r="H32" s="10">
        <v>1</v>
      </c>
    </row>
    <row r="33" spans="1:8" x14ac:dyDescent="0.25">
      <c r="A33" s="10" t="s">
        <v>58</v>
      </c>
      <c r="B33">
        <v>14</v>
      </c>
      <c r="C33" s="10">
        <v>4</v>
      </c>
      <c r="D33" s="10">
        <v>2</v>
      </c>
      <c r="E33" s="10">
        <v>3</v>
      </c>
      <c r="F33" s="10">
        <v>2</v>
      </c>
      <c r="G33" s="10">
        <v>2</v>
      </c>
      <c r="H33" s="10">
        <v>1</v>
      </c>
    </row>
    <row r="34" spans="1:8" x14ac:dyDescent="0.25">
      <c r="A34" s="10" t="s">
        <v>59</v>
      </c>
      <c r="B34">
        <v>17</v>
      </c>
      <c r="C34" s="10">
        <v>6</v>
      </c>
      <c r="D34" s="10">
        <v>2</v>
      </c>
      <c r="E34" s="10">
        <v>2</v>
      </c>
      <c r="F34" s="10">
        <v>3</v>
      </c>
      <c r="G34" s="10">
        <v>3</v>
      </c>
      <c r="H34" s="10">
        <v>1</v>
      </c>
    </row>
    <row r="35" spans="1:8" x14ac:dyDescent="0.25">
      <c r="A35" s="10" t="s">
        <v>60</v>
      </c>
      <c r="B35">
        <v>13</v>
      </c>
      <c r="C35" s="10">
        <v>3</v>
      </c>
      <c r="D35" s="10">
        <v>1</v>
      </c>
      <c r="E35" s="10">
        <v>2</v>
      </c>
      <c r="F35" s="10">
        <v>3</v>
      </c>
      <c r="G35" s="10">
        <v>3</v>
      </c>
      <c r="H35" s="10">
        <v>1</v>
      </c>
    </row>
    <row r="36" spans="1:8" x14ac:dyDescent="0.25">
      <c r="A36" s="10" t="s">
        <v>61</v>
      </c>
      <c r="B36">
        <v>38</v>
      </c>
      <c r="C36" s="10">
        <v>17</v>
      </c>
      <c r="D36" s="10">
        <v>4</v>
      </c>
      <c r="E36" s="10">
        <v>4</v>
      </c>
      <c r="F36" s="10">
        <v>4</v>
      </c>
      <c r="G36" s="10">
        <v>5</v>
      </c>
      <c r="H36" s="10">
        <v>4</v>
      </c>
    </row>
    <row r="37" spans="1:8" x14ac:dyDescent="0.25">
      <c r="A37" s="10" t="s">
        <v>62</v>
      </c>
      <c r="B37">
        <v>28</v>
      </c>
      <c r="C37" s="10">
        <v>13</v>
      </c>
      <c r="D37" s="10">
        <v>3</v>
      </c>
      <c r="E37" s="10">
        <v>2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24</v>
      </c>
      <c r="C38" s="10">
        <v>12</v>
      </c>
      <c r="D38" s="10">
        <v>3</v>
      </c>
      <c r="E38" s="10">
        <v>3</v>
      </c>
      <c r="F38" s="10">
        <v>2</v>
      </c>
      <c r="G38" s="10">
        <v>2</v>
      </c>
      <c r="H38" s="10">
        <v>2</v>
      </c>
    </row>
    <row r="39" spans="1:8" x14ac:dyDescent="0.25">
      <c r="A39" s="10" t="s">
        <v>64</v>
      </c>
      <c r="B39">
        <v>28</v>
      </c>
      <c r="C39" s="10">
        <v>14</v>
      </c>
      <c r="D39" s="10">
        <v>3</v>
      </c>
      <c r="E39" s="10">
        <v>3</v>
      </c>
      <c r="F39" s="10">
        <v>3</v>
      </c>
      <c r="G39" s="10">
        <v>3</v>
      </c>
      <c r="H39" s="10">
        <v>2</v>
      </c>
    </row>
    <row r="40" spans="1:8" x14ac:dyDescent="0.25">
      <c r="A40" s="10" t="s">
        <v>65</v>
      </c>
      <c r="B40">
        <v>25</v>
      </c>
      <c r="C40" s="10">
        <v>13</v>
      </c>
      <c r="D40" s="10">
        <v>3</v>
      </c>
      <c r="E40" s="10">
        <v>3</v>
      </c>
      <c r="F40" s="10">
        <v>2</v>
      </c>
      <c r="G40" s="10">
        <v>2</v>
      </c>
      <c r="H40" s="10">
        <v>2</v>
      </c>
    </row>
    <row r="41" spans="1:8" x14ac:dyDescent="0.25">
      <c r="A41" s="10" t="s">
        <v>66</v>
      </c>
      <c r="B41">
        <v>28</v>
      </c>
      <c r="C41" s="10">
        <v>14</v>
      </c>
      <c r="D41" s="10">
        <v>3</v>
      </c>
      <c r="E41" s="10">
        <v>3</v>
      </c>
      <c r="F41" s="10">
        <v>3</v>
      </c>
      <c r="G41" s="10">
        <v>3</v>
      </c>
      <c r="H41" s="10">
        <v>2</v>
      </c>
    </row>
    <row r="42" spans="1:8" x14ac:dyDescent="0.25">
      <c r="A42" s="10" t="s">
        <v>67</v>
      </c>
      <c r="B42">
        <v>8</v>
      </c>
      <c r="C42" s="10">
        <v>1</v>
      </c>
      <c r="D42" s="10">
        <v>1</v>
      </c>
      <c r="E42" s="10">
        <v>1</v>
      </c>
      <c r="F42" s="10">
        <v>2</v>
      </c>
      <c r="G42" s="10">
        <v>2</v>
      </c>
      <c r="H42" s="10">
        <v>1</v>
      </c>
    </row>
    <row r="43" spans="1:8" x14ac:dyDescent="0.25">
      <c r="A43" s="10" t="s">
        <v>68</v>
      </c>
      <c r="B43">
        <v>35</v>
      </c>
      <c r="C43" s="10">
        <v>17</v>
      </c>
      <c r="D43" s="10">
        <v>4</v>
      </c>
      <c r="E43" s="10">
        <v>3</v>
      </c>
      <c r="F43" s="10">
        <v>3</v>
      </c>
      <c r="G43" s="10">
        <v>4</v>
      </c>
      <c r="H43" s="10">
        <v>4</v>
      </c>
    </row>
    <row r="44" spans="1:8" x14ac:dyDescent="0.25">
      <c r="A44" s="10" t="s">
        <v>69</v>
      </c>
      <c r="B44">
        <v>15</v>
      </c>
      <c r="C44" s="10">
        <v>5</v>
      </c>
      <c r="D44" s="10">
        <v>1</v>
      </c>
      <c r="E44" s="10">
        <v>3</v>
      </c>
      <c r="F44" s="10">
        <v>2</v>
      </c>
      <c r="G44" s="10">
        <v>3</v>
      </c>
      <c r="H44" s="10">
        <v>1</v>
      </c>
    </row>
    <row r="45" spans="1:8" x14ac:dyDescent="0.25">
      <c r="A45" s="10" t="s">
        <v>70</v>
      </c>
      <c r="B45">
        <v>35</v>
      </c>
      <c r="C45" s="10">
        <v>17</v>
      </c>
      <c r="D45" s="10">
        <v>4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29</v>
      </c>
      <c r="C46" s="10">
        <v>14</v>
      </c>
      <c r="D46" s="10">
        <v>3</v>
      </c>
      <c r="E46" s="10">
        <v>3</v>
      </c>
      <c r="F46" s="10">
        <v>3</v>
      </c>
      <c r="G46" s="10">
        <v>4</v>
      </c>
      <c r="H46" s="10">
        <v>2</v>
      </c>
    </row>
    <row r="47" spans="1:8" x14ac:dyDescent="0.25">
      <c r="A47" s="10" t="s">
        <v>72</v>
      </c>
      <c r="B47">
        <v>28</v>
      </c>
      <c r="C47" s="10">
        <v>14</v>
      </c>
      <c r="D47" s="10">
        <v>3</v>
      </c>
      <c r="E47" s="10">
        <v>3</v>
      </c>
      <c r="F47" s="10">
        <v>3</v>
      </c>
      <c r="G47" s="10">
        <v>3</v>
      </c>
      <c r="H47" s="10">
        <v>2</v>
      </c>
    </row>
    <row r="48" spans="1:8" x14ac:dyDescent="0.25">
      <c r="A48" s="10" t="s">
        <v>73</v>
      </c>
      <c r="B48">
        <v>23</v>
      </c>
      <c r="C48" s="10">
        <v>11</v>
      </c>
      <c r="D48" s="10">
        <v>3</v>
      </c>
      <c r="E48" s="10">
        <v>3</v>
      </c>
      <c r="F48" s="10">
        <v>2</v>
      </c>
      <c r="G48" s="10">
        <v>2</v>
      </c>
      <c r="H48" s="10">
        <v>2</v>
      </c>
    </row>
    <row r="49" spans="1:8" x14ac:dyDescent="0.25">
      <c r="A49" s="10" t="s">
        <v>74</v>
      </c>
      <c r="B49">
        <v>27</v>
      </c>
      <c r="C49" s="10">
        <v>13</v>
      </c>
      <c r="D49" s="10">
        <v>2</v>
      </c>
      <c r="E49" s="10">
        <v>3</v>
      </c>
      <c r="F49" s="10">
        <v>3</v>
      </c>
      <c r="G49" s="10">
        <v>4</v>
      </c>
      <c r="H49" s="10">
        <v>2</v>
      </c>
    </row>
    <row r="50" spans="1:8" x14ac:dyDescent="0.25">
      <c r="A50" s="10" t="s">
        <v>75</v>
      </c>
      <c r="B50">
        <v>29</v>
      </c>
      <c r="C50" s="10">
        <v>14</v>
      </c>
      <c r="D50" s="10">
        <v>3</v>
      </c>
      <c r="E50" s="10">
        <v>2</v>
      </c>
      <c r="F50" s="10">
        <v>4</v>
      </c>
      <c r="G50" s="10">
        <v>4</v>
      </c>
      <c r="H50" s="10">
        <v>2</v>
      </c>
    </row>
    <row r="51" spans="1:8" x14ac:dyDescent="0.25">
      <c r="A51" s="10" t="s">
        <v>76</v>
      </c>
      <c r="B51">
        <v>23</v>
      </c>
      <c r="C51" s="10">
        <v>10</v>
      </c>
      <c r="D51" s="10">
        <v>2</v>
      </c>
      <c r="E51" s="10">
        <v>3</v>
      </c>
      <c r="F51" s="10">
        <v>3</v>
      </c>
      <c r="G51" s="10">
        <v>4</v>
      </c>
      <c r="H51" s="10">
        <v>1</v>
      </c>
    </row>
    <row r="52" spans="1:8" x14ac:dyDescent="0.25">
      <c r="A52" s="10" t="s">
        <v>77</v>
      </c>
      <c r="B52">
        <v>17</v>
      </c>
      <c r="C52" s="10">
        <v>6</v>
      </c>
      <c r="D52" s="10">
        <v>1</v>
      </c>
      <c r="E52" s="10">
        <v>3</v>
      </c>
      <c r="F52" s="10">
        <v>3</v>
      </c>
      <c r="G52" s="10">
        <v>3</v>
      </c>
      <c r="H52" s="10">
        <v>1</v>
      </c>
    </row>
    <row r="53" spans="1:8" x14ac:dyDescent="0.25">
      <c r="A53" s="10" t="s">
        <v>78</v>
      </c>
      <c r="B53">
        <v>32</v>
      </c>
      <c r="C53" s="10">
        <v>16</v>
      </c>
      <c r="D53" s="10">
        <v>3</v>
      </c>
      <c r="E53" s="10">
        <v>3</v>
      </c>
      <c r="F53" s="10">
        <v>3</v>
      </c>
      <c r="G53" s="10">
        <v>4</v>
      </c>
      <c r="H53" s="10">
        <v>3</v>
      </c>
    </row>
    <row r="54" spans="1:8" x14ac:dyDescent="0.25">
      <c r="A54" s="10" t="s">
        <v>79</v>
      </c>
      <c r="B54">
        <v>26</v>
      </c>
      <c r="C54" s="10">
        <v>13</v>
      </c>
      <c r="D54" s="10">
        <v>2</v>
      </c>
      <c r="E54" s="10">
        <v>3</v>
      </c>
      <c r="F54" s="10">
        <v>3</v>
      </c>
      <c r="G54" s="10">
        <v>3</v>
      </c>
      <c r="H54" s="10">
        <v>2</v>
      </c>
    </row>
    <row r="55" spans="1:8" x14ac:dyDescent="0.25">
      <c r="A55" s="10" t="s">
        <v>80</v>
      </c>
      <c r="B55">
        <v>21</v>
      </c>
      <c r="C55" s="10">
        <v>9</v>
      </c>
      <c r="D55" s="10">
        <v>2</v>
      </c>
      <c r="E55" s="10">
        <v>3</v>
      </c>
      <c r="F55" s="10">
        <v>3</v>
      </c>
      <c r="G55" s="10">
        <v>3</v>
      </c>
      <c r="H55" s="10">
        <v>1</v>
      </c>
    </row>
    <row r="56" spans="1:8" x14ac:dyDescent="0.25">
      <c r="A56" s="10" t="s">
        <v>81</v>
      </c>
      <c r="B56">
        <v>37</v>
      </c>
      <c r="C56" s="10">
        <v>18</v>
      </c>
      <c r="D56" s="10">
        <v>4</v>
      </c>
      <c r="E56" s="10">
        <v>4</v>
      </c>
      <c r="F56" s="10">
        <v>3</v>
      </c>
      <c r="G56" s="10">
        <v>4</v>
      </c>
      <c r="H56" s="10">
        <v>4</v>
      </c>
    </row>
    <row r="57" spans="1:8" x14ac:dyDescent="0.25">
      <c r="A57" s="10" t="s">
        <v>82</v>
      </c>
      <c r="B57">
        <v>35</v>
      </c>
      <c r="C57" s="10">
        <v>16</v>
      </c>
      <c r="D57" s="10">
        <v>4</v>
      </c>
      <c r="E57" s="10">
        <v>2</v>
      </c>
      <c r="F57" s="10">
        <v>4</v>
      </c>
      <c r="G57" s="10">
        <v>5</v>
      </c>
      <c r="H57" s="10">
        <v>4</v>
      </c>
    </row>
    <row r="58" spans="1:8" x14ac:dyDescent="0.25">
      <c r="A58" s="10" t="s">
        <v>83</v>
      </c>
      <c r="B58">
        <v>32</v>
      </c>
      <c r="C58" s="10">
        <v>15</v>
      </c>
      <c r="D58" s="10">
        <v>3</v>
      </c>
      <c r="E58" s="10">
        <v>3</v>
      </c>
      <c r="F58" s="10">
        <v>4</v>
      </c>
      <c r="G58" s="10">
        <v>4</v>
      </c>
      <c r="H58" s="10">
        <v>3</v>
      </c>
    </row>
    <row r="59" spans="1:8" x14ac:dyDescent="0.25">
      <c r="A59" s="10" t="s">
        <v>84</v>
      </c>
      <c r="B59">
        <v>27</v>
      </c>
      <c r="C59" s="10">
        <v>13</v>
      </c>
      <c r="D59" s="10">
        <v>3</v>
      </c>
      <c r="E59" s="10">
        <v>3</v>
      </c>
      <c r="F59" s="10">
        <v>3</v>
      </c>
      <c r="G59" s="10">
        <v>3</v>
      </c>
      <c r="H59" s="10">
        <v>2</v>
      </c>
    </row>
    <row r="60" spans="1:8" x14ac:dyDescent="0.25">
      <c r="A60" s="10" t="s">
        <v>85</v>
      </c>
      <c r="B60">
        <v>23</v>
      </c>
      <c r="C60" s="10">
        <v>10</v>
      </c>
      <c r="D60" s="10">
        <v>2</v>
      </c>
      <c r="E60" s="10">
        <v>3</v>
      </c>
      <c r="F60" s="10">
        <v>3</v>
      </c>
      <c r="G60" s="10">
        <v>3</v>
      </c>
      <c r="H60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Q Z l k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B B m W R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Z l k W W j 6 Z F 7 j A Q A A U g 8 A A B M A H A B G b 3 J t d W x h c y 9 T Z W N 0 a W 9 u M S 5 t I K I Y A C i g F A A A A A A A A A A A A A A A A A A A A A A A A A A A A C t O T S 7 J z M 9 T C I b Q h t Z c X M U Z i U W p K Q r K S i + n b X z a u / 3 F y q l P O 9 p 0 n 8 3 e 9 3 R d x 5 P d j U o K t g o 5 q S W 8 X A p A 8 G R f 2 7 N d E 4 A i z s V l e i 7 5 y a W 5 q X k l G m 6 Z O a l 6 z v l 5 J U B O s Y a S i 1 V M a H F q U X G M b 2 Z 2 a o x L a n F 2 S X 5 B z N M 5 3 U / X r 3 6 y d 8 6 z a e 3 P p u 5 4 N n n W s y n b X s 5 u e 9 H R / m z F z B c r d s d g t 1 + v p K J E S V M n 2 i U 1 J z M 3 s y S 1 y F Z J R 0 l H w T k / p z Q 3 r 9 j W R E f B N S 8 5 P y U z L 9 3 W z N T A w F B H I b A 0 v y Q 1 u K Q y J 9 U W w d T z y 8 9 L j d X U g f j j 6 f Z N L 9 Z 1 P Z u 9 5 e X C e U / n d Q M 9 F J K Y B F Q U U p S Y V 5 y W X 5 Q L M T 6 k s i C 1 W A P i a Z 3 q a i W I q C H Q + h K g j E J J a k V J r Y 4 C T N w I K O 6 Z V 2 J m o g f S h y R h j E O D C Y p 4 r S Y v V 2 Y e V v f h j K W n X Z 0 v Z 7 e + 6 F o z Q L E E t 3 8 0 l l B j y c D I w B A 1 P c + b / r S x 8 9 n 2 i a T H l D M s p l x S c / N J i C m I z T G 4 n T I a a Q Q i j Y L s R e 1 I G 8 1 p J O c 0 B Q 0 j z Y G P u N H c h i v i D A 1 M B k s R i d M p o 5 F G I N I G s I j E 6 Z T R S A N G G i 8 X L 3 I h a W i M E l b P p 8 x 4 O W c T / V q N 8 N I R q z t G I 4 x g h A E T 9 9 O d O 5 4 1 L B z 4 O I M 7 Z T T a g N E G A F B L A Q I t A B Q A A g A I A E G Z Z F n c L g h 8 p g A A A P Y A A A A S A A A A A A A A A A A A A A A A A A A A A A B D b 2 5 m a W c v U G F j a 2 F n Z S 5 4 b W x Q S w E C L Q A U A A I A C A B B m W R Z U 3 I 4 L J s A A A D h A A A A E w A A A A A A A A A A A A A A A A D y A A A A W 0 N v b n R l b n R f V H l w Z X N d L n h t b F B L A Q I t A B Q A A g A I A E G Z Z F l o + m R e 4 w E A A F I P A A A T A A A A A A A A A A A A A A A A A N o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Z Y A A A A A A A A d F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I x M y V F O S U 5 N i V C M S V F N S U 4 R C V C N y V F O C V B O S U 5 N S V F N S U 4 O C U 4 N i 0 l R T c l O T Q l O T g l R T k l O U M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m I 1 O W M w M i 0 4 N G R j L T Q 4 Z D A t O T V k N y 0 4 Z j Q 5 O T A 5 Y m V j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T P p l r H l j b f o q Z X l i I Z f 5 5 S Y 6 Z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x O j A 5 O j Q x L j A 1 O D I 4 N z J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T P p l r H l j b f o q Z X l i I Y t 5 5 S Y 6 Z y y L 0 F 1 d G 9 S Z W 1 v d m V k Q 2 9 s d W 1 u c z E u e 0 N v b H V t b j E s M H 0 m c X V v d D s s J n F 1 b 3 Q 7 U 2 V j d G l v b j E v M D I x M + m W s e W N t + i p l e W I h i 3 n l J j p n L I v Q X V 0 b 1 J l b W 9 2 Z W R D b 2 x 1 b W 5 z M S 5 7 Q 2 9 s d W 1 u M i w x f S Z x d W 9 0 O y w m c X V v d D t T Z W N 0 a W 9 u M S 8 w M j E z 6 Z a x 5 Y 2 3 6 K m V 5 Y i G L e e U m O m c s i 9 B d X R v U m V t b 3 Z l Z E N v b H V t b n M x L n t D b 2 x 1 b W 4 z L D J 9 J n F 1 b 3 Q 7 L C Z x d W 9 0 O 1 N l Y 3 R p b 2 4 x L z A y M T P p l r H l j b f o q Z X l i I Y t 5 5 S Y 6 Z y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x M + m W s e W N t + i p l e W I h i 3 n l J j p n L I v Q X V 0 b 1 J l b W 9 2 Z W R D b 2 x 1 b W 5 z M S 5 7 Q 2 9 s d W 1 u M S w w f S Z x d W 9 0 O y w m c X V v d D t T Z W N 0 a W 9 u M S 8 w M j E z 6 Z a x 5 Y 2 3 6 K m V 5 Y i G L e e U m O m c s i 9 B d X R v U m V t b 3 Z l Z E N v b H V t b n M x L n t D b 2 x 1 b W 4 y L D F 9 J n F 1 b 3 Q 7 L C Z x d W 9 0 O 1 N l Y 3 R p b 2 4 x L z A y M T P p l r H l j b f o q Z X l i I Y t 5 5 S Y 6 Z y y L 0 F 1 d G 9 S Z W 1 v d m V k Q 2 9 s d W 1 u c z E u e 0 N v b H V t b j M s M n 0 m c X V v d D s s J n F 1 b 3 Q 7 U 2 V j d G l v b j E v M D I x M + m W s e W N t + i p l e W I h i 3 n l J j p n L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x M y V F O S U 5 N i V C M S V F N S U 4 R C V C N y V F O C V B O S U 5 N S V F N S U 4 O C U 4 N i 0 l R T c l O T Q l O T g l R T k l O U M l Q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y V F O S U 5 N i V C M S V F N S U 4 R C V C N y V F O C V B O S U 5 N S V F N S U 4 O C U 4 N i 0 l R T c l O T Q l O T g l R T k l O U M l Q j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y V F O S U 5 N i V C M S V F N S U 4 R C V C N y V F O C V B O S U 5 N S V F N S U 4 O C U 4 N i 0 l R T U l O E E l O D k l R T U l Q j k l Q j g l R T Y l O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D M 4 Z j I y N y 1 j Z T V k L T R m N z Y t Y m I 0 O C 0 2 Y z d k M T A 0 M T l m O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T P p l r H l j b f o q Z X l i I Z f 5 Y q J 5 b m 4 5 o C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x O j E w O j A y L j U 0 M D c y M D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T P p l r H l j b f o q Z X l i I Y t 5 Y q J 5 b m 4 5 o C h L 0 F 1 d G 9 S Z W 1 v d m V k Q 2 9 s d W 1 u c z E u e 0 N v b H V t b j E s M H 0 m c X V v d D s s J n F 1 b 3 Q 7 U 2 V j d G l v b j E v M D I x M + m W s e W N t + i p l e W I h i 3 l i o n l u b j m g K E v Q X V 0 b 1 J l b W 9 2 Z W R D b 2 x 1 b W 5 z M S 5 7 Q 2 9 s d W 1 u M i w x f S Z x d W 9 0 O y w m c X V v d D t T Z W N 0 a W 9 u M S 8 w M j E z 6 Z a x 5 Y 2 3 6 K m V 5 Y i G L e W K i e W 5 u O a A o S 9 B d X R v U m V t b 3 Z l Z E N v b H V t b n M x L n t D b 2 x 1 b W 4 z L D J 9 J n F 1 b 3 Q 7 L C Z x d W 9 0 O 1 N l Y 3 R p b 2 4 x L z A y M T P p l r H l j b f o q Z X l i I Y t 5 Y q J 5 b m 4 5 o C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x M + m W s e W N t + i p l e W I h i 3 l i o n l u b j m g K E v Q X V 0 b 1 J l b W 9 2 Z W R D b 2 x 1 b W 5 z M S 5 7 Q 2 9 s d W 1 u M S w w f S Z x d W 9 0 O y w m c X V v d D t T Z W N 0 a W 9 u M S 8 w M j E z 6 Z a x 5 Y 2 3 6 K m V 5 Y i G L e W K i e W 5 u O a A o S 9 B d X R v U m V t b 3 Z l Z E N v b H V t b n M x L n t D b 2 x 1 b W 4 y L D F 9 J n F 1 b 3 Q 7 L C Z x d W 9 0 O 1 N l Y 3 R p b 2 4 x L z A y M T P p l r H l j b f o q Z X l i I Y t 5 Y q J 5 b m 4 5 o C h L 0 F 1 d G 9 S Z W 1 v d m V k Q 2 9 s d W 1 u c z E u e 0 N v b H V t b j M s M n 0 m c X V v d D s s J n F 1 b 3 Q 7 U 2 V j d G l v b j E v M D I x M + m W s e W N t + i p l e W I h i 3 l i o n l u b j m g K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x M y V F O S U 5 N i V C M S V F N S U 4 R C V C N y V F O C V B O S U 5 N S V F N S U 4 O C U 4 N i 0 l R T U l O E E l O D k l R T U l Q j k l Q j g l R T Y l O D A l Q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y V F O S U 5 N i V C M S V F N S U 4 R C V C N y V F O C V B O S U 5 N S V F N S U 4 O C U 4 N i 0 l R T U l O E E l O D k l R T U l Q j k l Q j g l R T Y l O D A l Q T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q A 1 + 5 E k V O l L a J y R N d j h o A A A A A A g A A A A A A E G Y A A A A B A A A g A A A A y w / / 4 W o 0 M U J v y M z 4 M D a P S 1 O D 6 x 0 x H m j E X k Q 9 6 7 m 0 Y r Y A A A A A D o A A A A A C A A A g A A A A e t 1 B k Z g u K a P w u + R h f e w Q g f P E Z C F T K k D 7 7 V s q v G z D q O d Q A A A A 7 m H N k J B W p 8 4 e X W o Z H f q S g o d X l 1 Y J c 1 Z c 9 X X d 3 f m L 9 9 O X F z 9 z H J a w R m b p R 0 S + 9 k 5 C 5 6 S H T j X f N 2 G s B Y / G T E y N e F J r 7 a G m A n O C d x D p 4 Q S 9 7 Z F A A A A A y D S 7 T 9 x Q u 8 o 0 O P i L W l k n 0 W 4 A P V t a E K M r R 9 1 C O X J O c d J F 5 X U 9 G X w A K b r s Z W j c Y J 5 7 z R p 0 M X 4 q V u 3 6 g T p Z 6 F X v G A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0213閱卷評分-甘露</vt:lpstr>
      <vt:lpstr>0213閱卷評分-劉幸怡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2024-11-04T14:11:00Z</dcterms:modified>
</cp:coreProperties>
</file>