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26\"/>
    </mc:Choice>
  </mc:AlternateContent>
  <xr:revisionPtr revIDLastSave="0" documentId="13_ncr:1_{D0546FF9-AEC0-4760-A8DC-25BF4B8FAC98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510閱卷評分-林偉淑" sheetId="10" r:id="rId4"/>
    <sheet name="0510閱卷評分-劉幸怡" sheetId="11" r:id="rId5"/>
  </sheets>
  <definedNames>
    <definedName name="外部資料_1" localSheetId="2" hidden="1">'閱卷評分-Teacher2'!$A$1:$D$38</definedName>
    <definedName name="外部資料_2" localSheetId="3" hidden="1">'0510閱卷評分-林偉淑'!$A$1:$D$38</definedName>
    <definedName name="外部資料_2" localSheetId="1" hidden="1">'閱卷評分-Teacher1'!$A$1:$D$38</definedName>
    <definedName name="外部資料_3" localSheetId="4" hidden="1">'0510閱卷評分-劉幸怡'!$A$1:$D$38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G37" i="1"/>
  <c r="H37" i="1"/>
  <c r="I37" i="1"/>
  <c r="J37" i="1"/>
  <c r="K37" i="1"/>
  <c r="L37" i="1"/>
  <c r="M37" i="1"/>
  <c r="N37" i="1"/>
  <c r="O37" i="1"/>
  <c r="P37" i="1"/>
  <c r="Q37" i="1"/>
  <c r="C38" i="1"/>
  <c r="E38" i="1" s="1"/>
  <c r="D38" i="1"/>
  <c r="H38" i="1"/>
  <c r="I38" i="1"/>
  <c r="J38" i="1"/>
  <c r="K38" i="1"/>
  <c r="L38" i="1"/>
  <c r="M38" i="1"/>
  <c r="N38" i="1"/>
  <c r="O38" i="1"/>
  <c r="P38" i="1"/>
  <c r="Q38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G34" i="1" l="1"/>
  <c r="E36" i="1"/>
  <c r="E35" i="1"/>
  <c r="E30" i="1"/>
  <c r="G29" i="1"/>
  <c r="G31" i="1"/>
  <c r="G32" i="1"/>
  <c r="G38" i="1"/>
  <c r="G33" i="1"/>
  <c r="G35" i="1"/>
  <c r="G27" i="1"/>
  <c r="G36" i="1"/>
  <c r="G28" i="1"/>
  <c r="E4" i="1"/>
  <c r="E20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R2" i="1" s="1"/>
  <c r="T2" i="1" s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51F0153B-04EA-407A-9190-1B84D6E2D7D9}" keepAlive="1" name="查詢 - 0510閱卷評分-林偉淑" description="與活頁簿中 '0510閱卷評分-林偉淑' 查詢的連接。" type="5" refreshedVersion="8" background="1" saveData="1">
    <dbPr connection="Provider=Microsoft.Mashup.OleDb.1;Data Source=$Workbook$;Location=0510閱卷評分-林偉淑;Extended Properties=&quot;&quot;" command="SELECT * FROM [0510閱卷評分-林偉淑]"/>
  </connection>
  <connection id="7" xr16:uid="{28674F25-1BC3-4E29-973C-F794856021AE}" keepAlive="1" name="查詢 - 0510閱卷評分-劉幸怡" description="與活頁簿中 '0510閱卷評分-劉幸怡' 查詢的連接。" type="5" refreshedVersion="8" background="1" saveData="1">
    <dbPr connection="Provider=Microsoft.Mashup.OleDb.1;Data Source=$Workbook$;Location=0510閱卷評分-劉幸怡;Extended Properties=&quot;&quot;" command="SELECT * FROM [0510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<sst xmlns="http://schemas.openxmlformats.org/spreadsheetml/2006/main" count="237" uniqueCount="65">
  <si>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</si>
  <si>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</si>
  <si>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</si>
  <si>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</si>
  <si>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</si>
  <si>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</si>
  <si>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</si>
  <si>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</si>
  <si>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</si>
  <si>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</si>
  <si>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</si>
  <si>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</si>
  <si>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</si>
  <si>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</si>
  <si>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</si>
  <si>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</si>
  <si>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</si>
  <si>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</si>
  <si>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</si>
  <si>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</si>
  <si>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</si>
  <si>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</si>
  <si>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</si>
  <si>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</si>
  <si>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</si>
  <si>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</si>
  <si>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</si>
  <si>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05-10-412222101</t>
  </si>
  <si>
    <t>05-10-412222345</t>
  </si>
  <si>
    <t>05-10-413381019</t>
  </si>
  <si>
    <t>05-10-413381033</t>
  </si>
  <si>
    <t>05-10-413381057</t>
  </si>
  <si>
    <t>05-10-413381069</t>
  </si>
  <si>
    <t>05-10-413381071</t>
  </si>
  <si>
    <t>05-10-413381083</t>
  </si>
  <si>
    <t>05-10-413381095</t>
  </si>
  <si>
    <t>05-10-413381124</t>
  </si>
  <si>
    <t>05-10-413381136</t>
  </si>
  <si>
    <t>05-10-413381162</t>
  </si>
  <si>
    <t>05-10-413381186</t>
  </si>
  <si>
    <t>05-10-413381203</t>
  </si>
  <si>
    <t>05-10-413381215</t>
  </si>
  <si>
    <t>05-10-413381241</t>
  </si>
  <si>
    <t>05-10-413381253</t>
  </si>
  <si>
    <t>05-10-413381265</t>
  </si>
  <si>
    <t>05-10-413381277</t>
  </si>
  <si>
    <t>05-10-413381289</t>
  </si>
  <si>
    <t>05-10-413381291</t>
  </si>
  <si>
    <t>05-10-413381318</t>
  </si>
  <si>
    <t>05-10-413381540</t>
  </si>
  <si>
    <t>05-10-413382643</t>
  </si>
  <si>
    <t>05-10-413411010</t>
  </si>
  <si>
    <t>05-10-413411022</t>
  </si>
  <si>
    <t>05-10-413411058</t>
  </si>
  <si>
    <t>05-10-413411060</t>
  </si>
  <si>
    <t>05-10-413411072</t>
  </si>
  <si>
    <t>05-10-413411113</t>
  </si>
  <si>
    <t>05-10-413411125</t>
  </si>
  <si>
    <t>05-10-413411151</t>
  </si>
  <si>
    <t>05-10-413411163</t>
  </si>
  <si>
    <t>05-10-413411175</t>
  </si>
  <si>
    <t>05-10-413411187</t>
  </si>
  <si>
    <t>05-10-413411199</t>
  </si>
  <si>
    <t>05-10-413411204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</si>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</sst>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20340A31-F7E8-4933-9CBA-F81A87922E9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3EE8C50D-7F93-4531-9A16-381FCF8D5FE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8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8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2B319F-71AF-49BA-A9F7-3F7908859C02}" name="_0510閱卷評分_林偉淑" displayName="_0510閱卷評分_林偉淑" ref="A1:H38" tableType="queryTable" totalsRowShown="0">
  <autoFilter ref="A1:H38" xr:uid="{F82B319F-71AF-49BA-A9F7-3F7908859C02}"/>
  <tableColumns count="8">
    <tableColumn id="1" xr3:uid="{AF5708F8-C48A-41D7-BFF4-11E75E254A18}" uniqueName="1" name="Column1" queryTableFieldId="1" dataDxfId="14"/>
    <tableColumn id="2" xr3:uid="{EB949152-5C44-411B-9884-970CD1861437}" uniqueName="2" name="Column2" queryTableFieldId="2"/>
    <tableColumn id="3" xr3:uid="{F652BB58-BA62-4E13-B508-C7F73F126C47}" uniqueName="3" name="Column3" queryTableFieldId="3" dataDxfId="13"/>
    <tableColumn id="4" xr3:uid="{D851B65A-E141-4D6F-AB2B-E48B9F30AC9B}" uniqueName="4" name="Column4" queryTableFieldId="4" dataDxfId="12"/>
    <tableColumn id="5" xr3:uid="{9D0B1A4B-3D26-4B2B-9786-08832701F7C4}" uniqueName="5" name="Column5" queryTableFieldId="5" dataDxfId="11"/>
    <tableColumn id="6" xr3:uid="{00FF8E69-D5F7-4867-96C9-3BBDB662B15F}" uniqueName="6" name="Column6" queryTableFieldId="6" dataDxfId="10"/>
    <tableColumn id="7" xr3:uid="{40E150AF-33AB-4704-B8C0-C0ED329963DB}" uniqueName="7" name="Column7" queryTableFieldId="7" dataDxfId="9"/>
    <tableColumn id="8" xr3:uid="{89A36782-1254-41AD-B318-B6265433AB2E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6F98C2-8932-4469-9E48-250D29059ACB}" name="_0510閱卷評分_劉幸怡" displayName="_0510閱卷評分_劉幸怡" ref="A1:H38" tableType="queryTable" totalsRowShown="0">
  <autoFilter ref="A1:H38" xr:uid="{FE6F98C2-8932-4469-9E48-250D29059ACB}"/>
  <tableColumns count="8">
    <tableColumn id="1" xr3:uid="{6FA19E1C-A6C7-495D-9251-1F898AA225E2}" uniqueName="1" name="Column1" queryTableFieldId="1" dataDxfId="7"/>
    <tableColumn id="2" xr3:uid="{EB906B03-31AD-4094-A869-103265F6183C}" uniqueName="2" name="Column2" queryTableFieldId="2"/>
    <tableColumn id="3" xr3:uid="{CFF682FA-72AD-4F5B-9F74-1ECD485AB566}" uniqueName="3" name="Column3" queryTableFieldId="3" dataDxfId="6"/>
    <tableColumn id="4" xr3:uid="{D991773B-F678-4BD2-BD57-B20691F58318}" uniqueName="4" name="Column4" queryTableFieldId="4" dataDxfId="5"/>
    <tableColumn id="5" xr3:uid="{04FCB908-9638-4CAB-BC79-A8553234A85E}" uniqueName="5" name="Column5" queryTableFieldId="5" dataDxfId="4"/>
    <tableColumn id="6" xr3:uid="{9E7185E7-2EC3-4286-91AD-E90C61811E68}" uniqueName="6" name="Column6" queryTableFieldId="6" dataDxfId="3"/>
    <tableColumn id="7" xr3:uid="{51FF62A2-9CA2-4218-965B-1DF73E5A2BC2}" uniqueName="7" name="Column7" queryTableFieldId="7" dataDxfId="2"/>
    <tableColumn id="8" xr3:uid="{F1592EF8-689D-43B1-A4DC-80F1A6A8B274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8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64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1072</v>
      </c>
      <c r="B2" t="s">
        <v>27</v>
      </c>
      <c r="C2">
        <f t="shared" ref="C2:C38" si="0">VLOOKUP($B2,閱卷評分_Teacher1,3,FALSE)</f>
        <v>19</v>
      </c>
      <c r="D2">
        <f t="shared" ref="D2:D38" si="1">VLOOKUP($B2,閱卷評分_Teacher2,3,FALSE)</f>
        <v>16</v>
      </c>
      <c r="E2">
        <f>ABS(C2-D2)</f>
        <v>3</v>
      </c>
      <c r="G2" s="6">
        <f>IF(F2&gt;0,((C2+D2)*0.5+F2*2)/3,(C2+D2)/2)</f>
        <v>17.5</v>
      </c>
      <c r="H2">
        <f t="shared" ref="H2:H38" si="2">VLOOKUP($B2,閱卷評分_Teacher1,4,FALSE)</f>
        <v>3</v>
      </c>
      <c r="I2">
        <f t="shared" ref="I2:I38" si="3">VLOOKUP($B2,閱卷評分_Teacher1,5,FALSE)</f>
        <v>4</v>
      </c>
      <c r="J2">
        <f t="shared" ref="J2:J38" si="4">VLOOKUP($B2,閱卷評分_Teacher1,6,FALSE)</f>
        <v>4</v>
      </c>
      <c r="K2">
        <f t="shared" ref="K2:K38" si="5">VLOOKUP($B2,閱卷評分_Teacher1,7,FALSE)</f>
        <v>4</v>
      </c>
      <c r="L2">
        <f t="shared" ref="L2:L38" si="6">VLOOKUP($B2,閱卷評分_Teacher1,8,FALSE)</f>
        <v>4</v>
      </c>
      <c r="M2">
        <f t="shared" ref="M2:M38" si="7">VLOOKUP($B2,閱卷評分_Teacher2,4,FALSE)</f>
        <v>3</v>
      </c>
      <c r="N2">
        <f t="shared" ref="N2:N38" si="8">VLOOKUP($B2,閱卷評分_Teacher2,5,FALSE)</f>
        <v>3</v>
      </c>
      <c r="O2">
        <f t="shared" ref="O2:O38" si="9">VLOOKUP($B2,閱卷評分_Teacher2,6,FALSE)</f>
        <v>4</v>
      </c>
      <c r="P2">
        <f t="shared" ref="P2:P38" si="10">VLOOKUP($B2,閱卷評分_Teacher2,7,FALSE)</f>
        <v>5</v>
      </c>
      <c r="Q2">
        <f t="shared" ref="Q2:Q38" si="11">VLOOKUP($B2,閱卷評分_Teacher2,8,FALSE)</f>
        <v>3</v>
      </c>
      <c r="R2" s="8">
        <f>COUNTIF(E:E,"&gt;7")</f>
        <v>0</v>
      </c>
      <c r="S2" s="8">
        <f>COUNTA(B:B)-1</f>
        <v>37</v>
      </c>
      <c r="T2" s="9">
        <f>R2/S2</f>
        <v>0</v>
      </c>
    </row>
    <row r="3" spans="1:20" x14ac:dyDescent="0.25">
      <c r="A3">
        <v>1072</v>
      </c>
      <c r="B3" t="s">
        <v>28</v>
      </c>
      <c r="C3">
        <f t="shared" si="0"/>
        <v>15</v>
      </c>
      <c r="D3">
        <f t="shared" si="1"/>
        <v>14</v>
      </c>
      <c r="E3">
        <f t="shared" ref="E3:E26" si="12">ABS(C3-D3)</f>
        <v>1</v>
      </c>
      <c r="G3" s="6">
        <f t="shared" ref="G3:G26" si="13">IF(F3&gt;0,((C3+D3)*0.5+F3*2)/3,(C3+D3)/2)</f>
        <v>14.5</v>
      </c>
      <c r="H3">
        <f t="shared" si="2"/>
        <v>2</v>
      </c>
      <c r="I3">
        <f t="shared" si="3"/>
        <v>3</v>
      </c>
      <c r="J3">
        <f t="shared" si="4"/>
        <v>3</v>
      </c>
      <c r="K3">
        <f t="shared" si="5"/>
        <v>3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5</v>
      </c>
      <c r="P3">
        <f t="shared" si="10"/>
        <v>4</v>
      </c>
      <c r="Q3">
        <f t="shared" si="11"/>
        <v>2</v>
      </c>
    </row>
    <row r="4" spans="1:20" x14ac:dyDescent="0.25">
      <c r="A4">
        <v>1072</v>
      </c>
      <c r="B4" t="s">
        <v>29</v>
      </c>
      <c r="C4">
        <f t="shared" si="0"/>
        <v>16</v>
      </c>
      <c r="D4">
        <f t="shared" si="1"/>
        <v>19</v>
      </c>
      <c r="E4">
        <f t="shared" si="12"/>
        <v>3</v>
      </c>
      <c r="G4" s="6">
        <f t="shared" si="13"/>
        <v>17.5</v>
      </c>
      <c r="H4">
        <f t="shared" si="2"/>
        <v>3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4</v>
      </c>
      <c r="N4">
        <f t="shared" si="8"/>
        <v>4</v>
      </c>
      <c r="O4">
        <f t="shared" si="9"/>
        <v>5</v>
      </c>
      <c r="P4">
        <f t="shared" si="10"/>
        <v>4</v>
      </c>
      <c r="Q4">
        <f t="shared" si="11"/>
        <v>3</v>
      </c>
    </row>
    <row r="5" spans="1:20" x14ac:dyDescent="0.25">
      <c r="A5">
        <v>1072</v>
      </c>
      <c r="B5" t="s">
        <v>30</v>
      </c>
      <c r="C5">
        <f t="shared" si="0"/>
        <v>20</v>
      </c>
      <c r="D5">
        <f t="shared" si="1"/>
        <v>17</v>
      </c>
      <c r="E5">
        <f t="shared" si="12"/>
        <v>3</v>
      </c>
      <c r="G5" s="6">
        <f t="shared" si="13"/>
        <v>18.5</v>
      </c>
      <c r="H5">
        <f t="shared" si="2"/>
        <v>3</v>
      </c>
      <c r="I5">
        <f t="shared" si="3"/>
        <v>4</v>
      </c>
      <c r="J5">
        <f t="shared" si="4"/>
        <v>4</v>
      </c>
      <c r="K5">
        <f t="shared" si="5"/>
        <v>4</v>
      </c>
      <c r="L5">
        <f t="shared" si="6"/>
        <v>3</v>
      </c>
      <c r="M5">
        <f t="shared" si="7"/>
        <v>3</v>
      </c>
      <c r="N5">
        <f t="shared" si="8"/>
        <v>4</v>
      </c>
      <c r="O5">
        <f t="shared" si="9"/>
        <v>5</v>
      </c>
      <c r="P5">
        <f t="shared" si="10"/>
        <v>4</v>
      </c>
      <c r="Q5">
        <f t="shared" si="11"/>
        <v>3</v>
      </c>
    </row>
    <row r="6" spans="1:20" x14ac:dyDescent="0.25">
      <c r="A6">
        <v>1072</v>
      </c>
      <c r="B6" t="s">
        <v>31</v>
      </c>
      <c r="C6">
        <f t="shared" si="0"/>
        <v>17</v>
      </c>
      <c r="D6">
        <f t="shared" si="1"/>
        <v>10</v>
      </c>
      <c r="E6">
        <f t="shared" si="12"/>
        <v>7</v>
      </c>
      <c r="G6" s="6">
        <f t="shared" si="13"/>
        <v>13.5</v>
      </c>
      <c r="H6">
        <f t="shared" si="2"/>
        <v>3</v>
      </c>
      <c r="I6">
        <f t="shared" si="3"/>
        <v>4</v>
      </c>
      <c r="J6">
        <f t="shared" si="4"/>
        <v>3</v>
      </c>
      <c r="K6">
        <f t="shared" si="5"/>
        <v>4</v>
      </c>
      <c r="L6">
        <f t="shared" si="6"/>
        <v>4</v>
      </c>
      <c r="M6">
        <f t="shared" si="7"/>
        <v>2</v>
      </c>
      <c r="N6">
        <f t="shared" si="8"/>
        <v>3</v>
      </c>
      <c r="O6">
        <f t="shared" si="9"/>
        <v>4</v>
      </c>
      <c r="P6">
        <f t="shared" si="10"/>
        <v>3</v>
      </c>
      <c r="Q6">
        <f t="shared" si="11"/>
        <v>1</v>
      </c>
    </row>
    <row r="7" spans="1:20" x14ac:dyDescent="0.25">
      <c r="A7">
        <v>1072</v>
      </c>
      <c r="B7" t="s">
        <v>32</v>
      </c>
      <c r="C7">
        <f t="shared" si="0"/>
        <v>20</v>
      </c>
      <c r="D7">
        <f t="shared" si="1"/>
        <v>17</v>
      </c>
      <c r="E7">
        <f t="shared" si="12"/>
        <v>3</v>
      </c>
      <c r="G7" s="6">
        <f t="shared" si="13"/>
        <v>18.5</v>
      </c>
      <c r="H7">
        <f t="shared" si="2"/>
        <v>4</v>
      </c>
      <c r="I7">
        <f t="shared" si="3"/>
        <v>4</v>
      </c>
      <c r="J7">
        <f t="shared" si="4"/>
        <v>4</v>
      </c>
      <c r="K7">
        <f t="shared" si="5"/>
        <v>4</v>
      </c>
      <c r="L7">
        <f t="shared" si="6"/>
        <v>4</v>
      </c>
      <c r="M7">
        <f t="shared" si="7"/>
        <v>4</v>
      </c>
      <c r="N7">
        <f t="shared" si="8"/>
        <v>4</v>
      </c>
      <c r="O7">
        <f t="shared" si="9"/>
        <v>4</v>
      </c>
      <c r="P7">
        <f t="shared" si="10"/>
        <v>4</v>
      </c>
      <c r="Q7">
        <f t="shared" si="11"/>
        <v>3</v>
      </c>
    </row>
    <row r="8" spans="1:20" x14ac:dyDescent="0.25">
      <c r="A8">
        <v>1072</v>
      </c>
      <c r="B8" t="s">
        <v>33</v>
      </c>
      <c r="C8">
        <f t="shared" si="0"/>
        <v>19</v>
      </c>
      <c r="D8">
        <f t="shared" si="1"/>
        <v>18</v>
      </c>
      <c r="E8">
        <f t="shared" si="12"/>
        <v>1</v>
      </c>
      <c r="G8" s="6">
        <f t="shared" si="13"/>
        <v>18.5</v>
      </c>
      <c r="H8">
        <f t="shared" si="2"/>
        <v>3</v>
      </c>
      <c r="I8">
        <f t="shared" si="3"/>
        <v>4</v>
      </c>
      <c r="J8">
        <f t="shared" si="4"/>
        <v>4</v>
      </c>
      <c r="K8">
        <f t="shared" si="5"/>
        <v>4</v>
      </c>
      <c r="L8">
        <f t="shared" si="6"/>
        <v>3</v>
      </c>
      <c r="M8">
        <f t="shared" si="7"/>
        <v>4</v>
      </c>
      <c r="N8">
        <f t="shared" si="8"/>
        <v>4</v>
      </c>
      <c r="O8">
        <f t="shared" si="9"/>
        <v>5</v>
      </c>
      <c r="P8">
        <f t="shared" si="10"/>
        <v>4</v>
      </c>
      <c r="Q8">
        <f t="shared" si="11"/>
        <v>3</v>
      </c>
    </row>
    <row r="9" spans="1:20" x14ac:dyDescent="0.25">
      <c r="A9">
        <v>1072</v>
      </c>
      <c r="B9" t="s">
        <v>34</v>
      </c>
      <c r="C9">
        <f t="shared" si="0"/>
        <v>20</v>
      </c>
      <c r="D9">
        <f t="shared" si="1"/>
        <v>19</v>
      </c>
      <c r="E9">
        <f t="shared" si="12"/>
        <v>1</v>
      </c>
      <c r="G9" s="6">
        <f t="shared" si="13"/>
        <v>19.5</v>
      </c>
      <c r="H9">
        <f t="shared" si="2"/>
        <v>4</v>
      </c>
      <c r="I9">
        <f t="shared" si="3"/>
        <v>4</v>
      </c>
      <c r="J9">
        <f t="shared" si="4"/>
        <v>4</v>
      </c>
      <c r="K9">
        <f t="shared" si="5"/>
        <v>4</v>
      </c>
      <c r="L9">
        <f t="shared" si="6"/>
        <v>4</v>
      </c>
      <c r="M9">
        <f t="shared" si="7"/>
        <v>4</v>
      </c>
      <c r="N9">
        <f t="shared" si="8"/>
        <v>4</v>
      </c>
      <c r="O9">
        <f t="shared" si="9"/>
        <v>4</v>
      </c>
      <c r="P9">
        <f t="shared" si="10"/>
        <v>4</v>
      </c>
      <c r="Q9">
        <f t="shared" si="11"/>
        <v>4</v>
      </c>
    </row>
    <row r="10" spans="1:20" x14ac:dyDescent="0.25">
      <c r="A10">
        <v>1072</v>
      </c>
      <c r="B10" t="s">
        <v>35</v>
      </c>
      <c r="C10">
        <f t="shared" si="0"/>
        <v>17</v>
      </c>
      <c r="D10">
        <f t="shared" si="1"/>
        <v>21</v>
      </c>
      <c r="E10">
        <f t="shared" si="12"/>
        <v>4</v>
      </c>
      <c r="G10" s="6">
        <f t="shared" si="13"/>
        <v>19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4</v>
      </c>
      <c r="L10">
        <f t="shared" si="6"/>
        <v>3</v>
      </c>
      <c r="M10">
        <f t="shared" si="7"/>
        <v>5</v>
      </c>
      <c r="N10">
        <f t="shared" si="8"/>
        <v>5</v>
      </c>
      <c r="O10">
        <f t="shared" si="9"/>
        <v>5</v>
      </c>
      <c r="P10">
        <f t="shared" si="10"/>
        <v>4</v>
      </c>
      <c r="Q10">
        <f t="shared" si="11"/>
        <v>4</v>
      </c>
    </row>
    <row r="11" spans="1:20" x14ac:dyDescent="0.25">
      <c r="A11">
        <v>1072</v>
      </c>
      <c r="B11" t="s">
        <v>36</v>
      </c>
      <c r="C11">
        <f t="shared" si="0"/>
        <v>10</v>
      </c>
      <c r="D11">
        <f t="shared" si="1"/>
        <v>14</v>
      </c>
      <c r="E11">
        <f t="shared" si="12"/>
        <v>4</v>
      </c>
      <c r="G11" s="6">
        <f t="shared" si="13"/>
        <v>12</v>
      </c>
      <c r="H11">
        <f t="shared" si="2"/>
        <v>2</v>
      </c>
      <c r="I11">
        <f t="shared" si="3"/>
        <v>3</v>
      </c>
      <c r="J11">
        <f t="shared" si="4"/>
        <v>2</v>
      </c>
      <c r="K11">
        <f t="shared" si="5"/>
        <v>2</v>
      </c>
      <c r="L11">
        <f t="shared" si="6"/>
        <v>2</v>
      </c>
      <c r="M11">
        <f t="shared" si="7"/>
        <v>3</v>
      </c>
      <c r="N11">
        <f t="shared" si="8"/>
        <v>2</v>
      </c>
      <c r="O11">
        <f t="shared" si="9"/>
        <v>3</v>
      </c>
      <c r="P11">
        <f t="shared" si="10"/>
        <v>4</v>
      </c>
      <c r="Q11">
        <f t="shared" si="11"/>
        <v>3</v>
      </c>
    </row>
    <row r="12" spans="1:20" x14ac:dyDescent="0.25">
      <c r="A12">
        <v>1072</v>
      </c>
      <c r="B12" t="s">
        <v>37</v>
      </c>
      <c r="C12">
        <f t="shared" si="0"/>
        <v>14</v>
      </c>
      <c r="D12">
        <f t="shared" si="1"/>
        <v>14</v>
      </c>
      <c r="E12">
        <f t="shared" si="12"/>
        <v>0</v>
      </c>
      <c r="G12" s="6">
        <f t="shared" si="13"/>
        <v>14</v>
      </c>
      <c r="H12">
        <f t="shared" si="2"/>
        <v>2</v>
      </c>
      <c r="I12">
        <f t="shared" si="3"/>
        <v>3</v>
      </c>
      <c r="J12">
        <f t="shared" si="4"/>
        <v>3</v>
      </c>
      <c r="K12">
        <f t="shared" si="5"/>
        <v>3</v>
      </c>
      <c r="L12">
        <f t="shared" si="6"/>
        <v>2</v>
      </c>
      <c r="M12">
        <f t="shared" si="7"/>
        <v>3</v>
      </c>
      <c r="N12">
        <f t="shared" si="8"/>
        <v>3</v>
      </c>
      <c r="O12">
        <f t="shared" si="9"/>
        <v>4</v>
      </c>
      <c r="P12">
        <f t="shared" si="10"/>
        <v>4</v>
      </c>
      <c r="Q12">
        <f t="shared" si="11"/>
        <v>2</v>
      </c>
    </row>
    <row r="13" spans="1:20" x14ac:dyDescent="0.25">
      <c r="A13">
        <v>1072</v>
      </c>
      <c r="B13" t="s">
        <v>38</v>
      </c>
      <c r="C13">
        <f t="shared" si="0"/>
        <v>16</v>
      </c>
      <c r="D13">
        <f t="shared" si="1"/>
        <v>15</v>
      </c>
      <c r="E13">
        <f t="shared" si="12"/>
        <v>1</v>
      </c>
      <c r="G13" s="6">
        <f t="shared" si="13"/>
        <v>15.5</v>
      </c>
      <c r="H13">
        <f t="shared" si="2"/>
        <v>3</v>
      </c>
      <c r="I13">
        <f t="shared" si="3"/>
        <v>3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4</v>
      </c>
      <c r="P13">
        <f t="shared" si="10"/>
        <v>4</v>
      </c>
      <c r="Q13">
        <f t="shared" si="11"/>
        <v>3</v>
      </c>
    </row>
    <row r="14" spans="1:20" x14ac:dyDescent="0.25">
      <c r="A14">
        <v>1072</v>
      </c>
      <c r="B14" t="s">
        <v>39</v>
      </c>
      <c r="C14">
        <f t="shared" si="0"/>
        <v>16</v>
      </c>
      <c r="D14">
        <f t="shared" si="1"/>
        <v>13</v>
      </c>
      <c r="E14">
        <f t="shared" si="12"/>
        <v>3</v>
      </c>
      <c r="G14" s="6">
        <f t="shared" si="13"/>
        <v>14.5</v>
      </c>
      <c r="H14">
        <f t="shared" si="2"/>
        <v>3</v>
      </c>
      <c r="I14">
        <f t="shared" si="3"/>
        <v>4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2</v>
      </c>
    </row>
    <row r="15" spans="1:20" x14ac:dyDescent="0.25">
      <c r="A15">
        <v>1072</v>
      </c>
      <c r="B15" t="s">
        <v>40</v>
      </c>
      <c r="C15">
        <f t="shared" si="0"/>
        <v>12</v>
      </c>
      <c r="D15">
        <f t="shared" si="1"/>
        <v>14</v>
      </c>
      <c r="E15">
        <f t="shared" si="12"/>
        <v>2</v>
      </c>
      <c r="G15" s="6">
        <f t="shared" si="13"/>
        <v>13</v>
      </c>
      <c r="H15">
        <f t="shared" si="2"/>
        <v>2</v>
      </c>
      <c r="I15">
        <f t="shared" si="3"/>
        <v>2</v>
      </c>
      <c r="J15">
        <f t="shared" si="4"/>
        <v>3</v>
      </c>
      <c r="K15">
        <f t="shared" si="5"/>
        <v>3</v>
      </c>
      <c r="L15">
        <f t="shared" si="6"/>
        <v>2</v>
      </c>
      <c r="M15">
        <f t="shared" si="7"/>
        <v>4</v>
      </c>
      <c r="N15">
        <f t="shared" si="8"/>
        <v>3</v>
      </c>
      <c r="O15">
        <f t="shared" si="9"/>
        <v>4</v>
      </c>
      <c r="P15">
        <f t="shared" si="10"/>
        <v>4</v>
      </c>
      <c r="Q15">
        <f t="shared" si="11"/>
        <v>2</v>
      </c>
    </row>
    <row r="16" spans="1:20" x14ac:dyDescent="0.25">
      <c r="A16">
        <v>1072</v>
      </c>
      <c r="B16" t="s">
        <v>41</v>
      </c>
      <c r="C16">
        <f t="shared" si="0"/>
        <v>20</v>
      </c>
      <c r="D16">
        <f t="shared" si="1"/>
        <v>14</v>
      </c>
      <c r="E16">
        <f t="shared" si="12"/>
        <v>6</v>
      </c>
      <c r="G16" s="6">
        <f t="shared" si="13"/>
        <v>17</v>
      </c>
      <c r="H16">
        <f t="shared" si="2"/>
        <v>4</v>
      </c>
      <c r="I16">
        <f t="shared" si="3"/>
        <v>4</v>
      </c>
      <c r="J16">
        <f t="shared" si="4"/>
        <v>4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3</v>
      </c>
      <c r="O16">
        <f t="shared" si="9"/>
        <v>4</v>
      </c>
      <c r="P16">
        <f t="shared" si="10"/>
        <v>3</v>
      </c>
      <c r="Q16">
        <f t="shared" si="11"/>
        <v>2</v>
      </c>
    </row>
    <row r="17" spans="1:17" x14ac:dyDescent="0.25">
      <c r="A17">
        <v>1072</v>
      </c>
      <c r="B17" t="s">
        <v>42</v>
      </c>
      <c r="C17">
        <f t="shared" si="0"/>
        <v>16</v>
      </c>
      <c r="D17">
        <f t="shared" si="1"/>
        <v>15</v>
      </c>
      <c r="E17">
        <f t="shared" si="12"/>
        <v>1</v>
      </c>
      <c r="G17" s="6">
        <f t="shared" si="13"/>
        <v>15.5</v>
      </c>
      <c r="H17">
        <f t="shared" si="2"/>
        <v>3</v>
      </c>
      <c r="I17">
        <f t="shared" si="3"/>
        <v>4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3</v>
      </c>
      <c r="N17">
        <f t="shared" si="8"/>
        <v>3</v>
      </c>
      <c r="O17">
        <f t="shared" si="9"/>
        <v>4</v>
      </c>
      <c r="P17">
        <f t="shared" si="10"/>
        <v>3</v>
      </c>
      <c r="Q17">
        <f t="shared" si="11"/>
        <v>2</v>
      </c>
    </row>
    <row r="18" spans="1:17" x14ac:dyDescent="0.25">
      <c r="A18">
        <v>1072</v>
      </c>
      <c r="B18" t="s">
        <v>43</v>
      </c>
      <c r="C18">
        <f t="shared" si="0"/>
        <v>16</v>
      </c>
      <c r="D18">
        <f t="shared" si="1"/>
        <v>13</v>
      </c>
      <c r="E18">
        <f t="shared" si="12"/>
        <v>3</v>
      </c>
      <c r="G18" s="6">
        <f t="shared" si="13"/>
        <v>14.5</v>
      </c>
      <c r="H18">
        <f t="shared" si="2"/>
        <v>3</v>
      </c>
      <c r="I18">
        <f t="shared" si="3"/>
        <v>4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4</v>
      </c>
      <c r="P18">
        <f t="shared" si="10"/>
        <v>3</v>
      </c>
      <c r="Q18">
        <f t="shared" si="11"/>
        <v>2</v>
      </c>
    </row>
    <row r="19" spans="1:17" x14ac:dyDescent="0.25">
      <c r="A19">
        <v>1072</v>
      </c>
      <c r="B19" t="s">
        <v>44</v>
      </c>
      <c r="C19">
        <f t="shared" si="0"/>
        <v>15</v>
      </c>
      <c r="D19">
        <f t="shared" si="1"/>
        <v>12</v>
      </c>
      <c r="E19">
        <f t="shared" si="12"/>
        <v>3</v>
      </c>
      <c r="G19" s="6">
        <f t="shared" si="13"/>
        <v>13.5</v>
      </c>
      <c r="H19">
        <f t="shared" si="2"/>
        <v>2</v>
      </c>
      <c r="I19">
        <f t="shared" si="3"/>
        <v>3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3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2</v>
      </c>
    </row>
    <row r="20" spans="1:17" x14ac:dyDescent="0.25">
      <c r="A20">
        <v>1072</v>
      </c>
      <c r="B20" t="s">
        <v>45</v>
      </c>
      <c r="C20">
        <f t="shared" si="0"/>
        <v>14</v>
      </c>
      <c r="D20">
        <f t="shared" si="1"/>
        <v>14</v>
      </c>
      <c r="E20">
        <f t="shared" si="12"/>
        <v>0</v>
      </c>
      <c r="G20" s="6">
        <f t="shared" si="13"/>
        <v>14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3</v>
      </c>
      <c r="N20">
        <f t="shared" si="8"/>
        <v>3</v>
      </c>
      <c r="O20">
        <f t="shared" si="9"/>
        <v>4</v>
      </c>
      <c r="P20">
        <f t="shared" si="10"/>
        <v>3</v>
      </c>
      <c r="Q20">
        <f t="shared" si="11"/>
        <v>2</v>
      </c>
    </row>
    <row r="21" spans="1:17" x14ac:dyDescent="0.25">
      <c r="A21">
        <v>1072</v>
      </c>
      <c r="B21" t="s">
        <v>46</v>
      </c>
      <c r="C21">
        <f t="shared" si="0"/>
        <v>18</v>
      </c>
      <c r="D21">
        <f t="shared" si="1"/>
        <v>18</v>
      </c>
      <c r="E21">
        <f t="shared" si="12"/>
        <v>0</v>
      </c>
      <c r="G21" s="6">
        <f t="shared" si="13"/>
        <v>18</v>
      </c>
      <c r="H21">
        <f t="shared" si="2"/>
        <v>4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4</v>
      </c>
      <c r="M21">
        <f t="shared" si="7"/>
        <v>4</v>
      </c>
      <c r="N21">
        <f t="shared" si="8"/>
        <v>4</v>
      </c>
      <c r="O21">
        <f t="shared" si="9"/>
        <v>4</v>
      </c>
      <c r="P21">
        <f t="shared" si="10"/>
        <v>4</v>
      </c>
      <c r="Q21">
        <f t="shared" si="11"/>
        <v>3</v>
      </c>
    </row>
    <row r="22" spans="1:17" x14ac:dyDescent="0.25">
      <c r="A22">
        <v>1072</v>
      </c>
      <c r="B22" t="s">
        <v>47</v>
      </c>
      <c r="C22">
        <f t="shared" si="0"/>
        <v>13</v>
      </c>
      <c r="D22">
        <f t="shared" si="1"/>
        <v>12</v>
      </c>
      <c r="E22">
        <f t="shared" si="12"/>
        <v>1</v>
      </c>
      <c r="G22" s="6">
        <f t="shared" si="13"/>
        <v>12.5</v>
      </c>
      <c r="H22">
        <f t="shared" si="2"/>
        <v>3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2</v>
      </c>
      <c r="M22">
        <f t="shared" si="7"/>
        <v>2</v>
      </c>
      <c r="N22">
        <f t="shared" si="8"/>
        <v>3</v>
      </c>
      <c r="O22">
        <f t="shared" si="9"/>
        <v>4</v>
      </c>
      <c r="P22">
        <f t="shared" si="10"/>
        <v>3</v>
      </c>
      <c r="Q22">
        <f t="shared" si="11"/>
        <v>2</v>
      </c>
    </row>
    <row r="23" spans="1:17" x14ac:dyDescent="0.25">
      <c r="A23">
        <v>1072</v>
      </c>
      <c r="B23" t="s">
        <v>48</v>
      </c>
      <c r="C23">
        <f t="shared" si="0"/>
        <v>17</v>
      </c>
      <c r="D23">
        <f t="shared" si="1"/>
        <v>17</v>
      </c>
      <c r="E23">
        <f t="shared" si="12"/>
        <v>0</v>
      </c>
      <c r="G23" s="6">
        <f t="shared" si="13"/>
        <v>17</v>
      </c>
      <c r="H23">
        <f t="shared" si="2"/>
        <v>3</v>
      </c>
      <c r="I23">
        <f t="shared" si="3"/>
        <v>4</v>
      </c>
      <c r="J23">
        <f t="shared" si="4"/>
        <v>4</v>
      </c>
      <c r="K23">
        <f t="shared" si="5"/>
        <v>3</v>
      </c>
      <c r="L23">
        <f t="shared" si="6"/>
        <v>3</v>
      </c>
      <c r="M23">
        <f t="shared" si="7"/>
        <v>4</v>
      </c>
      <c r="N23">
        <f t="shared" si="8"/>
        <v>3</v>
      </c>
      <c r="O23">
        <f t="shared" si="9"/>
        <v>4</v>
      </c>
      <c r="P23">
        <f t="shared" si="10"/>
        <v>4</v>
      </c>
      <c r="Q23">
        <f t="shared" si="11"/>
        <v>3</v>
      </c>
    </row>
    <row r="24" spans="1:17" x14ac:dyDescent="0.25">
      <c r="A24">
        <v>1072</v>
      </c>
      <c r="B24" t="s">
        <v>49</v>
      </c>
      <c r="C24">
        <f t="shared" si="0"/>
        <v>15</v>
      </c>
      <c r="D24">
        <f t="shared" si="1"/>
        <v>12</v>
      </c>
      <c r="E24">
        <f t="shared" si="12"/>
        <v>3</v>
      </c>
      <c r="G24" s="6">
        <f t="shared" si="13"/>
        <v>13.5</v>
      </c>
      <c r="H24">
        <f t="shared" si="2"/>
        <v>3</v>
      </c>
      <c r="I24">
        <f t="shared" si="3"/>
        <v>3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2</v>
      </c>
      <c r="N24">
        <f t="shared" si="8"/>
        <v>3</v>
      </c>
      <c r="O24">
        <f t="shared" si="9"/>
        <v>3</v>
      </c>
      <c r="P24">
        <f t="shared" si="10"/>
        <v>2</v>
      </c>
      <c r="Q24">
        <f t="shared" si="11"/>
        <v>2</v>
      </c>
    </row>
    <row r="25" spans="1:17" x14ac:dyDescent="0.25">
      <c r="A25">
        <v>1072</v>
      </c>
      <c r="B25" t="s">
        <v>50</v>
      </c>
      <c r="C25">
        <f t="shared" si="0"/>
        <v>18</v>
      </c>
      <c r="D25">
        <f t="shared" si="1"/>
        <v>16</v>
      </c>
      <c r="E25">
        <f t="shared" si="12"/>
        <v>2</v>
      </c>
      <c r="G25" s="6">
        <f t="shared" si="13"/>
        <v>17</v>
      </c>
      <c r="H25">
        <f t="shared" si="2"/>
        <v>3</v>
      </c>
      <c r="I25">
        <f t="shared" si="3"/>
        <v>3</v>
      </c>
      <c r="J25">
        <f t="shared" si="4"/>
        <v>4</v>
      </c>
      <c r="K25">
        <f t="shared" si="5"/>
        <v>4</v>
      </c>
      <c r="L25">
        <f t="shared" si="6"/>
        <v>3</v>
      </c>
      <c r="M25">
        <f t="shared" si="7"/>
        <v>3</v>
      </c>
      <c r="N25">
        <f t="shared" si="8"/>
        <v>3</v>
      </c>
      <c r="O25">
        <f t="shared" si="9"/>
        <v>4</v>
      </c>
      <c r="P25">
        <f t="shared" si="10"/>
        <v>4</v>
      </c>
      <c r="Q25">
        <f t="shared" si="11"/>
        <v>3</v>
      </c>
    </row>
    <row r="26" spans="1:17" x14ac:dyDescent="0.25">
      <c r="A26">
        <v>1072</v>
      </c>
      <c r="B26" t="s">
        <v>51</v>
      </c>
      <c r="C26">
        <f t="shared" si="0"/>
        <v>17</v>
      </c>
      <c r="D26">
        <f t="shared" si="1"/>
        <v>15</v>
      </c>
      <c r="E26">
        <f t="shared" si="12"/>
        <v>2</v>
      </c>
      <c r="G26" s="6">
        <f t="shared" si="13"/>
        <v>16</v>
      </c>
      <c r="H26">
        <f t="shared" si="2"/>
        <v>3</v>
      </c>
      <c r="I26">
        <f t="shared" si="3"/>
        <v>4</v>
      </c>
      <c r="J26">
        <f t="shared" si="4"/>
        <v>4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4</v>
      </c>
      <c r="P26">
        <f t="shared" si="10"/>
        <v>4</v>
      </c>
      <c r="Q26">
        <f t="shared" si="11"/>
        <v>3</v>
      </c>
    </row>
    <row r="27" spans="1:17" x14ac:dyDescent="0.25">
      <c r="A27">
        <v>1072</v>
      </c>
      <c r="B27" t="s">
        <v>52</v>
      </c>
      <c r="C27">
        <f t="shared" si="0"/>
        <v>14</v>
      </c>
      <c r="D27">
        <f t="shared" si="1"/>
        <v>12</v>
      </c>
      <c r="E27">
        <f t="shared" ref="E27:E38" si="14">ABS(C27-D27)</f>
        <v>2</v>
      </c>
      <c r="G27" s="6">
        <f t="shared" ref="G27:G38" si="15">IF(F27&gt;0,((C27+D27)*0.5+F27*2)/3,(C27+D27)/2)</f>
        <v>13</v>
      </c>
      <c r="H27">
        <f t="shared" si="2"/>
        <v>2</v>
      </c>
      <c r="I27">
        <f t="shared" si="3"/>
        <v>3</v>
      </c>
      <c r="J27">
        <f t="shared" si="4"/>
        <v>2</v>
      </c>
      <c r="K27">
        <f t="shared" si="5"/>
        <v>3</v>
      </c>
      <c r="L27">
        <f t="shared" si="6"/>
        <v>2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2</v>
      </c>
    </row>
    <row r="28" spans="1:17" x14ac:dyDescent="0.25">
      <c r="A28">
        <v>1072</v>
      </c>
      <c r="B28" t="s">
        <v>53</v>
      </c>
      <c r="C28">
        <f t="shared" si="0"/>
        <v>10</v>
      </c>
      <c r="D28">
        <f t="shared" si="1"/>
        <v>11</v>
      </c>
      <c r="E28">
        <f t="shared" si="14"/>
        <v>1</v>
      </c>
      <c r="G28" s="6">
        <f t="shared" si="15"/>
        <v>10.5</v>
      </c>
      <c r="H28">
        <f t="shared" si="2"/>
        <v>2</v>
      </c>
      <c r="I28">
        <f t="shared" si="3"/>
        <v>2</v>
      </c>
      <c r="J28">
        <f t="shared" si="4"/>
        <v>3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3</v>
      </c>
      <c r="O28">
        <f t="shared" si="9"/>
        <v>2</v>
      </c>
      <c r="P28">
        <f t="shared" si="10"/>
        <v>2</v>
      </c>
      <c r="Q28">
        <f t="shared" si="11"/>
        <v>2</v>
      </c>
    </row>
    <row r="29" spans="1:17" x14ac:dyDescent="0.25">
      <c r="A29">
        <v>1072</v>
      </c>
      <c r="B29" t="s">
        <v>54</v>
      </c>
      <c r="C29">
        <f t="shared" si="0"/>
        <v>16</v>
      </c>
      <c r="D29">
        <f t="shared" si="1"/>
        <v>15</v>
      </c>
      <c r="E29">
        <f t="shared" si="14"/>
        <v>1</v>
      </c>
      <c r="G29" s="6">
        <f t="shared" si="15"/>
        <v>15.5</v>
      </c>
      <c r="H29">
        <f t="shared" si="2"/>
        <v>3</v>
      </c>
      <c r="I29">
        <f t="shared" si="3"/>
        <v>4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3</v>
      </c>
      <c r="N29">
        <f t="shared" si="8"/>
        <v>4</v>
      </c>
      <c r="O29">
        <f t="shared" si="9"/>
        <v>4</v>
      </c>
      <c r="P29">
        <f t="shared" si="10"/>
        <v>4</v>
      </c>
      <c r="Q29">
        <f t="shared" si="11"/>
        <v>3</v>
      </c>
    </row>
    <row r="30" spans="1:17" x14ac:dyDescent="0.25">
      <c r="A30">
        <v>1072</v>
      </c>
      <c r="B30" t="s">
        <v>55</v>
      </c>
      <c r="C30">
        <f t="shared" si="0"/>
        <v>17</v>
      </c>
      <c r="D30">
        <f t="shared" si="1"/>
        <v>17</v>
      </c>
      <c r="E30">
        <f t="shared" si="14"/>
        <v>0</v>
      </c>
      <c r="G30" s="6">
        <f t="shared" si="15"/>
        <v>17</v>
      </c>
      <c r="H30">
        <f t="shared" si="2"/>
        <v>4</v>
      </c>
      <c r="I30">
        <f t="shared" si="3"/>
        <v>3</v>
      </c>
      <c r="J30">
        <f t="shared" si="4"/>
        <v>3</v>
      </c>
      <c r="K30">
        <f t="shared" si="5"/>
        <v>4</v>
      </c>
      <c r="L30">
        <f t="shared" si="6"/>
        <v>3</v>
      </c>
      <c r="M30">
        <f t="shared" si="7"/>
        <v>4</v>
      </c>
      <c r="N30">
        <f t="shared" si="8"/>
        <v>4</v>
      </c>
      <c r="O30">
        <f t="shared" si="9"/>
        <v>4</v>
      </c>
      <c r="P30">
        <f t="shared" si="10"/>
        <v>3</v>
      </c>
      <c r="Q30">
        <f t="shared" si="11"/>
        <v>4</v>
      </c>
    </row>
    <row r="31" spans="1:17" x14ac:dyDescent="0.25">
      <c r="A31">
        <v>1072</v>
      </c>
      <c r="B31" t="s">
        <v>56</v>
      </c>
      <c r="C31">
        <f t="shared" si="0"/>
        <v>20</v>
      </c>
      <c r="D31">
        <f t="shared" si="1"/>
        <v>17</v>
      </c>
      <c r="E31">
        <f t="shared" si="14"/>
        <v>3</v>
      </c>
      <c r="G31" s="6">
        <f t="shared" si="15"/>
        <v>18.5</v>
      </c>
      <c r="H31">
        <f t="shared" si="2"/>
        <v>4</v>
      </c>
      <c r="I31">
        <f t="shared" si="3"/>
        <v>4</v>
      </c>
      <c r="J31">
        <f t="shared" si="4"/>
        <v>4</v>
      </c>
      <c r="K31">
        <f t="shared" si="5"/>
        <v>4</v>
      </c>
      <c r="L31">
        <f t="shared" si="6"/>
        <v>3</v>
      </c>
      <c r="M31">
        <f t="shared" si="7"/>
        <v>3</v>
      </c>
      <c r="N31">
        <f t="shared" si="8"/>
        <v>4</v>
      </c>
      <c r="O31">
        <f t="shared" si="9"/>
        <v>4</v>
      </c>
      <c r="P31">
        <f t="shared" si="10"/>
        <v>4</v>
      </c>
      <c r="Q31">
        <f t="shared" si="11"/>
        <v>3</v>
      </c>
    </row>
    <row r="32" spans="1:17" x14ac:dyDescent="0.25">
      <c r="A32">
        <v>1072</v>
      </c>
      <c r="B32" t="s">
        <v>57</v>
      </c>
      <c r="C32">
        <f t="shared" si="0"/>
        <v>19</v>
      </c>
      <c r="D32">
        <f t="shared" si="1"/>
        <v>15</v>
      </c>
      <c r="E32">
        <f t="shared" si="14"/>
        <v>4</v>
      </c>
      <c r="G32" s="6">
        <f t="shared" si="15"/>
        <v>17</v>
      </c>
      <c r="H32">
        <f t="shared" si="2"/>
        <v>5</v>
      </c>
      <c r="I32">
        <f t="shared" si="3"/>
        <v>4</v>
      </c>
      <c r="J32">
        <f t="shared" si="4"/>
        <v>4</v>
      </c>
      <c r="K32">
        <f t="shared" si="5"/>
        <v>4</v>
      </c>
      <c r="L32">
        <f t="shared" si="6"/>
        <v>4</v>
      </c>
      <c r="M32">
        <f t="shared" si="7"/>
        <v>4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1072</v>
      </c>
      <c r="B33" t="s">
        <v>58</v>
      </c>
      <c r="C33">
        <f t="shared" si="0"/>
        <v>22</v>
      </c>
      <c r="D33">
        <f t="shared" si="1"/>
        <v>16</v>
      </c>
      <c r="E33">
        <f t="shared" si="14"/>
        <v>6</v>
      </c>
      <c r="G33" s="6">
        <f t="shared" si="15"/>
        <v>19</v>
      </c>
      <c r="H33">
        <f t="shared" si="2"/>
        <v>5</v>
      </c>
      <c r="I33">
        <f t="shared" si="3"/>
        <v>4</v>
      </c>
      <c r="J33">
        <f t="shared" si="4"/>
        <v>4</v>
      </c>
      <c r="K33">
        <f t="shared" si="5"/>
        <v>4</v>
      </c>
      <c r="L33">
        <f t="shared" si="6"/>
        <v>4</v>
      </c>
      <c r="M33">
        <f t="shared" si="7"/>
        <v>3</v>
      </c>
      <c r="N33">
        <f t="shared" si="8"/>
        <v>4</v>
      </c>
      <c r="O33">
        <f t="shared" si="9"/>
        <v>4</v>
      </c>
      <c r="P33">
        <f t="shared" si="10"/>
        <v>3</v>
      </c>
      <c r="Q33">
        <f t="shared" si="11"/>
        <v>3</v>
      </c>
    </row>
    <row r="34" spans="1:17" x14ac:dyDescent="0.25">
      <c r="A34">
        <v>1072</v>
      </c>
      <c r="B34" t="s">
        <v>59</v>
      </c>
      <c r="C34">
        <f t="shared" si="0"/>
        <v>18</v>
      </c>
      <c r="D34">
        <f t="shared" si="1"/>
        <v>17</v>
      </c>
      <c r="E34">
        <f t="shared" si="14"/>
        <v>1</v>
      </c>
      <c r="G34" s="6">
        <f t="shared" si="15"/>
        <v>17.5</v>
      </c>
      <c r="H34">
        <f t="shared" si="2"/>
        <v>3</v>
      </c>
      <c r="I34">
        <f t="shared" si="3"/>
        <v>4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3</v>
      </c>
      <c r="N34">
        <f t="shared" si="8"/>
        <v>4</v>
      </c>
      <c r="O34">
        <f t="shared" si="9"/>
        <v>4</v>
      </c>
      <c r="P34">
        <f t="shared" si="10"/>
        <v>4</v>
      </c>
      <c r="Q34">
        <f t="shared" si="11"/>
        <v>3</v>
      </c>
    </row>
    <row r="35" spans="1:17" x14ac:dyDescent="0.25">
      <c r="A35">
        <v>1072</v>
      </c>
      <c r="B35" t="s">
        <v>60</v>
      </c>
      <c r="C35">
        <f t="shared" si="0"/>
        <v>16</v>
      </c>
      <c r="D35">
        <f t="shared" si="1"/>
        <v>16</v>
      </c>
      <c r="E35">
        <f t="shared" si="14"/>
        <v>0</v>
      </c>
      <c r="G35" s="6">
        <f t="shared" si="15"/>
        <v>16</v>
      </c>
      <c r="H35">
        <f t="shared" si="2"/>
        <v>3</v>
      </c>
      <c r="I35">
        <f t="shared" si="3"/>
        <v>4</v>
      </c>
      <c r="J35">
        <f t="shared" si="4"/>
        <v>3</v>
      </c>
      <c r="K35">
        <f t="shared" si="5"/>
        <v>4</v>
      </c>
      <c r="L35">
        <f t="shared" si="6"/>
        <v>3</v>
      </c>
      <c r="M35">
        <f t="shared" si="7"/>
        <v>3</v>
      </c>
      <c r="N35">
        <f t="shared" si="8"/>
        <v>4</v>
      </c>
      <c r="O35">
        <f t="shared" si="9"/>
        <v>4</v>
      </c>
      <c r="P35">
        <f t="shared" si="10"/>
        <v>3</v>
      </c>
      <c r="Q35">
        <f t="shared" si="11"/>
        <v>4</v>
      </c>
    </row>
    <row r="36" spans="1:17" x14ac:dyDescent="0.25">
      <c r="A36">
        <v>1072</v>
      </c>
      <c r="B36" t="s">
        <v>61</v>
      </c>
      <c r="C36">
        <f t="shared" si="0"/>
        <v>16</v>
      </c>
      <c r="D36">
        <f t="shared" si="1"/>
        <v>15</v>
      </c>
      <c r="E36">
        <f t="shared" si="14"/>
        <v>1</v>
      </c>
      <c r="G36" s="6">
        <f t="shared" si="15"/>
        <v>15.5</v>
      </c>
      <c r="H36">
        <f t="shared" si="2"/>
        <v>3</v>
      </c>
      <c r="I36">
        <f t="shared" si="3"/>
        <v>3</v>
      </c>
      <c r="J36">
        <f t="shared" si="4"/>
        <v>3</v>
      </c>
      <c r="K36">
        <f t="shared" si="5"/>
        <v>4</v>
      </c>
      <c r="L36">
        <f t="shared" si="6"/>
        <v>3</v>
      </c>
      <c r="M36">
        <f t="shared" si="7"/>
        <v>4</v>
      </c>
      <c r="N36">
        <f t="shared" si="8"/>
        <v>3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1072</v>
      </c>
      <c r="B37" t="s">
        <v>62</v>
      </c>
      <c r="C37">
        <f t="shared" si="0"/>
        <v>18</v>
      </c>
      <c r="D37">
        <f t="shared" si="1"/>
        <v>15</v>
      </c>
      <c r="E37">
        <f t="shared" si="14"/>
        <v>3</v>
      </c>
      <c r="G37" s="6">
        <f t="shared" si="15"/>
        <v>16.5</v>
      </c>
      <c r="H37">
        <f t="shared" si="2"/>
        <v>3</v>
      </c>
      <c r="I37">
        <f t="shared" si="3"/>
        <v>4</v>
      </c>
      <c r="J37">
        <f t="shared" si="4"/>
        <v>4</v>
      </c>
      <c r="K37">
        <f t="shared" si="5"/>
        <v>4</v>
      </c>
      <c r="L37">
        <f t="shared" si="6"/>
        <v>3</v>
      </c>
      <c r="M37">
        <f t="shared" si="7"/>
        <v>3</v>
      </c>
      <c r="N37">
        <f t="shared" si="8"/>
        <v>3</v>
      </c>
      <c r="O37">
        <f t="shared" si="9"/>
        <v>4</v>
      </c>
      <c r="P37">
        <f t="shared" si="10"/>
        <v>3</v>
      </c>
      <c r="Q37">
        <f t="shared" si="11"/>
        <v>3</v>
      </c>
    </row>
    <row r="38" spans="1:17" x14ac:dyDescent="0.25">
      <c r="A38">
        <v>1072</v>
      </c>
      <c r="B38" t="s">
        <v>63</v>
      </c>
      <c r="C38">
        <f t="shared" si="0"/>
        <v>17</v>
      </c>
      <c r="D38">
        <f t="shared" si="1"/>
        <v>14</v>
      </c>
      <c r="E38">
        <f t="shared" si="14"/>
        <v>3</v>
      </c>
      <c r="G38" s="6">
        <f t="shared" si="15"/>
        <v>15.5</v>
      </c>
      <c r="H38">
        <f t="shared" si="2"/>
        <v>3</v>
      </c>
      <c r="I38">
        <f t="shared" si="3"/>
        <v>4</v>
      </c>
      <c r="J38">
        <f t="shared" si="4"/>
        <v>3</v>
      </c>
      <c r="K38">
        <f t="shared" si="5"/>
        <v>4</v>
      </c>
      <c r="L38">
        <f t="shared" si="6"/>
        <v>3</v>
      </c>
      <c r="M38">
        <f t="shared" si="7"/>
        <v>3</v>
      </c>
      <c r="N38">
        <f t="shared" si="8"/>
        <v>4</v>
      </c>
      <c r="O38">
        <f t="shared" si="9"/>
        <v>4</v>
      </c>
      <c r="P38">
        <f t="shared" si="10"/>
        <v>3</v>
      </c>
      <c r="Q38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8"/>
  <sheetViews>
    <sheetView zoomScale="85" zoomScaleNormal="85" workbookViewId="0">
      <pane ySplit="1" topLeftCell="A17" activePane="bottomLeft" state="frozen"/>
      <selection pane="bottomLeft" activeCell="A2" sqref="A2:A38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38</v>
      </c>
      <c r="C2" s="10">
        <v>19</v>
      </c>
      <c r="D2" s="10">
        <v>3</v>
      </c>
      <c r="E2" s="10">
        <v>4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29</v>
      </c>
      <c r="C3" s="10">
        <v>15</v>
      </c>
      <c r="D3" s="10">
        <v>2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33</v>
      </c>
      <c r="C4" s="10">
        <v>16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38</v>
      </c>
      <c r="C5" s="10">
        <v>20</v>
      </c>
      <c r="D5" s="10">
        <v>3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35</v>
      </c>
      <c r="C6" s="10">
        <v>17</v>
      </c>
      <c r="D6" s="10">
        <v>3</v>
      </c>
      <c r="E6" s="10">
        <v>4</v>
      </c>
      <c r="F6" s="10">
        <v>3</v>
      </c>
      <c r="G6" s="10">
        <v>4</v>
      </c>
      <c r="H6" s="10">
        <v>4</v>
      </c>
    </row>
    <row r="7" spans="1:8" x14ac:dyDescent="0.25">
      <c r="A7" s="10" t="s">
        <v>32</v>
      </c>
      <c r="B7">
        <v>40</v>
      </c>
      <c r="C7" s="10">
        <v>20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</row>
    <row r="8" spans="1:8" x14ac:dyDescent="0.25">
      <c r="A8" s="10" t="s">
        <v>33</v>
      </c>
      <c r="B8">
        <v>37</v>
      </c>
      <c r="C8" s="10">
        <v>19</v>
      </c>
      <c r="D8" s="10">
        <v>3</v>
      </c>
      <c r="E8" s="10">
        <v>4</v>
      </c>
      <c r="F8" s="10">
        <v>4</v>
      </c>
      <c r="G8" s="10">
        <v>4</v>
      </c>
      <c r="H8" s="10">
        <v>3</v>
      </c>
    </row>
    <row r="9" spans="1:8" x14ac:dyDescent="0.25">
      <c r="A9" s="10" t="s">
        <v>34</v>
      </c>
      <c r="B9">
        <v>40</v>
      </c>
      <c r="C9" s="10">
        <v>20</v>
      </c>
      <c r="D9" s="10">
        <v>4</v>
      </c>
      <c r="E9" s="10">
        <v>4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33</v>
      </c>
      <c r="C10" s="10">
        <v>17</v>
      </c>
      <c r="D10" s="10">
        <v>3</v>
      </c>
      <c r="E10" s="10">
        <v>3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21</v>
      </c>
      <c r="C11" s="10">
        <v>10</v>
      </c>
      <c r="D11" s="10">
        <v>2</v>
      </c>
      <c r="E11" s="10">
        <v>3</v>
      </c>
      <c r="F11" s="10">
        <v>2</v>
      </c>
      <c r="G11" s="10">
        <v>2</v>
      </c>
      <c r="H11" s="10">
        <v>2</v>
      </c>
    </row>
    <row r="12" spans="1:8" x14ac:dyDescent="0.25">
      <c r="A12" s="10" t="s">
        <v>37</v>
      </c>
      <c r="B12">
        <v>27</v>
      </c>
      <c r="C12" s="10">
        <v>14</v>
      </c>
      <c r="D12" s="10">
        <v>2</v>
      </c>
      <c r="E12" s="10">
        <v>3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32</v>
      </c>
      <c r="C13" s="10">
        <v>16</v>
      </c>
      <c r="D13" s="10">
        <v>3</v>
      </c>
      <c r="E13" s="10">
        <v>3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32</v>
      </c>
      <c r="C14" s="10">
        <v>16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24</v>
      </c>
      <c r="C15" s="10">
        <v>12</v>
      </c>
      <c r="D15" s="10">
        <v>2</v>
      </c>
      <c r="E15" s="10">
        <v>2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39</v>
      </c>
      <c r="C16" s="10">
        <v>20</v>
      </c>
      <c r="D16" s="10">
        <v>4</v>
      </c>
      <c r="E16" s="10">
        <v>4</v>
      </c>
      <c r="F16" s="10">
        <v>4</v>
      </c>
      <c r="G16" s="10">
        <v>4</v>
      </c>
      <c r="H16" s="10">
        <v>3</v>
      </c>
    </row>
    <row r="17" spans="1:8" x14ac:dyDescent="0.25">
      <c r="A17" s="10" t="s">
        <v>42</v>
      </c>
      <c r="B17">
        <v>32</v>
      </c>
      <c r="C17" s="10">
        <v>16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32</v>
      </c>
      <c r="C18" s="10">
        <v>16</v>
      </c>
      <c r="D18" s="10">
        <v>3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29</v>
      </c>
      <c r="C19" s="10">
        <v>15</v>
      </c>
      <c r="D19" s="10">
        <v>2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29</v>
      </c>
      <c r="C20" s="10">
        <v>14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37</v>
      </c>
      <c r="C21" s="10">
        <v>18</v>
      </c>
      <c r="D21" s="10">
        <v>4</v>
      </c>
      <c r="E21" s="10">
        <v>4</v>
      </c>
      <c r="F21" s="10">
        <v>3</v>
      </c>
      <c r="G21" s="10">
        <v>4</v>
      </c>
      <c r="H21" s="10">
        <v>4</v>
      </c>
    </row>
    <row r="22" spans="1:8" x14ac:dyDescent="0.25">
      <c r="A22" s="10" t="s">
        <v>47</v>
      </c>
      <c r="B22">
        <v>27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34</v>
      </c>
      <c r="C23" s="10">
        <v>17</v>
      </c>
      <c r="D23" s="10">
        <v>3</v>
      </c>
      <c r="E23" s="10">
        <v>4</v>
      </c>
      <c r="F23" s="10">
        <v>4</v>
      </c>
      <c r="G23" s="10">
        <v>3</v>
      </c>
      <c r="H23" s="10">
        <v>3</v>
      </c>
    </row>
    <row r="24" spans="1:8" x14ac:dyDescent="0.25">
      <c r="A24" s="10" t="s">
        <v>49</v>
      </c>
      <c r="B24">
        <v>30</v>
      </c>
      <c r="C24" s="10">
        <v>15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35</v>
      </c>
      <c r="C25" s="10">
        <v>18</v>
      </c>
      <c r="D25" s="10">
        <v>3</v>
      </c>
      <c r="E25" s="10">
        <v>3</v>
      </c>
      <c r="F25" s="10">
        <v>4</v>
      </c>
      <c r="G25" s="10">
        <v>4</v>
      </c>
      <c r="H25" s="10">
        <v>3</v>
      </c>
    </row>
    <row r="26" spans="1:8" x14ac:dyDescent="0.25">
      <c r="A26" s="10" t="s">
        <v>51</v>
      </c>
      <c r="B26">
        <v>35</v>
      </c>
      <c r="C26" s="10">
        <v>17</v>
      </c>
      <c r="D26" s="10">
        <v>3</v>
      </c>
      <c r="E26" s="10">
        <v>4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26</v>
      </c>
      <c r="C27" s="10">
        <v>14</v>
      </c>
      <c r="D27" s="10">
        <v>2</v>
      </c>
      <c r="E27" s="10">
        <v>3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21</v>
      </c>
      <c r="C28" s="10">
        <v>10</v>
      </c>
      <c r="D28" s="10">
        <v>2</v>
      </c>
      <c r="E28" s="10">
        <v>2</v>
      </c>
      <c r="F28" s="10">
        <v>3</v>
      </c>
      <c r="G28" s="10">
        <v>2</v>
      </c>
      <c r="H28" s="10">
        <v>2</v>
      </c>
    </row>
    <row r="29" spans="1:8" x14ac:dyDescent="0.25">
      <c r="A29" s="10" t="s">
        <v>54</v>
      </c>
      <c r="B29">
        <v>33</v>
      </c>
      <c r="C29" s="10">
        <v>16</v>
      </c>
      <c r="D29" s="10">
        <v>3</v>
      </c>
      <c r="E29" s="10">
        <v>4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4</v>
      </c>
      <c r="E30" s="10">
        <v>3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39</v>
      </c>
      <c r="C31" s="10">
        <v>20</v>
      </c>
      <c r="D31" s="10">
        <v>4</v>
      </c>
      <c r="E31" s="10">
        <v>4</v>
      </c>
      <c r="F31" s="10">
        <v>4</v>
      </c>
      <c r="G31" s="10">
        <v>4</v>
      </c>
      <c r="H31" s="10">
        <v>3</v>
      </c>
    </row>
    <row r="32" spans="1:8" x14ac:dyDescent="0.25">
      <c r="A32" s="10" t="s">
        <v>57</v>
      </c>
      <c r="B32">
        <v>40</v>
      </c>
      <c r="C32" s="10">
        <v>19</v>
      </c>
      <c r="D32" s="10">
        <v>5</v>
      </c>
      <c r="E32" s="10">
        <v>4</v>
      </c>
      <c r="F32" s="10">
        <v>4</v>
      </c>
      <c r="G32" s="10">
        <v>4</v>
      </c>
      <c r="H32" s="10">
        <v>4</v>
      </c>
    </row>
    <row r="33" spans="1:8" x14ac:dyDescent="0.25">
      <c r="A33" s="10" t="s">
        <v>58</v>
      </c>
      <c r="B33">
        <v>43</v>
      </c>
      <c r="C33" s="10">
        <v>22</v>
      </c>
      <c r="D33" s="10">
        <v>5</v>
      </c>
      <c r="E33" s="10">
        <v>4</v>
      </c>
      <c r="F33" s="10">
        <v>4</v>
      </c>
      <c r="G33" s="10">
        <v>4</v>
      </c>
      <c r="H33" s="10">
        <v>4</v>
      </c>
    </row>
    <row r="34" spans="1:8" x14ac:dyDescent="0.25">
      <c r="A34" s="10" t="s">
        <v>59</v>
      </c>
      <c r="B34">
        <v>35</v>
      </c>
      <c r="C34" s="10">
        <v>18</v>
      </c>
      <c r="D34" s="10">
        <v>3</v>
      </c>
      <c r="E34" s="10">
        <v>4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33</v>
      </c>
      <c r="C35" s="10">
        <v>16</v>
      </c>
      <c r="D35" s="10">
        <v>3</v>
      </c>
      <c r="E35" s="10">
        <v>4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32</v>
      </c>
      <c r="C36" s="10">
        <v>16</v>
      </c>
      <c r="D36" s="10">
        <v>3</v>
      </c>
      <c r="E36" s="10">
        <v>3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36</v>
      </c>
      <c r="C37" s="10">
        <v>18</v>
      </c>
      <c r="D37" s="10">
        <v>3</v>
      </c>
      <c r="E37" s="10">
        <v>4</v>
      </c>
      <c r="F37" s="10">
        <v>4</v>
      </c>
      <c r="G37" s="10">
        <v>4</v>
      </c>
      <c r="H37" s="10">
        <v>3</v>
      </c>
    </row>
    <row r="38" spans="1:8" x14ac:dyDescent="0.25">
      <c r="A38" s="10" t="s">
        <v>63</v>
      </c>
      <c r="B38">
        <v>34</v>
      </c>
      <c r="C38" s="10">
        <v>17</v>
      </c>
      <c r="D38" s="10">
        <v>3</v>
      </c>
      <c r="E38" s="10">
        <v>4</v>
      </c>
      <c r="F38" s="10">
        <v>3</v>
      </c>
      <c r="G38" s="10">
        <v>4</v>
      </c>
      <c r="H3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8"/>
  <sheetViews>
    <sheetView zoomScale="85" zoomScaleNormal="85" workbookViewId="0">
      <pane ySplit="1" topLeftCell="A2" activePane="bottomLeft" state="frozen"/>
      <selection pane="bottomLeft" activeCell="A2" sqref="A2:H38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34</v>
      </c>
      <c r="C2" s="10">
        <v>16</v>
      </c>
      <c r="D2" s="10">
        <v>3</v>
      </c>
      <c r="E2" s="10">
        <v>3</v>
      </c>
      <c r="F2" s="10">
        <v>4</v>
      </c>
      <c r="G2" s="10">
        <v>5</v>
      </c>
      <c r="H2" s="10">
        <v>3</v>
      </c>
    </row>
    <row r="3" spans="1:8" x14ac:dyDescent="0.25">
      <c r="A3" s="10" t="s">
        <v>28</v>
      </c>
      <c r="B3">
        <v>31</v>
      </c>
      <c r="C3" s="10">
        <v>14</v>
      </c>
      <c r="D3" s="10">
        <v>3</v>
      </c>
      <c r="E3" s="10">
        <v>3</v>
      </c>
      <c r="F3" s="10">
        <v>5</v>
      </c>
      <c r="G3" s="10">
        <v>4</v>
      </c>
      <c r="H3" s="10">
        <v>2</v>
      </c>
    </row>
    <row r="4" spans="1:8" x14ac:dyDescent="0.25">
      <c r="A4" s="10" t="s">
        <v>29</v>
      </c>
      <c r="B4">
        <v>39</v>
      </c>
      <c r="C4" s="10">
        <v>19</v>
      </c>
      <c r="D4" s="10">
        <v>4</v>
      </c>
      <c r="E4" s="10">
        <v>4</v>
      </c>
      <c r="F4" s="10">
        <v>5</v>
      </c>
      <c r="G4" s="10">
        <v>4</v>
      </c>
      <c r="H4" s="10">
        <v>3</v>
      </c>
    </row>
    <row r="5" spans="1:8" x14ac:dyDescent="0.25">
      <c r="A5" s="10" t="s">
        <v>30</v>
      </c>
      <c r="B5">
        <v>36</v>
      </c>
      <c r="C5" s="10">
        <v>17</v>
      </c>
      <c r="D5" s="10">
        <v>3</v>
      </c>
      <c r="E5" s="10">
        <v>4</v>
      </c>
      <c r="F5" s="10">
        <v>5</v>
      </c>
      <c r="G5" s="10">
        <v>4</v>
      </c>
      <c r="H5" s="10">
        <v>3</v>
      </c>
    </row>
    <row r="6" spans="1:8" x14ac:dyDescent="0.25">
      <c r="A6" s="10" t="s">
        <v>31</v>
      </c>
      <c r="B6">
        <v>23</v>
      </c>
      <c r="C6" s="10">
        <v>10</v>
      </c>
      <c r="D6" s="10">
        <v>2</v>
      </c>
      <c r="E6" s="10">
        <v>3</v>
      </c>
      <c r="F6" s="10">
        <v>4</v>
      </c>
      <c r="G6" s="10">
        <v>3</v>
      </c>
      <c r="H6" s="10">
        <v>1</v>
      </c>
    </row>
    <row r="7" spans="1:8" x14ac:dyDescent="0.25">
      <c r="A7" s="10" t="s">
        <v>32</v>
      </c>
      <c r="B7">
        <v>36</v>
      </c>
      <c r="C7" s="10">
        <v>17</v>
      </c>
      <c r="D7" s="10">
        <v>4</v>
      </c>
      <c r="E7" s="10">
        <v>4</v>
      </c>
      <c r="F7" s="10">
        <v>4</v>
      </c>
      <c r="G7" s="10">
        <v>4</v>
      </c>
      <c r="H7" s="10">
        <v>3</v>
      </c>
    </row>
    <row r="8" spans="1:8" x14ac:dyDescent="0.25">
      <c r="A8" s="10" t="s">
        <v>33</v>
      </c>
      <c r="B8">
        <v>38</v>
      </c>
      <c r="C8" s="10">
        <v>18</v>
      </c>
      <c r="D8" s="10">
        <v>4</v>
      </c>
      <c r="E8" s="10">
        <v>4</v>
      </c>
      <c r="F8" s="10">
        <v>5</v>
      </c>
      <c r="G8" s="10">
        <v>4</v>
      </c>
      <c r="H8" s="10">
        <v>3</v>
      </c>
    </row>
    <row r="9" spans="1:8" x14ac:dyDescent="0.25">
      <c r="A9" s="10" t="s">
        <v>34</v>
      </c>
      <c r="B9">
        <v>39</v>
      </c>
      <c r="C9" s="10">
        <v>19</v>
      </c>
      <c r="D9" s="10">
        <v>4</v>
      </c>
      <c r="E9" s="10">
        <v>4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44</v>
      </c>
      <c r="C10" s="10">
        <v>21</v>
      </c>
      <c r="D10" s="10">
        <v>5</v>
      </c>
      <c r="E10" s="10">
        <v>5</v>
      </c>
      <c r="F10" s="10">
        <v>5</v>
      </c>
      <c r="G10" s="10">
        <v>4</v>
      </c>
      <c r="H10" s="10">
        <v>4</v>
      </c>
    </row>
    <row r="11" spans="1:8" x14ac:dyDescent="0.25">
      <c r="A11" s="10" t="s">
        <v>36</v>
      </c>
      <c r="B11">
        <v>29</v>
      </c>
      <c r="C11" s="10">
        <v>14</v>
      </c>
      <c r="D11" s="10">
        <v>3</v>
      </c>
      <c r="E11" s="10">
        <v>2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30</v>
      </c>
      <c r="C12" s="10">
        <v>14</v>
      </c>
      <c r="D12" s="10">
        <v>3</v>
      </c>
      <c r="E12" s="10">
        <v>3</v>
      </c>
      <c r="F12" s="10">
        <v>4</v>
      </c>
      <c r="G12" s="10">
        <v>4</v>
      </c>
      <c r="H12" s="10">
        <v>2</v>
      </c>
    </row>
    <row r="13" spans="1:8" x14ac:dyDescent="0.25">
      <c r="A13" s="10" t="s">
        <v>38</v>
      </c>
      <c r="B13">
        <v>32</v>
      </c>
      <c r="C13" s="10">
        <v>15</v>
      </c>
      <c r="D13" s="10">
        <v>3</v>
      </c>
      <c r="E13" s="10">
        <v>3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27</v>
      </c>
      <c r="C14" s="10">
        <v>13</v>
      </c>
      <c r="D14" s="10">
        <v>3</v>
      </c>
      <c r="E14" s="10">
        <v>3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31</v>
      </c>
      <c r="C15" s="10">
        <v>14</v>
      </c>
      <c r="D15" s="10">
        <v>4</v>
      </c>
      <c r="E15" s="10">
        <v>3</v>
      </c>
      <c r="F15" s="10">
        <v>4</v>
      </c>
      <c r="G15" s="10">
        <v>4</v>
      </c>
      <c r="H15" s="10">
        <v>2</v>
      </c>
    </row>
    <row r="16" spans="1:8" x14ac:dyDescent="0.25">
      <c r="A16" s="10" t="s">
        <v>41</v>
      </c>
      <c r="B16">
        <v>29</v>
      </c>
      <c r="C16" s="10">
        <v>14</v>
      </c>
      <c r="D16" s="10">
        <v>3</v>
      </c>
      <c r="E16" s="10">
        <v>3</v>
      </c>
      <c r="F16" s="10">
        <v>4</v>
      </c>
      <c r="G16" s="10">
        <v>3</v>
      </c>
      <c r="H16" s="10">
        <v>2</v>
      </c>
    </row>
    <row r="17" spans="1:8" x14ac:dyDescent="0.25">
      <c r="A17" s="10" t="s">
        <v>42</v>
      </c>
      <c r="B17">
        <v>30</v>
      </c>
      <c r="C17" s="10">
        <v>15</v>
      </c>
      <c r="D17" s="10">
        <v>3</v>
      </c>
      <c r="E17" s="10">
        <v>3</v>
      </c>
      <c r="F17" s="10">
        <v>4</v>
      </c>
      <c r="G17" s="10">
        <v>3</v>
      </c>
      <c r="H17" s="10">
        <v>2</v>
      </c>
    </row>
    <row r="18" spans="1:8" x14ac:dyDescent="0.25">
      <c r="A18" s="10" t="s">
        <v>43</v>
      </c>
      <c r="B18">
        <v>28</v>
      </c>
      <c r="C18" s="10">
        <v>13</v>
      </c>
      <c r="D18" s="10">
        <v>3</v>
      </c>
      <c r="E18" s="10">
        <v>3</v>
      </c>
      <c r="F18" s="10">
        <v>4</v>
      </c>
      <c r="G18" s="10">
        <v>3</v>
      </c>
      <c r="H18" s="10">
        <v>2</v>
      </c>
    </row>
    <row r="19" spans="1:8" x14ac:dyDescent="0.25">
      <c r="A19" s="10" t="s">
        <v>44</v>
      </c>
      <c r="B19">
        <v>26</v>
      </c>
      <c r="C19" s="10">
        <v>12</v>
      </c>
      <c r="D19" s="10">
        <v>3</v>
      </c>
      <c r="E19" s="10">
        <v>3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29</v>
      </c>
      <c r="C20" s="10">
        <v>14</v>
      </c>
      <c r="D20" s="10">
        <v>3</v>
      </c>
      <c r="E20" s="10">
        <v>3</v>
      </c>
      <c r="F20" s="10">
        <v>4</v>
      </c>
      <c r="G20" s="10">
        <v>3</v>
      </c>
      <c r="H20" s="10">
        <v>2</v>
      </c>
    </row>
    <row r="21" spans="1:8" x14ac:dyDescent="0.25">
      <c r="A21" s="10" t="s">
        <v>46</v>
      </c>
      <c r="B21">
        <v>37</v>
      </c>
      <c r="C21" s="10">
        <v>18</v>
      </c>
      <c r="D21" s="10">
        <v>4</v>
      </c>
      <c r="E21" s="10">
        <v>4</v>
      </c>
      <c r="F21" s="10">
        <v>4</v>
      </c>
      <c r="G21" s="10">
        <v>4</v>
      </c>
      <c r="H21" s="10">
        <v>3</v>
      </c>
    </row>
    <row r="22" spans="1:8" x14ac:dyDescent="0.25">
      <c r="A22" s="10" t="s">
        <v>47</v>
      </c>
      <c r="B22">
        <v>26</v>
      </c>
      <c r="C22" s="10">
        <v>12</v>
      </c>
      <c r="D22" s="10">
        <v>2</v>
      </c>
      <c r="E22" s="10">
        <v>3</v>
      </c>
      <c r="F22" s="10">
        <v>4</v>
      </c>
      <c r="G22" s="10">
        <v>3</v>
      </c>
      <c r="H22" s="10">
        <v>2</v>
      </c>
    </row>
    <row r="23" spans="1:8" x14ac:dyDescent="0.25">
      <c r="A23" s="10" t="s">
        <v>48</v>
      </c>
      <c r="B23">
        <v>35</v>
      </c>
      <c r="C23" s="10">
        <v>17</v>
      </c>
      <c r="D23" s="10">
        <v>4</v>
      </c>
      <c r="E23" s="10">
        <v>3</v>
      </c>
      <c r="F23" s="10">
        <v>4</v>
      </c>
      <c r="G23" s="10">
        <v>4</v>
      </c>
      <c r="H23" s="10">
        <v>3</v>
      </c>
    </row>
    <row r="24" spans="1:8" x14ac:dyDescent="0.25">
      <c r="A24" s="10" t="s">
        <v>49</v>
      </c>
      <c r="B24">
        <v>24</v>
      </c>
      <c r="C24" s="10">
        <v>12</v>
      </c>
      <c r="D24" s="10">
        <v>2</v>
      </c>
      <c r="E24" s="10">
        <v>3</v>
      </c>
      <c r="F24" s="10">
        <v>3</v>
      </c>
      <c r="G24" s="10">
        <v>2</v>
      </c>
      <c r="H24" s="10">
        <v>2</v>
      </c>
    </row>
    <row r="25" spans="1:8" x14ac:dyDescent="0.25">
      <c r="A25" s="10" t="s">
        <v>50</v>
      </c>
      <c r="B25">
        <v>33</v>
      </c>
      <c r="C25" s="10">
        <v>16</v>
      </c>
      <c r="D25" s="10">
        <v>3</v>
      </c>
      <c r="E25" s="10">
        <v>3</v>
      </c>
      <c r="F25" s="10">
        <v>4</v>
      </c>
      <c r="G25" s="10">
        <v>4</v>
      </c>
      <c r="H25" s="10">
        <v>3</v>
      </c>
    </row>
    <row r="26" spans="1:8" x14ac:dyDescent="0.25">
      <c r="A26" s="10" t="s">
        <v>51</v>
      </c>
      <c r="B26">
        <v>32</v>
      </c>
      <c r="C26" s="10">
        <v>15</v>
      </c>
      <c r="D26" s="10">
        <v>3</v>
      </c>
      <c r="E26" s="10">
        <v>3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26</v>
      </c>
      <c r="C27" s="10">
        <v>12</v>
      </c>
      <c r="D27" s="10">
        <v>3</v>
      </c>
      <c r="E27" s="10">
        <v>3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22</v>
      </c>
      <c r="C28" s="10">
        <v>11</v>
      </c>
      <c r="D28" s="10">
        <v>2</v>
      </c>
      <c r="E28" s="10">
        <v>3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33</v>
      </c>
      <c r="C29" s="10">
        <v>15</v>
      </c>
      <c r="D29" s="10">
        <v>3</v>
      </c>
      <c r="E29" s="10">
        <v>4</v>
      </c>
      <c r="F29" s="10">
        <v>4</v>
      </c>
      <c r="G29" s="10">
        <v>4</v>
      </c>
      <c r="H29" s="10">
        <v>3</v>
      </c>
    </row>
    <row r="30" spans="1:8" x14ac:dyDescent="0.25">
      <c r="A30" s="10" t="s">
        <v>55</v>
      </c>
      <c r="B30">
        <v>36</v>
      </c>
      <c r="C30" s="10">
        <v>17</v>
      </c>
      <c r="D30" s="10">
        <v>4</v>
      </c>
      <c r="E30" s="10">
        <v>4</v>
      </c>
      <c r="F30" s="10">
        <v>4</v>
      </c>
      <c r="G30" s="10">
        <v>3</v>
      </c>
      <c r="H30" s="10">
        <v>4</v>
      </c>
    </row>
    <row r="31" spans="1:8" x14ac:dyDescent="0.25">
      <c r="A31" s="10" t="s">
        <v>56</v>
      </c>
      <c r="B31">
        <v>35</v>
      </c>
      <c r="C31" s="10">
        <v>17</v>
      </c>
      <c r="D31" s="10">
        <v>3</v>
      </c>
      <c r="E31" s="10">
        <v>4</v>
      </c>
      <c r="F31" s="10">
        <v>4</v>
      </c>
      <c r="G31" s="10">
        <v>4</v>
      </c>
      <c r="H31" s="10">
        <v>3</v>
      </c>
    </row>
    <row r="32" spans="1:8" x14ac:dyDescent="0.25">
      <c r="A32" s="10" t="s">
        <v>57</v>
      </c>
      <c r="B32">
        <v>31</v>
      </c>
      <c r="C32" s="10">
        <v>15</v>
      </c>
      <c r="D32" s="10">
        <v>4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33</v>
      </c>
      <c r="C33" s="10">
        <v>16</v>
      </c>
      <c r="D33" s="10">
        <v>3</v>
      </c>
      <c r="E33" s="10">
        <v>4</v>
      </c>
      <c r="F33" s="10">
        <v>4</v>
      </c>
      <c r="G33" s="10">
        <v>3</v>
      </c>
      <c r="H33" s="10">
        <v>3</v>
      </c>
    </row>
    <row r="34" spans="1:8" x14ac:dyDescent="0.25">
      <c r="A34" s="10" t="s">
        <v>59</v>
      </c>
      <c r="B34">
        <v>35</v>
      </c>
      <c r="C34" s="10">
        <v>17</v>
      </c>
      <c r="D34" s="10">
        <v>3</v>
      </c>
      <c r="E34" s="10">
        <v>4</v>
      </c>
      <c r="F34" s="10">
        <v>4</v>
      </c>
      <c r="G34" s="10">
        <v>4</v>
      </c>
      <c r="H34" s="10">
        <v>3</v>
      </c>
    </row>
    <row r="35" spans="1:8" x14ac:dyDescent="0.25">
      <c r="A35" s="10" t="s">
        <v>60</v>
      </c>
      <c r="B35">
        <v>34</v>
      </c>
      <c r="C35" s="10">
        <v>16</v>
      </c>
      <c r="D35" s="10">
        <v>3</v>
      </c>
      <c r="E35" s="10">
        <v>4</v>
      </c>
      <c r="F35" s="10">
        <v>4</v>
      </c>
      <c r="G35" s="10">
        <v>3</v>
      </c>
      <c r="H35" s="10">
        <v>4</v>
      </c>
    </row>
    <row r="36" spans="1:8" x14ac:dyDescent="0.25">
      <c r="A36" s="10" t="s">
        <v>61</v>
      </c>
      <c r="B36">
        <v>31</v>
      </c>
      <c r="C36" s="10">
        <v>15</v>
      </c>
      <c r="D36" s="10">
        <v>4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31</v>
      </c>
      <c r="C37" s="10">
        <v>15</v>
      </c>
      <c r="D37" s="10">
        <v>3</v>
      </c>
      <c r="E37" s="10">
        <v>3</v>
      </c>
      <c r="F37" s="10">
        <v>4</v>
      </c>
      <c r="G37" s="10">
        <v>3</v>
      </c>
      <c r="H37" s="10">
        <v>3</v>
      </c>
    </row>
    <row r="38" spans="1:8" x14ac:dyDescent="0.25">
      <c r="A38" s="10" t="s">
        <v>63</v>
      </c>
      <c r="B38">
        <v>31</v>
      </c>
      <c r="C38" s="10">
        <v>14</v>
      </c>
      <c r="D38" s="10">
        <v>3</v>
      </c>
      <c r="E38" s="10">
        <v>4</v>
      </c>
      <c r="F38" s="10">
        <v>4</v>
      </c>
      <c r="G38" s="10">
        <v>3</v>
      </c>
      <c r="H3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4B85-CA7E-4760-A6F2-62823F690FFB}">
  <dimension ref="A1:H38"/>
  <sheetViews>
    <sheetView topLeftCell="A2" workbookViewId="0">
      <selection activeCell="A2" sqref="A2:H38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38</v>
      </c>
      <c r="C2" s="10">
        <v>19</v>
      </c>
      <c r="D2" s="10">
        <v>3</v>
      </c>
      <c r="E2" s="10">
        <v>4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29</v>
      </c>
      <c r="C3" s="10">
        <v>15</v>
      </c>
      <c r="D3" s="10">
        <v>2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33</v>
      </c>
      <c r="C4" s="10">
        <v>16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38</v>
      </c>
      <c r="C5" s="10">
        <v>20</v>
      </c>
      <c r="D5" s="10">
        <v>3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35</v>
      </c>
      <c r="C6" s="10">
        <v>17</v>
      </c>
      <c r="D6" s="10">
        <v>3</v>
      </c>
      <c r="E6" s="10">
        <v>4</v>
      </c>
      <c r="F6" s="10">
        <v>3</v>
      </c>
      <c r="G6" s="10">
        <v>4</v>
      </c>
      <c r="H6" s="10">
        <v>4</v>
      </c>
    </row>
    <row r="7" spans="1:8" x14ac:dyDescent="0.25">
      <c r="A7" s="10" t="s">
        <v>32</v>
      </c>
      <c r="B7">
        <v>40</v>
      </c>
      <c r="C7" s="10">
        <v>20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</row>
    <row r="8" spans="1:8" x14ac:dyDescent="0.25">
      <c r="A8" s="10" t="s">
        <v>33</v>
      </c>
      <c r="B8">
        <v>37</v>
      </c>
      <c r="C8" s="10">
        <v>19</v>
      </c>
      <c r="D8" s="10">
        <v>3</v>
      </c>
      <c r="E8" s="10">
        <v>4</v>
      </c>
      <c r="F8" s="10">
        <v>4</v>
      </c>
      <c r="G8" s="10">
        <v>4</v>
      </c>
      <c r="H8" s="10">
        <v>3</v>
      </c>
    </row>
    <row r="9" spans="1:8" x14ac:dyDescent="0.25">
      <c r="A9" s="10" t="s">
        <v>34</v>
      </c>
      <c r="B9">
        <v>40</v>
      </c>
      <c r="C9" s="10">
        <v>20</v>
      </c>
      <c r="D9" s="10">
        <v>4</v>
      </c>
      <c r="E9" s="10">
        <v>4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33</v>
      </c>
      <c r="C10" s="10">
        <v>17</v>
      </c>
      <c r="D10" s="10">
        <v>3</v>
      </c>
      <c r="E10" s="10">
        <v>3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21</v>
      </c>
      <c r="C11" s="10">
        <v>10</v>
      </c>
      <c r="D11" s="10">
        <v>2</v>
      </c>
      <c r="E11" s="10">
        <v>3</v>
      </c>
      <c r="F11" s="10">
        <v>2</v>
      </c>
      <c r="G11" s="10">
        <v>2</v>
      </c>
      <c r="H11" s="10">
        <v>2</v>
      </c>
    </row>
    <row r="12" spans="1:8" x14ac:dyDescent="0.25">
      <c r="A12" s="10" t="s">
        <v>37</v>
      </c>
      <c r="B12">
        <v>27</v>
      </c>
      <c r="C12" s="10">
        <v>14</v>
      </c>
      <c r="D12" s="10">
        <v>2</v>
      </c>
      <c r="E12" s="10">
        <v>3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32</v>
      </c>
      <c r="C13" s="10">
        <v>16</v>
      </c>
      <c r="D13" s="10">
        <v>3</v>
      </c>
      <c r="E13" s="10">
        <v>3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32</v>
      </c>
      <c r="C14" s="10">
        <v>16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24</v>
      </c>
      <c r="C15" s="10">
        <v>12</v>
      </c>
      <c r="D15" s="10">
        <v>2</v>
      </c>
      <c r="E15" s="10">
        <v>2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39</v>
      </c>
      <c r="C16" s="10">
        <v>20</v>
      </c>
      <c r="D16" s="10">
        <v>4</v>
      </c>
      <c r="E16" s="10">
        <v>4</v>
      </c>
      <c r="F16" s="10">
        <v>4</v>
      </c>
      <c r="G16" s="10">
        <v>4</v>
      </c>
      <c r="H16" s="10">
        <v>3</v>
      </c>
    </row>
    <row r="17" spans="1:8" x14ac:dyDescent="0.25">
      <c r="A17" s="10" t="s">
        <v>42</v>
      </c>
      <c r="B17">
        <v>32</v>
      </c>
      <c r="C17" s="10">
        <v>16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32</v>
      </c>
      <c r="C18" s="10">
        <v>16</v>
      </c>
      <c r="D18" s="10">
        <v>3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29</v>
      </c>
      <c r="C19" s="10">
        <v>15</v>
      </c>
      <c r="D19" s="10">
        <v>2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29</v>
      </c>
      <c r="C20" s="10">
        <v>14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37</v>
      </c>
      <c r="C21" s="10">
        <v>18</v>
      </c>
      <c r="D21" s="10">
        <v>4</v>
      </c>
      <c r="E21" s="10">
        <v>4</v>
      </c>
      <c r="F21" s="10">
        <v>3</v>
      </c>
      <c r="G21" s="10">
        <v>4</v>
      </c>
      <c r="H21" s="10">
        <v>4</v>
      </c>
    </row>
    <row r="22" spans="1:8" x14ac:dyDescent="0.25">
      <c r="A22" s="10" t="s">
        <v>47</v>
      </c>
      <c r="B22">
        <v>27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34</v>
      </c>
      <c r="C23" s="10">
        <v>17</v>
      </c>
      <c r="D23" s="10">
        <v>3</v>
      </c>
      <c r="E23" s="10">
        <v>4</v>
      </c>
      <c r="F23" s="10">
        <v>4</v>
      </c>
      <c r="G23" s="10">
        <v>3</v>
      </c>
      <c r="H23" s="10">
        <v>3</v>
      </c>
    </row>
    <row r="24" spans="1:8" x14ac:dyDescent="0.25">
      <c r="A24" s="10" t="s">
        <v>49</v>
      </c>
      <c r="B24">
        <v>30</v>
      </c>
      <c r="C24" s="10">
        <v>15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35</v>
      </c>
      <c r="C25" s="10">
        <v>18</v>
      </c>
      <c r="D25" s="10">
        <v>3</v>
      </c>
      <c r="E25" s="10">
        <v>3</v>
      </c>
      <c r="F25" s="10">
        <v>4</v>
      </c>
      <c r="G25" s="10">
        <v>4</v>
      </c>
      <c r="H25" s="10">
        <v>3</v>
      </c>
    </row>
    <row r="26" spans="1:8" x14ac:dyDescent="0.25">
      <c r="A26" s="10" t="s">
        <v>51</v>
      </c>
      <c r="B26">
        <v>35</v>
      </c>
      <c r="C26" s="10">
        <v>17</v>
      </c>
      <c r="D26" s="10">
        <v>3</v>
      </c>
      <c r="E26" s="10">
        <v>4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26</v>
      </c>
      <c r="C27" s="10">
        <v>14</v>
      </c>
      <c r="D27" s="10">
        <v>2</v>
      </c>
      <c r="E27" s="10">
        <v>3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21</v>
      </c>
      <c r="C28" s="10">
        <v>10</v>
      </c>
      <c r="D28" s="10">
        <v>2</v>
      </c>
      <c r="E28" s="10">
        <v>2</v>
      </c>
      <c r="F28" s="10">
        <v>3</v>
      </c>
      <c r="G28" s="10">
        <v>2</v>
      </c>
      <c r="H28" s="10">
        <v>2</v>
      </c>
    </row>
    <row r="29" spans="1:8" x14ac:dyDescent="0.25">
      <c r="A29" s="10" t="s">
        <v>54</v>
      </c>
      <c r="B29">
        <v>33</v>
      </c>
      <c r="C29" s="10">
        <v>16</v>
      </c>
      <c r="D29" s="10">
        <v>3</v>
      </c>
      <c r="E29" s="10">
        <v>4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4</v>
      </c>
      <c r="E30" s="10">
        <v>3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39</v>
      </c>
      <c r="C31" s="10">
        <v>20</v>
      </c>
      <c r="D31" s="10">
        <v>4</v>
      </c>
      <c r="E31" s="10">
        <v>4</v>
      </c>
      <c r="F31" s="10">
        <v>4</v>
      </c>
      <c r="G31" s="10">
        <v>4</v>
      </c>
      <c r="H31" s="10">
        <v>3</v>
      </c>
    </row>
    <row r="32" spans="1:8" x14ac:dyDescent="0.25">
      <c r="A32" s="10" t="s">
        <v>57</v>
      </c>
      <c r="B32">
        <v>40</v>
      </c>
      <c r="C32" s="10">
        <v>19</v>
      </c>
      <c r="D32" s="10">
        <v>5</v>
      </c>
      <c r="E32" s="10">
        <v>4</v>
      </c>
      <c r="F32" s="10">
        <v>4</v>
      </c>
      <c r="G32" s="10">
        <v>4</v>
      </c>
      <c r="H32" s="10">
        <v>4</v>
      </c>
    </row>
    <row r="33" spans="1:8" x14ac:dyDescent="0.25">
      <c r="A33" s="10" t="s">
        <v>58</v>
      </c>
      <c r="B33">
        <v>43</v>
      </c>
      <c r="C33" s="10">
        <v>22</v>
      </c>
      <c r="D33" s="10">
        <v>5</v>
      </c>
      <c r="E33" s="10">
        <v>4</v>
      </c>
      <c r="F33" s="10">
        <v>4</v>
      </c>
      <c r="G33" s="10">
        <v>4</v>
      </c>
      <c r="H33" s="10">
        <v>4</v>
      </c>
    </row>
    <row r="34" spans="1:8" x14ac:dyDescent="0.25">
      <c r="A34" s="10" t="s">
        <v>59</v>
      </c>
      <c r="B34">
        <v>35</v>
      </c>
      <c r="C34" s="10">
        <v>18</v>
      </c>
      <c r="D34" s="10">
        <v>3</v>
      </c>
      <c r="E34" s="10">
        <v>4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33</v>
      </c>
      <c r="C35" s="10">
        <v>16</v>
      </c>
      <c r="D35" s="10">
        <v>3</v>
      </c>
      <c r="E35" s="10">
        <v>4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32</v>
      </c>
      <c r="C36" s="10">
        <v>16</v>
      </c>
      <c r="D36" s="10">
        <v>3</v>
      </c>
      <c r="E36" s="10">
        <v>3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36</v>
      </c>
      <c r="C37" s="10">
        <v>18</v>
      </c>
      <c r="D37" s="10">
        <v>3</v>
      </c>
      <c r="E37" s="10">
        <v>4</v>
      </c>
      <c r="F37" s="10">
        <v>4</v>
      </c>
      <c r="G37" s="10">
        <v>4</v>
      </c>
      <c r="H37" s="10">
        <v>3</v>
      </c>
    </row>
    <row r="38" spans="1:8" x14ac:dyDescent="0.25">
      <c r="A38" s="10" t="s">
        <v>63</v>
      </c>
      <c r="B38">
        <v>34</v>
      </c>
      <c r="C38" s="10">
        <v>17</v>
      </c>
      <c r="D38" s="10">
        <v>3</v>
      </c>
      <c r="E38" s="10">
        <v>4</v>
      </c>
      <c r="F38" s="10">
        <v>3</v>
      </c>
      <c r="G38" s="10">
        <v>4</v>
      </c>
      <c r="H3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2026-F949-4945-BDE4-1EAD6A845C0A}">
  <dimension ref="A1:H38"/>
  <sheetViews>
    <sheetView topLeftCell="A2" workbookViewId="0">
      <selection activeCell="A2" sqref="A2:H38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34</v>
      </c>
      <c r="C2" s="10">
        <v>16</v>
      </c>
      <c r="D2" s="10">
        <v>3</v>
      </c>
      <c r="E2" s="10">
        <v>3</v>
      </c>
      <c r="F2" s="10">
        <v>4</v>
      </c>
      <c r="G2" s="10">
        <v>5</v>
      </c>
      <c r="H2" s="10">
        <v>3</v>
      </c>
    </row>
    <row r="3" spans="1:8" x14ac:dyDescent="0.25">
      <c r="A3" s="10" t="s">
        <v>28</v>
      </c>
      <c r="B3">
        <v>31</v>
      </c>
      <c r="C3" s="10">
        <v>14</v>
      </c>
      <c r="D3" s="10">
        <v>3</v>
      </c>
      <c r="E3" s="10">
        <v>3</v>
      </c>
      <c r="F3" s="10">
        <v>5</v>
      </c>
      <c r="G3" s="10">
        <v>4</v>
      </c>
      <c r="H3" s="10">
        <v>2</v>
      </c>
    </row>
    <row r="4" spans="1:8" x14ac:dyDescent="0.25">
      <c r="A4" s="10" t="s">
        <v>29</v>
      </c>
      <c r="B4">
        <v>39</v>
      </c>
      <c r="C4" s="10">
        <v>19</v>
      </c>
      <c r="D4" s="10">
        <v>4</v>
      </c>
      <c r="E4" s="10">
        <v>4</v>
      </c>
      <c r="F4" s="10">
        <v>5</v>
      </c>
      <c r="G4" s="10">
        <v>4</v>
      </c>
      <c r="H4" s="10">
        <v>3</v>
      </c>
    </row>
    <row r="5" spans="1:8" x14ac:dyDescent="0.25">
      <c r="A5" s="10" t="s">
        <v>30</v>
      </c>
      <c r="B5">
        <v>36</v>
      </c>
      <c r="C5" s="10">
        <v>17</v>
      </c>
      <c r="D5" s="10">
        <v>3</v>
      </c>
      <c r="E5" s="10">
        <v>4</v>
      </c>
      <c r="F5" s="10">
        <v>5</v>
      </c>
      <c r="G5" s="10">
        <v>4</v>
      </c>
      <c r="H5" s="10">
        <v>3</v>
      </c>
    </row>
    <row r="6" spans="1:8" x14ac:dyDescent="0.25">
      <c r="A6" s="10" t="s">
        <v>31</v>
      </c>
      <c r="B6">
        <v>23</v>
      </c>
      <c r="C6" s="10">
        <v>10</v>
      </c>
      <c r="D6" s="10">
        <v>2</v>
      </c>
      <c r="E6" s="10">
        <v>3</v>
      </c>
      <c r="F6" s="10">
        <v>4</v>
      </c>
      <c r="G6" s="10">
        <v>3</v>
      </c>
      <c r="H6" s="10">
        <v>1</v>
      </c>
    </row>
    <row r="7" spans="1:8" x14ac:dyDescent="0.25">
      <c r="A7" s="10" t="s">
        <v>32</v>
      </c>
      <c r="B7">
        <v>36</v>
      </c>
      <c r="C7" s="10">
        <v>17</v>
      </c>
      <c r="D7" s="10">
        <v>4</v>
      </c>
      <c r="E7" s="10">
        <v>4</v>
      </c>
      <c r="F7" s="10">
        <v>4</v>
      </c>
      <c r="G7" s="10">
        <v>4</v>
      </c>
      <c r="H7" s="10">
        <v>3</v>
      </c>
    </row>
    <row r="8" spans="1:8" x14ac:dyDescent="0.25">
      <c r="A8" s="10" t="s">
        <v>33</v>
      </c>
      <c r="B8">
        <v>38</v>
      </c>
      <c r="C8" s="10">
        <v>18</v>
      </c>
      <c r="D8" s="10">
        <v>4</v>
      </c>
      <c r="E8" s="10">
        <v>4</v>
      </c>
      <c r="F8" s="10">
        <v>5</v>
      </c>
      <c r="G8" s="10">
        <v>4</v>
      </c>
      <c r="H8" s="10">
        <v>3</v>
      </c>
    </row>
    <row r="9" spans="1:8" x14ac:dyDescent="0.25">
      <c r="A9" s="10" t="s">
        <v>34</v>
      </c>
      <c r="B9">
        <v>39</v>
      </c>
      <c r="C9" s="10">
        <v>19</v>
      </c>
      <c r="D9" s="10">
        <v>4</v>
      </c>
      <c r="E9" s="10">
        <v>4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44</v>
      </c>
      <c r="C10" s="10">
        <v>21</v>
      </c>
      <c r="D10" s="10">
        <v>5</v>
      </c>
      <c r="E10" s="10">
        <v>5</v>
      </c>
      <c r="F10" s="10">
        <v>5</v>
      </c>
      <c r="G10" s="10">
        <v>4</v>
      </c>
      <c r="H10" s="10">
        <v>4</v>
      </c>
    </row>
    <row r="11" spans="1:8" x14ac:dyDescent="0.25">
      <c r="A11" s="10" t="s">
        <v>36</v>
      </c>
      <c r="B11">
        <v>29</v>
      </c>
      <c r="C11" s="10">
        <v>14</v>
      </c>
      <c r="D11" s="10">
        <v>3</v>
      </c>
      <c r="E11" s="10">
        <v>2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30</v>
      </c>
      <c r="C12" s="10">
        <v>14</v>
      </c>
      <c r="D12" s="10">
        <v>3</v>
      </c>
      <c r="E12" s="10">
        <v>3</v>
      </c>
      <c r="F12" s="10">
        <v>4</v>
      </c>
      <c r="G12" s="10">
        <v>4</v>
      </c>
      <c r="H12" s="10">
        <v>2</v>
      </c>
    </row>
    <row r="13" spans="1:8" x14ac:dyDescent="0.25">
      <c r="A13" s="10" t="s">
        <v>38</v>
      </c>
      <c r="B13">
        <v>32</v>
      </c>
      <c r="C13" s="10">
        <v>15</v>
      </c>
      <c r="D13" s="10">
        <v>3</v>
      </c>
      <c r="E13" s="10">
        <v>3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27</v>
      </c>
      <c r="C14" s="10">
        <v>13</v>
      </c>
      <c r="D14" s="10">
        <v>3</v>
      </c>
      <c r="E14" s="10">
        <v>3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31</v>
      </c>
      <c r="C15" s="10">
        <v>14</v>
      </c>
      <c r="D15" s="10">
        <v>4</v>
      </c>
      <c r="E15" s="10">
        <v>3</v>
      </c>
      <c r="F15" s="10">
        <v>4</v>
      </c>
      <c r="G15" s="10">
        <v>4</v>
      </c>
      <c r="H15" s="10">
        <v>2</v>
      </c>
    </row>
    <row r="16" spans="1:8" x14ac:dyDescent="0.25">
      <c r="A16" s="10" t="s">
        <v>41</v>
      </c>
      <c r="B16">
        <v>29</v>
      </c>
      <c r="C16" s="10">
        <v>14</v>
      </c>
      <c r="D16" s="10">
        <v>3</v>
      </c>
      <c r="E16" s="10">
        <v>3</v>
      </c>
      <c r="F16" s="10">
        <v>4</v>
      </c>
      <c r="G16" s="10">
        <v>3</v>
      </c>
      <c r="H16" s="10">
        <v>2</v>
      </c>
    </row>
    <row r="17" spans="1:8" x14ac:dyDescent="0.25">
      <c r="A17" s="10" t="s">
        <v>42</v>
      </c>
      <c r="B17">
        <v>30</v>
      </c>
      <c r="C17" s="10">
        <v>15</v>
      </c>
      <c r="D17" s="10">
        <v>3</v>
      </c>
      <c r="E17" s="10">
        <v>3</v>
      </c>
      <c r="F17" s="10">
        <v>4</v>
      </c>
      <c r="G17" s="10">
        <v>3</v>
      </c>
      <c r="H17" s="10">
        <v>2</v>
      </c>
    </row>
    <row r="18" spans="1:8" x14ac:dyDescent="0.25">
      <c r="A18" s="10" t="s">
        <v>43</v>
      </c>
      <c r="B18">
        <v>28</v>
      </c>
      <c r="C18" s="10">
        <v>13</v>
      </c>
      <c r="D18" s="10">
        <v>3</v>
      </c>
      <c r="E18" s="10">
        <v>3</v>
      </c>
      <c r="F18" s="10">
        <v>4</v>
      </c>
      <c r="G18" s="10">
        <v>3</v>
      </c>
      <c r="H18" s="10">
        <v>2</v>
      </c>
    </row>
    <row r="19" spans="1:8" x14ac:dyDescent="0.25">
      <c r="A19" s="10" t="s">
        <v>44</v>
      </c>
      <c r="B19">
        <v>26</v>
      </c>
      <c r="C19" s="10">
        <v>12</v>
      </c>
      <c r="D19" s="10">
        <v>3</v>
      </c>
      <c r="E19" s="10">
        <v>3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29</v>
      </c>
      <c r="C20" s="10">
        <v>14</v>
      </c>
      <c r="D20" s="10">
        <v>3</v>
      </c>
      <c r="E20" s="10">
        <v>3</v>
      </c>
      <c r="F20" s="10">
        <v>4</v>
      </c>
      <c r="G20" s="10">
        <v>3</v>
      </c>
      <c r="H20" s="10">
        <v>2</v>
      </c>
    </row>
    <row r="21" spans="1:8" x14ac:dyDescent="0.25">
      <c r="A21" s="10" t="s">
        <v>46</v>
      </c>
      <c r="B21">
        <v>37</v>
      </c>
      <c r="C21" s="10">
        <v>18</v>
      </c>
      <c r="D21" s="10">
        <v>4</v>
      </c>
      <c r="E21" s="10">
        <v>4</v>
      </c>
      <c r="F21" s="10">
        <v>4</v>
      </c>
      <c r="G21" s="10">
        <v>4</v>
      </c>
      <c r="H21" s="10">
        <v>3</v>
      </c>
    </row>
    <row r="22" spans="1:8" x14ac:dyDescent="0.25">
      <c r="A22" s="10" t="s">
        <v>47</v>
      </c>
      <c r="B22">
        <v>26</v>
      </c>
      <c r="C22" s="10">
        <v>12</v>
      </c>
      <c r="D22" s="10">
        <v>2</v>
      </c>
      <c r="E22" s="10">
        <v>3</v>
      </c>
      <c r="F22" s="10">
        <v>4</v>
      </c>
      <c r="G22" s="10">
        <v>3</v>
      </c>
      <c r="H22" s="10">
        <v>2</v>
      </c>
    </row>
    <row r="23" spans="1:8" x14ac:dyDescent="0.25">
      <c r="A23" s="10" t="s">
        <v>48</v>
      </c>
      <c r="B23">
        <v>35</v>
      </c>
      <c r="C23" s="10">
        <v>17</v>
      </c>
      <c r="D23" s="10">
        <v>4</v>
      </c>
      <c r="E23" s="10">
        <v>3</v>
      </c>
      <c r="F23" s="10">
        <v>4</v>
      </c>
      <c r="G23" s="10">
        <v>4</v>
      </c>
      <c r="H23" s="10">
        <v>3</v>
      </c>
    </row>
    <row r="24" spans="1:8" x14ac:dyDescent="0.25">
      <c r="A24" s="10" t="s">
        <v>49</v>
      </c>
      <c r="B24">
        <v>24</v>
      </c>
      <c r="C24" s="10">
        <v>12</v>
      </c>
      <c r="D24" s="10">
        <v>2</v>
      </c>
      <c r="E24" s="10">
        <v>3</v>
      </c>
      <c r="F24" s="10">
        <v>3</v>
      </c>
      <c r="G24" s="10">
        <v>2</v>
      </c>
      <c r="H24" s="10">
        <v>2</v>
      </c>
    </row>
    <row r="25" spans="1:8" x14ac:dyDescent="0.25">
      <c r="A25" s="10" t="s">
        <v>50</v>
      </c>
      <c r="B25">
        <v>33</v>
      </c>
      <c r="C25" s="10">
        <v>16</v>
      </c>
      <c r="D25" s="10">
        <v>3</v>
      </c>
      <c r="E25" s="10">
        <v>3</v>
      </c>
      <c r="F25" s="10">
        <v>4</v>
      </c>
      <c r="G25" s="10">
        <v>4</v>
      </c>
      <c r="H25" s="10">
        <v>3</v>
      </c>
    </row>
    <row r="26" spans="1:8" x14ac:dyDescent="0.25">
      <c r="A26" s="10" t="s">
        <v>51</v>
      </c>
      <c r="B26">
        <v>32</v>
      </c>
      <c r="C26" s="10">
        <v>15</v>
      </c>
      <c r="D26" s="10">
        <v>3</v>
      </c>
      <c r="E26" s="10">
        <v>3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26</v>
      </c>
      <c r="C27" s="10">
        <v>12</v>
      </c>
      <c r="D27" s="10">
        <v>3</v>
      </c>
      <c r="E27" s="10">
        <v>3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22</v>
      </c>
      <c r="C28" s="10">
        <v>11</v>
      </c>
      <c r="D28" s="10">
        <v>2</v>
      </c>
      <c r="E28" s="10">
        <v>3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33</v>
      </c>
      <c r="C29" s="10">
        <v>15</v>
      </c>
      <c r="D29" s="10">
        <v>3</v>
      </c>
      <c r="E29" s="10">
        <v>4</v>
      </c>
      <c r="F29" s="10">
        <v>4</v>
      </c>
      <c r="G29" s="10">
        <v>4</v>
      </c>
      <c r="H29" s="10">
        <v>3</v>
      </c>
    </row>
    <row r="30" spans="1:8" x14ac:dyDescent="0.25">
      <c r="A30" s="10" t="s">
        <v>55</v>
      </c>
      <c r="B30">
        <v>36</v>
      </c>
      <c r="C30" s="10">
        <v>17</v>
      </c>
      <c r="D30" s="10">
        <v>4</v>
      </c>
      <c r="E30" s="10">
        <v>4</v>
      </c>
      <c r="F30" s="10">
        <v>4</v>
      </c>
      <c r="G30" s="10">
        <v>3</v>
      </c>
      <c r="H30" s="10">
        <v>4</v>
      </c>
    </row>
    <row r="31" spans="1:8" x14ac:dyDescent="0.25">
      <c r="A31" s="10" t="s">
        <v>56</v>
      </c>
      <c r="B31">
        <v>35</v>
      </c>
      <c r="C31" s="10">
        <v>17</v>
      </c>
      <c r="D31" s="10">
        <v>3</v>
      </c>
      <c r="E31" s="10">
        <v>4</v>
      </c>
      <c r="F31" s="10">
        <v>4</v>
      </c>
      <c r="G31" s="10">
        <v>4</v>
      </c>
      <c r="H31" s="10">
        <v>3</v>
      </c>
    </row>
    <row r="32" spans="1:8" x14ac:dyDescent="0.25">
      <c r="A32" s="10" t="s">
        <v>57</v>
      </c>
      <c r="B32">
        <v>31</v>
      </c>
      <c r="C32" s="10">
        <v>15</v>
      </c>
      <c r="D32" s="10">
        <v>4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33</v>
      </c>
      <c r="C33" s="10">
        <v>16</v>
      </c>
      <c r="D33" s="10">
        <v>3</v>
      </c>
      <c r="E33" s="10">
        <v>4</v>
      </c>
      <c r="F33" s="10">
        <v>4</v>
      </c>
      <c r="G33" s="10">
        <v>3</v>
      </c>
      <c r="H33" s="10">
        <v>3</v>
      </c>
    </row>
    <row r="34" spans="1:8" x14ac:dyDescent="0.25">
      <c r="A34" s="10" t="s">
        <v>59</v>
      </c>
      <c r="B34">
        <v>35</v>
      </c>
      <c r="C34" s="10">
        <v>17</v>
      </c>
      <c r="D34" s="10">
        <v>3</v>
      </c>
      <c r="E34" s="10">
        <v>4</v>
      </c>
      <c r="F34" s="10">
        <v>4</v>
      </c>
      <c r="G34" s="10">
        <v>4</v>
      </c>
      <c r="H34" s="10">
        <v>3</v>
      </c>
    </row>
    <row r="35" spans="1:8" x14ac:dyDescent="0.25">
      <c r="A35" s="10" t="s">
        <v>60</v>
      </c>
      <c r="B35">
        <v>34</v>
      </c>
      <c r="C35" s="10">
        <v>16</v>
      </c>
      <c r="D35" s="10">
        <v>3</v>
      </c>
      <c r="E35" s="10">
        <v>4</v>
      </c>
      <c r="F35" s="10">
        <v>4</v>
      </c>
      <c r="G35" s="10">
        <v>3</v>
      </c>
      <c r="H35" s="10">
        <v>4</v>
      </c>
    </row>
    <row r="36" spans="1:8" x14ac:dyDescent="0.25">
      <c r="A36" s="10" t="s">
        <v>61</v>
      </c>
      <c r="B36">
        <v>31</v>
      </c>
      <c r="C36" s="10">
        <v>15</v>
      </c>
      <c r="D36" s="10">
        <v>4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31</v>
      </c>
      <c r="C37" s="10">
        <v>15</v>
      </c>
      <c r="D37" s="10">
        <v>3</v>
      </c>
      <c r="E37" s="10">
        <v>3</v>
      </c>
      <c r="F37" s="10">
        <v>4</v>
      </c>
      <c r="G37" s="10">
        <v>3</v>
      </c>
      <c r="H37" s="10">
        <v>3</v>
      </c>
    </row>
    <row r="38" spans="1:8" x14ac:dyDescent="0.25">
      <c r="A38" s="10" t="s">
        <v>63</v>
      </c>
      <c r="B38">
        <v>31</v>
      </c>
      <c r="C38" s="10">
        <v>14</v>
      </c>
      <c r="D38" s="10">
        <v>3</v>
      </c>
      <c r="E38" s="10">
        <v>4</v>
      </c>
      <c r="F38" s="10">
        <v>4</v>
      </c>
      <c r="G38" s="10">
        <v>3</v>
      </c>
      <c r="H3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0 a 1 a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D R r V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a 1 a W V p R x u P V A Q A A W A 8 A A B M A H A B G b 3 J t d W x h c y 9 T Z W N 0 a W 9 u M S 5 t I K I Y A C i g F A A A A A A A A A A A A A A A A A A A A A A A A A A A A O 3 U T 2 v b M B Q A 8 L s h 3 0 G 4 l w Q 8 Y 2 d p D x s + x S 3 0 0 E J J d q p 3 S B N t N b W l Y C m l I Q S W w 9 I 0 p d C x N W V L C f T W 0 d K y M Z b + o f k 0 k X C + R V V M / w R q Q t g g O d g X 2 0 + W 3 x M / P R G Y p z Z G I B P c 9 b e S R N Z z H i y A G X n Q + s X 2 u v 7 P A 9 a o v + L t H j t v 9 G 9 q M j C A A 2 l M A u L q 9 + r 8 e l 9 E 0 m R T N X G + 5 E J E 4 w u 2 A 9 U 0 R l S 8 k L h s v r H e E e g R a 8 n e g J Y J y Q b F R Y s d 7 b K L 0 / 7 t E W 9 t 8 4 N L / v U H / / Z 3 0 K 7 7 j W 1 + 8 t 0 / u b F e z q / S L S o n l F U T O r Z r U + g Z s i I r I I 2 d k o u I k V L A P M r j g o 0 + G n O z m q Y r Y K W E K c z Q s g O N p 0 d 1 G S P 4 P q E E 6 2 D d 3 / 5 5 k 7 f / D I 4 7 r L M r F p T N r Y m P s l 4 O k Q / Y c 4 P f Z 8 t F S O L B o p V K R Q 6 i u k h P x Q i g c I t W F f A Q T 4 r 4 I q J z K f V + 3 r O B 1 y E T U k P x a i I m 2 e j F + k K V W H N n 0 P 7 s N 8 8 m p P S Y P 1 I a V t K S m j 6 8 n z u H r L b D u 1 / G l 0 o / S J n Q x W N I B Z m t 8 F I i t B F o / 9 B e / x s t 6 r S x O w 3 E k 4 n J w 0 X d F g a n a 6 l p O S J D S 4 n Q R q B N 8 I g M L S V C E 2 g x K f a M b V b X p q X X Q k u J 2 E a y i S 3 O r i 7 5 p + P J s z 2 W E r E J t j t Q S w E C L Q A U A A I A C A D R r V p Z S b 4 w 6 a Y A A A D 2 A A A A E g A A A A A A A A A A A A A A A A A A A A A A Q 2 9 u Z m l n L 1 B h Y 2 t h Z 2 U u e G 1 s U E s B A i 0 A F A A C A A g A 0 a 1 a W V N y O C y b A A A A 4 Q A A A B M A A A A A A A A A A A A A A A A A 8 g A A A F t D b 2 5 0 Z W 5 0 X 1 R 5 c G V z X S 5 4 b W x Q S w E C L Q A U A A I A C A D R r V p Z W l H G 4 9 U B A A B Y D w A A E w A A A A A A A A A A A A A A A A D a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W A A A A A A A A L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U x M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T V j M j U x Y y 1 i N D l k L T Q 1 N z Y t Y m U 2 M S 1 j N W Q 3 Y z M x O T I 4 N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M T D p l r H l j b f o q Z X l i I Z f 5 p 6 X 5 Y G J 5 r e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z O j Q 1 O j U w L j c y O T g 5 N j N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M T D p l r H l j b f o q Z X l i I Y t 5 p 6 X 5 Y G J 5 r e R L 0 F 1 d G 9 S Z W 1 v d m V k Q 2 9 s d W 1 u c z E u e 0 N v b H V t b j E s M H 0 m c X V v d D s s J n F 1 b 3 Q 7 U 2 V j d G l v b j E v M D U x M O m W s e W N t + i p l e W I h i 3 m n p f l g Y n m t 5 E v Q X V 0 b 1 J l b W 9 2 Z W R D b 2 x 1 b W 5 z M S 5 7 Q 2 9 s d W 1 u M i w x f S Z x d W 9 0 O y w m c X V v d D t T Z W N 0 a W 9 u M S 8 w N T E w 6 Z a x 5 Y 2 3 6 K m V 5 Y i G L e a e l + W B i e a 3 k S 9 B d X R v U m V t b 3 Z l Z E N v b H V t b n M x L n t D b 2 x 1 b W 4 z L D J 9 J n F 1 b 3 Q 7 L C Z x d W 9 0 O 1 N l Y 3 R p b 2 4 x L z A 1 M T D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U x M O m W s e W N t + i p l e W I h i 3 m n p f l g Y n m t 5 E v Q X V 0 b 1 J l b W 9 2 Z W R D b 2 x 1 b W 5 z M S 5 7 Q 2 9 s d W 1 u M S w w f S Z x d W 9 0 O y w m c X V v d D t T Z W N 0 a W 9 u M S 8 w N T E w 6 Z a x 5 Y 2 3 6 K m V 5 Y i G L e a e l + W B i e a 3 k S 9 B d X R v U m V t b 3 Z l Z E N v b H V t b n M x L n t D b 2 x 1 b W 4 y L D F 9 J n F 1 b 3 Q 7 L C Z x d W 9 0 O 1 N l Y 3 R p b 2 4 x L z A 1 M T D p l r H l j b f o q Z X l i I Y t 5 p 6 X 5 Y G J 5 r e R L 0 F 1 d G 9 S Z W 1 v d m V k Q 2 9 s d W 1 u c z E u e 0 N v b H V t b j M s M n 0 m c X V v d D s s J n F 1 b 3 Q 7 U 2 V j d G l v b j E v M D U x M O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U x M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x M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x M C V F O S U 5 N i V C M S V F N S U 4 R C V C N y V F O C V B O S U 5 N S V F N S U 4 O C U 4 N i 0 l R T U l O E E l O D k l R T U l Q j k l Q j g l R T Y l O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m U 0 N z Q 0 Y S 1 i Z j A 0 L T Q 2 M D I t O D Z k N i 0 w N z h j N G F h M m U 3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M T D p l r H l j b f o q Z X l i I Z f 5 Y q J 5 b m 4 5 o C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z O j Q 2 O j M 1 L j c 3 M j Q 1 O D h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M T D p l r H l j b f o q Z X l i I Y t 5 Y q J 5 b m 4 5 o C h L 0 F 1 d G 9 S Z W 1 v d m V k Q 2 9 s d W 1 u c z E u e 0 N v b H V t b j E s M H 0 m c X V v d D s s J n F 1 b 3 Q 7 U 2 V j d G l v b j E v M D U x M O m W s e W N t + i p l e W I h i 3 l i o n l u b j m g K E v Q X V 0 b 1 J l b W 9 2 Z W R D b 2 x 1 b W 5 z M S 5 7 Q 2 9 s d W 1 u M i w x f S Z x d W 9 0 O y w m c X V v d D t T Z W N 0 a W 9 u M S 8 w N T E w 6 Z a x 5 Y 2 3 6 K m V 5 Y i G L e W K i e W 5 u O a A o S 9 B d X R v U m V t b 3 Z l Z E N v b H V t b n M x L n t D b 2 x 1 b W 4 z L D J 9 J n F 1 b 3 Q 7 L C Z x d W 9 0 O 1 N l Y 3 R p b 2 4 x L z A 1 M T D p l r H l j b f o q Z X l i I Y t 5 Y q J 5 b m 4 5 o C h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U x M O m W s e W N t + i p l e W I h i 3 l i o n l u b j m g K E v Q X V 0 b 1 J l b W 9 2 Z W R D b 2 x 1 b W 5 z M S 5 7 Q 2 9 s d W 1 u M S w w f S Z x d W 9 0 O y w m c X V v d D t T Z W N 0 a W 9 u M S 8 w N T E w 6 Z a x 5 Y 2 3 6 K m V 5 Y i G L e W K i e W 5 u O a A o S 9 B d X R v U m V t b 3 Z l Z E N v b H V t b n M x L n t D b 2 x 1 b W 4 y L D F 9 J n F 1 b 3 Q 7 L C Z x d W 9 0 O 1 N l Y 3 R p b 2 4 x L z A 1 M T D p l r H l j b f o q Z X l i I Y t 5 Y q J 5 b m 4 5 o C h L 0 F 1 d G 9 S Z W 1 v d m V k Q 2 9 s d W 1 u c z E u e 0 N v b H V t b j M s M n 0 m c X V v d D s s J n F 1 b 3 Q 7 U 2 V j d G l v b j E v M D U x M O m W s e W N t + i p l e W I h i 3 l i o n l u b j m g K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U x M C V F O S U 5 N i V C M S V F N S U 4 R C V C N y V F O C V B O S U 5 N S V F N S U 4 O C U 4 N i 0 l R T U l O E E l O D k l R T U l Q j k l Q j g l R T Y l O D A l Q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x M C V F O S U 5 N i V C M S V F N S U 4 R C V C N y V F O C V B O S U 5 N S V F N S U 4 O C U 4 N i 0 l R T U l O E E l O D k l R T U l Q j k l Q j g l R T Y l O D A l Q T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z C D a H n 2 x D h 7 w g v 7 r F q f w A A A A A A g A A A A A A E G Y A A A A B A A A g A A A A J s y G b f I E U z K O w P C M J d s 6 R C 2 v N z G B w w F 6 3 W Q J U L b 2 8 D 4 A A A A A D o A A A A A C A A A g A A A A Z F W h T E h 6 I F P 1 A q 9 j 0 B I 0 b Z / h h h l m P y x u 2 D J M n L 0 V C S B Q A A A A / 6 i q j q a y c 6 F e j 5 h 8 j 6 5 N g r N 7 r p y H d P l q f Q 9 2 d C B j g R J h 2 X p g F f I / O T R f h W T Y H 7 i A M u s T G A e 9 B 5 m r n 8 P + K A 5 H u G H j u I j O P 7 j Q e J N 6 f k f O U 2 J A A A A A S 5 A 5 Z / 5 d B e H Y O h J 3 A b d I V Q m 2 D Z Q f P n O V o t D T R e 1 w A E L m d p a y z v o T j L N w t o K X F 9 4 r w n z n W m V V 9 M n e R c 9 k H j 6 p m g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0510閱卷評分-林偉淑</vt:lpstr>
      <vt:lpstr>0510閱卷評分-劉幸怡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2024-10-27T02:23:43Z</dcterms:modified>
</cp:coreProperties>
</file>