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026\"/>
    </mc:Choice>
  </mc:AlternateContent>
  <xr:revisionPtr revIDLastSave="0" documentId="13_ncr:1_{95EAF988-EE65-492A-96CC-EC42BC47D61C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604閱卷評分-林偉淑" sheetId="10" r:id="rId4"/>
    <sheet name="0604閱卷評分-劉幸怡" sheetId="11" r:id="rId5"/>
  </sheets>
  <definedNames>
    <definedName name="外部資料_1" localSheetId="2" hidden="1">'閱卷評分-Teacher2'!$A$1:$D$39</definedName>
    <definedName name="外部資料_2" localSheetId="3" hidden="1">'0604閱卷評分-林偉淑'!$A$1:$D$39</definedName>
    <definedName name="外部資料_2" localSheetId="1" hidden="1">'閱卷評分-Teacher1'!$A$1:$D$39</definedName>
    <definedName name="外部資料_3" localSheetId="4" hidden="1">'0604閱卷評分-劉幸怡'!$A$1:$D$39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 s="1"/>
  <c r="G29" i="1"/>
  <c r="H29" i="1"/>
  <c r="I29" i="1"/>
  <c r="J29" i="1"/>
  <c r="K29" i="1"/>
  <c r="L29" i="1"/>
  <c r="M29" i="1"/>
  <c r="N29" i="1"/>
  <c r="O29" i="1"/>
  <c r="P29" i="1"/>
  <c r="Q29" i="1"/>
  <c r="C30" i="1"/>
  <c r="E30" i="1" s="1"/>
  <c r="D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G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G37" i="1" s="1"/>
  <c r="D37" i="1"/>
  <c r="E37" i="1"/>
  <c r="H37" i="1"/>
  <c r="I37" i="1"/>
  <c r="J37" i="1"/>
  <c r="K37" i="1"/>
  <c r="L37" i="1"/>
  <c r="M37" i="1"/>
  <c r="N37" i="1"/>
  <c r="O37" i="1"/>
  <c r="P37" i="1"/>
  <c r="Q37" i="1"/>
  <c r="C38" i="1"/>
  <c r="E38" i="1" s="1"/>
  <c r="D38" i="1"/>
  <c r="G38" i="1"/>
  <c r="H38" i="1"/>
  <c r="I38" i="1"/>
  <c r="J38" i="1"/>
  <c r="K38" i="1"/>
  <c r="L38" i="1"/>
  <c r="M38" i="1"/>
  <c r="N38" i="1"/>
  <c r="O38" i="1"/>
  <c r="P38" i="1"/>
  <c r="Q38" i="1"/>
  <c r="C39" i="1"/>
  <c r="D39" i="1"/>
  <c r="H39" i="1"/>
  <c r="I39" i="1"/>
  <c r="J39" i="1"/>
  <c r="K39" i="1"/>
  <c r="L39" i="1"/>
  <c r="M39" i="1"/>
  <c r="N39" i="1"/>
  <c r="O39" i="1"/>
  <c r="P39" i="1"/>
  <c r="Q39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G17" i="1" l="1"/>
  <c r="E4" i="1"/>
  <c r="E39" i="1"/>
  <c r="E14" i="1"/>
  <c r="G34" i="1"/>
  <c r="E36" i="1"/>
  <c r="E35" i="1"/>
  <c r="E32" i="1"/>
  <c r="G30" i="1"/>
  <c r="E28" i="1"/>
  <c r="E27" i="1"/>
  <c r="G31" i="1"/>
  <c r="G39" i="1"/>
  <c r="G33" i="1"/>
  <c r="G35" i="1"/>
  <c r="G27" i="1"/>
  <c r="G36" i="1"/>
  <c r="G28" i="1"/>
  <c r="E20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D6F1A054-AB73-4B70-AC45-0A21EA66B904}" keepAlive="1" name="查詢 - 0604閱卷評分-林偉淑" description="與活頁簿中 '0604閱卷評分-林偉淑' 查詢的連接。" type="5" refreshedVersion="8" background="1" saveData="1">
    <dbPr connection="Provider=Microsoft.Mashup.OleDb.1;Data Source=$Workbook$;Location=0604閱卷評分-林偉淑;Extended Properties=&quot;&quot;" command="SELECT * FROM [0604閱卷評分-林偉淑]"/>
  </connection>
  <connection id="7" xr16:uid="{B8AFD4A8-E32A-4484-88E1-DA0D9646B374}" keepAlive="1" name="查詢 - 0604閱卷評分-劉幸怡" description="與活頁簿中 '0604閱卷評分-劉幸怡' 查詢的連接。" type="5" refreshedVersion="8" background="1" saveData="1">
    <dbPr connection="Provider=Microsoft.Mashup.OleDb.1;Data Source=$Workbook$;Location=0604閱卷評分-劉幸怡;Extended Properties=&quot;&quot;" command="SELECT * FROM [0604閱卷評分-劉幸怡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<sst xmlns="http://schemas.openxmlformats.org/spreadsheetml/2006/main" count="242" uniqueCount="66">
  <si>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</si>
  <si>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</si>
  <si>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</si>
  <si>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</si>
  <si>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</si>
  <si>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</si>
  <si>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</si>
  <si>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</si>
  <si>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</si>
  <si>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</si>
  <si>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</si>
  <si>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</si>
  <si>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</si>
  <si>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</si>
  <si>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</si>
  <si>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</si>
  <si>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</si>
  <si>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</si>
  <si>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</si>
  <si>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</si>
  <si>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</si>
  <si>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</si>
  <si>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</si>
  <si>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</si>
  <si>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</si>
  <si>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</si>
  <si>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</si>
  <si>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06-04-s1361001</t>
  </si>
  <si>
    <t>06-04-s1361004</t>
  </si>
  <si>
    <t>06-04-s1361006</t>
  </si>
  <si>
    <t>06-04-s1361008</t>
  </si>
  <si>
    <t>06-04-s1361009</t>
  </si>
  <si>
    <t>06-04-s1361011</t>
  </si>
  <si>
    <t>06-04-s1361012</t>
  </si>
  <si>
    <t>06-04-s1361013</t>
  </si>
  <si>
    <t>06-04-s1361014</t>
  </si>
  <si>
    <t>06-04-s1361015</t>
  </si>
  <si>
    <t>06-04-s1361016</t>
  </si>
  <si>
    <t>06-04-s1361018</t>
  </si>
  <si>
    <t>06-04-s1361021</t>
  </si>
  <si>
    <t>06-04-s1361022</t>
  </si>
  <si>
    <t>06-04-s1361023</t>
  </si>
  <si>
    <t>06-04-s1361024</t>
  </si>
  <si>
    <t>06-04-s1361025</t>
  </si>
  <si>
    <t>06-04-s1361026</t>
  </si>
  <si>
    <t>06-04-s1361027</t>
  </si>
  <si>
    <t>06-04-s1361101</t>
  </si>
  <si>
    <t>06-04-s1361102</t>
  </si>
  <si>
    <t>06-04-s1361103</t>
  </si>
  <si>
    <t>06-04-s1361104</t>
  </si>
  <si>
    <t>06-04-s1361106</t>
  </si>
  <si>
    <t>06-04-s1361108</t>
  </si>
  <si>
    <t>06-04-s1361111</t>
  </si>
  <si>
    <t>06-04-s1361114</t>
  </si>
  <si>
    <t>06-04-s1361115</t>
  </si>
  <si>
    <t>06-04-s1361116</t>
  </si>
  <si>
    <t>06-04-s1361117</t>
  </si>
  <si>
    <t>06-04-s1361119</t>
  </si>
  <si>
    <t>06-04-s1361120</t>
  </si>
  <si>
    <t>06-04-s1361121</t>
  </si>
  <si>
    <t>06-04-s1361122</t>
  </si>
  <si>
    <t>06-04-s1361125</t>
  </si>
  <si>
    <t>06-04-s1361126</t>
  </si>
  <si>
    <t>06-04-s1361127</t>
  </si>
  <si>
    <t>06-04-s1361128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</si>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</sst>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B7A2EE20-B0E8-4B8D-A19E-1858CEB770BD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4A18D023-F209-4E4A-B0F8-D1684FF5EAD9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9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9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C30A80-72E9-4D83-8656-2ED82BA0B5BD}" name="_0604閱卷評分_林偉淑" displayName="_0604閱卷評分_林偉淑" ref="A1:H39" tableType="queryTable" totalsRowShown="0">
  <autoFilter ref="A1:H39" xr:uid="{39C30A80-72E9-4D83-8656-2ED82BA0B5BD}"/>
  <tableColumns count="8">
    <tableColumn id="1" xr3:uid="{2605A8EA-6FE1-45F7-A467-053E8DE10F7A}" uniqueName="1" name="Column1" queryTableFieldId="1" dataDxfId="14"/>
    <tableColumn id="2" xr3:uid="{B2605307-707B-4FED-92A9-309C3A6AD556}" uniqueName="2" name="Column2" queryTableFieldId="2"/>
    <tableColumn id="3" xr3:uid="{81F9CC61-4C3D-46DE-9BCD-B633F0BF1715}" uniqueName="3" name="Column3" queryTableFieldId="3" dataDxfId="13"/>
    <tableColumn id="4" xr3:uid="{AE312BAA-851E-446B-A77D-54741A1A0BA3}" uniqueName="4" name="Column4" queryTableFieldId="4" dataDxfId="12"/>
    <tableColumn id="5" xr3:uid="{E603B728-DEC1-47BC-BE13-0CA51D0CEDB2}" uniqueName="5" name="Column5" queryTableFieldId="5" dataDxfId="11"/>
    <tableColumn id="6" xr3:uid="{F6888F35-12C6-4928-A411-EB4744881BAC}" uniqueName="6" name="Column6" queryTableFieldId="6" dataDxfId="10"/>
    <tableColumn id="7" xr3:uid="{F4F1BF01-6EDB-4A8A-A27A-D66FCAEE89B6}" uniqueName="7" name="Column7" queryTableFieldId="7" dataDxfId="9"/>
    <tableColumn id="8" xr3:uid="{A29C12C4-0735-4EF3-A4F9-70E151E91394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6CC686-C061-4168-B43C-FEAFEA359598}" name="_0604閱卷評分_劉幸怡" displayName="_0604閱卷評分_劉幸怡" ref="A1:H39" tableType="queryTable" totalsRowShown="0">
  <autoFilter ref="A1:H39" xr:uid="{8B6CC686-C061-4168-B43C-FEAFEA359598}"/>
  <tableColumns count="8">
    <tableColumn id="1" xr3:uid="{F7FE3705-0D9B-4266-8084-54EC7140F6A9}" uniqueName="1" name="Column1" queryTableFieldId="1" dataDxfId="7"/>
    <tableColumn id="2" xr3:uid="{1A4F6277-C7CC-44EA-B126-216BA4743A91}" uniqueName="2" name="Column2" queryTableFieldId="2"/>
    <tableColumn id="3" xr3:uid="{921D2A5C-8B3D-465D-924E-F74C01753CE7}" uniqueName="3" name="Column3" queryTableFieldId="3" dataDxfId="6"/>
    <tableColumn id="4" xr3:uid="{2EAD84BE-02D3-49B5-B2F2-D0EA544D58A3}" uniqueName="4" name="Column4" queryTableFieldId="4" dataDxfId="5"/>
    <tableColumn id="5" xr3:uid="{A663A2E0-119A-4999-A9BC-10E80A9704E4}" uniqueName="5" name="Column5" queryTableFieldId="5" dataDxfId="4"/>
    <tableColumn id="6" xr3:uid="{FC26770A-B9C4-4428-8C0A-F55126AD3CC2}" uniqueName="6" name="Column6" queryTableFieldId="6" dataDxfId="3"/>
    <tableColumn id="7" xr3:uid="{B3F0759A-04F8-4D3A-A103-0371ED1A33F0}" uniqueName="7" name="Column7" queryTableFieldId="7" dataDxfId="2"/>
    <tableColumn id="8" xr3:uid="{AA7FB7DC-7093-430E-9F7B-FB6B6AA92303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39"/>
  <sheetViews>
    <sheetView tabSelected="1" zoomScale="85" zoomScaleNormal="85" workbookViewId="0">
      <pane ySplit="1" topLeftCell="A2" activePane="bottomLeft" state="frozen"/>
      <selection pane="bottomLeft" activeCell="B10" sqref="B10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65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1132</v>
      </c>
      <c r="B2" t="s">
        <v>27</v>
      </c>
      <c r="C2">
        <f t="shared" ref="C2:C39" si="0">VLOOKUP($B2,閱卷評分_Teacher1,3,FALSE)</f>
        <v>18</v>
      </c>
      <c r="D2">
        <f t="shared" ref="D2:D39" si="1">VLOOKUP($B2,閱卷評分_Teacher2,3,FALSE)</f>
        <v>17</v>
      </c>
      <c r="E2">
        <f>ABS(C2-D2)</f>
        <v>1</v>
      </c>
      <c r="G2" s="6">
        <f>IF(F2&gt;0,((C2+D2)*0.5+F2*2)/3,(C2+D2)/2)</f>
        <v>17.5</v>
      </c>
      <c r="H2">
        <f t="shared" ref="H2:H39" si="2">VLOOKUP($B2,閱卷評分_Teacher1,4,FALSE)</f>
        <v>4</v>
      </c>
      <c r="I2">
        <f t="shared" ref="I2:I39" si="3">VLOOKUP($B2,閱卷評分_Teacher1,5,FALSE)</f>
        <v>4</v>
      </c>
      <c r="J2">
        <f t="shared" ref="J2:J39" si="4">VLOOKUP($B2,閱卷評分_Teacher1,6,FALSE)</f>
        <v>3</v>
      </c>
      <c r="K2">
        <f t="shared" ref="K2:K39" si="5">VLOOKUP($B2,閱卷評分_Teacher1,7,FALSE)</f>
        <v>4</v>
      </c>
      <c r="L2">
        <f t="shared" ref="L2:L39" si="6">VLOOKUP($B2,閱卷評分_Teacher1,8,FALSE)</f>
        <v>3</v>
      </c>
      <c r="M2">
        <f t="shared" ref="M2:M39" si="7">VLOOKUP($B2,閱卷評分_Teacher2,4,FALSE)</f>
        <v>4</v>
      </c>
      <c r="N2">
        <f t="shared" ref="N2:N39" si="8">VLOOKUP($B2,閱卷評分_Teacher2,5,FALSE)</f>
        <v>3</v>
      </c>
      <c r="O2">
        <f t="shared" ref="O2:O39" si="9">VLOOKUP($B2,閱卷評分_Teacher2,6,FALSE)</f>
        <v>4</v>
      </c>
      <c r="P2">
        <f t="shared" ref="P2:P39" si="10">VLOOKUP($B2,閱卷評分_Teacher2,7,FALSE)</f>
        <v>4</v>
      </c>
      <c r="Q2">
        <f t="shared" ref="Q2:Q39" si="11">VLOOKUP($B2,閱卷評分_Teacher2,8,FALSE)</f>
        <v>4</v>
      </c>
      <c r="R2" s="8">
        <f>COUNTIF(E:E,"&gt;7")</f>
        <v>1</v>
      </c>
      <c r="S2" s="8">
        <f>COUNTA(B:B)-1</f>
        <v>38</v>
      </c>
      <c r="T2" s="9">
        <f>R2/S2</f>
        <v>2.6315789473684209E-2</v>
      </c>
    </row>
    <row r="3" spans="1:20" x14ac:dyDescent="0.25">
      <c r="A3">
        <v>1082</v>
      </c>
      <c r="B3" t="s">
        <v>28</v>
      </c>
      <c r="C3">
        <f t="shared" si="0"/>
        <v>20</v>
      </c>
      <c r="D3">
        <f t="shared" si="1"/>
        <v>14</v>
      </c>
      <c r="E3">
        <f t="shared" ref="E3:E26" si="12">ABS(C3-D3)</f>
        <v>6</v>
      </c>
      <c r="G3" s="6">
        <f t="shared" ref="G3:G26" si="13">IF(F3&gt;0,((C3+D3)*0.5+F3*2)/3,(C3+D3)/2)</f>
        <v>17</v>
      </c>
      <c r="H3">
        <f t="shared" si="2"/>
        <v>5</v>
      </c>
      <c r="I3">
        <f t="shared" si="3"/>
        <v>5</v>
      </c>
      <c r="J3">
        <f t="shared" si="4"/>
        <v>4</v>
      </c>
      <c r="K3">
        <f t="shared" si="5"/>
        <v>4</v>
      </c>
      <c r="L3">
        <f t="shared" si="6"/>
        <v>4</v>
      </c>
      <c r="M3">
        <f t="shared" si="7"/>
        <v>3</v>
      </c>
      <c r="N3">
        <f t="shared" si="8"/>
        <v>4</v>
      </c>
      <c r="O3">
        <f t="shared" si="9"/>
        <v>4</v>
      </c>
      <c r="P3">
        <f t="shared" si="10"/>
        <v>3</v>
      </c>
      <c r="Q3">
        <f t="shared" si="11"/>
        <v>3</v>
      </c>
    </row>
    <row r="4" spans="1:20" x14ac:dyDescent="0.25">
      <c r="A4">
        <v>1102</v>
      </c>
      <c r="B4" t="s">
        <v>29</v>
      </c>
      <c r="C4">
        <f t="shared" si="0"/>
        <v>17</v>
      </c>
      <c r="D4">
        <f t="shared" si="1"/>
        <v>15</v>
      </c>
      <c r="E4">
        <f t="shared" si="12"/>
        <v>2</v>
      </c>
      <c r="G4" s="6">
        <f t="shared" si="13"/>
        <v>16</v>
      </c>
      <c r="H4">
        <f t="shared" si="2"/>
        <v>3</v>
      </c>
      <c r="I4">
        <f t="shared" si="3"/>
        <v>3</v>
      </c>
      <c r="J4">
        <f t="shared" si="4"/>
        <v>3</v>
      </c>
      <c r="K4">
        <f t="shared" si="5"/>
        <v>3</v>
      </c>
      <c r="L4">
        <f t="shared" si="6"/>
        <v>3</v>
      </c>
      <c r="M4">
        <f t="shared" si="7"/>
        <v>4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4</v>
      </c>
    </row>
    <row r="5" spans="1:20" x14ac:dyDescent="0.25">
      <c r="A5">
        <v>1082</v>
      </c>
      <c r="B5" t="s">
        <v>30</v>
      </c>
      <c r="C5">
        <f t="shared" si="0"/>
        <v>19</v>
      </c>
      <c r="D5">
        <f t="shared" si="1"/>
        <v>18</v>
      </c>
      <c r="E5">
        <f t="shared" si="12"/>
        <v>1</v>
      </c>
      <c r="G5" s="6">
        <f t="shared" si="13"/>
        <v>18.5</v>
      </c>
      <c r="H5">
        <f t="shared" si="2"/>
        <v>4</v>
      </c>
      <c r="I5">
        <f t="shared" si="3"/>
        <v>4</v>
      </c>
      <c r="J5">
        <f t="shared" si="4"/>
        <v>4</v>
      </c>
      <c r="K5">
        <f t="shared" si="5"/>
        <v>4</v>
      </c>
      <c r="L5">
        <f t="shared" si="6"/>
        <v>3</v>
      </c>
      <c r="M5">
        <f t="shared" si="7"/>
        <v>4</v>
      </c>
      <c r="N5">
        <f t="shared" si="8"/>
        <v>4</v>
      </c>
      <c r="O5">
        <f t="shared" si="9"/>
        <v>4</v>
      </c>
      <c r="P5">
        <f t="shared" si="10"/>
        <v>4</v>
      </c>
      <c r="Q5">
        <f t="shared" si="11"/>
        <v>3</v>
      </c>
    </row>
    <row r="6" spans="1:20" x14ac:dyDescent="0.25">
      <c r="A6">
        <v>1111</v>
      </c>
      <c r="B6" t="s">
        <v>31</v>
      </c>
      <c r="C6">
        <f t="shared" si="0"/>
        <v>17</v>
      </c>
      <c r="D6">
        <f t="shared" si="1"/>
        <v>11</v>
      </c>
      <c r="E6">
        <f t="shared" si="12"/>
        <v>6</v>
      </c>
      <c r="G6" s="6">
        <f t="shared" si="13"/>
        <v>14</v>
      </c>
      <c r="H6">
        <f t="shared" si="2"/>
        <v>3</v>
      </c>
      <c r="I6">
        <f t="shared" si="3"/>
        <v>4</v>
      </c>
      <c r="J6">
        <f t="shared" si="4"/>
        <v>3</v>
      </c>
      <c r="K6">
        <f t="shared" si="5"/>
        <v>3</v>
      </c>
      <c r="L6">
        <f t="shared" si="6"/>
        <v>3</v>
      </c>
      <c r="M6">
        <f t="shared" si="7"/>
        <v>2</v>
      </c>
      <c r="N6">
        <f t="shared" si="8"/>
        <v>3</v>
      </c>
      <c r="O6">
        <f t="shared" si="9"/>
        <v>3</v>
      </c>
      <c r="P6">
        <f t="shared" si="10"/>
        <v>3</v>
      </c>
      <c r="Q6">
        <f t="shared" si="11"/>
        <v>2</v>
      </c>
    </row>
    <row r="7" spans="1:20" x14ac:dyDescent="0.25">
      <c r="A7">
        <v>1071</v>
      </c>
      <c r="B7" t="s">
        <v>32</v>
      </c>
      <c r="C7">
        <f t="shared" si="0"/>
        <v>17</v>
      </c>
      <c r="D7">
        <f t="shared" si="1"/>
        <v>13</v>
      </c>
      <c r="E7">
        <f t="shared" si="12"/>
        <v>4</v>
      </c>
      <c r="G7" s="6">
        <f t="shared" si="13"/>
        <v>15</v>
      </c>
      <c r="H7">
        <f t="shared" si="2"/>
        <v>3</v>
      </c>
      <c r="I7">
        <f t="shared" si="3"/>
        <v>4</v>
      </c>
      <c r="J7">
        <f t="shared" si="4"/>
        <v>3</v>
      </c>
      <c r="K7">
        <f t="shared" si="5"/>
        <v>4</v>
      </c>
      <c r="L7">
        <f t="shared" si="6"/>
        <v>3</v>
      </c>
      <c r="M7">
        <f t="shared" si="7"/>
        <v>3</v>
      </c>
      <c r="N7">
        <f t="shared" si="8"/>
        <v>2</v>
      </c>
      <c r="O7">
        <f t="shared" si="9"/>
        <v>4</v>
      </c>
      <c r="P7">
        <f t="shared" si="10"/>
        <v>3</v>
      </c>
      <c r="Q7">
        <f t="shared" si="11"/>
        <v>3</v>
      </c>
    </row>
    <row r="8" spans="1:20" x14ac:dyDescent="0.25">
      <c r="A8">
        <v>1102</v>
      </c>
      <c r="B8" t="s">
        <v>33</v>
      </c>
      <c r="C8">
        <f t="shared" si="0"/>
        <v>17</v>
      </c>
      <c r="D8">
        <f t="shared" si="1"/>
        <v>16</v>
      </c>
      <c r="E8">
        <f t="shared" si="12"/>
        <v>1</v>
      </c>
      <c r="G8" s="6">
        <f t="shared" si="13"/>
        <v>16.5</v>
      </c>
      <c r="H8">
        <f t="shared" si="2"/>
        <v>3</v>
      </c>
      <c r="I8">
        <f t="shared" si="3"/>
        <v>4</v>
      </c>
      <c r="J8">
        <f t="shared" si="4"/>
        <v>3</v>
      </c>
      <c r="K8">
        <f t="shared" si="5"/>
        <v>3</v>
      </c>
      <c r="L8">
        <f t="shared" si="6"/>
        <v>3</v>
      </c>
      <c r="M8">
        <f t="shared" si="7"/>
        <v>4</v>
      </c>
      <c r="N8">
        <f t="shared" si="8"/>
        <v>3</v>
      </c>
      <c r="O8">
        <f t="shared" si="9"/>
        <v>4</v>
      </c>
      <c r="P8">
        <f t="shared" si="10"/>
        <v>3</v>
      </c>
      <c r="Q8">
        <f t="shared" si="11"/>
        <v>3</v>
      </c>
    </row>
    <row r="9" spans="1:20" x14ac:dyDescent="0.25">
      <c r="A9">
        <v>1092</v>
      </c>
      <c r="B9" t="s">
        <v>34</v>
      </c>
      <c r="C9">
        <f t="shared" si="0"/>
        <v>16</v>
      </c>
      <c r="D9">
        <f t="shared" si="1"/>
        <v>17</v>
      </c>
      <c r="E9">
        <f t="shared" si="12"/>
        <v>1</v>
      </c>
      <c r="G9" s="6">
        <f t="shared" si="13"/>
        <v>16.5</v>
      </c>
      <c r="H9">
        <f t="shared" si="2"/>
        <v>3</v>
      </c>
      <c r="I9">
        <f t="shared" si="3"/>
        <v>4</v>
      </c>
      <c r="J9">
        <f t="shared" si="4"/>
        <v>3</v>
      </c>
      <c r="K9">
        <f t="shared" si="5"/>
        <v>4</v>
      </c>
      <c r="L9">
        <f t="shared" si="6"/>
        <v>3</v>
      </c>
      <c r="M9">
        <f t="shared" si="7"/>
        <v>3</v>
      </c>
      <c r="N9">
        <f t="shared" si="8"/>
        <v>3</v>
      </c>
      <c r="O9">
        <f t="shared" si="9"/>
        <v>4</v>
      </c>
      <c r="P9">
        <f t="shared" si="10"/>
        <v>4</v>
      </c>
      <c r="Q9">
        <f t="shared" si="11"/>
        <v>3</v>
      </c>
    </row>
    <row r="10" spans="1:20" x14ac:dyDescent="0.25">
      <c r="A10">
        <v>1111</v>
      </c>
      <c r="B10" t="s">
        <v>35</v>
      </c>
      <c r="C10">
        <f t="shared" si="0"/>
        <v>18</v>
      </c>
      <c r="D10">
        <f t="shared" si="1"/>
        <v>17</v>
      </c>
      <c r="E10">
        <f t="shared" si="12"/>
        <v>1</v>
      </c>
      <c r="G10" s="6">
        <f t="shared" si="13"/>
        <v>17.5</v>
      </c>
      <c r="H10">
        <f t="shared" si="2"/>
        <v>3</v>
      </c>
      <c r="I10">
        <f t="shared" si="3"/>
        <v>4</v>
      </c>
      <c r="J10">
        <f t="shared" si="4"/>
        <v>3</v>
      </c>
      <c r="K10">
        <f t="shared" si="5"/>
        <v>4</v>
      </c>
      <c r="L10">
        <f t="shared" si="6"/>
        <v>3</v>
      </c>
      <c r="M10">
        <f t="shared" si="7"/>
        <v>3</v>
      </c>
      <c r="N10">
        <f t="shared" si="8"/>
        <v>4</v>
      </c>
      <c r="O10">
        <f t="shared" si="9"/>
        <v>4</v>
      </c>
      <c r="P10">
        <f t="shared" si="10"/>
        <v>4</v>
      </c>
      <c r="Q10">
        <f t="shared" si="11"/>
        <v>3</v>
      </c>
    </row>
    <row r="11" spans="1:20" x14ac:dyDescent="0.25">
      <c r="A11">
        <v>1101</v>
      </c>
      <c r="B11" t="s">
        <v>36</v>
      </c>
      <c r="C11">
        <f t="shared" si="0"/>
        <v>18</v>
      </c>
      <c r="D11">
        <f t="shared" si="1"/>
        <v>17</v>
      </c>
      <c r="E11">
        <f t="shared" si="12"/>
        <v>1</v>
      </c>
      <c r="G11" s="6">
        <f t="shared" si="13"/>
        <v>17.5</v>
      </c>
      <c r="H11">
        <f t="shared" si="2"/>
        <v>4</v>
      </c>
      <c r="I11">
        <f t="shared" si="3"/>
        <v>4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3</v>
      </c>
      <c r="N11">
        <f t="shared" si="8"/>
        <v>4</v>
      </c>
      <c r="O11">
        <f t="shared" si="9"/>
        <v>4</v>
      </c>
      <c r="P11">
        <f t="shared" si="10"/>
        <v>4</v>
      </c>
      <c r="Q11">
        <f t="shared" si="11"/>
        <v>3</v>
      </c>
    </row>
    <row r="12" spans="1:20" x14ac:dyDescent="0.25">
      <c r="A12">
        <v>1092</v>
      </c>
      <c r="B12" t="s">
        <v>37</v>
      </c>
      <c r="C12">
        <f t="shared" si="0"/>
        <v>17</v>
      </c>
      <c r="D12">
        <f t="shared" si="1"/>
        <v>15</v>
      </c>
      <c r="E12">
        <f t="shared" si="12"/>
        <v>2</v>
      </c>
      <c r="G12" s="6">
        <f t="shared" si="13"/>
        <v>16</v>
      </c>
      <c r="H12">
        <f t="shared" si="2"/>
        <v>3</v>
      </c>
      <c r="I12">
        <f t="shared" si="3"/>
        <v>4</v>
      </c>
      <c r="J12">
        <f t="shared" si="4"/>
        <v>3</v>
      </c>
      <c r="K12">
        <f t="shared" si="5"/>
        <v>4</v>
      </c>
      <c r="L12">
        <f t="shared" si="6"/>
        <v>3</v>
      </c>
      <c r="M12">
        <f t="shared" si="7"/>
        <v>4</v>
      </c>
      <c r="N12">
        <f t="shared" si="8"/>
        <v>3</v>
      </c>
      <c r="O12">
        <f t="shared" si="9"/>
        <v>3</v>
      </c>
      <c r="P12">
        <f t="shared" si="10"/>
        <v>3</v>
      </c>
      <c r="Q12">
        <f t="shared" si="11"/>
        <v>3</v>
      </c>
    </row>
    <row r="13" spans="1:20" x14ac:dyDescent="0.25">
      <c r="A13">
        <v>1121</v>
      </c>
      <c r="B13" t="s">
        <v>38</v>
      </c>
      <c r="C13">
        <f t="shared" si="0"/>
        <v>13</v>
      </c>
      <c r="D13">
        <f t="shared" si="1"/>
        <v>3</v>
      </c>
      <c r="E13">
        <f t="shared" si="12"/>
        <v>10</v>
      </c>
      <c r="F13">
        <v>2</v>
      </c>
      <c r="G13" s="6">
        <f t="shared" si="13"/>
        <v>4</v>
      </c>
      <c r="H13">
        <f t="shared" si="2"/>
        <v>2</v>
      </c>
      <c r="I13">
        <f t="shared" si="3"/>
        <v>3</v>
      </c>
      <c r="J13">
        <f t="shared" si="4"/>
        <v>3</v>
      </c>
      <c r="K13">
        <f t="shared" si="5"/>
        <v>3</v>
      </c>
      <c r="L13">
        <f t="shared" si="6"/>
        <v>2</v>
      </c>
      <c r="M13">
        <f t="shared" si="7"/>
        <v>1</v>
      </c>
      <c r="N13">
        <f t="shared" si="8"/>
        <v>1</v>
      </c>
      <c r="O13">
        <f t="shared" si="9"/>
        <v>2</v>
      </c>
      <c r="P13">
        <f t="shared" si="10"/>
        <v>2</v>
      </c>
      <c r="Q13">
        <f t="shared" si="11"/>
        <v>1</v>
      </c>
    </row>
    <row r="14" spans="1:20" x14ac:dyDescent="0.25">
      <c r="A14">
        <v>1132</v>
      </c>
      <c r="B14" t="s">
        <v>39</v>
      </c>
      <c r="C14">
        <f t="shared" si="0"/>
        <v>17</v>
      </c>
      <c r="D14">
        <f t="shared" si="1"/>
        <v>18</v>
      </c>
      <c r="E14">
        <f t="shared" si="12"/>
        <v>1</v>
      </c>
      <c r="G14" s="6">
        <f t="shared" si="13"/>
        <v>17.5</v>
      </c>
      <c r="H14">
        <f t="shared" si="2"/>
        <v>3</v>
      </c>
      <c r="I14">
        <f t="shared" si="3"/>
        <v>4</v>
      </c>
      <c r="J14">
        <f t="shared" si="4"/>
        <v>3</v>
      </c>
      <c r="K14">
        <f t="shared" si="5"/>
        <v>4</v>
      </c>
      <c r="L14">
        <f t="shared" si="6"/>
        <v>3</v>
      </c>
      <c r="M14">
        <f t="shared" si="7"/>
        <v>4</v>
      </c>
      <c r="N14">
        <f t="shared" si="8"/>
        <v>4</v>
      </c>
      <c r="O14">
        <f t="shared" si="9"/>
        <v>4</v>
      </c>
      <c r="P14">
        <f t="shared" si="10"/>
        <v>3</v>
      </c>
      <c r="Q14">
        <f t="shared" si="11"/>
        <v>4</v>
      </c>
    </row>
    <row r="15" spans="1:20" x14ac:dyDescent="0.25">
      <c r="A15">
        <v>1121</v>
      </c>
      <c r="B15" t="s">
        <v>40</v>
      </c>
      <c r="C15">
        <f t="shared" si="0"/>
        <v>15</v>
      </c>
      <c r="D15">
        <f t="shared" si="1"/>
        <v>14</v>
      </c>
      <c r="E15">
        <f t="shared" si="12"/>
        <v>1</v>
      </c>
      <c r="G15" s="6">
        <f t="shared" si="13"/>
        <v>14.5</v>
      </c>
      <c r="H15">
        <f t="shared" si="2"/>
        <v>3</v>
      </c>
      <c r="I15">
        <f t="shared" si="3"/>
        <v>4</v>
      </c>
      <c r="J15">
        <f t="shared" si="4"/>
        <v>3</v>
      </c>
      <c r="K15">
        <f t="shared" si="5"/>
        <v>3</v>
      </c>
      <c r="L15">
        <f t="shared" si="6"/>
        <v>3</v>
      </c>
      <c r="M15">
        <f t="shared" si="7"/>
        <v>3</v>
      </c>
      <c r="N15">
        <f t="shared" si="8"/>
        <v>3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20" x14ac:dyDescent="0.25">
      <c r="A16">
        <v>1112</v>
      </c>
      <c r="B16" t="s">
        <v>41</v>
      </c>
      <c r="C16">
        <f t="shared" si="0"/>
        <v>17</v>
      </c>
      <c r="D16">
        <f t="shared" si="1"/>
        <v>16</v>
      </c>
      <c r="E16">
        <f t="shared" si="12"/>
        <v>1</v>
      </c>
      <c r="G16" s="6">
        <f t="shared" si="13"/>
        <v>16.5</v>
      </c>
      <c r="H16">
        <f t="shared" si="2"/>
        <v>3</v>
      </c>
      <c r="I16">
        <f t="shared" si="3"/>
        <v>4</v>
      </c>
      <c r="J16">
        <f t="shared" si="4"/>
        <v>3</v>
      </c>
      <c r="K16">
        <f t="shared" si="5"/>
        <v>4</v>
      </c>
      <c r="L16">
        <f t="shared" si="6"/>
        <v>3</v>
      </c>
      <c r="M16">
        <f t="shared" si="7"/>
        <v>3</v>
      </c>
      <c r="N16">
        <f t="shared" si="8"/>
        <v>3</v>
      </c>
      <c r="O16">
        <f t="shared" si="9"/>
        <v>4</v>
      </c>
      <c r="P16">
        <f t="shared" si="10"/>
        <v>4</v>
      </c>
      <c r="Q16">
        <f t="shared" si="11"/>
        <v>2</v>
      </c>
    </row>
    <row r="17" spans="1:17" x14ac:dyDescent="0.25">
      <c r="A17">
        <v>1091</v>
      </c>
      <c r="B17" t="s">
        <v>42</v>
      </c>
      <c r="C17">
        <f t="shared" si="0"/>
        <v>17</v>
      </c>
      <c r="D17">
        <f t="shared" si="1"/>
        <v>13</v>
      </c>
      <c r="E17">
        <f t="shared" si="12"/>
        <v>4</v>
      </c>
      <c r="G17" s="6">
        <f t="shared" si="13"/>
        <v>15</v>
      </c>
      <c r="H17">
        <f t="shared" si="2"/>
        <v>3</v>
      </c>
      <c r="I17">
        <f t="shared" si="3"/>
        <v>4</v>
      </c>
      <c r="J17">
        <f t="shared" si="4"/>
        <v>4</v>
      </c>
      <c r="K17">
        <f t="shared" si="5"/>
        <v>4</v>
      </c>
      <c r="L17">
        <f t="shared" si="6"/>
        <v>3</v>
      </c>
      <c r="M17">
        <f t="shared" si="7"/>
        <v>2</v>
      </c>
      <c r="N17">
        <f t="shared" si="8"/>
        <v>3</v>
      </c>
      <c r="O17">
        <f t="shared" si="9"/>
        <v>4</v>
      </c>
      <c r="P17">
        <f t="shared" si="10"/>
        <v>3</v>
      </c>
      <c r="Q17">
        <f t="shared" si="11"/>
        <v>2</v>
      </c>
    </row>
    <row r="18" spans="1:17" x14ac:dyDescent="0.25">
      <c r="A18">
        <v>1102</v>
      </c>
      <c r="B18" t="s">
        <v>43</v>
      </c>
      <c r="C18">
        <f t="shared" si="0"/>
        <v>17</v>
      </c>
      <c r="D18">
        <f t="shared" si="1"/>
        <v>14</v>
      </c>
      <c r="E18">
        <f t="shared" si="12"/>
        <v>3</v>
      </c>
      <c r="G18" s="6">
        <f t="shared" si="13"/>
        <v>15.5</v>
      </c>
      <c r="H18">
        <f t="shared" si="2"/>
        <v>4</v>
      </c>
      <c r="I18">
        <f t="shared" si="3"/>
        <v>3</v>
      </c>
      <c r="J18">
        <f t="shared" si="4"/>
        <v>3</v>
      </c>
      <c r="K18">
        <f t="shared" si="5"/>
        <v>4</v>
      </c>
      <c r="L18">
        <f t="shared" si="6"/>
        <v>4</v>
      </c>
      <c r="M18">
        <f t="shared" si="7"/>
        <v>3</v>
      </c>
      <c r="N18">
        <f t="shared" si="8"/>
        <v>3</v>
      </c>
      <c r="O18">
        <f t="shared" si="9"/>
        <v>4</v>
      </c>
      <c r="P18">
        <f t="shared" si="10"/>
        <v>3</v>
      </c>
      <c r="Q18">
        <f t="shared" si="11"/>
        <v>2</v>
      </c>
    </row>
    <row r="19" spans="1:17" x14ac:dyDescent="0.25">
      <c r="A19">
        <v>1101</v>
      </c>
      <c r="B19" t="s">
        <v>44</v>
      </c>
      <c r="C19">
        <f t="shared" si="0"/>
        <v>18</v>
      </c>
      <c r="D19">
        <f t="shared" si="1"/>
        <v>13</v>
      </c>
      <c r="E19">
        <f t="shared" si="12"/>
        <v>5</v>
      </c>
      <c r="G19" s="6">
        <f t="shared" si="13"/>
        <v>15.5</v>
      </c>
      <c r="H19">
        <f t="shared" si="2"/>
        <v>4</v>
      </c>
      <c r="I19">
        <f t="shared" si="3"/>
        <v>4</v>
      </c>
      <c r="J19">
        <f t="shared" si="4"/>
        <v>3</v>
      </c>
      <c r="K19">
        <f t="shared" si="5"/>
        <v>4</v>
      </c>
      <c r="L19">
        <f t="shared" si="6"/>
        <v>3</v>
      </c>
      <c r="M19">
        <f t="shared" si="7"/>
        <v>2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2</v>
      </c>
    </row>
    <row r="20" spans="1:17" x14ac:dyDescent="0.25">
      <c r="A20">
        <v>1072</v>
      </c>
      <c r="B20" t="s">
        <v>45</v>
      </c>
      <c r="C20">
        <f t="shared" si="0"/>
        <v>16</v>
      </c>
      <c r="D20">
        <f t="shared" si="1"/>
        <v>12</v>
      </c>
      <c r="E20">
        <f t="shared" si="12"/>
        <v>4</v>
      </c>
      <c r="G20" s="6">
        <f t="shared" si="13"/>
        <v>14</v>
      </c>
      <c r="H20">
        <f t="shared" si="2"/>
        <v>3</v>
      </c>
      <c r="I20">
        <f t="shared" si="3"/>
        <v>4</v>
      </c>
      <c r="J20">
        <f t="shared" si="4"/>
        <v>3</v>
      </c>
      <c r="K20">
        <f t="shared" si="5"/>
        <v>3</v>
      </c>
      <c r="L20">
        <f t="shared" si="6"/>
        <v>3</v>
      </c>
      <c r="M20">
        <f t="shared" si="7"/>
        <v>2</v>
      </c>
      <c r="N20">
        <f t="shared" si="8"/>
        <v>3</v>
      </c>
      <c r="O20">
        <f t="shared" si="9"/>
        <v>3</v>
      </c>
      <c r="P20">
        <f t="shared" si="10"/>
        <v>3</v>
      </c>
      <c r="Q20">
        <f t="shared" si="11"/>
        <v>1</v>
      </c>
    </row>
    <row r="21" spans="1:17" x14ac:dyDescent="0.25">
      <c r="A21">
        <v>1112</v>
      </c>
      <c r="B21" t="s">
        <v>46</v>
      </c>
      <c r="C21">
        <f t="shared" si="0"/>
        <v>17</v>
      </c>
      <c r="D21">
        <f t="shared" si="1"/>
        <v>14</v>
      </c>
      <c r="E21">
        <f t="shared" si="12"/>
        <v>3</v>
      </c>
      <c r="G21" s="6">
        <f t="shared" si="13"/>
        <v>15.5</v>
      </c>
      <c r="H21">
        <f t="shared" si="2"/>
        <v>3</v>
      </c>
      <c r="I21">
        <f t="shared" si="3"/>
        <v>4</v>
      </c>
      <c r="J21">
        <f t="shared" si="4"/>
        <v>3</v>
      </c>
      <c r="K21">
        <f t="shared" si="5"/>
        <v>3</v>
      </c>
      <c r="L21">
        <f t="shared" si="6"/>
        <v>3</v>
      </c>
      <c r="M21">
        <f t="shared" si="7"/>
        <v>3</v>
      </c>
      <c r="N21">
        <f t="shared" si="8"/>
        <v>3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1072</v>
      </c>
      <c r="B22" t="s">
        <v>47</v>
      </c>
      <c r="C22">
        <f t="shared" si="0"/>
        <v>17</v>
      </c>
      <c r="D22">
        <f t="shared" si="1"/>
        <v>13</v>
      </c>
      <c r="E22">
        <f t="shared" si="12"/>
        <v>4</v>
      </c>
      <c r="G22" s="6">
        <f t="shared" si="13"/>
        <v>15</v>
      </c>
      <c r="H22">
        <f t="shared" si="2"/>
        <v>4</v>
      </c>
      <c r="I22">
        <f t="shared" si="3"/>
        <v>3</v>
      </c>
      <c r="J22">
        <f t="shared" si="4"/>
        <v>4</v>
      </c>
      <c r="K22">
        <f t="shared" si="5"/>
        <v>4</v>
      </c>
      <c r="L22">
        <f t="shared" si="6"/>
        <v>3</v>
      </c>
      <c r="M22">
        <f t="shared" si="7"/>
        <v>2</v>
      </c>
      <c r="N22">
        <f t="shared" si="8"/>
        <v>3</v>
      </c>
      <c r="O22">
        <f t="shared" si="9"/>
        <v>4</v>
      </c>
      <c r="P22">
        <f t="shared" si="10"/>
        <v>4</v>
      </c>
      <c r="Q22">
        <f t="shared" si="11"/>
        <v>2</v>
      </c>
    </row>
    <row r="23" spans="1:17" x14ac:dyDescent="0.25">
      <c r="A23">
        <v>1121</v>
      </c>
      <c r="B23" t="s">
        <v>48</v>
      </c>
      <c r="C23">
        <f t="shared" si="0"/>
        <v>16</v>
      </c>
      <c r="D23">
        <f t="shared" si="1"/>
        <v>11</v>
      </c>
      <c r="E23">
        <f t="shared" si="12"/>
        <v>5</v>
      </c>
      <c r="G23" s="6">
        <f t="shared" si="13"/>
        <v>13.5</v>
      </c>
      <c r="H23">
        <f t="shared" si="2"/>
        <v>3</v>
      </c>
      <c r="I23">
        <f t="shared" si="3"/>
        <v>4</v>
      </c>
      <c r="J23">
        <f t="shared" si="4"/>
        <v>3</v>
      </c>
      <c r="K23">
        <f t="shared" si="5"/>
        <v>3</v>
      </c>
      <c r="L23">
        <f t="shared" si="6"/>
        <v>3</v>
      </c>
      <c r="M23">
        <f t="shared" si="7"/>
        <v>2</v>
      </c>
      <c r="N23">
        <f t="shared" si="8"/>
        <v>3</v>
      </c>
      <c r="O23">
        <f t="shared" si="9"/>
        <v>2</v>
      </c>
      <c r="P23">
        <f t="shared" si="10"/>
        <v>3</v>
      </c>
      <c r="Q23">
        <f t="shared" si="11"/>
        <v>1</v>
      </c>
    </row>
    <row r="24" spans="1:17" x14ac:dyDescent="0.25">
      <c r="A24">
        <v>1131</v>
      </c>
      <c r="B24" t="s">
        <v>49</v>
      </c>
      <c r="C24">
        <f t="shared" si="0"/>
        <v>15</v>
      </c>
      <c r="D24">
        <f t="shared" si="1"/>
        <v>16</v>
      </c>
      <c r="E24">
        <f t="shared" si="12"/>
        <v>1</v>
      </c>
      <c r="G24" s="6">
        <f t="shared" si="13"/>
        <v>15.5</v>
      </c>
      <c r="H24">
        <f t="shared" si="2"/>
        <v>2</v>
      </c>
      <c r="I24">
        <f t="shared" si="3"/>
        <v>3</v>
      </c>
      <c r="J24">
        <f t="shared" si="4"/>
        <v>3</v>
      </c>
      <c r="K24">
        <f t="shared" si="5"/>
        <v>3</v>
      </c>
      <c r="L24">
        <f t="shared" si="6"/>
        <v>3</v>
      </c>
      <c r="M24">
        <f t="shared" si="7"/>
        <v>4</v>
      </c>
      <c r="N24">
        <f t="shared" si="8"/>
        <v>2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>
        <v>1122</v>
      </c>
      <c r="B25" t="s">
        <v>50</v>
      </c>
      <c r="C25">
        <f t="shared" si="0"/>
        <v>19</v>
      </c>
      <c r="D25">
        <f t="shared" si="1"/>
        <v>13</v>
      </c>
      <c r="E25">
        <f t="shared" si="12"/>
        <v>6</v>
      </c>
      <c r="G25" s="6">
        <f t="shared" si="13"/>
        <v>16</v>
      </c>
      <c r="H25">
        <f t="shared" si="2"/>
        <v>4</v>
      </c>
      <c r="I25">
        <f t="shared" si="3"/>
        <v>4</v>
      </c>
      <c r="J25">
        <f t="shared" si="4"/>
        <v>3</v>
      </c>
      <c r="K25">
        <f t="shared" si="5"/>
        <v>4</v>
      </c>
      <c r="L25">
        <f t="shared" si="6"/>
        <v>4</v>
      </c>
      <c r="M25">
        <f t="shared" si="7"/>
        <v>3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2</v>
      </c>
    </row>
    <row r="26" spans="1:17" x14ac:dyDescent="0.25">
      <c r="A26">
        <v>1071</v>
      </c>
      <c r="B26" t="s">
        <v>51</v>
      </c>
      <c r="C26">
        <f t="shared" si="0"/>
        <v>18</v>
      </c>
      <c r="D26">
        <f t="shared" si="1"/>
        <v>12</v>
      </c>
      <c r="E26">
        <f t="shared" si="12"/>
        <v>6</v>
      </c>
      <c r="G26" s="6">
        <f t="shared" si="13"/>
        <v>15</v>
      </c>
      <c r="H26">
        <f t="shared" si="2"/>
        <v>4</v>
      </c>
      <c r="I26">
        <f t="shared" si="3"/>
        <v>4</v>
      </c>
      <c r="J26">
        <f t="shared" si="4"/>
        <v>3</v>
      </c>
      <c r="K26">
        <f t="shared" si="5"/>
        <v>3</v>
      </c>
      <c r="L26">
        <f t="shared" si="6"/>
        <v>3</v>
      </c>
      <c r="M26">
        <f t="shared" si="7"/>
        <v>2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2</v>
      </c>
    </row>
    <row r="27" spans="1:17" x14ac:dyDescent="0.25">
      <c r="A27">
        <v>1131</v>
      </c>
      <c r="B27" t="s">
        <v>52</v>
      </c>
      <c r="C27">
        <f t="shared" si="0"/>
        <v>17</v>
      </c>
      <c r="D27">
        <f t="shared" si="1"/>
        <v>16</v>
      </c>
      <c r="E27">
        <f t="shared" ref="E27:E39" si="14">ABS(C27-D27)</f>
        <v>1</v>
      </c>
      <c r="G27" s="6">
        <f t="shared" ref="G27:G39" si="15">IF(F27&gt;0,((C27+D27)*0.5+F27*2)/3,(C27+D27)/2)</f>
        <v>16.5</v>
      </c>
      <c r="H27">
        <f t="shared" si="2"/>
        <v>3</v>
      </c>
      <c r="I27">
        <f t="shared" si="3"/>
        <v>4</v>
      </c>
      <c r="J27">
        <f t="shared" si="4"/>
        <v>3</v>
      </c>
      <c r="K27">
        <f t="shared" si="5"/>
        <v>3</v>
      </c>
      <c r="L27">
        <f t="shared" si="6"/>
        <v>3</v>
      </c>
      <c r="M27">
        <f t="shared" si="7"/>
        <v>3</v>
      </c>
      <c r="N27">
        <f t="shared" si="8"/>
        <v>3</v>
      </c>
      <c r="O27">
        <f t="shared" si="9"/>
        <v>4</v>
      </c>
      <c r="P27">
        <f t="shared" si="10"/>
        <v>3</v>
      </c>
      <c r="Q27">
        <f t="shared" si="11"/>
        <v>4</v>
      </c>
    </row>
    <row r="28" spans="1:17" x14ac:dyDescent="0.25">
      <c r="A28">
        <v>1131</v>
      </c>
      <c r="B28" t="s">
        <v>53</v>
      </c>
      <c r="C28">
        <f t="shared" si="0"/>
        <v>19</v>
      </c>
      <c r="D28">
        <f t="shared" si="1"/>
        <v>15</v>
      </c>
      <c r="E28">
        <f t="shared" si="14"/>
        <v>4</v>
      </c>
      <c r="G28" s="6">
        <f t="shared" si="15"/>
        <v>17</v>
      </c>
      <c r="H28">
        <f t="shared" si="2"/>
        <v>3</v>
      </c>
      <c r="I28">
        <f t="shared" si="3"/>
        <v>4</v>
      </c>
      <c r="J28">
        <f t="shared" si="4"/>
        <v>3</v>
      </c>
      <c r="K28">
        <f t="shared" si="5"/>
        <v>4</v>
      </c>
      <c r="L28">
        <f t="shared" si="6"/>
        <v>4</v>
      </c>
      <c r="M28">
        <f t="shared" si="7"/>
        <v>3</v>
      </c>
      <c r="N28">
        <f t="shared" si="8"/>
        <v>3</v>
      </c>
      <c r="O28">
        <f t="shared" si="9"/>
        <v>4</v>
      </c>
      <c r="P28">
        <f t="shared" si="10"/>
        <v>4</v>
      </c>
      <c r="Q28">
        <f t="shared" si="11"/>
        <v>3</v>
      </c>
    </row>
    <row r="29" spans="1:17" x14ac:dyDescent="0.25">
      <c r="A29">
        <v>1091</v>
      </c>
      <c r="B29" t="s">
        <v>54</v>
      </c>
      <c r="C29">
        <f t="shared" si="0"/>
        <v>16</v>
      </c>
      <c r="D29">
        <f t="shared" si="1"/>
        <v>13</v>
      </c>
      <c r="E29">
        <f t="shared" si="14"/>
        <v>3</v>
      </c>
      <c r="G29" s="6">
        <f t="shared" si="15"/>
        <v>14.5</v>
      </c>
      <c r="H29">
        <f t="shared" si="2"/>
        <v>3</v>
      </c>
      <c r="I29">
        <f t="shared" si="3"/>
        <v>4</v>
      </c>
      <c r="J29">
        <f t="shared" si="4"/>
        <v>3</v>
      </c>
      <c r="K29">
        <f t="shared" si="5"/>
        <v>3</v>
      </c>
      <c r="L29">
        <f t="shared" si="6"/>
        <v>3</v>
      </c>
      <c r="M29">
        <f t="shared" si="7"/>
        <v>2</v>
      </c>
      <c r="N29">
        <f t="shared" si="8"/>
        <v>3</v>
      </c>
      <c r="O29">
        <f t="shared" si="9"/>
        <v>4</v>
      </c>
      <c r="P29">
        <f t="shared" si="10"/>
        <v>3</v>
      </c>
      <c r="Q29">
        <f t="shared" si="11"/>
        <v>2</v>
      </c>
    </row>
    <row r="30" spans="1:17" x14ac:dyDescent="0.25">
      <c r="A30">
        <v>1122</v>
      </c>
      <c r="B30" t="s">
        <v>55</v>
      </c>
      <c r="C30">
        <f t="shared" si="0"/>
        <v>17</v>
      </c>
      <c r="D30">
        <f t="shared" si="1"/>
        <v>16</v>
      </c>
      <c r="E30">
        <f t="shared" si="14"/>
        <v>1</v>
      </c>
      <c r="G30" s="6">
        <f t="shared" si="15"/>
        <v>16.5</v>
      </c>
      <c r="H30">
        <f t="shared" si="2"/>
        <v>3</v>
      </c>
      <c r="I30">
        <f t="shared" si="3"/>
        <v>4</v>
      </c>
      <c r="J30">
        <f t="shared" si="4"/>
        <v>3</v>
      </c>
      <c r="K30">
        <f t="shared" si="5"/>
        <v>4</v>
      </c>
      <c r="L30">
        <f t="shared" si="6"/>
        <v>3</v>
      </c>
      <c r="M30">
        <f t="shared" si="7"/>
        <v>4</v>
      </c>
      <c r="N30">
        <f t="shared" si="8"/>
        <v>4</v>
      </c>
      <c r="O30">
        <f t="shared" si="9"/>
        <v>3</v>
      </c>
      <c r="P30">
        <f t="shared" si="10"/>
        <v>3</v>
      </c>
      <c r="Q30">
        <f t="shared" si="11"/>
        <v>3</v>
      </c>
    </row>
    <row r="31" spans="1:17" x14ac:dyDescent="0.25">
      <c r="A31">
        <v>1072</v>
      </c>
      <c r="B31" t="s">
        <v>56</v>
      </c>
      <c r="C31">
        <f t="shared" si="0"/>
        <v>17</v>
      </c>
      <c r="D31">
        <f t="shared" si="1"/>
        <v>14</v>
      </c>
      <c r="E31">
        <f t="shared" si="14"/>
        <v>3</v>
      </c>
      <c r="G31" s="6">
        <f t="shared" si="15"/>
        <v>15.5</v>
      </c>
      <c r="H31">
        <f t="shared" si="2"/>
        <v>3</v>
      </c>
      <c r="I31">
        <f t="shared" si="3"/>
        <v>4</v>
      </c>
      <c r="J31">
        <f t="shared" si="4"/>
        <v>4</v>
      </c>
      <c r="K31">
        <f t="shared" si="5"/>
        <v>4</v>
      </c>
      <c r="L31">
        <f t="shared" si="6"/>
        <v>3</v>
      </c>
      <c r="M31">
        <f t="shared" si="7"/>
        <v>3</v>
      </c>
      <c r="N31">
        <f t="shared" si="8"/>
        <v>4</v>
      </c>
      <c r="O31">
        <f t="shared" si="9"/>
        <v>4</v>
      </c>
      <c r="P31">
        <f t="shared" si="10"/>
        <v>4</v>
      </c>
      <c r="Q31">
        <f t="shared" si="11"/>
        <v>2</v>
      </c>
    </row>
    <row r="32" spans="1:17" x14ac:dyDescent="0.25">
      <c r="A32">
        <v>1111</v>
      </c>
      <c r="B32" t="s">
        <v>57</v>
      </c>
      <c r="C32">
        <f t="shared" si="0"/>
        <v>17</v>
      </c>
      <c r="D32">
        <f t="shared" si="1"/>
        <v>14</v>
      </c>
      <c r="E32">
        <f t="shared" si="14"/>
        <v>3</v>
      </c>
      <c r="G32" s="6">
        <f t="shared" si="15"/>
        <v>15.5</v>
      </c>
      <c r="H32">
        <f t="shared" si="2"/>
        <v>3</v>
      </c>
      <c r="I32">
        <f t="shared" si="3"/>
        <v>4</v>
      </c>
      <c r="J32">
        <f t="shared" si="4"/>
        <v>4</v>
      </c>
      <c r="K32">
        <f t="shared" si="5"/>
        <v>4</v>
      </c>
      <c r="L32">
        <f t="shared" si="6"/>
        <v>3</v>
      </c>
      <c r="M32">
        <f t="shared" si="7"/>
        <v>3</v>
      </c>
      <c r="N32">
        <f t="shared" si="8"/>
        <v>3</v>
      </c>
      <c r="O32">
        <f t="shared" si="9"/>
        <v>4</v>
      </c>
      <c r="P32">
        <f t="shared" si="10"/>
        <v>3</v>
      </c>
      <c r="Q32">
        <f t="shared" si="11"/>
        <v>2</v>
      </c>
    </row>
    <row r="33" spans="1:17" x14ac:dyDescent="0.25">
      <c r="A33">
        <v>1081</v>
      </c>
      <c r="B33" t="s">
        <v>58</v>
      </c>
      <c r="C33">
        <f t="shared" si="0"/>
        <v>18</v>
      </c>
      <c r="D33">
        <f t="shared" si="1"/>
        <v>12</v>
      </c>
      <c r="E33">
        <f t="shared" si="14"/>
        <v>6</v>
      </c>
      <c r="G33" s="6">
        <f t="shared" si="15"/>
        <v>15</v>
      </c>
      <c r="H33">
        <f t="shared" si="2"/>
        <v>4</v>
      </c>
      <c r="I33">
        <f t="shared" si="3"/>
        <v>4</v>
      </c>
      <c r="J33">
        <f t="shared" si="4"/>
        <v>3</v>
      </c>
      <c r="K33">
        <f t="shared" si="5"/>
        <v>4</v>
      </c>
      <c r="L33">
        <f t="shared" si="6"/>
        <v>3</v>
      </c>
      <c r="M33">
        <f t="shared" si="7"/>
        <v>2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2</v>
      </c>
    </row>
    <row r="34" spans="1:17" x14ac:dyDescent="0.25">
      <c r="A34">
        <v>1082</v>
      </c>
      <c r="B34" t="s">
        <v>59</v>
      </c>
      <c r="C34">
        <f t="shared" si="0"/>
        <v>17</v>
      </c>
      <c r="D34">
        <f t="shared" si="1"/>
        <v>16</v>
      </c>
      <c r="E34">
        <f t="shared" si="14"/>
        <v>1</v>
      </c>
      <c r="G34" s="6">
        <f t="shared" si="15"/>
        <v>16.5</v>
      </c>
      <c r="H34">
        <f t="shared" si="2"/>
        <v>3</v>
      </c>
      <c r="I34">
        <f t="shared" si="3"/>
        <v>4</v>
      </c>
      <c r="J34">
        <f t="shared" si="4"/>
        <v>3</v>
      </c>
      <c r="K34">
        <f t="shared" si="5"/>
        <v>3</v>
      </c>
      <c r="L34">
        <f t="shared" si="6"/>
        <v>3</v>
      </c>
      <c r="M34">
        <f t="shared" si="7"/>
        <v>4</v>
      </c>
      <c r="N34">
        <f t="shared" si="8"/>
        <v>4</v>
      </c>
      <c r="O34">
        <f t="shared" si="9"/>
        <v>4</v>
      </c>
      <c r="P34">
        <f t="shared" si="10"/>
        <v>3</v>
      </c>
      <c r="Q34">
        <f t="shared" si="11"/>
        <v>2</v>
      </c>
    </row>
    <row r="35" spans="1:17" x14ac:dyDescent="0.25">
      <c r="A35">
        <v>1081</v>
      </c>
      <c r="B35" t="s">
        <v>60</v>
      </c>
      <c r="C35">
        <f t="shared" si="0"/>
        <v>16</v>
      </c>
      <c r="D35">
        <f t="shared" si="1"/>
        <v>13</v>
      </c>
      <c r="E35">
        <f t="shared" si="14"/>
        <v>3</v>
      </c>
      <c r="G35" s="6">
        <f t="shared" si="15"/>
        <v>14.5</v>
      </c>
      <c r="H35">
        <f t="shared" si="2"/>
        <v>2</v>
      </c>
      <c r="I35">
        <f t="shared" si="3"/>
        <v>3</v>
      </c>
      <c r="J35">
        <f t="shared" si="4"/>
        <v>3</v>
      </c>
      <c r="K35">
        <f t="shared" si="5"/>
        <v>3</v>
      </c>
      <c r="L35">
        <f t="shared" si="6"/>
        <v>2</v>
      </c>
      <c r="M35">
        <f t="shared" si="7"/>
        <v>3</v>
      </c>
      <c r="N35">
        <f t="shared" si="8"/>
        <v>2</v>
      </c>
      <c r="O35">
        <f t="shared" si="9"/>
        <v>3</v>
      </c>
      <c r="P35">
        <f t="shared" si="10"/>
        <v>3</v>
      </c>
      <c r="Q35">
        <f t="shared" si="11"/>
        <v>2</v>
      </c>
    </row>
    <row r="36" spans="1:17" x14ac:dyDescent="0.25">
      <c r="A36">
        <v>1122</v>
      </c>
      <c r="B36" t="s">
        <v>61</v>
      </c>
      <c r="C36">
        <f t="shared" si="0"/>
        <v>16</v>
      </c>
      <c r="D36">
        <f t="shared" si="1"/>
        <v>14</v>
      </c>
      <c r="E36">
        <f t="shared" si="14"/>
        <v>2</v>
      </c>
      <c r="G36" s="6">
        <f t="shared" si="15"/>
        <v>15</v>
      </c>
      <c r="H36">
        <f t="shared" si="2"/>
        <v>4</v>
      </c>
      <c r="I36">
        <f t="shared" si="3"/>
        <v>4</v>
      </c>
      <c r="J36">
        <f t="shared" si="4"/>
        <v>3</v>
      </c>
      <c r="K36">
        <f t="shared" si="5"/>
        <v>4</v>
      </c>
      <c r="L36">
        <f t="shared" si="6"/>
        <v>3</v>
      </c>
      <c r="M36">
        <f t="shared" si="7"/>
        <v>3</v>
      </c>
      <c r="N36">
        <f t="shared" si="8"/>
        <v>3</v>
      </c>
      <c r="O36">
        <f t="shared" si="9"/>
        <v>4</v>
      </c>
      <c r="P36">
        <f t="shared" si="10"/>
        <v>4</v>
      </c>
      <c r="Q36">
        <f t="shared" si="11"/>
        <v>3</v>
      </c>
    </row>
    <row r="37" spans="1:17" x14ac:dyDescent="0.25">
      <c r="A37">
        <v>1112</v>
      </c>
      <c r="B37" t="s">
        <v>62</v>
      </c>
      <c r="C37">
        <f t="shared" si="0"/>
        <v>16</v>
      </c>
      <c r="D37">
        <f t="shared" si="1"/>
        <v>22</v>
      </c>
      <c r="E37">
        <f t="shared" si="14"/>
        <v>6</v>
      </c>
      <c r="G37" s="6">
        <f t="shared" si="15"/>
        <v>19</v>
      </c>
      <c r="H37">
        <f t="shared" si="2"/>
        <v>3</v>
      </c>
      <c r="I37">
        <f t="shared" si="3"/>
        <v>4</v>
      </c>
      <c r="J37">
        <f t="shared" si="4"/>
        <v>3</v>
      </c>
      <c r="K37">
        <f t="shared" si="5"/>
        <v>4</v>
      </c>
      <c r="L37">
        <f t="shared" si="6"/>
        <v>3</v>
      </c>
      <c r="M37">
        <f t="shared" si="7"/>
        <v>5</v>
      </c>
      <c r="N37">
        <f t="shared" si="8"/>
        <v>4</v>
      </c>
      <c r="O37">
        <f t="shared" si="9"/>
        <v>5</v>
      </c>
      <c r="P37">
        <f t="shared" si="10"/>
        <v>4</v>
      </c>
      <c r="Q37">
        <f t="shared" si="11"/>
        <v>4</v>
      </c>
    </row>
    <row r="38" spans="1:17" x14ac:dyDescent="0.25">
      <c r="A38">
        <v>1092</v>
      </c>
      <c r="B38" t="s">
        <v>63</v>
      </c>
      <c r="C38">
        <f t="shared" si="0"/>
        <v>13</v>
      </c>
      <c r="D38">
        <f t="shared" si="1"/>
        <v>13</v>
      </c>
      <c r="E38">
        <f t="shared" si="14"/>
        <v>0</v>
      </c>
      <c r="G38" s="6">
        <f t="shared" si="15"/>
        <v>13</v>
      </c>
      <c r="H38">
        <f t="shared" si="2"/>
        <v>2</v>
      </c>
      <c r="I38">
        <f t="shared" si="3"/>
        <v>4</v>
      </c>
      <c r="J38">
        <f t="shared" si="4"/>
        <v>3</v>
      </c>
      <c r="K38">
        <f t="shared" si="5"/>
        <v>3</v>
      </c>
      <c r="L38">
        <f t="shared" si="6"/>
        <v>2</v>
      </c>
      <c r="M38">
        <f t="shared" si="7"/>
        <v>4</v>
      </c>
      <c r="N38">
        <f t="shared" si="8"/>
        <v>3</v>
      </c>
      <c r="O38">
        <f t="shared" si="9"/>
        <v>3</v>
      </c>
      <c r="P38">
        <f t="shared" si="10"/>
        <v>3</v>
      </c>
      <c r="Q38">
        <f t="shared" si="11"/>
        <v>3</v>
      </c>
    </row>
    <row r="39" spans="1:17" x14ac:dyDescent="0.25">
      <c r="A39">
        <v>1091</v>
      </c>
      <c r="B39" t="s">
        <v>64</v>
      </c>
      <c r="C39">
        <f t="shared" si="0"/>
        <v>17</v>
      </c>
      <c r="D39">
        <f t="shared" si="1"/>
        <v>17</v>
      </c>
      <c r="E39">
        <f t="shared" si="14"/>
        <v>0</v>
      </c>
      <c r="G39" s="6">
        <f t="shared" si="15"/>
        <v>17</v>
      </c>
      <c r="H39">
        <f t="shared" si="2"/>
        <v>3</v>
      </c>
      <c r="I39">
        <f t="shared" si="3"/>
        <v>4</v>
      </c>
      <c r="J39">
        <f t="shared" si="4"/>
        <v>4</v>
      </c>
      <c r="K39">
        <f t="shared" si="5"/>
        <v>4</v>
      </c>
      <c r="L39">
        <f t="shared" si="6"/>
        <v>3</v>
      </c>
      <c r="M39">
        <f t="shared" si="7"/>
        <v>4</v>
      </c>
      <c r="N39">
        <f t="shared" si="8"/>
        <v>3</v>
      </c>
      <c r="O39">
        <f t="shared" si="9"/>
        <v>4</v>
      </c>
      <c r="P39">
        <f t="shared" si="10"/>
        <v>3</v>
      </c>
      <c r="Q39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9"/>
  <sheetViews>
    <sheetView zoomScale="85" zoomScaleNormal="85" workbookViewId="0">
      <pane ySplit="1" topLeftCell="A20" activePane="bottomLeft" state="frozen"/>
      <selection pane="bottomLeft" activeCell="A2" sqref="A2:A39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36</v>
      </c>
      <c r="C2" s="10">
        <v>18</v>
      </c>
      <c r="D2" s="10">
        <v>4</v>
      </c>
      <c r="E2" s="10">
        <v>4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42</v>
      </c>
      <c r="C3" s="10">
        <v>20</v>
      </c>
      <c r="D3" s="10">
        <v>5</v>
      </c>
      <c r="E3" s="10">
        <v>5</v>
      </c>
      <c r="F3" s="10">
        <v>4</v>
      </c>
      <c r="G3" s="10">
        <v>4</v>
      </c>
      <c r="H3" s="10">
        <v>4</v>
      </c>
    </row>
    <row r="4" spans="1:8" x14ac:dyDescent="0.25">
      <c r="A4" s="10" t="s">
        <v>29</v>
      </c>
      <c r="B4">
        <v>32</v>
      </c>
      <c r="C4" s="10">
        <v>17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38</v>
      </c>
      <c r="C5" s="10">
        <v>19</v>
      </c>
      <c r="D5" s="10">
        <v>4</v>
      </c>
      <c r="E5" s="10">
        <v>4</v>
      </c>
      <c r="F5" s="10">
        <v>4</v>
      </c>
      <c r="G5" s="10">
        <v>4</v>
      </c>
      <c r="H5" s="10">
        <v>3</v>
      </c>
    </row>
    <row r="6" spans="1:8" x14ac:dyDescent="0.25">
      <c r="A6" s="10" t="s">
        <v>31</v>
      </c>
      <c r="B6">
        <v>33</v>
      </c>
      <c r="C6" s="10">
        <v>17</v>
      </c>
      <c r="D6" s="10">
        <v>3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34</v>
      </c>
      <c r="C7" s="10">
        <v>17</v>
      </c>
      <c r="D7" s="10">
        <v>3</v>
      </c>
      <c r="E7" s="10">
        <v>4</v>
      </c>
      <c r="F7" s="10">
        <v>3</v>
      </c>
      <c r="G7" s="10">
        <v>4</v>
      </c>
      <c r="H7" s="10">
        <v>3</v>
      </c>
    </row>
    <row r="8" spans="1:8" x14ac:dyDescent="0.25">
      <c r="A8" s="10" t="s">
        <v>33</v>
      </c>
      <c r="B8">
        <v>33</v>
      </c>
      <c r="C8" s="10">
        <v>17</v>
      </c>
      <c r="D8" s="10">
        <v>3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33</v>
      </c>
      <c r="C9" s="10">
        <v>16</v>
      </c>
      <c r="D9" s="10">
        <v>3</v>
      </c>
      <c r="E9" s="10">
        <v>4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35</v>
      </c>
      <c r="C10" s="10">
        <v>18</v>
      </c>
      <c r="D10" s="10">
        <v>3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35</v>
      </c>
      <c r="C11" s="10">
        <v>18</v>
      </c>
      <c r="D11" s="10">
        <v>4</v>
      </c>
      <c r="E11" s="10">
        <v>4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34</v>
      </c>
      <c r="C12" s="10">
        <v>17</v>
      </c>
      <c r="D12" s="10">
        <v>3</v>
      </c>
      <c r="E12" s="10">
        <v>4</v>
      </c>
      <c r="F12" s="10">
        <v>3</v>
      </c>
      <c r="G12" s="10">
        <v>4</v>
      </c>
      <c r="H12" s="10">
        <v>3</v>
      </c>
    </row>
    <row r="13" spans="1:8" x14ac:dyDescent="0.25">
      <c r="A13" s="10" t="s">
        <v>38</v>
      </c>
      <c r="B13">
        <v>26</v>
      </c>
      <c r="C13" s="10">
        <v>13</v>
      </c>
      <c r="D13" s="10">
        <v>2</v>
      </c>
      <c r="E13" s="10">
        <v>3</v>
      </c>
      <c r="F13" s="10">
        <v>3</v>
      </c>
      <c r="G13" s="10">
        <v>3</v>
      </c>
      <c r="H13" s="10">
        <v>2</v>
      </c>
    </row>
    <row r="14" spans="1:8" x14ac:dyDescent="0.25">
      <c r="A14" s="10" t="s">
        <v>39</v>
      </c>
      <c r="B14">
        <v>34</v>
      </c>
      <c r="C14" s="10">
        <v>17</v>
      </c>
      <c r="D14" s="10">
        <v>3</v>
      </c>
      <c r="E14" s="10">
        <v>4</v>
      </c>
      <c r="F14" s="10">
        <v>3</v>
      </c>
      <c r="G14" s="10">
        <v>4</v>
      </c>
      <c r="H14" s="10">
        <v>3</v>
      </c>
    </row>
    <row r="15" spans="1:8" x14ac:dyDescent="0.25">
      <c r="A15" s="10" t="s">
        <v>40</v>
      </c>
      <c r="B15">
        <v>31</v>
      </c>
      <c r="C15" s="10">
        <v>15</v>
      </c>
      <c r="D15" s="10">
        <v>3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34</v>
      </c>
      <c r="C16" s="10">
        <v>17</v>
      </c>
      <c r="D16" s="10">
        <v>3</v>
      </c>
      <c r="E16" s="10">
        <v>4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35</v>
      </c>
      <c r="C17" s="10">
        <v>17</v>
      </c>
      <c r="D17" s="10">
        <v>3</v>
      </c>
      <c r="E17" s="10">
        <v>4</v>
      </c>
      <c r="F17" s="10">
        <v>4</v>
      </c>
      <c r="G17" s="10">
        <v>4</v>
      </c>
      <c r="H17" s="10">
        <v>3</v>
      </c>
    </row>
    <row r="18" spans="1:8" x14ac:dyDescent="0.25">
      <c r="A18" s="10" t="s">
        <v>43</v>
      </c>
      <c r="B18">
        <v>35</v>
      </c>
      <c r="C18" s="10">
        <v>17</v>
      </c>
      <c r="D18" s="10">
        <v>4</v>
      </c>
      <c r="E18" s="10">
        <v>3</v>
      </c>
      <c r="F18" s="10">
        <v>3</v>
      </c>
      <c r="G18" s="10">
        <v>4</v>
      </c>
      <c r="H18" s="10">
        <v>4</v>
      </c>
    </row>
    <row r="19" spans="1:8" x14ac:dyDescent="0.25">
      <c r="A19" s="10" t="s">
        <v>44</v>
      </c>
      <c r="B19">
        <v>36</v>
      </c>
      <c r="C19" s="10">
        <v>18</v>
      </c>
      <c r="D19" s="10">
        <v>4</v>
      </c>
      <c r="E19" s="10">
        <v>4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32</v>
      </c>
      <c r="C20" s="10">
        <v>16</v>
      </c>
      <c r="D20" s="10">
        <v>3</v>
      </c>
      <c r="E20" s="10">
        <v>4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33</v>
      </c>
      <c r="C21" s="10">
        <v>17</v>
      </c>
      <c r="D21" s="10">
        <v>3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35</v>
      </c>
      <c r="C22" s="10">
        <v>17</v>
      </c>
      <c r="D22" s="10">
        <v>4</v>
      </c>
      <c r="E22" s="10">
        <v>3</v>
      </c>
      <c r="F22" s="10">
        <v>4</v>
      </c>
      <c r="G22" s="10">
        <v>4</v>
      </c>
      <c r="H22" s="10">
        <v>3</v>
      </c>
    </row>
    <row r="23" spans="1:8" x14ac:dyDescent="0.25">
      <c r="A23" s="10" t="s">
        <v>48</v>
      </c>
      <c r="B23">
        <v>32</v>
      </c>
      <c r="C23" s="10">
        <v>16</v>
      </c>
      <c r="D23" s="10">
        <v>3</v>
      </c>
      <c r="E23" s="10">
        <v>4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29</v>
      </c>
      <c r="C24" s="10">
        <v>15</v>
      </c>
      <c r="D24" s="10">
        <v>2</v>
      </c>
      <c r="E24" s="10">
        <v>3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38</v>
      </c>
      <c r="C25" s="10">
        <v>19</v>
      </c>
      <c r="D25" s="10">
        <v>4</v>
      </c>
      <c r="E25" s="10">
        <v>4</v>
      </c>
      <c r="F25" s="10">
        <v>3</v>
      </c>
      <c r="G25" s="10">
        <v>4</v>
      </c>
      <c r="H25" s="10">
        <v>4</v>
      </c>
    </row>
    <row r="26" spans="1:8" x14ac:dyDescent="0.25">
      <c r="A26" s="10" t="s">
        <v>51</v>
      </c>
      <c r="B26">
        <v>35</v>
      </c>
      <c r="C26" s="10">
        <v>18</v>
      </c>
      <c r="D26" s="10">
        <v>4</v>
      </c>
      <c r="E26" s="10">
        <v>4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33</v>
      </c>
      <c r="C27" s="10">
        <v>17</v>
      </c>
      <c r="D27" s="10">
        <v>3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37</v>
      </c>
      <c r="C28" s="10">
        <v>19</v>
      </c>
      <c r="D28" s="10">
        <v>3</v>
      </c>
      <c r="E28" s="10">
        <v>4</v>
      </c>
      <c r="F28" s="10">
        <v>3</v>
      </c>
      <c r="G28" s="10">
        <v>4</v>
      </c>
      <c r="H28" s="10">
        <v>4</v>
      </c>
    </row>
    <row r="29" spans="1:8" x14ac:dyDescent="0.25">
      <c r="A29" s="10" t="s">
        <v>54</v>
      </c>
      <c r="B29">
        <v>32</v>
      </c>
      <c r="C29" s="10">
        <v>16</v>
      </c>
      <c r="D29" s="10">
        <v>3</v>
      </c>
      <c r="E29" s="10">
        <v>4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34</v>
      </c>
      <c r="C30" s="10">
        <v>17</v>
      </c>
      <c r="D30" s="10">
        <v>3</v>
      </c>
      <c r="E30" s="10">
        <v>4</v>
      </c>
      <c r="F30" s="10">
        <v>3</v>
      </c>
      <c r="G30" s="10">
        <v>4</v>
      </c>
      <c r="H30" s="10">
        <v>3</v>
      </c>
    </row>
    <row r="31" spans="1:8" x14ac:dyDescent="0.25">
      <c r="A31" s="10" t="s">
        <v>56</v>
      </c>
      <c r="B31">
        <v>35</v>
      </c>
      <c r="C31" s="10">
        <v>17</v>
      </c>
      <c r="D31" s="10">
        <v>3</v>
      </c>
      <c r="E31" s="10">
        <v>4</v>
      </c>
      <c r="F31" s="10">
        <v>4</v>
      </c>
      <c r="G31" s="10">
        <v>4</v>
      </c>
      <c r="H31" s="10">
        <v>3</v>
      </c>
    </row>
    <row r="32" spans="1:8" x14ac:dyDescent="0.25">
      <c r="A32" s="10" t="s">
        <v>57</v>
      </c>
      <c r="B32">
        <v>35</v>
      </c>
      <c r="C32" s="10">
        <v>17</v>
      </c>
      <c r="D32" s="10">
        <v>3</v>
      </c>
      <c r="E32" s="10">
        <v>4</v>
      </c>
      <c r="F32" s="10">
        <v>4</v>
      </c>
      <c r="G32" s="10">
        <v>4</v>
      </c>
      <c r="H32" s="10">
        <v>3</v>
      </c>
    </row>
    <row r="33" spans="1:8" x14ac:dyDescent="0.25">
      <c r="A33" s="10" t="s">
        <v>58</v>
      </c>
      <c r="B33">
        <v>36</v>
      </c>
      <c r="C33" s="10">
        <v>18</v>
      </c>
      <c r="D33" s="10">
        <v>4</v>
      </c>
      <c r="E33" s="10">
        <v>4</v>
      </c>
      <c r="F33" s="10">
        <v>3</v>
      </c>
      <c r="G33" s="10">
        <v>4</v>
      </c>
      <c r="H33" s="10">
        <v>3</v>
      </c>
    </row>
    <row r="34" spans="1:8" x14ac:dyDescent="0.25">
      <c r="A34" s="10" t="s">
        <v>59</v>
      </c>
      <c r="B34">
        <v>33</v>
      </c>
      <c r="C34" s="10">
        <v>17</v>
      </c>
      <c r="D34" s="10">
        <v>3</v>
      </c>
      <c r="E34" s="10">
        <v>4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29</v>
      </c>
      <c r="C35" s="10">
        <v>16</v>
      </c>
      <c r="D35" s="10">
        <v>2</v>
      </c>
      <c r="E35" s="10">
        <v>3</v>
      </c>
      <c r="F35" s="10">
        <v>3</v>
      </c>
      <c r="G35" s="10">
        <v>3</v>
      </c>
      <c r="H35" s="10">
        <v>2</v>
      </c>
    </row>
    <row r="36" spans="1:8" x14ac:dyDescent="0.25">
      <c r="A36" s="10" t="s">
        <v>61</v>
      </c>
      <c r="B36">
        <v>34</v>
      </c>
      <c r="C36" s="10">
        <v>16</v>
      </c>
      <c r="D36" s="10">
        <v>4</v>
      </c>
      <c r="E36" s="10">
        <v>4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33</v>
      </c>
      <c r="C37" s="10">
        <v>16</v>
      </c>
      <c r="D37" s="10">
        <v>3</v>
      </c>
      <c r="E37" s="10">
        <v>4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27</v>
      </c>
      <c r="C38" s="10">
        <v>13</v>
      </c>
      <c r="D38" s="10">
        <v>2</v>
      </c>
      <c r="E38" s="10">
        <v>4</v>
      </c>
      <c r="F38" s="10">
        <v>3</v>
      </c>
      <c r="G38" s="10">
        <v>3</v>
      </c>
      <c r="H38" s="10">
        <v>2</v>
      </c>
    </row>
    <row r="39" spans="1:8" x14ac:dyDescent="0.25">
      <c r="A39" s="10" t="s">
        <v>64</v>
      </c>
      <c r="B39">
        <v>35</v>
      </c>
      <c r="C39" s="10">
        <v>17</v>
      </c>
      <c r="D39" s="10">
        <v>3</v>
      </c>
      <c r="E39" s="10">
        <v>4</v>
      </c>
      <c r="F39" s="10">
        <v>4</v>
      </c>
      <c r="G39" s="10">
        <v>4</v>
      </c>
      <c r="H39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9"/>
  <sheetViews>
    <sheetView zoomScale="85" zoomScaleNormal="85" workbookViewId="0">
      <pane ySplit="1" topLeftCell="A2" activePane="bottomLeft" state="frozen"/>
      <selection pane="bottomLeft" activeCell="A2" sqref="A2:H39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36</v>
      </c>
      <c r="C2" s="10">
        <v>17</v>
      </c>
      <c r="D2" s="10">
        <v>4</v>
      </c>
      <c r="E2" s="10">
        <v>3</v>
      </c>
      <c r="F2" s="10">
        <v>4</v>
      </c>
      <c r="G2" s="10">
        <v>4</v>
      </c>
      <c r="H2" s="10">
        <v>4</v>
      </c>
    </row>
    <row r="3" spans="1:8" x14ac:dyDescent="0.25">
      <c r="A3" s="10" t="s">
        <v>28</v>
      </c>
      <c r="B3">
        <v>31</v>
      </c>
      <c r="C3" s="10">
        <v>14</v>
      </c>
      <c r="D3" s="10">
        <v>3</v>
      </c>
      <c r="E3" s="10">
        <v>4</v>
      </c>
      <c r="F3" s="10">
        <v>4</v>
      </c>
      <c r="G3" s="10">
        <v>3</v>
      </c>
      <c r="H3" s="10">
        <v>3</v>
      </c>
    </row>
    <row r="4" spans="1:8" x14ac:dyDescent="0.25">
      <c r="A4" s="10" t="s">
        <v>29</v>
      </c>
      <c r="B4">
        <v>32</v>
      </c>
      <c r="C4" s="10">
        <v>15</v>
      </c>
      <c r="D4" s="10">
        <v>4</v>
      </c>
      <c r="E4" s="10">
        <v>3</v>
      </c>
      <c r="F4" s="10">
        <v>3</v>
      </c>
      <c r="G4" s="10">
        <v>3</v>
      </c>
      <c r="H4" s="10">
        <v>4</v>
      </c>
    </row>
    <row r="5" spans="1:8" x14ac:dyDescent="0.25">
      <c r="A5" s="10" t="s">
        <v>30</v>
      </c>
      <c r="B5">
        <v>37</v>
      </c>
      <c r="C5" s="10">
        <v>18</v>
      </c>
      <c r="D5" s="10">
        <v>4</v>
      </c>
      <c r="E5" s="10">
        <v>4</v>
      </c>
      <c r="F5" s="10">
        <v>4</v>
      </c>
      <c r="G5" s="10">
        <v>4</v>
      </c>
      <c r="H5" s="10">
        <v>3</v>
      </c>
    </row>
    <row r="6" spans="1:8" x14ac:dyDescent="0.25">
      <c r="A6" s="10" t="s">
        <v>31</v>
      </c>
      <c r="B6">
        <v>24</v>
      </c>
      <c r="C6" s="10">
        <v>11</v>
      </c>
      <c r="D6" s="10">
        <v>2</v>
      </c>
      <c r="E6" s="10">
        <v>3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28</v>
      </c>
      <c r="C7" s="10">
        <v>13</v>
      </c>
      <c r="D7" s="10">
        <v>3</v>
      </c>
      <c r="E7" s="10">
        <v>2</v>
      </c>
      <c r="F7" s="10">
        <v>4</v>
      </c>
      <c r="G7" s="10">
        <v>3</v>
      </c>
      <c r="H7" s="10">
        <v>3</v>
      </c>
    </row>
    <row r="8" spans="1:8" x14ac:dyDescent="0.25">
      <c r="A8" s="10" t="s">
        <v>33</v>
      </c>
      <c r="B8">
        <v>33</v>
      </c>
      <c r="C8" s="10">
        <v>16</v>
      </c>
      <c r="D8" s="10">
        <v>4</v>
      </c>
      <c r="E8" s="10">
        <v>3</v>
      </c>
      <c r="F8" s="10">
        <v>4</v>
      </c>
      <c r="G8" s="10">
        <v>3</v>
      </c>
      <c r="H8" s="10">
        <v>3</v>
      </c>
    </row>
    <row r="9" spans="1:8" x14ac:dyDescent="0.25">
      <c r="A9" s="10" t="s">
        <v>34</v>
      </c>
      <c r="B9">
        <v>34</v>
      </c>
      <c r="C9" s="10">
        <v>17</v>
      </c>
      <c r="D9" s="10">
        <v>3</v>
      </c>
      <c r="E9" s="10">
        <v>3</v>
      </c>
      <c r="F9" s="10">
        <v>4</v>
      </c>
      <c r="G9" s="10">
        <v>4</v>
      </c>
      <c r="H9" s="10">
        <v>3</v>
      </c>
    </row>
    <row r="10" spans="1:8" x14ac:dyDescent="0.25">
      <c r="A10" s="10" t="s">
        <v>35</v>
      </c>
      <c r="B10">
        <v>35</v>
      </c>
      <c r="C10" s="10">
        <v>17</v>
      </c>
      <c r="D10" s="10">
        <v>3</v>
      </c>
      <c r="E10" s="10">
        <v>4</v>
      </c>
      <c r="F10" s="10">
        <v>4</v>
      </c>
      <c r="G10" s="10">
        <v>4</v>
      </c>
      <c r="H10" s="10">
        <v>3</v>
      </c>
    </row>
    <row r="11" spans="1:8" x14ac:dyDescent="0.25">
      <c r="A11" s="10" t="s">
        <v>36</v>
      </c>
      <c r="B11">
        <v>35</v>
      </c>
      <c r="C11" s="10">
        <v>17</v>
      </c>
      <c r="D11" s="10">
        <v>3</v>
      </c>
      <c r="E11" s="10">
        <v>4</v>
      </c>
      <c r="F11" s="10">
        <v>4</v>
      </c>
      <c r="G11" s="10">
        <v>4</v>
      </c>
      <c r="H11" s="10">
        <v>3</v>
      </c>
    </row>
    <row r="12" spans="1:8" x14ac:dyDescent="0.25">
      <c r="A12" s="10" t="s">
        <v>37</v>
      </c>
      <c r="B12">
        <v>31</v>
      </c>
      <c r="C12" s="10">
        <v>15</v>
      </c>
      <c r="D12" s="10">
        <v>4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10</v>
      </c>
      <c r="C13" s="10">
        <v>3</v>
      </c>
      <c r="D13" s="10">
        <v>1</v>
      </c>
      <c r="E13" s="10">
        <v>1</v>
      </c>
      <c r="F13" s="10">
        <v>2</v>
      </c>
      <c r="G13" s="10">
        <v>2</v>
      </c>
      <c r="H13" s="10">
        <v>1</v>
      </c>
    </row>
    <row r="14" spans="1:8" x14ac:dyDescent="0.25">
      <c r="A14" s="10" t="s">
        <v>39</v>
      </c>
      <c r="B14">
        <v>37</v>
      </c>
      <c r="C14" s="10">
        <v>18</v>
      </c>
      <c r="D14" s="10">
        <v>4</v>
      </c>
      <c r="E14" s="10">
        <v>4</v>
      </c>
      <c r="F14" s="10">
        <v>4</v>
      </c>
      <c r="G14" s="10">
        <v>3</v>
      </c>
      <c r="H14" s="10">
        <v>4</v>
      </c>
    </row>
    <row r="15" spans="1:8" x14ac:dyDescent="0.25">
      <c r="A15" s="10" t="s">
        <v>40</v>
      </c>
      <c r="B15">
        <v>29</v>
      </c>
      <c r="C15" s="10">
        <v>14</v>
      </c>
      <c r="D15" s="10">
        <v>3</v>
      </c>
      <c r="E15" s="10">
        <v>3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32</v>
      </c>
      <c r="C16" s="10">
        <v>16</v>
      </c>
      <c r="D16" s="10">
        <v>3</v>
      </c>
      <c r="E16" s="10">
        <v>3</v>
      </c>
      <c r="F16" s="10">
        <v>4</v>
      </c>
      <c r="G16" s="10">
        <v>4</v>
      </c>
      <c r="H16" s="10">
        <v>2</v>
      </c>
    </row>
    <row r="17" spans="1:8" x14ac:dyDescent="0.25">
      <c r="A17" s="10" t="s">
        <v>42</v>
      </c>
      <c r="B17">
        <v>27</v>
      </c>
      <c r="C17" s="10">
        <v>13</v>
      </c>
      <c r="D17" s="10">
        <v>2</v>
      </c>
      <c r="E17" s="10">
        <v>3</v>
      </c>
      <c r="F17" s="10">
        <v>4</v>
      </c>
      <c r="G17" s="10">
        <v>3</v>
      </c>
      <c r="H17" s="10">
        <v>2</v>
      </c>
    </row>
    <row r="18" spans="1:8" x14ac:dyDescent="0.25">
      <c r="A18" s="10" t="s">
        <v>43</v>
      </c>
      <c r="B18">
        <v>29</v>
      </c>
      <c r="C18" s="10">
        <v>14</v>
      </c>
      <c r="D18" s="10">
        <v>3</v>
      </c>
      <c r="E18" s="10">
        <v>3</v>
      </c>
      <c r="F18" s="10">
        <v>4</v>
      </c>
      <c r="G18" s="10">
        <v>3</v>
      </c>
      <c r="H18" s="10">
        <v>2</v>
      </c>
    </row>
    <row r="19" spans="1:8" x14ac:dyDescent="0.25">
      <c r="A19" s="10" t="s">
        <v>44</v>
      </c>
      <c r="B19">
        <v>26</v>
      </c>
      <c r="C19" s="10">
        <v>13</v>
      </c>
      <c r="D19" s="10">
        <v>2</v>
      </c>
      <c r="E19" s="10">
        <v>3</v>
      </c>
      <c r="F19" s="10">
        <v>3</v>
      </c>
      <c r="G19" s="10">
        <v>3</v>
      </c>
      <c r="H19" s="10">
        <v>2</v>
      </c>
    </row>
    <row r="20" spans="1:8" x14ac:dyDescent="0.25">
      <c r="A20" s="10" t="s">
        <v>45</v>
      </c>
      <c r="B20">
        <v>24</v>
      </c>
      <c r="C20" s="10">
        <v>12</v>
      </c>
      <c r="D20" s="10">
        <v>2</v>
      </c>
      <c r="E20" s="10">
        <v>3</v>
      </c>
      <c r="F20" s="10">
        <v>3</v>
      </c>
      <c r="G20" s="10">
        <v>3</v>
      </c>
      <c r="H20" s="10">
        <v>1</v>
      </c>
    </row>
    <row r="21" spans="1:8" x14ac:dyDescent="0.25">
      <c r="A21" s="10" t="s">
        <v>46</v>
      </c>
      <c r="B21">
        <v>29</v>
      </c>
      <c r="C21" s="10">
        <v>14</v>
      </c>
      <c r="D21" s="10">
        <v>3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28</v>
      </c>
      <c r="C22" s="10">
        <v>13</v>
      </c>
      <c r="D22" s="10">
        <v>2</v>
      </c>
      <c r="E22" s="10">
        <v>3</v>
      </c>
      <c r="F22" s="10">
        <v>4</v>
      </c>
      <c r="G22" s="10">
        <v>4</v>
      </c>
      <c r="H22" s="10">
        <v>2</v>
      </c>
    </row>
    <row r="23" spans="1:8" x14ac:dyDescent="0.25">
      <c r="A23" s="10" t="s">
        <v>48</v>
      </c>
      <c r="B23">
        <v>22</v>
      </c>
      <c r="C23" s="10">
        <v>11</v>
      </c>
      <c r="D23" s="10">
        <v>2</v>
      </c>
      <c r="E23" s="10">
        <v>3</v>
      </c>
      <c r="F23" s="10">
        <v>2</v>
      </c>
      <c r="G23" s="10">
        <v>3</v>
      </c>
      <c r="H23" s="10">
        <v>1</v>
      </c>
    </row>
    <row r="24" spans="1:8" x14ac:dyDescent="0.25">
      <c r="A24" s="10" t="s">
        <v>49</v>
      </c>
      <c r="B24">
        <v>31</v>
      </c>
      <c r="C24" s="10">
        <v>16</v>
      </c>
      <c r="D24" s="10">
        <v>4</v>
      </c>
      <c r="E24" s="10">
        <v>2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27</v>
      </c>
      <c r="C25" s="10">
        <v>13</v>
      </c>
      <c r="D25" s="10">
        <v>3</v>
      </c>
      <c r="E25" s="10">
        <v>3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25</v>
      </c>
      <c r="C26" s="10">
        <v>12</v>
      </c>
      <c r="D26" s="10">
        <v>2</v>
      </c>
      <c r="E26" s="10">
        <v>3</v>
      </c>
      <c r="F26" s="10">
        <v>3</v>
      </c>
      <c r="G26" s="10">
        <v>3</v>
      </c>
      <c r="H26" s="10">
        <v>2</v>
      </c>
    </row>
    <row r="27" spans="1:8" x14ac:dyDescent="0.25">
      <c r="A27" s="10" t="s">
        <v>52</v>
      </c>
      <c r="B27">
        <v>33</v>
      </c>
      <c r="C27" s="10">
        <v>16</v>
      </c>
      <c r="D27" s="10">
        <v>3</v>
      </c>
      <c r="E27" s="10">
        <v>3</v>
      </c>
      <c r="F27" s="10">
        <v>4</v>
      </c>
      <c r="G27" s="10">
        <v>3</v>
      </c>
      <c r="H27" s="10">
        <v>4</v>
      </c>
    </row>
    <row r="28" spans="1:8" x14ac:dyDescent="0.25">
      <c r="A28" s="10" t="s">
        <v>53</v>
      </c>
      <c r="B28">
        <v>32</v>
      </c>
      <c r="C28" s="10">
        <v>15</v>
      </c>
      <c r="D28" s="10">
        <v>3</v>
      </c>
      <c r="E28" s="10">
        <v>3</v>
      </c>
      <c r="F28" s="10">
        <v>4</v>
      </c>
      <c r="G28" s="10">
        <v>4</v>
      </c>
      <c r="H28" s="10">
        <v>3</v>
      </c>
    </row>
    <row r="29" spans="1:8" x14ac:dyDescent="0.25">
      <c r="A29" s="10" t="s">
        <v>54</v>
      </c>
      <c r="B29">
        <v>27</v>
      </c>
      <c r="C29" s="10">
        <v>13</v>
      </c>
      <c r="D29" s="10">
        <v>2</v>
      </c>
      <c r="E29" s="10">
        <v>3</v>
      </c>
      <c r="F29" s="10">
        <v>4</v>
      </c>
      <c r="G29" s="10">
        <v>3</v>
      </c>
      <c r="H29" s="10">
        <v>2</v>
      </c>
    </row>
    <row r="30" spans="1:8" x14ac:dyDescent="0.25">
      <c r="A30" s="10" t="s">
        <v>55</v>
      </c>
      <c r="B30">
        <v>33</v>
      </c>
      <c r="C30" s="10">
        <v>16</v>
      </c>
      <c r="D30" s="10">
        <v>4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31</v>
      </c>
      <c r="C31" s="10">
        <v>14</v>
      </c>
      <c r="D31" s="10">
        <v>3</v>
      </c>
      <c r="E31" s="10">
        <v>4</v>
      </c>
      <c r="F31" s="10">
        <v>4</v>
      </c>
      <c r="G31" s="10">
        <v>4</v>
      </c>
      <c r="H31" s="10">
        <v>2</v>
      </c>
    </row>
    <row r="32" spans="1:8" x14ac:dyDescent="0.25">
      <c r="A32" s="10" t="s">
        <v>57</v>
      </c>
      <c r="B32">
        <v>29</v>
      </c>
      <c r="C32" s="10">
        <v>14</v>
      </c>
      <c r="D32" s="10">
        <v>3</v>
      </c>
      <c r="E32" s="10">
        <v>3</v>
      </c>
      <c r="F32" s="10">
        <v>4</v>
      </c>
      <c r="G32" s="10">
        <v>3</v>
      </c>
      <c r="H32" s="10">
        <v>2</v>
      </c>
    </row>
    <row r="33" spans="1:8" x14ac:dyDescent="0.25">
      <c r="A33" s="10" t="s">
        <v>58</v>
      </c>
      <c r="B33">
        <v>25</v>
      </c>
      <c r="C33" s="10">
        <v>12</v>
      </c>
      <c r="D33" s="10">
        <v>2</v>
      </c>
      <c r="E33" s="10">
        <v>3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33</v>
      </c>
      <c r="C34" s="10">
        <v>16</v>
      </c>
      <c r="D34" s="10">
        <v>4</v>
      </c>
      <c r="E34" s="10">
        <v>4</v>
      </c>
      <c r="F34" s="10">
        <v>4</v>
      </c>
      <c r="G34" s="10">
        <v>3</v>
      </c>
      <c r="H34" s="10">
        <v>2</v>
      </c>
    </row>
    <row r="35" spans="1:8" x14ac:dyDescent="0.25">
      <c r="A35" s="10" t="s">
        <v>60</v>
      </c>
      <c r="B35">
        <v>26</v>
      </c>
      <c r="C35" s="10">
        <v>13</v>
      </c>
      <c r="D35" s="10">
        <v>3</v>
      </c>
      <c r="E35" s="10">
        <v>2</v>
      </c>
      <c r="F35" s="10">
        <v>3</v>
      </c>
      <c r="G35" s="10">
        <v>3</v>
      </c>
      <c r="H35" s="10">
        <v>2</v>
      </c>
    </row>
    <row r="36" spans="1:8" x14ac:dyDescent="0.25">
      <c r="A36" s="10" t="s">
        <v>61</v>
      </c>
      <c r="B36">
        <v>31</v>
      </c>
      <c r="C36" s="10">
        <v>14</v>
      </c>
      <c r="D36" s="10">
        <v>3</v>
      </c>
      <c r="E36" s="10">
        <v>3</v>
      </c>
      <c r="F36" s="10">
        <v>4</v>
      </c>
      <c r="G36" s="10">
        <v>4</v>
      </c>
      <c r="H36" s="10">
        <v>3</v>
      </c>
    </row>
    <row r="37" spans="1:8" x14ac:dyDescent="0.25">
      <c r="A37" s="10" t="s">
        <v>62</v>
      </c>
      <c r="B37">
        <v>44</v>
      </c>
      <c r="C37" s="10">
        <v>22</v>
      </c>
      <c r="D37" s="10">
        <v>5</v>
      </c>
      <c r="E37" s="10">
        <v>4</v>
      </c>
      <c r="F37" s="10">
        <v>5</v>
      </c>
      <c r="G37" s="10">
        <v>4</v>
      </c>
      <c r="H37" s="10">
        <v>4</v>
      </c>
    </row>
    <row r="38" spans="1:8" x14ac:dyDescent="0.25">
      <c r="A38" s="10" t="s">
        <v>63</v>
      </c>
      <c r="B38">
        <v>29</v>
      </c>
      <c r="C38" s="10">
        <v>13</v>
      </c>
      <c r="D38" s="10">
        <v>4</v>
      </c>
      <c r="E38" s="10">
        <v>3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34</v>
      </c>
      <c r="C39" s="10">
        <v>17</v>
      </c>
      <c r="D39" s="10">
        <v>4</v>
      </c>
      <c r="E39" s="10">
        <v>3</v>
      </c>
      <c r="F39" s="10">
        <v>4</v>
      </c>
      <c r="G39" s="10">
        <v>3</v>
      </c>
      <c r="H39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D168-A474-49AF-A539-BD25AF234540}">
  <dimension ref="A1:H39"/>
  <sheetViews>
    <sheetView topLeftCell="A2" workbookViewId="0">
      <selection activeCell="A2" sqref="A2:H39"/>
    </sheetView>
  </sheetViews>
  <sheetFormatPr defaultRowHeight="16.5" x14ac:dyDescent="0.25"/>
  <cols>
    <col min="1" max="1" width="1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36</v>
      </c>
      <c r="C2" s="10">
        <v>18</v>
      </c>
      <c r="D2" s="10">
        <v>4</v>
      </c>
      <c r="E2" s="10">
        <v>4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42</v>
      </c>
      <c r="C3" s="10">
        <v>20</v>
      </c>
      <c r="D3" s="10">
        <v>5</v>
      </c>
      <c r="E3" s="10">
        <v>5</v>
      </c>
      <c r="F3" s="10">
        <v>4</v>
      </c>
      <c r="G3" s="10">
        <v>4</v>
      </c>
      <c r="H3" s="10">
        <v>4</v>
      </c>
    </row>
    <row r="4" spans="1:8" x14ac:dyDescent="0.25">
      <c r="A4" s="10" t="s">
        <v>29</v>
      </c>
      <c r="B4">
        <v>32</v>
      </c>
      <c r="C4" s="10">
        <v>17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38</v>
      </c>
      <c r="C5" s="10">
        <v>19</v>
      </c>
      <c r="D5" s="10">
        <v>4</v>
      </c>
      <c r="E5" s="10">
        <v>4</v>
      </c>
      <c r="F5" s="10">
        <v>4</v>
      </c>
      <c r="G5" s="10">
        <v>4</v>
      </c>
      <c r="H5" s="10">
        <v>3</v>
      </c>
    </row>
    <row r="6" spans="1:8" x14ac:dyDescent="0.25">
      <c r="A6" s="10" t="s">
        <v>31</v>
      </c>
      <c r="B6">
        <v>33</v>
      </c>
      <c r="C6" s="10">
        <v>17</v>
      </c>
      <c r="D6" s="10">
        <v>3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34</v>
      </c>
      <c r="C7" s="10">
        <v>17</v>
      </c>
      <c r="D7" s="10">
        <v>3</v>
      </c>
      <c r="E7" s="10">
        <v>4</v>
      </c>
      <c r="F7" s="10">
        <v>3</v>
      </c>
      <c r="G7" s="10">
        <v>4</v>
      </c>
      <c r="H7" s="10">
        <v>3</v>
      </c>
    </row>
    <row r="8" spans="1:8" x14ac:dyDescent="0.25">
      <c r="A8" s="10" t="s">
        <v>33</v>
      </c>
      <c r="B8">
        <v>33</v>
      </c>
      <c r="C8" s="10">
        <v>17</v>
      </c>
      <c r="D8" s="10">
        <v>3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33</v>
      </c>
      <c r="C9" s="10">
        <v>16</v>
      </c>
      <c r="D9" s="10">
        <v>3</v>
      </c>
      <c r="E9" s="10">
        <v>4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35</v>
      </c>
      <c r="C10" s="10">
        <v>18</v>
      </c>
      <c r="D10" s="10">
        <v>3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35</v>
      </c>
      <c r="C11" s="10">
        <v>18</v>
      </c>
      <c r="D11" s="10">
        <v>4</v>
      </c>
      <c r="E11" s="10">
        <v>4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34</v>
      </c>
      <c r="C12" s="10">
        <v>17</v>
      </c>
      <c r="D12" s="10">
        <v>3</v>
      </c>
      <c r="E12" s="10">
        <v>4</v>
      </c>
      <c r="F12" s="10">
        <v>3</v>
      </c>
      <c r="G12" s="10">
        <v>4</v>
      </c>
      <c r="H12" s="10">
        <v>3</v>
      </c>
    </row>
    <row r="13" spans="1:8" x14ac:dyDescent="0.25">
      <c r="A13" s="10" t="s">
        <v>38</v>
      </c>
      <c r="B13">
        <v>26</v>
      </c>
      <c r="C13" s="10">
        <v>13</v>
      </c>
      <c r="D13" s="10">
        <v>2</v>
      </c>
      <c r="E13" s="10">
        <v>3</v>
      </c>
      <c r="F13" s="10">
        <v>3</v>
      </c>
      <c r="G13" s="10">
        <v>3</v>
      </c>
      <c r="H13" s="10">
        <v>2</v>
      </c>
    </row>
    <row r="14" spans="1:8" x14ac:dyDescent="0.25">
      <c r="A14" s="10" t="s">
        <v>39</v>
      </c>
      <c r="B14">
        <v>34</v>
      </c>
      <c r="C14" s="10">
        <v>17</v>
      </c>
      <c r="D14" s="10">
        <v>3</v>
      </c>
      <c r="E14" s="10">
        <v>4</v>
      </c>
      <c r="F14" s="10">
        <v>3</v>
      </c>
      <c r="G14" s="10">
        <v>4</v>
      </c>
      <c r="H14" s="10">
        <v>3</v>
      </c>
    </row>
    <row r="15" spans="1:8" x14ac:dyDescent="0.25">
      <c r="A15" s="10" t="s">
        <v>40</v>
      </c>
      <c r="B15">
        <v>31</v>
      </c>
      <c r="C15" s="10">
        <v>15</v>
      </c>
      <c r="D15" s="10">
        <v>3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34</v>
      </c>
      <c r="C16" s="10">
        <v>17</v>
      </c>
      <c r="D16" s="10">
        <v>3</v>
      </c>
      <c r="E16" s="10">
        <v>4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35</v>
      </c>
      <c r="C17" s="10">
        <v>17</v>
      </c>
      <c r="D17" s="10">
        <v>3</v>
      </c>
      <c r="E17" s="10">
        <v>4</v>
      </c>
      <c r="F17" s="10">
        <v>4</v>
      </c>
      <c r="G17" s="10">
        <v>4</v>
      </c>
      <c r="H17" s="10">
        <v>3</v>
      </c>
    </row>
    <row r="18" spans="1:8" x14ac:dyDescent="0.25">
      <c r="A18" s="10" t="s">
        <v>43</v>
      </c>
      <c r="B18">
        <v>35</v>
      </c>
      <c r="C18" s="10">
        <v>17</v>
      </c>
      <c r="D18" s="10">
        <v>4</v>
      </c>
      <c r="E18" s="10">
        <v>3</v>
      </c>
      <c r="F18" s="10">
        <v>3</v>
      </c>
      <c r="G18" s="10">
        <v>4</v>
      </c>
      <c r="H18" s="10">
        <v>4</v>
      </c>
    </row>
    <row r="19" spans="1:8" x14ac:dyDescent="0.25">
      <c r="A19" s="10" t="s">
        <v>44</v>
      </c>
      <c r="B19">
        <v>36</v>
      </c>
      <c r="C19" s="10">
        <v>18</v>
      </c>
      <c r="D19" s="10">
        <v>4</v>
      </c>
      <c r="E19" s="10">
        <v>4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32</v>
      </c>
      <c r="C20" s="10">
        <v>16</v>
      </c>
      <c r="D20" s="10">
        <v>3</v>
      </c>
      <c r="E20" s="10">
        <v>4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33</v>
      </c>
      <c r="C21" s="10">
        <v>17</v>
      </c>
      <c r="D21" s="10">
        <v>3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35</v>
      </c>
      <c r="C22" s="10">
        <v>17</v>
      </c>
      <c r="D22" s="10">
        <v>4</v>
      </c>
      <c r="E22" s="10">
        <v>3</v>
      </c>
      <c r="F22" s="10">
        <v>4</v>
      </c>
      <c r="G22" s="10">
        <v>4</v>
      </c>
      <c r="H22" s="10">
        <v>3</v>
      </c>
    </row>
    <row r="23" spans="1:8" x14ac:dyDescent="0.25">
      <c r="A23" s="10" t="s">
        <v>48</v>
      </c>
      <c r="B23">
        <v>32</v>
      </c>
      <c r="C23" s="10">
        <v>16</v>
      </c>
      <c r="D23" s="10">
        <v>3</v>
      </c>
      <c r="E23" s="10">
        <v>4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29</v>
      </c>
      <c r="C24" s="10">
        <v>15</v>
      </c>
      <c r="D24" s="10">
        <v>2</v>
      </c>
      <c r="E24" s="10">
        <v>3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38</v>
      </c>
      <c r="C25" s="10">
        <v>19</v>
      </c>
      <c r="D25" s="10">
        <v>4</v>
      </c>
      <c r="E25" s="10">
        <v>4</v>
      </c>
      <c r="F25" s="10">
        <v>3</v>
      </c>
      <c r="G25" s="10">
        <v>4</v>
      </c>
      <c r="H25" s="10">
        <v>4</v>
      </c>
    </row>
    <row r="26" spans="1:8" x14ac:dyDescent="0.25">
      <c r="A26" s="10" t="s">
        <v>51</v>
      </c>
      <c r="B26">
        <v>35</v>
      </c>
      <c r="C26" s="10">
        <v>18</v>
      </c>
      <c r="D26" s="10">
        <v>4</v>
      </c>
      <c r="E26" s="10">
        <v>4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33</v>
      </c>
      <c r="C27" s="10">
        <v>17</v>
      </c>
      <c r="D27" s="10">
        <v>3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37</v>
      </c>
      <c r="C28" s="10">
        <v>19</v>
      </c>
      <c r="D28" s="10">
        <v>3</v>
      </c>
      <c r="E28" s="10">
        <v>4</v>
      </c>
      <c r="F28" s="10">
        <v>3</v>
      </c>
      <c r="G28" s="10">
        <v>4</v>
      </c>
      <c r="H28" s="10">
        <v>4</v>
      </c>
    </row>
    <row r="29" spans="1:8" x14ac:dyDescent="0.25">
      <c r="A29" s="10" t="s">
        <v>54</v>
      </c>
      <c r="B29">
        <v>32</v>
      </c>
      <c r="C29" s="10">
        <v>16</v>
      </c>
      <c r="D29" s="10">
        <v>3</v>
      </c>
      <c r="E29" s="10">
        <v>4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34</v>
      </c>
      <c r="C30" s="10">
        <v>17</v>
      </c>
      <c r="D30" s="10">
        <v>3</v>
      </c>
      <c r="E30" s="10">
        <v>4</v>
      </c>
      <c r="F30" s="10">
        <v>3</v>
      </c>
      <c r="G30" s="10">
        <v>4</v>
      </c>
      <c r="H30" s="10">
        <v>3</v>
      </c>
    </row>
    <row r="31" spans="1:8" x14ac:dyDescent="0.25">
      <c r="A31" s="10" t="s">
        <v>56</v>
      </c>
      <c r="B31">
        <v>35</v>
      </c>
      <c r="C31" s="10">
        <v>17</v>
      </c>
      <c r="D31" s="10">
        <v>3</v>
      </c>
      <c r="E31" s="10">
        <v>4</v>
      </c>
      <c r="F31" s="10">
        <v>4</v>
      </c>
      <c r="G31" s="10">
        <v>4</v>
      </c>
      <c r="H31" s="10">
        <v>3</v>
      </c>
    </row>
    <row r="32" spans="1:8" x14ac:dyDescent="0.25">
      <c r="A32" s="10" t="s">
        <v>57</v>
      </c>
      <c r="B32">
        <v>35</v>
      </c>
      <c r="C32" s="10">
        <v>17</v>
      </c>
      <c r="D32" s="10">
        <v>3</v>
      </c>
      <c r="E32" s="10">
        <v>4</v>
      </c>
      <c r="F32" s="10">
        <v>4</v>
      </c>
      <c r="G32" s="10">
        <v>4</v>
      </c>
      <c r="H32" s="10">
        <v>3</v>
      </c>
    </row>
    <row r="33" spans="1:8" x14ac:dyDescent="0.25">
      <c r="A33" s="10" t="s">
        <v>58</v>
      </c>
      <c r="B33">
        <v>36</v>
      </c>
      <c r="C33" s="10">
        <v>18</v>
      </c>
      <c r="D33" s="10">
        <v>4</v>
      </c>
      <c r="E33" s="10">
        <v>4</v>
      </c>
      <c r="F33" s="10">
        <v>3</v>
      </c>
      <c r="G33" s="10">
        <v>4</v>
      </c>
      <c r="H33" s="10">
        <v>3</v>
      </c>
    </row>
    <row r="34" spans="1:8" x14ac:dyDescent="0.25">
      <c r="A34" s="10" t="s">
        <v>59</v>
      </c>
      <c r="B34">
        <v>33</v>
      </c>
      <c r="C34" s="10">
        <v>17</v>
      </c>
      <c r="D34" s="10">
        <v>3</v>
      </c>
      <c r="E34" s="10">
        <v>4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29</v>
      </c>
      <c r="C35" s="10">
        <v>16</v>
      </c>
      <c r="D35" s="10">
        <v>2</v>
      </c>
      <c r="E35" s="10">
        <v>3</v>
      </c>
      <c r="F35" s="10">
        <v>3</v>
      </c>
      <c r="G35" s="10">
        <v>3</v>
      </c>
      <c r="H35" s="10">
        <v>2</v>
      </c>
    </row>
    <row r="36" spans="1:8" x14ac:dyDescent="0.25">
      <c r="A36" s="10" t="s">
        <v>61</v>
      </c>
      <c r="B36">
        <v>34</v>
      </c>
      <c r="C36" s="10">
        <v>16</v>
      </c>
      <c r="D36" s="10">
        <v>4</v>
      </c>
      <c r="E36" s="10">
        <v>4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33</v>
      </c>
      <c r="C37" s="10">
        <v>16</v>
      </c>
      <c r="D37" s="10">
        <v>3</v>
      </c>
      <c r="E37" s="10">
        <v>4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27</v>
      </c>
      <c r="C38" s="10">
        <v>13</v>
      </c>
      <c r="D38" s="10">
        <v>2</v>
      </c>
      <c r="E38" s="10">
        <v>4</v>
      </c>
      <c r="F38" s="10">
        <v>3</v>
      </c>
      <c r="G38" s="10">
        <v>3</v>
      </c>
      <c r="H38" s="10">
        <v>2</v>
      </c>
    </row>
    <row r="39" spans="1:8" x14ac:dyDescent="0.25">
      <c r="A39" s="10" t="s">
        <v>64</v>
      </c>
      <c r="B39">
        <v>35</v>
      </c>
      <c r="C39" s="10">
        <v>17</v>
      </c>
      <c r="D39" s="10">
        <v>3</v>
      </c>
      <c r="E39" s="10">
        <v>4</v>
      </c>
      <c r="F39" s="10">
        <v>4</v>
      </c>
      <c r="G39" s="10">
        <v>4</v>
      </c>
      <c r="H39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B11F-24ED-45E0-B5D9-1BE6325F21E1}">
  <dimension ref="A1:H39"/>
  <sheetViews>
    <sheetView topLeftCell="A2" workbookViewId="0">
      <selection activeCell="A2" sqref="A2:H39"/>
    </sheetView>
  </sheetViews>
  <sheetFormatPr defaultRowHeight="16.5" x14ac:dyDescent="0.25"/>
  <cols>
    <col min="1" max="1" width="1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36</v>
      </c>
      <c r="C2" s="10">
        <v>17</v>
      </c>
      <c r="D2" s="10">
        <v>4</v>
      </c>
      <c r="E2" s="10">
        <v>3</v>
      </c>
      <c r="F2" s="10">
        <v>4</v>
      </c>
      <c r="G2" s="10">
        <v>4</v>
      </c>
      <c r="H2" s="10">
        <v>4</v>
      </c>
    </row>
    <row r="3" spans="1:8" x14ac:dyDescent="0.25">
      <c r="A3" s="10" t="s">
        <v>28</v>
      </c>
      <c r="B3">
        <v>31</v>
      </c>
      <c r="C3" s="10">
        <v>14</v>
      </c>
      <c r="D3" s="10">
        <v>3</v>
      </c>
      <c r="E3" s="10">
        <v>4</v>
      </c>
      <c r="F3" s="10">
        <v>4</v>
      </c>
      <c r="G3" s="10">
        <v>3</v>
      </c>
      <c r="H3" s="10">
        <v>3</v>
      </c>
    </row>
    <row r="4" spans="1:8" x14ac:dyDescent="0.25">
      <c r="A4" s="10" t="s">
        <v>29</v>
      </c>
      <c r="B4">
        <v>32</v>
      </c>
      <c r="C4" s="10">
        <v>15</v>
      </c>
      <c r="D4" s="10">
        <v>4</v>
      </c>
      <c r="E4" s="10">
        <v>3</v>
      </c>
      <c r="F4" s="10">
        <v>3</v>
      </c>
      <c r="G4" s="10">
        <v>3</v>
      </c>
      <c r="H4" s="10">
        <v>4</v>
      </c>
    </row>
    <row r="5" spans="1:8" x14ac:dyDescent="0.25">
      <c r="A5" s="10" t="s">
        <v>30</v>
      </c>
      <c r="B5">
        <v>37</v>
      </c>
      <c r="C5" s="10">
        <v>18</v>
      </c>
      <c r="D5" s="10">
        <v>4</v>
      </c>
      <c r="E5" s="10">
        <v>4</v>
      </c>
      <c r="F5" s="10">
        <v>4</v>
      </c>
      <c r="G5" s="10">
        <v>4</v>
      </c>
      <c r="H5" s="10">
        <v>3</v>
      </c>
    </row>
    <row r="6" spans="1:8" x14ac:dyDescent="0.25">
      <c r="A6" s="10" t="s">
        <v>31</v>
      </c>
      <c r="B6">
        <v>24</v>
      </c>
      <c r="C6" s="10">
        <v>11</v>
      </c>
      <c r="D6" s="10">
        <v>2</v>
      </c>
      <c r="E6" s="10">
        <v>3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28</v>
      </c>
      <c r="C7" s="10">
        <v>13</v>
      </c>
      <c r="D7" s="10">
        <v>3</v>
      </c>
      <c r="E7" s="10">
        <v>2</v>
      </c>
      <c r="F7" s="10">
        <v>4</v>
      </c>
      <c r="G7" s="10">
        <v>3</v>
      </c>
      <c r="H7" s="10">
        <v>3</v>
      </c>
    </row>
    <row r="8" spans="1:8" x14ac:dyDescent="0.25">
      <c r="A8" s="10" t="s">
        <v>33</v>
      </c>
      <c r="B8">
        <v>33</v>
      </c>
      <c r="C8" s="10">
        <v>16</v>
      </c>
      <c r="D8" s="10">
        <v>4</v>
      </c>
      <c r="E8" s="10">
        <v>3</v>
      </c>
      <c r="F8" s="10">
        <v>4</v>
      </c>
      <c r="G8" s="10">
        <v>3</v>
      </c>
      <c r="H8" s="10">
        <v>3</v>
      </c>
    </row>
    <row r="9" spans="1:8" x14ac:dyDescent="0.25">
      <c r="A9" s="10" t="s">
        <v>34</v>
      </c>
      <c r="B9">
        <v>34</v>
      </c>
      <c r="C9" s="10">
        <v>17</v>
      </c>
      <c r="D9" s="10">
        <v>3</v>
      </c>
      <c r="E9" s="10">
        <v>3</v>
      </c>
      <c r="F9" s="10">
        <v>4</v>
      </c>
      <c r="G9" s="10">
        <v>4</v>
      </c>
      <c r="H9" s="10">
        <v>3</v>
      </c>
    </row>
    <row r="10" spans="1:8" x14ac:dyDescent="0.25">
      <c r="A10" s="10" t="s">
        <v>35</v>
      </c>
      <c r="B10">
        <v>35</v>
      </c>
      <c r="C10" s="10">
        <v>17</v>
      </c>
      <c r="D10" s="10">
        <v>3</v>
      </c>
      <c r="E10" s="10">
        <v>4</v>
      </c>
      <c r="F10" s="10">
        <v>4</v>
      </c>
      <c r="G10" s="10">
        <v>4</v>
      </c>
      <c r="H10" s="10">
        <v>3</v>
      </c>
    </row>
    <row r="11" spans="1:8" x14ac:dyDescent="0.25">
      <c r="A11" s="10" t="s">
        <v>36</v>
      </c>
      <c r="B11">
        <v>35</v>
      </c>
      <c r="C11" s="10">
        <v>17</v>
      </c>
      <c r="D11" s="10">
        <v>3</v>
      </c>
      <c r="E11" s="10">
        <v>4</v>
      </c>
      <c r="F11" s="10">
        <v>4</v>
      </c>
      <c r="G11" s="10">
        <v>4</v>
      </c>
      <c r="H11" s="10">
        <v>3</v>
      </c>
    </row>
    <row r="12" spans="1:8" x14ac:dyDescent="0.25">
      <c r="A12" s="10" t="s">
        <v>37</v>
      </c>
      <c r="B12">
        <v>31</v>
      </c>
      <c r="C12" s="10">
        <v>15</v>
      </c>
      <c r="D12" s="10">
        <v>4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10</v>
      </c>
      <c r="C13" s="10">
        <v>3</v>
      </c>
      <c r="D13" s="10">
        <v>1</v>
      </c>
      <c r="E13" s="10">
        <v>1</v>
      </c>
      <c r="F13" s="10">
        <v>2</v>
      </c>
      <c r="G13" s="10">
        <v>2</v>
      </c>
      <c r="H13" s="10">
        <v>1</v>
      </c>
    </row>
    <row r="14" spans="1:8" x14ac:dyDescent="0.25">
      <c r="A14" s="10" t="s">
        <v>39</v>
      </c>
      <c r="B14">
        <v>37</v>
      </c>
      <c r="C14" s="10">
        <v>18</v>
      </c>
      <c r="D14" s="10">
        <v>4</v>
      </c>
      <c r="E14" s="10">
        <v>4</v>
      </c>
      <c r="F14" s="10">
        <v>4</v>
      </c>
      <c r="G14" s="10">
        <v>3</v>
      </c>
      <c r="H14" s="10">
        <v>4</v>
      </c>
    </row>
    <row r="15" spans="1:8" x14ac:dyDescent="0.25">
      <c r="A15" s="10" t="s">
        <v>40</v>
      </c>
      <c r="B15">
        <v>29</v>
      </c>
      <c r="C15" s="10">
        <v>14</v>
      </c>
      <c r="D15" s="10">
        <v>3</v>
      </c>
      <c r="E15" s="10">
        <v>3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32</v>
      </c>
      <c r="C16" s="10">
        <v>16</v>
      </c>
      <c r="D16" s="10">
        <v>3</v>
      </c>
      <c r="E16" s="10">
        <v>3</v>
      </c>
      <c r="F16" s="10">
        <v>4</v>
      </c>
      <c r="G16" s="10">
        <v>4</v>
      </c>
      <c r="H16" s="10">
        <v>2</v>
      </c>
    </row>
    <row r="17" spans="1:8" x14ac:dyDescent="0.25">
      <c r="A17" s="10" t="s">
        <v>42</v>
      </c>
      <c r="B17">
        <v>27</v>
      </c>
      <c r="C17" s="10">
        <v>13</v>
      </c>
      <c r="D17" s="10">
        <v>2</v>
      </c>
      <c r="E17" s="10">
        <v>3</v>
      </c>
      <c r="F17" s="10">
        <v>4</v>
      </c>
      <c r="G17" s="10">
        <v>3</v>
      </c>
      <c r="H17" s="10">
        <v>2</v>
      </c>
    </row>
    <row r="18" spans="1:8" x14ac:dyDescent="0.25">
      <c r="A18" s="10" t="s">
        <v>43</v>
      </c>
      <c r="B18">
        <v>29</v>
      </c>
      <c r="C18" s="10">
        <v>14</v>
      </c>
      <c r="D18" s="10">
        <v>3</v>
      </c>
      <c r="E18" s="10">
        <v>3</v>
      </c>
      <c r="F18" s="10">
        <v>4</v>
      </c>
      <c r="G18" s="10">
        <v>3</v>
      </c>
      <c r="H18" s="10">
        <v>2</v>
      </c>
    </row>
    <row r="19" spans="1:8" x14ac:dyDescent="0.25">
      <c r="A19" s="10" t="s">
        <v>44</v>
      </c>
      <c r="B19">
        <v>26</v>
      </c>
      <c r="C19" s="10">
        <v>13</v>
      </c>
      <c r="D19" s="10">
        <v>2</v>
      </c>
      <c r="E19" s="10">
        <v>3</v>
      </c>
      <c r="F19" s="10">
        <v>3</v>
      </c>
      <c r="G19" s="10">
        <v>3</v>
      </c>
      <c r="H19" s="10">
        <v>2</v>
      </c>
    </row>
    <row r="20" spans="1:8" x14ac:dyDescent="0.25">
      <c r="A20" s="10" t="s">
        <v>45</v>
      </c>
      <c r="B20">
        <v>24</v>
      </c>
      <c r="C20" s="10">
        <v>12</v>
      </c>
      <c r="D20" s="10">
        <v>2</v>
      </c>
      <c r="E20" s="10">
        <v>3</v>
      </c>
      <c r="F20" s="10">
        <v>3</v>
      </c>
      <c r="G20" s="10">
        <v>3</v>
      </c>
      <c r="H20" s="10">
        <v>1</v>
      </c>
    </row>
    <row r="21" spans="1:8" x14ac:dyDescent="0.25">
      <c r="A21" s="10" t="s">
        <v>46</v>
      </c>
      <c r="B21">
        <v>29</v>
      </c>
      <c r="C21" s="10">
        <v>14</v>
      </c>
      <c r="D21" s="10">
        <v>3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28</v>
      </c>
      <c r="C22" s="10">
        <v>13</v>
      </c>
      <c r="D22" s="10">
        <v>2</v>
      </c>
      <c r="E22" s="10">
        <v>3</v>
      </c>
      <c r="F22" s="10">
        <v>4</v>
      </c>
      <c r="G22" s="10">
        <v>4</v>
      </c>
      <c r="H22" s="10">
        <v>2</v>
      </c>
    </row>
    <row r="23" spans="1:8" x14ac:dyDescent="0.25">
      <c r="A23" s="10" t="s">
        <v>48</v>
      </c>
      <c r="B23">
        <v>22</v>
      </c>
      <c r="C23" s="10">
        <v>11</v>
      </c>
      <c r="D23" s="10">
        <v>2</v>
      </c>
      <c r="E23" s="10">
        <v>3</v>
      </c>
      <c r="F23" s="10">
        <v>2</v>
      </c>
      <c r="G23" s="10">
        <v>3</v>
      </c>
      <c r="H23" s="10">
        <v>1</v>
      </c>
    </row>
    <row r="24" spans="1:8" x14ac:dyDescent="0.25">
      <c r="A24" s="10" t="s">
        <v>49</v>
      </c>
      <c r="B24">
        <v>31</v>
      </c>
      <c r="C24" s="10">
        <v>16</v>
      </c>
      <c r="D24" s="10">
        <v>4</v>
      </c>
      <c r="E24" s="10">
        <v>2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27</v>
      </c>
      <c r="C25" s="10">
        <v>13</v>
      </c>
      <c r="D25" s="10">
        <v>3</v>
      </c>
      <c r="E25" s="10">
        <v>3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25</v>
      </c>
      <c r="C26" s="10">
        <v>12</v>
      </c>
      <c r="D26" s="10">
        <v>2</v>
      </c>
      <c r="E26" s="10">
        <v>3</v>
      </c>
      <c r="F26" s="10">
        <v>3</v>
      </c>
      <c r="G26" s="10">
        <v>3</v>
      </c>
      <c r="H26" s="10">
        <v>2</v>
      </c>
    </row>
    <row r="27" spans="1:8" x14ac:dyDescent="0.25">
      <c r="A27" s="10" t="s">
        <v>52</v>
      </c>
      <c r="B27">
        <v>33</v>
      </c>
      <c r="C27" s="10">
        <v>16</v>
      </c>
      <c r="D27" s="10">
        <v>3</v>
      </c>
      <c r="E27" s="10">
        <v>3</v>
      </c>
      <c r="F27" s="10">
        <v>4</v>
      </c>
      <c r="G27" s="10">
        <v>3</v>
      </c>
      <c r="H27" s="10">
        <v>4</v>
      </c>
    </row>
    <row r="28" spans="1:8" x14ac:dyDescent="0.25">
      <c r="A28" s="10" t="s">
        <v>53</v>
      </c>
      <c r="B28">
        <v>32</v>
      </c>
      <c r="C28" s="10">
        <v>15</v>
      </c>
      <c r="D28" s="10">
        <v>3</v>
      </c>
      <c r="E28" s="10">
        <v>3</v>
      </c>
      <c r="F28" s="10">
        <v>4</v>
      </c>
      <c r="G28" s="10">
        <v>4</v>
      </c>
      <c r="H28" s="10">
        <v>3</v>
      </c>
    </row>
    <row r="29" spans="1:8" x14ac:dyDescent="0.25">
      <c r="A29" s="10" t="s">
        <v>54</v>
      </c>
      <c r="B29">
        <v>27</v>
      </c>
      <c r="C29" s="10">
        <v>13</v>
      </c>
      <c r="D29" s="10">
        <v>2</v>
      </c>
      <c r="E29" s="10">
        <v>3</v>
      </c>
      <c r="F29" s="10">
        <v>4</v>
      </c>
      <c r="G29" s="10">
        <v>3</v>
      </c>
      <c r="H29" s="10">
        <v>2</v>
      </c>
    </row>
    <row r="30" spans="1:8" x14ac:dyDescent="0.25">
      <c r="A30" s="10" t="s">
        <v>55</v>
      </c>
      <c r="B30">
        <v>33</v>
      </c>
      <c r="C30" s="10">
        <v>16</v>
      </c>
      <c r="D30" s="10">
        <v>4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31</v>
      </c>
      <c r="C31" s="10">
        <v>14</v>
      </c>
      <c r="D31" s="10">
        <v>3</v>
      </c>
      <c r="E31" s="10">
        <v>4</v>
      </c>
      <c r="F31" s="10">
        <v>4</v>
      </c>
      <c r="G31" s="10">
        <v>4</v>
      </c>
      <c r="H31" s="10">
        <v>2</v>
      </c>
    </row>
    <row r="32" spans="1:8" x14ac:dyDescent="0.25">
      <c r="A32" s="10" t="s">
        <v>57</v>
      </c>
      <c r="B32">
        <v>29</v>
      </c>
      <c r="C32" s="10">
        <v>14</v>
      </c>
      <c r="D32" s="10">
        <v>3</v>
      </c>
      <c r="E32" s="10">
        <v>3</v>
      </c>
      <c r="F32" s="10">
        <v>4</v>
      </c>
      <c r="G32" s="10">
        <v>3</v>
      </c>
      <c r="H32" s="10">
        <v>2</v>
      </c>
    </row>
    <row r="33" spans="1:8" x14ac:dyDescent="0.25">
      <c r="A33" s="10" t="s">
        <v>58</v>
      </c>
      <c r="B33">
        <v>25</v>
      </c>
      <c r="C33" s="10">
        <v>12</v>
      </c>
      <c r="D33" s="10">
        <v>2</v>
      </c>
      <c r="E33" s="10">
        <v>3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33</v>
      </c>
      <c r="C34" s="10">
        <v>16</v>
      </c>
      <c r="D34" s="10">
        <v>4</v>
      </c>
      <c r="E34" s="10">
        <v>4</v>
      </c>
      <c r="F34" s="10">
        <v>4</v>
      </c>
      <c r="G34" s="10">
        <v>3</v>
      </c>
      <c r="H34" s="10">
        <v>2</v>
      </c>
    </row>
    <row r="35" spans="1:8" x14ac:dyDescent="0.25">
      <c r="A35" s="10" t="s">
        <v>60</v>
      </c>
      <c r="B35">
        <v>26</v>
      </c>
      <c r="C35" s="10">
        <v>13</v>
      </c>
      <c r="D35" s="10">
        <v>3</v>
      </c>
      <c r="E35" s="10">
        <v>2</v>
      </c>
      <c r="F35" s="10">
        <v>3</v>
      </c>
      <c r="G35" s="10">
        <v>3</v>
      </c>
      <c r="H35" s="10">
        <v>2</v>
      </c>
    </row>
    <row r="36" spans="1:8" x14ac:dyDescent="0.25">
      <c r="A36" s="10" t="s">
        <v>61</v>
      </c>
      <c r="B36">
        <v>31</v>
      </c>
      <c r="C36" s="10">
        <v>14</v>
      </c>
      <c r="D36" s="10">
        <v>3</v>
      </c>
      <c r="E36" s="10">
        <v>3</v>
      </c>
      <c r="F36" s="10">
        <v>4</v>
      </c>
      <c r="G36" s="10">
        <v>4</v>
      </c>
      <c r="H36" s="10">
        <v>3</v>
      </c>
    </row>
    <row r="37" spans="1:8" x14ac:dyDescent="0.25">
      <c r="A37" s="10" t="s">
        <v>62</v>
      </c>
      <c r="B37">
        <v>44</v>
      </c>
      <c r="C37" s="10">
        <v>22</v>
      </c>
      <c r="D37" s="10">
        <v>5</v>
      </c>
      <c r="E37" s="10">
        <v>4</v>
      </c>
      <c r="F37" s="10">
        <v>5</v>
      </c>
      <c r="G37" s="10">
        <v>4</v>
      </c>
      <c r="H37" s="10">
        <v>4</v>
      </c>
    </row>
    <row r="38" spans="1:8" x14ac:dyDescent="0.25">
      <c r="A38" s="10" t="s">
        <v>63</v>
      </c>
      <c r="B38">
        <v>29</v>
      </c>
      <c r="C38" s="10">
        <v>13</v>
      </c>
      <c r="D38" s="10">
        <v>4</v>
      </c>
      <c r="E38" s="10">
        <v>3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34</v>
      </c>
      <c r="C39" s="10">
        <v>17</v>
      </c>
      <c r="D39" s="10">
        <v>4</v>
      </c>
      <c r="E39" s="10">
        <v>3</v>
      </c>
      <c r="F39" s="10">
        <v>4</v>
      </c>
      <c r="G39" s="10">
        <v>3</v>
      </c>
      <c r="H39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K a 5 a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A p r l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a 5 a W b O v 8 O T U A Q A A X A 8 A A B M A H A B G b 3 J t d W x h c y 9 T Z W N 0 a W 9 u M S 5 t I K I Y A C i g F A A A A A A A A A A A A A A A A A A A A A A A A A A A A O 3 U 0 U v b Q B g A 8 P d A / 4 c j e 2 k h C 0 n t + u D I U + N g D x s M 6 5 P x o a v n F p r c S e 4 6 W k T Q B 2 u t D B S n o p V C 3 y o b H R O x 1 T L / m t 6 R / h e 7 E X Q t M 5 S i U B + S l y T f 5 f J 9 x + + + I z B P b Y z A f H D X X 0 s S + Z z z 4 D J 4 I Q + O f r G v H f / 8 k F U r L 3 n 9 l r W r / d 6 m D A z g Q B q T g L j 6 t x V + s y c i G f J F N X G + 6 E J E 4 2 9 s B 6 o Z j K h 4 I X H Z n L U W C P S I 9 c 4 u Q M u E p E D x q s X O d t n P 7 / 3 f Z / x o m x 9 2 + c E p / 3 Y 1 q F f 8 6 j Z v n f i t n v V w f p W W q J x Q F k 3 o 2 K 5 N o W f I i q y A D H a K L i J G S g F z K I + X b f T J S L / S N F 0 B H 4 q Y w n l a d q D x 7 1 F 9 j x F c S i j B O l j n w m / X e P 1 y 0 G y w x q 5 Y U D b 3 U X y U 9 X K I r G D P D X 6 f L a 9 C E g 8 W r a y t y U F U F + m p G A E U l u i 6 A u 7 i S R F / i 2 g 6 p f 6 d N z Q w E z I h N R J f T 8 Q k G z 1 Y X 6 g S q + 0 M 6 l t + 7 c e U l O 7 z R 0 q j S l p S 0 0 f 3 c + O Y b e 7 w z v 7 k U p k 7 K R O 6 e A K p I L M V X k q E N g b t E e 3 1 1 G h R p 0 3 c a S C e T E w f L u q 2 Y b i Y F B u i 0 7 X U c z k k Q 0 u J 2 M a y T f G Y D C 0 l Y v u P L f 1 8 u i 2 0 l I h t L J v Y 4 u y 6 y z e a 0 2 e 7 L y V i E 2 x / A F B L A Q I t A B Q A A g A I A C m u W l l J v j D p p g A A A P Y A A A A S A A A A A A A A A A A A A A A A A A A A A A B D b 2 5 m a W c v U G F j a 2 F n Z S 5 4 b W x Q S w E C L Q A U A A I A C A A p r l p Z U 3 I 4 L J s A A A D h A A A A E w A A A A A A A A A A A A A A A A D y A A A A W 0 N v b n R l b n R f V H l w Z X N d L n h t b F B L A Q I t A B Q A A g A I A C m u W l m z r / D k 1 A E A A F w P A A A T A A A A A A A A A A A A A A A A A N o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B Z A A A A A A A A /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T h i M D F i Y y 0 1 N G U 2 L T Q w N j E t Y W Q 3 Z i 0 x N j B l Y T R j M j U 1 O G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T U 1 Z D J i Z C 0 1 M j E w L T Q x M j k t O T B m Y i 1 m Y m V j O G J h N j l j M z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G U y M j B k N C 1 m M D d j L T Q 3 Y j I t Y m M x O C 1 i M j R j N j E 1 M m R j O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2 M D T p l r H l j b f o q Z X l i I Z f 5 p 6 X 5 Y G J 5 r e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2 V D E z O j Q 4 O j U 0 L j c 3 N T E 1 M T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2 M D T p l r H l j b f o q Z X l i I Y t 5 p 6 X 5 Y G J 5 r e R L 0 F 1 d G 9 S Z W 1 v d m V k Q 2 9 s d W 1 u c z E u e 0 N v b H V t b j E s M H 0 m c X V v d D s s J n F 1 b 3 Q 7 U 2 V j d G l v b j E v M D Y w N O m W s e W N t + i p l e W I h i 3 m n p f l g Y n m t 5 E v Q X V 0 b 1 J l b W 9 2 Z W R D b 2 x 1 b W 5 z M S 5 7 Q 2 9 s d W 1 u M i w x f S Z x d W 9 0 O y w m c X V v d D t T Z W N 0 a W 9 u M S 8 w N j A 0 6 Z a x 5 Y 2 3 6 K m V 5 Y i G L e a e l + W B i e a 3 k S 9 B d X R v U m V t b 3 Z l Z E N v b H V t b n M x L n t D b 2 x 1 b W 4 z L D J 9 J n F 1 b 3 Q 7 L C Z x d W 9 0 O 1 N l Y 3 R p b 2 4 x L z A 2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Y w N O m W s e W N t + i p l e W I h i 3 m n p f l g Y n m t 5 E v Q X V 0 b 1 J l b W 9 2 Z W R D b 2 x 1 b W 5 z M S 5 7 Q 2 9 s d W 1 u M S w w f S Z x d W 9 0 O y w m c X V v d D t T Z W N 0 a W 9 u M S 8 w N j A 0 6 Z a x 5 Y 2 3 6 K m V 5 Y i G L e a e l + W B i e a 3 k S 9 B d X R v U m V t b 3 Z l Z E N v b H V t b n M x L n t D b 2 x 1 b W 4 y L D F 9 J n F 1 b 3 Q 7 L C Z x d W 9 0 O 1 N l Y 3 R p b 2 4 x L z A 2 M D T p l r H l j b f o q Z X l i I Y t 5 p 6 X 5 Y G J 5 r e R L 0 F 1 d G 9 S Z W 1 v d m V k Q 2 9 s d W 1 u c z E u e 0 N v b H V t b j M s M n 0 m c X V v d D s s J n F 1 b 3 Q 7 U 2 V j d G l v b j E v M D Y w N O m W s e W N t + i p l e W I h i 3 m n p f l g Y n m t 5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Y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w N C V F O S U 5 N i V C M S V F N S U 4 R C V C N y V F O C V B O S U 5 N S V F N S U 4 O C U 4 N i 0 l R T U l O E E l O D k l R T U l Q j k l Q j g l R T Y l O D A l Q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D V m Z T k 1 Y i 1 l M D I 3 L T Q 3 M D I t O T J i M C 1 h Z m Q 3 Y z I 1 M W R l N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2 M D T p l r H l j b f o q Z X l i I Z f 5 Y q J 5 b m 4 5 o C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2 V D E z O j Q 5 O j E 4 L j g 3 M D A 1 M z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2 M D T p l r H l j b f o q Z X l i I Y t 5 Y q J 5 b m 4 5 o C h L 0 F 1 d G 9 S Z W 1 v d m V k Q 2 9 s d W 1 u c z E u e 0 N v b H V t b j E s M H 0 m c X V v d D s s J n F 1 b 3 Q 7 U 2 V j d G l v b j E v M D Y w N O m W s e W N t + i p l e W I h i 3 l i o n l u b j m g K E v Q X V 0 b 1 J l b W 9 2 Z W R D b 2 x 1 b W 5 z M S 5 7 Q 2 9 s d W 1 u M i w x f S Z x d W 9 0 O y w m c X V v d D t T Z W N 0 a W 9 u M S 8 w N j A 0 6 Z a x 5 Y 2 3 6 K m V 5 Y i G L e W K i e W 5 u O a A o S 9 B d X R v U m V t b 3 Z l Z E N v b H V t b n M x L n t D b 2 x 1 b W 4 z L D J 9 J n F 1 b 3 Q 7 L C Z x d W 9 0 O 1 N l Y 3 R p b 2 4 x L z A 2 M D T p l r H l j b f o q Z X l i I Y t 5 Y q J 5 b m 4 5 o C h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Y w N O m W s e W N t + i p l e W I h i 3 l i o n l u b j m g K E v Q X V 0 b 1 J l b W 9 2 Z W R D b 2 x 1 b W 5 z M S 5 7 Q 2 9 s d W 1 u M S w w f S Z x d W 9 0 O y w m c X V v d D t T Z W N 0 a W 9 u M S 8 w N j A 0 6 Z a x 5 Y 2 3 6 K m V 5 Y i G L e W K i e W 5 u O a A o S 9 B d X R v U m V t b 3 Z l Z E N v b H V t b n M x L n t D b 2 x 1 b W 4 y L D F 9 J n F 1 b 3 Q 7 L C Z x d W 9 0 O 1 N l Y 3 R p b 2 4 x L z A 2 M D T p l r H l j b f o q Z X l i I Y t 5 Y q J 5 b m 4 5 o C h L 0 F 1 d G 9 S Z W 1 v d m V k Q 2 9 s d W 1 u c z E u e 0 N v b H V t b j M s M n 0 m c X V v d D s s J n F 1 b 3 Q 7 U 2 V j d G l v b j E v M D Y w N O m W s e W N t + i p l e W I h i 3 l i o n l u b j m g K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Y w N C V F O S U 5 N i V C M S V F N S U 4 R C V C N y V F O C V B O S U 5 N S V F N S U 4 O C U 4 N i 0 l R T U l O E E l O D k l R T U l Q j k l Q j g l R T Y l O D A l Q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w N C V F O S U 5 N i V C M S V F N S U 4 R C V C N y V F O C V B O S U 5 N S V F N S U 4 O C U 4 N i 0 l R T U l O E E l O D k l R T U l Q j k l Q j g l R T Y l O D A l Q T E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m z C D a H n 2 x D h 7 w g v 7 r F q f w A A A A A A g A A A A A A E G Y A A A A B A A A g A A A A F + j M e 9 4 h 4 S e K s D I n g / m n q O K S B 4 M L n f n G n d z O l J F N j w w A A A A A D o A A A A A C A A A g A A A A J O r L A O x y r k 3 Q r j K 3 v M I J 7 K w I h 8 I P M a W n L 8 Z f v s q E P l J Q A A A A q i L r 0 7 5 P M 8 n g P 2 S l X p 4 g f s 6 E 4 D Z Q 7 u l K 4 d 2 d N g M M k a 8 M S w E Z g 7 l D 6 X T X r o E W D J l A r x 8 v R i 8 T R l G 6 E 0 F D X 3 N H X o r M X Y z J e W A + J p X a U C s F n Z F A A A A A A R Z u M Q i v K w o z r r t G f x c N M / F t O u N s R 9 i P W 1 A W N R m + d + 0 W d e y a x E k t r t f Q Y V 6 5 L + K 5 S 1 + d g E 6 r x Z 3 2 4 A / z e P z q y A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0604閱卷評分-林偉淑</vt:lpstr>
      <vt:lpstr>0604閱卷評分-劉幸怡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2024-10-27T02:38:51Z</dcterms:modified>
</cp:coreProperties>
</file>