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AI閱卷\覆閱完成暨卷號新增\覆閱完成1029-2024.10.29－21：48\"/>
    </mc:Choice>
  </mc:AlternateContent>
  <xr:revisionPtr revIDLastSave="0" documentId="13_ncr:1_{B1EDBC95-8A2C-4E74-B643-7825B20312D3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605閱卷評分-陳姞淨" sheetId="10" r:id="rId4"/>
    <sheet name="0605閱卷評分-戴榮冠" sheetId="11" r:id="rId5"/>
  </sheets>
  <definedNames>
    <definedName name="外部資料_1" localSheetId="2" hidden="1">'閱卷評分-Teacher2'!$A$1:$D$43</definedName>
    <definedName name="外部資料_2" localSheetId="3" hidden="1">'0605閱卷評分-陳姞淨'!$A$1:$D$43</definedName>
    <definedName name="外部資料_2" localSheetId="1" hidden="1">'閱卷評分-Teacher1'!$A$1:$D$43</definedName>
    <definedName name="外部資料_3" localSheetId="4" hidden="1">'0605閱卷評分-戴榮冠'!$A$1:$D$43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G29" i="1" s="1"/>
  <c r="D29" i="1"/>
  <c r="H29" i="1"/>
  <c r="I29" i="1"/>
  <c r="J29" i="1"/>
  <c r="K29" i="1"/>
  <c r="L29" i="1"/>
  <c r="M29" i="1"/>
  <c r="N29" i="1"/>
  <c r="O29" i="1"/>
  <c r="P29" i="1"/>
  <c r="Q29" i="1"/>
  <c r="C30" i="1"/>
  <c r="G30" i="1" s="1"/>
  <c r="D30" i="1"/>
  <c r="H30" i="1"/>
  <c r="I30" i="1"/>
  <c r="J30" i="1"/>
  <c r="K30" i="1"/>
  <c r="L30" i="1"/>
  <c r="M30" i="1"/>
  <c r="N30" i="1"/>
  <c r="O30" i="1"/>
  <c r="P30" i="1"/>
  <c r="Q30" i="1"/>
  <c r="C31" i="1"/>
  <c r="E31" i="1" s="1"/>
  <c r="D31" i="1"/>
  <c r="G31" i="1"/>
  <c r="H31" i="1"/>
  <c r="I31" i="1"/>
  <c r="J31" i="1"/>
  <c r="K31" i="1"/>
  <c r="L31" i="1"/>
  <c r="M31" i="1"/>
  <c r="N31" i="1"/>
  <c r="O31" i="1"/>
  <c r="P31" i="1"/>
  <c r="Q31" i="1"/>
  <c r="C32" i="1"/>
  <c r="D32" i="1"/>
  <c r="H32" i="1"/>
  <c r="I32" i="1"/>
  <c r="J32" i="1"/>
  <c r="K32" i="1"/>
  <c r="L32" i="1"/>
  <c r="M32" i="1"/>
  <c r="N32" i="1"/>
  <c r="O32" i="1"/>
  <c r="P32" i="1"/>
  <c r="Q32" i="1"/>
  <c r="C33" i="1"/>
  <c r="D33" i="1"/>
  <c r="E33" i="1" s="1"/>
  <c r="H33" i="1"/>
  <c r="I33" i="1"/>
  <c r="J33" i="1"/>
  <c r="K33" i="1"/>
  <c r="L33" i="1"/>
  <c r="M33" i="1"/>
  <c r="N33" i="1"/>
  <c r="O33" i="1"/>
  <c r="P33" i="1"/>
  <c r="Q33" i="1"/>
  <c r="C34" i="1"/>
  <c r="D34" i="1"/>
  <c r="H34" i="1"/>
  <c r="I34" i="1"/>
  <c r="J34" i="1"/>
  <c r="K34" i="1"/>
  <c r="L34" i="1"/>
  <c r="M34" i="1"/>
  <c r="N34" i="1"/>
  <c r="O34" i="1"/>
  <c r="P34" i="1"/>
  <c r="Q34" i="1"/>
  <c r="C35" i="1"/>
  <c r="E35" i="1" s="1"/>
  <c r="D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C37" i="1"/>
  <c r="G37" i="1" s="1"/>
  <c r="D37" i="1"/>
  <c r="H37" i="1"/>
  <c r="I37" i="1"/>
  <c r="J37" i="1"/>
  <c r="K37" i="1"/>
  <c r="L37" i="1"/>
  <c r="M37" i="1"/>
  <c r="N37" i="1"/>
  <c r="O37" i="1"/>
  <c r="P37" i="1"/>
  <c r="Q37" i="1"/>
  <c r="C38" i="1"/>
  <c r="D38" i="1"/>
  <c r="H38" i="1"/>
  <c r="I38" i="1"/>
  <c r="J38" i="1"/>
  <c r="K38" i="1"/>
  <c r="L38" i="1"/>
  <c r="M38" i="1"/>
  <c r="N38" i="1"/>
  <c r="O38" i="1"/>
  <c r="P38" i="1"/>
  <c r="Q38" i="1"/>
  <c r="C39" i="1"/>
  <c r="G39" i="1" s="1"/>
  <c r="D39" i="1"/>
  <c r="H39" i="1"/>
  <c r="I39" i="1"/>
  <c r="J39" i="1"/>
  <c r="K39" i="1"/>
  <c r="L39" i="1"/>
  <c r="M39" i="1"/>
  <c r="N39" i="1"/>
  <c r="O39" i="1"/>
  <c r="P39" i="1"/>
  <c r="Q39" i="1"/>
  <c r="C40" i="1"/>
  <c r="D40" i="1"/>
  <c r="H40" i="1"/>
  <c r="I40" i="1"/>
  <c r="J40" i="1"/>
  <c r="K40" i="1"/>
  <c r="L40" i="1"/>
  <c r="M40" i="1"/>
  <c r="N40" i="1"/>
  <c r="O40" i="1"/>
  <c r="P40" i="1"/>
  <c r="Q40" i="1"/>
  <c r="C41" i="1"/>
  <c r="D41" i="1"/>
  <c r="E41" i="1"/>
  <c r="G41" i="1"/>
  <c r="H41" i="1"/>
  <c r="I41" i="1"/>
  <c r="J41" i="1"/>
  <c r="K41" i="1"/>
  <c r="L41" i="1"/>
  <c r="M41" i="1"/>
  <c r="N41" i="1"/>
  <c r="O41" i="1"/>
  <c r="P41" i="1"/>
  <c r="Q41" i="1"/>
  <c r="C42" i="1"/>
  <c r="G42" i="1" s="1"/>
  <c r="D42" i="1"/>
  <c r="H42" i="1"/>
  <c r="I42" i="1"/>
  <c r="J42" i="1"/>
  <c r="K42" i="1"/>
  <c r="L42" i="1"/>
  <c r="M42" i="1"/>
  <c r="N42" i="1"/>
  <c r="O42" i="1"/>
  <c r="P42" i="1"/>
  <c r="Q42" i="1"/>
  <c r="C43" i="1"/>
  <c r="D43" i="1"/>
  <c r="H43" i="1"/>
  <c r="I43" i="1"/>
  <c r="J43" i="1"/>
  <c r="K43" i="1"/>
  <c r="L43" i="1"/>
  <c r="M43" i="1"/>
  <c r="N43" i="1"/>
  <c r="O43" i="1"/>
  <c r="P43" i="1"/>
  <c r="Q43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E14" i="1" s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43" i="1" l="1"/>
  <c r="G38" i="1"/>
  <c r="E36" i="1"/>
  <c r="E34" i="1"/>
  <c r="E32" i="1"/>
  <c r="E30" i="1"/>
  <c r="E39" i="1"/>
  <c r="G33" i="1"/>
  <c r="E40" i="1"/>
  <c r="E38" i="1"/>
  <c r="E37" i="1"/>
  <c r="E29" i="1"/>
  <c r="G40" i="1"/>
  <c r="G32" i="1"/>
  <c r="G34" i="1"/>
  <c r="E42" i="1"/>
  <c r="G43" i="1"/>
  <c r="G35" i="1"/>
  <c r="G27" i="1"/>
  <c r="G36" i="1"/>
  <c r="G28" i="1"/>
  <c r="E20" i="1"/>
  <c r="E4" i="1"/>
  <c r="G17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10D7984A-E5BE-4198-9E58-32F70B7761A2}" keepAlive="1" name="查詢 - 0605閱卷評分-陳姞淨" description="與活頁簿中 '0605閱卷評分-陳姞淨' 查詢的連接。" type="5" refreshedVersion="8" background="1" saveData="1">
    <dbPr connection="Provider=Microsoft.Mashup.OleDb.1;Data Source=$Workbook$;Location=0605閱卷評分-陳姞淨;Extended Properties=&quot;&quot;" command="SELECT * FROM [0605閱卷評分-陳姞淨]"/>
  </connection>
  <connection id="7" xr16:uid="{8F7CF8CB-17EE-474E-810D-86FE89C46116}" keepAlive="1" name="查詢 - 0605閱卷評分-戴榮冠" description="與活頁簿中 '0605閱卷評分-戴榮冠' 查詢的連接。" type="5" refreshedVersion="8" background="1" saveData="1">
    <dbPr connection="Provider=Microsoft.Mashup.OleDb.1;Data Source=$Workbook$;Location=0605閱卷評分-戴榮冠;Extended Properties=&quot;&quot;" command="SELECT * FROM [0605閱卷評分-戴榮冠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<sst xmlns="http://schemas.openxmlformats.org/spreadsheetml/2006/main" count="262" uniqueCount="70">
  <si>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</si>
  <si>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</si>
  <si>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</si>
  <si>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</si>
  <si>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</si>
  <si>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</si>
  <si>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</si>
  <si>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</si>
  <si>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</si>
  <si>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</si>
  <si>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</si>
  <si>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</si>
  <si>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</si>
  <si>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</si>
  <si>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</si>
  <si>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</si>
  <si>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</si>
  <si>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</si>
  <si>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</si>
  <si>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</si>
  <si>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</si>
  <si>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</si>
  <si>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</si>
  <si>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</si>
  <si>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</si>
  <si>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</si>
  <si>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</si>
  <si>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06-05-s1163034</t>
  </si>
  <si>
    <t>06-05-s1363001</t>
  </si>
  <si>
    <t>06-05-s1363002</t>
  </si>
  <si>
    <t>06-05-s1363003</t>
  </si>
  <si>
    <t>06-05-s1363004</t>
  </si>
  <si>
    <t>06-05-s1363005</t>
  </si>
  <si>
    <t>06-05-s1363006</t>
  </si>
  <si>
    <t>06-05-s1363007</t>
  </si>
  <si>
    <t>06-05-s1363008</t>
  </si>
  <si>
    <t>06-05-s1363009</t>
  </si>
  <si>
    <t>06-05-s1363010</t>
  </si>
  <si>
    <t>06-05-s1363011</t>
  </si>
  <si>
    <t>06-05-s1363012</t>
  </si>
  <si>
    <t>06-05-s1363013</t>
  </si>
  <si>
    <t>06-05-s1363014</t>
  </si>
  <si>
    <t>06-05-s1363015</t>
  </si>
  <si>
    <t>06-05-s1363016</t>
  </si>
  <si>
    <t>06-05-s1363018</t>
  </si>
  <si>
    <t>06-05-s1363020</t>
  </si>
  <si>
    <t>06-05-s1363021</t>
  </si>
  <si>
    <t>06-05-s1363022</t>
  </si>
  <si>
    <t>06-05-s1363023</t>
  </si>
  <si>
    <t>06-05-s1363024</t>
  </si>
  <si>
    <t>06-05-s1363025</t>
  </si>
  <si>
    <t>06-05-s1363026</t>
  </si>
  <si>
    <t>06-05-s1363027</t>
  </si>
  <si>
    <t>06-05-s1363028</t>
  </si>
  <si>
    <t>06-05-s1363029</t>
  </si>
  <si>
    <t>06-05-s1363030</t>
  </si>
  <si>
    <t>06-05-s1363031</t>
  </si>
  <si>
    <t>06-05-s1363032</t>
  </si>
  <si>
    <t>06-05-s1363033</t>
  </si>
  <si>
    <t>06-05-s1363034</t>
  </si>
  <si>
    <t>06-05-s1363035</t>
  </si>
  <si>
    <t>06-05-s1363036</t>
  </si>
  <si>
    <t>06-05-s1363037</t>
  </si>
  <si>
    <t>06-05-s1363039</t>
  </si>
  <si>
    <t>06-05-s1363044</t>
  </si>
  <si>
    <t>06-05-s1363045</t>
  </si>
  <si>
    <t>06-05-s1363046</t>
  </si>
  <si>
    <t>06-05-s1363047</t>
  </si>
  <si>
    <t>06-05-s1363048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</si>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</sst>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702F5372-BD72-40FE-9A82-41B70F3DC05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BF93643C-89F7-4BBD-8779-9B545667316E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43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43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BEA6F8-EA26-4475-B55B-72A48A0646D4}" name="_0605閱卷評分_陳姞淨" displayName="_0605閱卷評分_陳姞淨" ref="A1:H43" tableType="queryTable" totalsRowShown="0">
  <autoFilter ref="A1:H43" xr:uid="{2DBEA6F8-EA26-4475-B55B-72A48A0646D4}"/>
  <tableColumns count="8">
    <tableColumn id="1" xr3:uid="{AF9CDD48-5B0F-47A3-8907-D7F49D083C41}" uniqueName="1" name="Column1" queryTableFieldId="1" dataDxfId="14"/>
    <tableColumn id="2" xr3:uid="{EA6803D8-65D9-45F3-996B-1B09367D4801}" uniqueName="2" name="Column2" queryTableFieldId="2"/>
    <tableColumn id="3" xr3:uid="{1A8DEB79-49C1-4402-B3F5-796F76122D6A}" uniqueName="3" name="Column3" queryTableFieldId="3" dataDxfId="13"/>
    <tableColumn id="4" xr3:uid="{5B90F4B4-EA86-4F82-B942-9807AF046E01}" uniqueName="4" name="Column4" queryTableFieldId="4" dataDxfId="12"/>
    <tableColumn id="5" xr3:uid="{2B8B4A87-0C74-48E9-93C8-9CC46953A1E9}" uniqueName="5" name="Column5" queryTableFieldId="5" dataDxfId="11"/>
    <tableColumn id="6" xr3:uid="{36918E2C-5400-4568-AD92-9BF998F1E25C}" uniqueName="6" name="Column6" queryTableFieldId="6" dataDxfId="10"/>
    <tableColumn id="7" xr3:uid="{287E4D25-2250-421E-B0CF-1DFDCA3171AA}" uniqueName="7" name="Column7" queryTableFieldId="7" dataDxfId="9"/>
    <tableColumn id="8" xr3:uid="{6D2CCE7E-D9BC-4A2C-817F-D80EDF6F4F0B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0738F3-2AEF-4572-B39E-5EE6E7E97EF6}" name="_0605閱卷評分_戴榮冠" displayName="_0605閱卷評分_戴榮冠" ref="A1:H43" tableType="queryTable" totalsRowShown="0">
  <autoFilter ref="A1:H43" xr:uid="{AE0738F3-2AEF-4572-B39E-5EE6E7E97EF6}"/>
  <tableColumns count="8">
    <tableColumn id="1" xr3:uid="{7F9F9861-0B2E-4F45-A6D2-A01580D0C8CD}" uniqueName="1" name="Column1" queryTableFieldId="1" dataDxfId="7"/>
    <tableColumn id="2" xr3:uid="{E5C4F2EA-84B3-4591-AE1B-8053B7AB7CB6}" uniqueName="2" name="Column2" queryTableFieldId="2"/>
    <tableColumn id="3" xr3:uid="{34DAB913-C1A4-4C1B-B0EA-7C2987C80160}" uniqueName="3" name="Column3" queryTableFieldId="3" dataDxfId="6"/>
    <tableColumn id="4" xr3:uid="{6C600DBF-4AEE-4C9E-992C-DF2B775EFC13}" uniqueName="4" name="Column4" queryTableFieldId="4" dataDxfId="5"/>
    <tableColumn id="5" xr3:uid="{C2FD0DD0-2408-4C6C-A11C-DDF6804F5644}" uniqueName="5" name="Column5" queryTableFieldId="5" dataDxfId="4"/>
    <tableColumn id="6" xr3:uid="{160F5022-E246-4E47-90FA-480C5AC8644F}" uniqueName="6" name="Column6" queryTableFieldId="6" dataDxfId="3"/>
    <tableColumn id="7" xr3:uid="{63CA8CDB-3224-437C-A103-B170CA9DB6B9}" uniqueName="7" name="Column7" queryTableFieldId="7" dataDxfId="2"/>
    <tableColumn id="8" xr3:uid="{1085E7D6-A749-47BA-8C37-5EB7F1BB8F36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43"/>
  <sheetViews>
    <sheetView tabSelected="1" zoomScale="85" zoomScaleNormal="85" workbookViewId="0">
      <pane ySplit="1" topLeftCell="A2" activePane="bottomLeft" state="frozen"/>
      <selection pane="bottomLeft" activeCell="B20" sqref="B20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69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1102</v>
      </c>
      <c r="B2" t="s">
        <v>27</v>
      </c>
      <c r="C2">
        <f t="shared" ref="C2:C43" si="0">VLOOKUP($B2,閱卷評分_Teacher1,3,FALSE)</f>
        <v>17</v>
      </c>
      <c r="D2">
        <f t="shared" ref="D2:D43" si="1">VLOOKUP($B2,閱卷評分_Teacher2,3,FALSE)</f>
        <v>15</v>
      </c>
      <c r="E2">
        <f>ABS(C2-D2)</f>
        <v>2</v>
      </c>
      <c r="G2" s="6">
        <f>IF(F2&gt;0,((C2+D2)*0.5+F2*2)/3,(C2+D2)/2)</f>
        <v>16</v>
      </c>
      <c r="H2">
        <f t="shared" ref="H2:H43" si="2">VLOOKUP($B2,閱卷評分_Teacher1,4,FALSE)</f>
        <v>4</v>
      </c>
      <c r="I2">
        <f t="shared" ref="I2:I43" si="3">VLOOKUP($B2,閱卷評分_Teacher1,5,FALSE)</f>
        <v>4</v>
      </c>
      <c r="J2">
        <f t="shared" ref="J2:J43" si="4">VLOOKUP($B2,閱卷評分_Teacher1,6,FALSE)</f>
        <v>3</v>
      </c>
      <c r="K2">
        <f t="shared" ref="K2:K43" si="5">VLOOKUP($B2,閱卷評分_Teacher1,7,FALSE)</f>
        <v>4</v>
      </c>
      <c r="L2">
        <f t="shared" ref="L2:L43" si="6">VLOOKUP($B2,閱卷評分_Teacher1,8,FALSE)</f>
        <v>3</v>
      </c>
      <c r="M2">
        <f t="shared" ref="M2:M43" si="7">VLOOKUP($B2,閱卷評分_Teacher2,4,FALSE)</f>
        <v>4</v>
      </c>
      <c r="N2">
        <f t="shared" ref="N2:N43" si="8">VLOOKUP($B2,閱卷評分_Teacher2,5,FALSE)</f>
        <v>4</v>
      </c>
      <c r="O2">
        <f t="shared" ref="O2:O43" si="9">VLOOKUP($B2,閱卷評分_Teacher2,6,FALSE)</f>
        <v>3</v>
      </c>
      <c r="P2">
        <f t="shared" ref="P2:P43" si="10">VLOOKUP($B2,閱卷評分_Teacher2,7,FALSE)</f>
        <v>3</v>
      </c>
      <c r="Q2">
        <f t="shared" ref="Q2:Q43" si="11">VLOOKUP($B2,閱卷評分_Teacher2,8,FALSE)</f>
        <v>3</v>
      </c>
      <c r="R2" s="8">
        <f>COUNTIF(E:E,"&gt;7")</f>
        <v>0</v>
      </c>
      <c r="S2" s="8">
        <f>COUNTA(B:B)-1</f>
        <v>42</v>
      </c>
      <c r="T2" s="9">
        <f>R2/S2</f>
        <v>0</v>
      </c>
    </row>
    <row r="3" spans="1:20" x14ac:dyDescent="0.25">
      <c r="A3">
        <v>1092</v>
      </c>
      <c r="B3" t="s">
        <v>28</v>
      </c>
      <c r="C3">
        <f t="shared" si="0"/>
        <v>18</v>
      </c>
      <c r="D3">
        <f t="shared" si="1"/>
        <v>22</v>
      </c>
      <c r="E3">
        <f t="shared" ref="E3:E26" si="12">ABS(C3-D3)</f>
        <v>4</v>
      </c>
      <c r="G3" s="6">
        <f t="shared" ref="G3:G26" si="13">IF(F3&gt;0,((C3+D3)*0.5+F3*2)/3,(C3+D3)/2)</f>
        <v>20</v>
      </c>
      <c r="H3">
        <f t="shared" si="2"/>
        <v>3</v>
      </c>
      <c r="I3">
        <f t="shared" si="3"/>
        <v>4</v>
      </c>
      <c r="J3">
        <f t="shared" si="4"/>
        <v>4</v>
      </c>
      <c r="K3">
        <f t="shared" si="5"/>
        <v>4</v>
      </c>
      <c r="L3">
        <f t="shared" si="6"/>
        <v>3</v>
      </c>
      <c r="M3">
        <f t="shared" si="7"/>
        <v>5</v>
      </c>
      <c r="N3">
        <f t="shared" si="8"/>
        <v>5</v>
      </c>
      <c r="O3">
        <f t="shared" si="9"/>
        <v>5</v>
      </c>
      <c r="P3">
        <f t="shared" si="10"/>
        <v>4</v>
      </c>
      <c r="Q3">
        <f t="shared" si="11"/>
        <v>4</v>
      </c>
    </row>
    <row r="4" spans="1:20" x14ac:dyDescent="0.25">
      <c r="A4">
        <v>1131</v>
      </c>
      <c r="B4" t="s">
        <v>29</v>
      </c>
      <c r="C4">
        <f t="shared" si="0"/>
        <v>17</v>
      </c>
      <c r="D4">
        <f t="shared" si="1"/>
        <v>14</v>
      </c>
      <c r="E4">
        <f t="shared" si="12"/>
        <v>3</v>
      </c>
      <c r="G4" s="6">
        <f t="shared" si="13"/>
        <v>15.5</v>
      </c>
      <c r="H4">
        <f t="shared" si="2"/>
        <v>3</v>
      </c>
      <c r="I4">
        <f t="shared" si="3"/>
        <v>4</v>
      </c>
      <c r="J4">
        <f t="shared" si="4"/>
        <v>3</v>
      </c>
      <c r="K4">
        <f t="shared" si="5"/>
        <v>4</v>
      </c>
      <c r="L4">
        <f t="shared" si="6"/>
        <v>3</v>
      </c>
      <c r="M4">
        <f t="shared" si="7"/>
        <v>3</v>
      </c>
      <c r="N4">
        <f t="shared" si="8"/>
        <v>4</v>
      </c>
      <c r="O4">
        <f t="shared" si="9"/>
        <v>3</v>
      </c>
      <c r="P4">
        <f t="shared" si="10"/>
        <v>3</v>
      </c>
      <c r="Q4">
        <f t="shared" si="11"/>
        <v>3</v>
      </c>
    </row>
    <row r="5" spans="1:20" x14ac:dyDescent="0.25">
      <c r="A5">
        <v>1132</v>
      </c>
      <c r="B5" t="s">
        <v>30</v>
      </c>
      <c r="C5">
        <f t="shared" si="0"/>
        <v>18</v>
      </c>
      <c r="D5">
        <f t="shared" si="1"/>
        <v>16</v>
      </c>
      <c r="E5">
        <f t="shared" si="12"/>
        <v>2</v>
      </c>
      <c r="G5" s="6">
        <f t="shared" si="13"/>
        <v>17</v>
      </c>
      <c r="H5">
        <f t="shared" si="2"/>
        <v>4</v>
      </c>
      <c r="I5">
        <f t="shared" si="3"/>
        <v>4</v>
      </c>
      <c r="J5">
        <f t="shared" si="4"/>
        <v>3</v>
      </c>
      <c r="K5">
        <f t="shared" si="5"/>
        <v>4</v>
      </c>
      <c r="L5">
        <f t="shared" si="6"/>
        <v>3</v>
      </c>
      <c r="M5">
        <f t="shared" si="7"/>
        <v>4</v>
      </c>
      <c r="N5">
        <f t="shared" si="8"/>
        <v>4</v>
      </c>
      <c r="O5">
        <f t="shared" si="9"/>
        <v>3</v>
      </c>
      <c r="P5">
        <f t="shared" si="10"/>
        <v>3</v>
      </c>
      <c r="Q5">
        <f t="shared" si="11"/>
        <v>3</v>
      </c>
    </row>
    <row r="6" spans="1:20" x14ac:dyDescent="0.25">
      <c r="A6">
        <v>1071</v>
      </c>
      <c r="B6" t="s">
        <v>31</v>
      </c>
      <c r="C6">
        <f t="shared" si="0"/>
        <v>17</v>
      </c>
      <c r="D6">
        <f t="shared" si="1"/>
        <v>14</v>
      </c>
      <c r="E6">
        <f t="shared" si="12"/>
        <v>3</v>
      </c>
      <c r="G6" s="6">
        <f t="shared" si="13"/>
        <v>15.5</v>
      </c>
      <c r="H6">
        <f t="shared" si="2"/>
        <v>4</v>
      </c>
      <c r="I6">
        <f t="shared" si="3"/>
        <v>4</v>
      </c>
      <c r="J6">
        <f t="shared" si="4"/>
        <v>3</v>
      </c>
      <c r="K6">
        <f t="shared" si="5"/>
        <v>4</v>
      </c>
      <c r="L6">
        <f t="shared" si="6"/>
        <v>3</v>
      </c>
      <c r="M6">
        <f t="shared" si="7"/>
        <v>4</v>
      </c>
      <c r="N6">
        <f t="shared" si="8"/>
        <v>4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20" x14ac:dyDescent="0.25">
      <c r="A7">
        <v>1122</v>
      </c>
      <c r="B7" t="s">
        <v>32</v>
      </c>
      <c r="C7">
        <f t="shared" si="0"/>
        <v>17</v>
      </c>
      <c r="D7">
        <f t="shared" si="1"/>
        <v>16</v>
      </c>
      <c r="E7">
        <f t="shared" si="12"/>
        <v>1</v>
      </c>
      <c r="G7" s="6">
        <f t="shared" si="13"/>
        <v>16.5</v>
      </c>
      <c r="H7">
        <f t="shared" si="2"/>
        <v>3</v>
      </c>
      <c r="I7">
        <f t="shared" si="3"/>
        <v>4</v>
      </c>
      <c r="J7">
        <f t="shared" si="4"/>
        <v>3</v>
      </c>
      <c r="K7">
        <f t="shared" si="5"/>
        <v>4</v>
      </c>
      <c r="L7">
        <f t="shared" si="6"/>
        <v>3</v>
      </c>
      <c r="M7">
        <f t="shared" si="7"/>
        <v>4</v>
      </c>
      <c r="N7">
        <f t="shared" si="8"/>
        <v>4</v>
      </c>
      <c r="O7">
        <f t="shared" si="9"/>
        <v>3</v>
      </c>
      <c r="P7">
        <f t="shared" si="10"/>
        <v>3</v>
      </c>
      <c r="Q7">
        <f t="shared" si="11"/>
        <v>3</v>
      </c>
    </row>
    <row r="8" spans="1:20" x14ac:dyDescent="0.25">
      <c r="A8">
        <v>1071</v>
      </c>
      <c r="B8" t="s">
        <v>33</v>
      </c>
      <c r="C8">
        <f t="shared" si="0"/>
        <v>18</v>
      </c>
      <c r="D8">
        <f t="shared" si="1"/>
        <v>15</v>
      </c>
      <c r="E8">
        <f t="shared" si="12"/>
        <v>3</v>
      </c>
      <c r="G8" s="6">
        <f t="shared" si="13"/>
        <v>16.5</v>
      </c>
      <c r="H8">
        <f t="shared" si="2"/>
        <v>4</v>
      </c>
      <c r="I8">
        <f t="shared" si="3"/>
        <v>4</v>
      </c>
      <c r="J8">
        <f t="shared" si="4"/>
        <v>3</v>
      </c>
      <c r="K8">
        <f t="shared" si="5"/>
        <v>4</v>
      </c>
      <c r="L8">
        <f t="shared" si="6"/>
        <v>3</v>
      </c>
      <c r="M8">
        <f t="shared" si="7"/>
        <v>4</v>
      </c>
      <c r="N8">
        <f t="shared" si="8"/>
        <v>4</v>
      </c>
      <c r="O8">
        <f t="shared" si="9"/>
        <v>3</v>
      </c>
      <c r="P8">
        <f t="shared" si="10"/>
        <v>3</v>
      </c>
      <c r="Q8">
        <f t="shared" si="11"/>
        <v>3</v>
      </c>
    </row>
    <row r="9" spans="1:20" x14ac:dyDescent="0.25">
      <c r="A9">
        <v>1122</v>
      </c>
      <c r="B9" t="s">
        <v>34</v>
      </c>
      <c r="C9">
        <f t="shared" si="0"/>
        <v>16</v>
      </c>
      <c r="D9">
        <f t="shared" si="1"/>
        <v>18</v>
      </c>
      <c r="E9">
        <f t="shared" si="12"/>
        <v>2</v>
      </c>
      <c r="G9" s="6">
        <f t="shared" si="13"/>
        <v>17</v>
      </c>
      <c r="H9">
        <f t="shared" si="2"/>
        <v>3</v>
      </c>
      <c r="I9">
        <f t="shared" si="3"/>
        <v>3</v>
      </c>
      <c r="J9">
        <f t="shared" si="4"/>
        <v>3</v>
      </c>
      <c r="K9">
        <f t="shared" si="5"/>
        <v>4</v>
      </c>
      <c r="L9">
        <f t="shared" si="6"/>
        <v>3</v>
      </c>
      <c r="M9">
        <f t="shared" si="7"/>
        <v>5</v>
      </c>
      <c r="N9">
        <f t="shared" si="8"/>
        <v>4</v>
      </c>
      <c r="O9">
        <f t="shared" si="9"/>
        <v>4</v>
      </c>
      <c r="P9">
        <f t="shared" si="10"/>
        <v>4</v>
      </c>
      <c r="Q9">
        <f t="shared" si="11"/>
        <v>4</v>
      </c>
    </row>
    <row r="10" spans="1:20" x14ac:dyDescent="0.25">
      <c r="A10">
        <v>1111</v>
      </c>
      <c r="B10" t="s">
        <v>35</v>
      </c>
      <c r="C10">
        <f t="shared" si="0"/>
        <v>14</v>
      </c>
      <c r="D10">
        <f t="shared" si="1"/>
        <v>14</v>
      </c>
      <c r="E10">
        <f t="shared" si="12"/>
        <v>0</v>
      </c>
      <c r="G10" s="6">
        <f t="shared" si="13"/>
        <v>14</v>
      </c>
      <c r="H10">
        <f t="shared" si="2"/>
        <v>3</v>
      </c>
      <c r="I10">
        <f t="shared" si="3"/>
        <v>2</v>
      </c>
      <c r="J10">
        <f t="shared" si="4"/>
        <v>3</v>
      </c>
      <c r="K10">
        <f t="shared" si="5"/>
        <v>3</v>
      </c>
      <c r="L10">
        <f t="shared" si="6"/>
        <v>3</v>
      </c>
      <c r="M10">
        <f t="shared" si="7"/>
        <v>3</v>
      </c>
      <c r="N10">
        <f t="shared" si="8"/>
        <v>4</v>
      </c>
      <c r="O10">
        <f t="shared" si="9"/>
        <v>3</v>
      </c>
      <c r="P10">
        <f t="shared" si="10"/>
        <v>3</v>
      </c>
      <c r="Q10">
        <f t="shared" si="11"/>
        <v>3</v>
      </c>
    </row>
    <row r="11" spans="1:20" x14ac:dyDescent="0.25">
      <c r="A11">
        <v>1101</v>
      </c>
      <c r="B11" t="s">
        <v>36</v>
      </c>
      <c r="C11">
        <f t="shared" si="0"/>
        <v>14</v>
      </c>
      <c r="D11">
        <f t="shared" si="1"/>
        <v>14</v>
      </c>
      <c r="E11">
        <f t="shared" si="12"/>
        <v>0</v>
      </c>
      <c r="G11" s="6">
        <f t="shared" si="13"/>
        <v>14</v>
      </c>
      <c r="H11">
        <f t="shared" si="2"/>
        <v>3</v>
      </c>
      <c r="I11">
        <f t="shared" si="3"/>
        <v>3</v>
      </c>
      <c r="J11">
        <f t="shared" si="4"/>
        <v>3</v>
      </c>
      <c r="K11">
        <f t="shared" si="5"/>
        <v>3</v>
      </c>
      <c r="L11">
        <f t="shared" si="6"/>
        <v>3</v>
      </c>
      <c r="M11">
        <f t="shared" si="7"/>
        <v>3</v>
      </c>
      <c r="N11">
        <f t="shared" si="8"/>
        <v>4</v>
      </c>
      <c r="O11">
        <f t="shared" si="9"/>
        <v>3</v>
      </c>
      <c r="P11">
        <f t="shared" si="10"/>
        <v>3</v>
      </c>
      <c r="Q11">
        <f t="shared" si="11"/>
        <v>3</v>
      </c>
    </row>
    <row r="12" spans="1:20" x14ac:dyDescent="0.25">
      <c r="A12">
        <v>1082</v>
      </c>
      <c r="B12" t="s">
        <v>37</v>
      </c>
      <c r="C12">
        <f t="shared" si="0"/>
        <v>15</v>
      </c>
      <c r="D12">
        <f t="shared" si="1"/>
        <v>13</v>
      </c>
      <c r="E12">
        <f t="shared" si="12"/>
        <v>2</v>
      </c>
      <c r="G12" s="6">
        <f t="shared" si="13"/>
        <v>14</v>
      </c>
      <c r="H12">
        <f t="shared" si="2"/>
        <v>3</v>
      </c>
      <c r="I12">
        <f t="shared" si="3"/>
        <v>3</v>
      </c>
      <c r="J12">
        <f t="shared" si="4"/>
        <v>3</v>
      </c>
      <c r="K12">
        <f t="shared" si="5"/>
        <v>3</v>
      </c>
      <c r="L12">
        <f t="shared" si="6"/>
        <v>3</v>
      </c>
      <c r="M12">
        <f t="shared" si="7"/>
        <v>3</v>
      </c>
      <c r="N12">
        <f t="shared" si="8"/>
        <v>4</v>
      </c>
      <c r="O12">
        <f t="shared" si="9"/>
        <v>3</v>
      </c>
      <c r="P12">
        <f t="shared" si="10"/>
        <v>3</v>
      </c>
      <c r="Q12">
        <f t="shared" si="11"/>
        <v>3</v>
      </c>
    </row>
    <row r="13" spans="1:20" x14ac:dyDescent="0.25">
      <c r="A13">
        <v>1131</v>
      </c>
      <c r="B13" t="s">
        <v>38</v>
      </c>
      <c r="C13">
        <f t="shared" si="0"/>
        <v>13</v>
      </c>
      <c r="D13">
        <f t="shared" si="1"/>
        <v>14</v>
      </c>
      <c r="E13">
        <f t="shared" si="12"/>
        <v>1</v>
      </c>
      <c r="G13" s="6">
        <f t="shared" si="13"/>
        <v>13.5</v>
      </c>
      <c r="H13">
        <f t="shared" si="2"/>
        <v>3</v>
      </c>
      <c r="I13">
        <f t="shared" si="3"/>
        <v>2</v>
      </c>
      <c r="J13">
        <f t="shared" si="4"/>
        <v>2</v>
      </c>
      <c r="K13">
        <f t="shared" si="5"/>
        <v>3</v>
      </c>
      <c r="L13">
        <f t="shared" si="6"/>
        <v>3</v>
      </c>
      <c r="M13">
        <f t="shared" si="7"/>
        <v>4</v>
      </c>
      <c r="N13">
        <f t="shared" si="8"/>
        <v>4</v>
      </c>
      <c r="O13">
        <f t="shared" si="9"/>
        <v>3</v>
      </c>
      <c r="P13">
        <f t="shared" si="10"/>
        <v>3</v>
      </c>
      <c r="Q13">
        <f t="shared" si="11"/>
        <v>3</v>
      </c>
    </row>
    <row r="14" spans="1:20" x14ac:dyDescent="0.25">
      <c r="A14">
        <v>1091</v>
      </c>
      <c r="B14" t="s">
        <v>39</v>
      </c>
      <c r="C14">
        <f t="shared" si="0"/>
        <v>15</v>
      </c>
      <c r="D14">
        <f t="shared" si="1"/>
        <v>12</v>
      </c>
      <c r="E14">
        <f t="shared" si="12"/>
        <v>3</v>
      </c>
      <c r="G14" s="6">
        <f t="shared" si="13"/>
        <v>13.5</v>
      </c>
      <c r="H14">
        <f t="shared" si="2"/>
        <v>3</v>
      </c>
      <c r="I14">
        <f t="shared" si="3"/>
        <v>4</v>
      </c>
      <c r="J14">
        <f t="shared" si="4"/>
        <v>3</v>
      </c>
      <c r="K14">
        <f t="shared" si="5"/>
        <v>3</v>
      </c>
      <c r="L14">
        <f t="shared" si="6"/>
        <v>3</v>
      </c>
      <c r="M14">
        <f t="shared" si="7"/>
        <v>3</v>
      </c>
      <c r="N14">
        <f t="shared" si="8"/>
        <v>3</v>
      </c>
      <c r="O14">
        <f t="shared" si="9"/>
        <v>3</v>
      </c>
      <c r="P14">
        <f t="shared" si="10"/>
        <v>3</v>
      </c>
      <c r="Q14">
        <f t="shared" si="11"/>
        <v>3</v>
      </c>
    </row>
    <row r="15" spans="1:20" x14ac:dyDescent="0.25">
      <c r="A15">
        <v>1081</v>
      </c>
      <c r="B15" t="s">
        <v>40</v>
      </c>
      <c r="C15">
        <f t="shared" si="0"/>
        <v>14</v>
      </c>
      <c r="D15">
        <f t="shared" si="1"/>
        <v>13</v>
      </c>
      <c r="E15">
        <f t="shared" si="12"/>
        <v>1</v>
      </c>
      <c r="G15" s="6">
        <f t="shared" si="13"/>
        <v>13.5</v>
      </c>
      <c r="H15">
        <f t="shared" si="2"/>
        <v>3</v>
      </c>
      <c r="I15">
        <f t="shared" si="3"/>
        <v>3</v>
      </c>
      <c r="J15">
        <f t="shared" si="4"/>
        <v>3</v>
      </c>
      <c r="K15">
        <f t="shared" si="5"/>
        <v>3</v>
      </c>
      <c r="L15">
        <f t="shared" si="6"/>
        <v>2</v>
      </c>
      <c r="M15">
        <f t="shared" si="7"/>
        <v>3</v>
      </c>
      <c r="N15">
        <f t="shared" si="8"/>
        <v>3</v>
      </c>
      <c r="O15">
        <f t="shared" si="9"/>
        <v>3</v>
      </c>
      <c r="P15">
        <f t="shared" si="10"/>
        <v>3</v>
      </c>
      <c r="Q15">
        <f t="shared" si="11"/>
        <v>3</v>
      </c>
    </row>
    <row r="16" spans="1:20" x14ac:dyDescent="0.25">
      <c r="A16">
        <v>1092</v>
      </c>
      <c r="B16" t="s">
        <v>41</v>
      </c>
      <c r="C16">
        <f t="shared" si="0"/>
        <v>15</v>
      </c>
      <c r="D16">
        <f t="shared" si="1"/>
        <v>17</v>
      </c>
      <c r="E16">
        <f t="shared" si="12"/>
        <v>2</v>
      </c>
      <c r="G16" s="6">
        <f t="shared" si="13"/>
        <v>16</v>
      </c>
      <c r="H16">
        <f t="shared" si="2"/>
        <v>3</v>
      </c>
      <c r="I16">
        <f t="shared" si="3"/>
        <v>3</v>
      </c>
      <c r="J16">
        <f t="shared" si="4"/>
        <v>3</v>
      </c>
      <c r="K16">
        <f t="shared" si="5"/>
        <v>3</v>
      </c>
      <c r="L16">
        <f t="shared" si="6"/>
        <v>3</v>
      </c>
      <c r="M16">
        <f t="shared" si="7"/>
        <v>5</v>
      </c>
      <c r="N16">
        <f t="shared" si="8"/>
        <v>4</v>
      </c>
      <c r="O16">
        <f t="shared" si="9"/>
        <v>4</v>
      </c>
      <c r="P16">
        <f t="shared" si="10"/>
        <v>4</v>
      </c>
      <c r="Q16">
        <f t="shared" si="11"/>
        <v>4</v>
      </c>
    </row>
    <row r="17" spans="1:17" x14ac:dyDescent="0.25">
      <c r="A17">
        <v>1072</v>
      </c>
      <c r="B17" t="s">
        <v>42</v>
      </c>
      <c r="C17">
        <f t="shared" si="0"/>
        <v>18</v>
      </c>
      <c r="D17">
        <f t="shared" si="1"/>
        <v>17</v>
      </c>
      <c r="E17">
        <f t="shared" si="12"/>
        <v>1</v>
      </c>
      <c r="G17" s="6">
        <f t="shared" si="13"/>
        <v>17.5</v>
      </c>
      <c r="H17">
        <f t="shared" si="2"/>
        <v>4</v>
      </c>
      <c r="I17">
        <f t="shared" si="3"/>
        <v>4</v>
      </c>
      <c r="J17">
        <f t="shared" si="4"/>
        <v>3</v>
      </c>
      <c r="K17">
        <f t="shared" si="5"/>
        <v>4</v>
      </c>
      <c r="L17">
        <f t="shared" si="6"/>
        <v>3</v>
      </c>
      <c r="M17">
        <f t="shared" si="7"/>
        <v>5</v>
      </c>
      <c r="N17">
        <f t="shared" si="8"/>
        <v>4</v>
      </c>
      <c r="O17">
        <f t="shared" si="9"/>
        <v>4</v>
      </c>
      <c r="P17">
        <f t="shared" si="10"/>
        <v>4</v>
      </c>
      <c r="Q17">
        <f t="shared" si="11"/>
        <v>4</v>
      </c>
    </row>
    <row r="18" spans="1:17" x14ac:dyDescent="0.25">
      <c r="A18">
        <v>1072</v>
      </c>
      <c r="B18" t="s">
        <v>43</v>
      </c>
      <c r="C18">
        <f t="shared" si="0"/>
        <v>18</v>
      </c>
      <c r="D18">
        <f t="shared" si="1"/>
        <v>17</v>
      </c>
      <c r="E18">
        <f t="shared" si="12"/>
        <v>1</v>
      </c>
      <c r="G18" s="6">
        <f t="shared" si="13"/>
        <v>17.5</v>
      </c>
      <c r="H18">
        <f t="shared" si="2"/>
        <v>4</v>
      </c>
      <c r="I18">
        <f t="shared" si="3"/>
        <v>4</v>
      </c>
      <c r="J18">
        <f t="shared" si="4"/>
        <v>3</v>
      </c>
      <c r="K18">
        <f t="shared" si="5"/>
        <v>4</v>
      </c>
      <c r="L18">
        <f t="shared" si="6"/>
        <v>3</v>
      </c>
      <c r="M18">
        <f t="shared" si="7"/>
        <v>5</v>
      </c>
      <c r="N18">
        <f t="shared" si="8"/>
        <v>4</v>
      </c>
      <c r="O18">
        <f t="shared" si="9"/>
        <v>4</v>
      </c>
      <c r="P18">
        <f t="shared" si="10"/>
        <v>4</v>
      </c>
      <c r="Q18">
        <f t="shared" si="11"/>
        <v>4</v>
      </c>
    </row>
    <row r="19" spans="1:17" x14ac:dyDescent="0.25">
      <c r="A19">
        <v>1132</v>
      </c>
      <c r="B19" t="s">
        <v>44</v>
      </c>
      <c r="C19">
        <f t="shared" si="0"/>
        <v>11</v>
      </c>
      <c r="D19">
        <f t="shared" si="1"/>
        <v>11</v>
      </c>
      <c r="E19">
        <f t="shared" si="12"/>
        <v>0</v>
      </c>
      <c r="G19" s="6">
        <f t="shared" si="13"/>
        <v>11</v>
      </c>
      <c r="H19">
        <f t="shared" si="2"/>
        <v>2</v>
      </c>
      <c r="I19">
        <f t="shared" si="3"/>
        <v>2</v>
      </c>
      <c r="J19">
        <f t="shared" si="4"/>
        <v>2</v>
      </c>
      <c r="K19">
        <f t="shared" si="5"/>
        <v>3</v>
      </c>
      <c r="L19">
        <f t="shared" si="6"/>
        <v>2</v>
      </c>
      <c r="M19">
        <f t="shared" si="7"/>
        <v>2</v>
      </c>
      <c r="N19">
        <f t="shared" si="8"/>
        <v>3</v>
      </c>
      <c r="O19">
        <f t="shared" si="9"/>
        <v>3</v>
      </c>
      <c r="P19">
        <f t="shared" si="10"/>
        <v>3</v>
      </c>
      <c r="Q19">
        <f t="shared" si="11"/>
        <v>3</v>
      </c>
    </row>
    <row r="20" spans="1:17" x14ac:dyDescent="0.25">
      <c r="A20">
        <v>1081</v>
      </c>
      <c r="B20" t="s">
        <v>45</v>
      </c>
      <c r="C20">
        <f t="shared" si="0"/>
        <v>17</v>
      </c>
      <c r="D20">
        <f t="shared" si="1"/>
        <v>14</v>
      </c>
      <c r="E20">
        <f t="shared" si="12"/>
        <v>3</v>
      </c>
      <c r="G20" s="6">
        <f t="shared" si="13"/>
        <v>15.5</v>
      </c>
      <c r="H20">
        <f t="shared" si="2"/>
        <v>3</v>
      </c>
      <c r="I20">
        <f t="shared" si="3"/>
        <v>4</v>
      </c>
      <c r="J20">
        <f t="shared" si="4"/>
        <v>3</v>
      </c>
      <c r="K20">
        <f t="shared" si="5"/>
        <v>4</v>
      </c>
      <c r="L20">
        <f t="shared" si="6"/>
        <v>3</v>
      </c>
      <c r="M20">
        <f t="shared" si="7"/>
        <v>4</v>
      </c>
      <c r="N20">
        <f t="shared" si="8"/>
        <v>4</v>
      </c>
      <c r="O20">
        <f t="shared" si="9"/>
        <v>3</v>
      </c>
      <c r="P20">
        <f t="shared" si="10"/>
        <v>3</v>
      </c>
      <c r="Q20">
        <f t="shared" si="11"/>
        <v>3</v>
      </c>
    </row>
    <row r="21" spans="1:17" x14ac:dyDescent="0.25">
      <c r="A21">
        <v>1111</v>
      </c>
      <c r="B21" t="s">
        <v>46</v>
      </c>
      <c r="C21">
        <f t="shared" si="0"/>
        <v>17</v>
      </c>
      <c r="D21">
        <f t="shared" si="1"/>
        <v>18</v>
      </c>
      <c r="E21">
        <f t="shared" si="12"/>
        <v>1</v>
      </c>
      <c r="G21" s="6">
        <f t="shared" si="13"/>
        <v>17.5</v>
      </c>
      <c r="H21">
        <f t="shared" si="2"/>
        <v>4</v>
      </c>
      <c r="I21">
        <f t="shared" si="3"/>
        <v>4</v>
      </c>
      <c r="J21">
        <f t="shared" si="4"/>
        <v>3</v>
      </c>
      <c r="K21">
        <f t="shared" si="5"/>
        <v>4</v>
      </c>
      <c r="L21">
        <f t="shared" si="6"/>
        <v>3</v>
      </c>
      <c r="M21">
        <f t="shared" si="7"/>
        <v>5</v>
      </c>
      <c r="N21">
        <f t="shared" si="8"/>
        <v>4</v>
      </c>
      <c r="O21">
        <f t="shared" si="9"/>
        <v>4</v>
      </c>
      <c r="P21">
        <f t="shared" si="10"/>
        <v>4</v>
      </c>
      <c r="Q21">
        <f t="shared" si="11"/>
        <v>4</v>
      </c>
    </row>
    <row r="22" spans="1:17" x14ac:dyDescent="0.25">
      <c r="A22">
        <v>1121</v>
      </c>
      <c r="B22" t="s">
        <v>47</v>
      </c>
      <c r="C22">
        <f t="shared" si="0"/>
        <v>16</v>
      </c>
      <c r="D22">
        <f t="shared" si="1"/>
        <v>14</v>
      </c>
      <c r="E22">
        <f t="shared" si="12"/>
        <v>2</v>
      </c>
      <c r="G22" s="6">
        <f t="shared" si="13"/>
        <v>15</v>
      </c>
      <c r="H22">
        <f t="shared" si="2"/>
        <v>3</v>
      </c>
      <c r="I22">
        <f t="shared" si="3"/>
        <v>4</v>
      </c>
      <c r="J22">
        <f t="shared" si="4"/>
        <v>3</v>
      </c>
      <c r="K22">
        <f t="shared" si="5"/>
        <v>3</v>
      </c>
      <c r="L22">
        <f t="shared" si="6"/>
        <v>3</v>
      </c>
      <c r="M22">
        <f t="shared" si="7"/>
        <v>4</v>
      </c>
      <c r="N22">
        <f t="shared" si="8"/>
        <v>4</v>
      </c>
      <c r="O22">
        <f t="shared" si="9"/>
        <v>3</v>
      </c>
      <c r="P22">
        <f t="shared" si="10"/>
        <v>3</v>
      </c>
      <c r="Q22">
        <f t="shared" si="11"/>
        <v>3</v>
      </c>
    </row>
    <row r="23" spans="1:17" x14ac:dyDescent="0.25">
      <c r="A23">
        <v>1112</v>
      </c>
      <c r="B23" t="s">
        <v>48</v>
      </c>
      <c r="C23">
        <f t="shared" si="0"/>
        <v>18</v>
      </c>
      <c r="D23">
        <f t="shared" si="1"/>
        <v>20</v>
      </c>
      <c r="E23">
        <f t="shared" si="12"/>
        <v>2</v>
      </c>
      <c r="G23" s="6">
        <f t="shared" si="13"/>
        <v>19</v>
      </c>
      <c r="H23">
        <f t="shared" si="2"/>
        <v>4</v>
      </c>
      <c r="I23">
        <f t="shared" si="3"/>
        <v>4</v>
      </c>
      <c r="J23">
        <f t="shared" si="4"/>
        <v>3</v>
      </c>
      <c r="K23">
        <f t="shared" si="5"/>
        <v>4</v>
      </c>
      <c r="L23">
        <f t="shared" si="6"/>
        <v>3</v>
      </c>
      <c r="M23">
        <f t="shared" si="7"/>
        <v>5</v>
      </c>
      <c r="N23">
        <f t="shared" si="8"/>
        <v>5</v>
      </c>
      <c r="O23">
        <f t="shared" si="9"/>
        <v>4</v>
      </c>
      <c r="P23">
        <f t="shared" si="10"/>
        <v>4</v>
      </c>
      <c r="Q23">
        <f t="shared" si="11"/>
        <v>4</v>
      </c>
    </row>
    <row r="24" spans="1:17" x14ac:dyDescent="0.25">
      <c r="A24">
        <v>1112</v>
      </c>
      <c r="B24" t="s">
        <v>49</v>
      </c>
      <c r="C24">
        <f t="shared" si="0"/>
        <v>15</v>
      </c>
      <c r="D24">
        <f t="shared" si="1"/>
        <v>15</v>
      </c>
      <c r="E24">
        <f t="shared" si="12"/>
        <v>0</v>
      </c>
      <c r="G24" s="6">
        <f t="shared" si="13"/>
        <v>15</v>
      </c>
      <c r="H24">
        <f t="shared" si="2"/>
        <v>3</v>
      </c>
      <c r="I24">
        <f t="shared" si="3"/>
        <v>3</v>
      </c>
      <c r="J24">
        <f t="shared" si="4"/>
        <v>3</v>
      </c>
      <c r="K24">
        <f t="shared" si="5"/>
        <v>3</v>
      </c>
      <c r="L24">
        <f t="shared" si="6"/>
        <v>3</v>
      </c>
      <c r="M24">
        <f t="shared" si="7"/>
        <v>3</v>
      </c>
      <c r="N24">
        <f t="shared" si="8"/>
        <v>4</v>
      </c>
      <c r="O24">
        <f t="shared" si="9"/>
        <v>3</v>
      </c>
      <c r="P24">
        <f t="shared" si="10"/>
        <v>3</v>
      </c>
      <c r="Q24">
        <f t="shared" si="11"/>
        <v>3</v>
      </c>
    </row>
    <row r="25" spans="1:17" x14ac:dyDescent="0.25">
      <c r="A25">
        <v>1071</v>
      </c>
      <c r="B25" t="s">
        <v>50</v>
      </c>
      <c r="C25">
        <f t="shared" si="0"/>
        <v>18</v>
      </c>
      <c r="D25">
        <f t="shared" si="1"/>
        <v>11</v>
      </c>
      <c r="E25">
        <f t="shared" si="12"/>
        <v>7</v>
      </c>
      <c r="G25" s="6">
        <f t="shared" si="13"/>
        <v>14.5</v>
      </c>
      <c r="H25">
        <f t="shared" si="2"/>
        <v>4</v>
      </c>
      <c r="I25">
        <f t="shared" si="3"/>
        <v>4</v>
      </c>
      <c r="J25">
        <f t="shared" si="4"/>
        <v>3</v>
      </c>
      <c r="K25">
        <f t="shared" si="5"/>
        <v>4</v>
      </c>
      <c r="L25">
        <f t="shared" si="6"/>
        <v>3</v>
      </c>
      <c r="M25">
        <f t="shared" si="7"/>
        <v>2</v>
      </c>
      <c r="N25">
        <f t="shared" si="8"/>
        <v>4</v>
      </c>
      <c r="O25">
        <f t="shared" si="9"/>
        <v>3</v>
      </c>
      <c r="P25">
        <f t="shared" si="10"/>
        <v>3</v>
      </c>
      <c r="Q25">
        <f t="shared" si="11"/>
        <v>3</v>
      </c>
    </row>
    <row r="26" spans="1:17" x14ac:dyDescent="0.25">
      <c r="A26">
        <v>1092</v>
      </c>
      <c r="B26" t="s">
        <v>51</v>
      </c>
      <c r="C26">
        <f t="shared" si="0"/>
        <v>16</v>
      </c>
      <c r="D26">
        <f t="shared" si="1"/>
        <v>17</v>
      </c>
      <c r="E26">
        <f t="shared" si="12"/>
        <v>1</v>
      </c>
      <c r="G26" s="6">
        <f t="shared" si="13"/>
        <v>16.5</v>
      </c>
      <c r="H26">
        <f t="shared" si="2"/>
        <v>3</v>
      </c>
      <c r="I26">
        <f t="shared" si="3"/>
        <v>3</v>
      </c>
      <c r="J26">
        <f t="shared" si="4"/>
        <v>3</v>
      </c>
      <c r="K26">
        <f t="shared" si="5"/>
        <v>4</v>
      </c>
      <c r="L26">
        <f t="shared" si="6"/>
        <v>3</v>
      </c>
      <c r="M26">
        <f t="shared" si="7"/>
        <v>5</v>
      </c>
      <c r="N26">
        <f t="shared" si="8"/>
        <v>4</v>
      </c>
      <c r="O26">
        <f t="shared" si="9"/>
        <v>4</v>
      </c>
      <c r="P26">
        <f t="shared" si="10"/>
        <v>4</v>
      </c>
      <c r="Q26">
        <f t="shared" si="11"/>
        <v>4</v>
      </c>
    </row>
    <row r="27" spans="1:17" x14ac:dyDescent="0.25">
      <c r="A27">
        <v>1131</v>
      </c>
      <c r="B27" t="s">
        <v>52</v>
      </c>
      <c r="C27">
        <f t="shared" si="0"/>
        <v>15</v>
      </c>
      <c r="D27">
        <f t="shared" si="1"/>
        <v>12</v>
      </c>
      <c r="E27">
        <f t="shared" ref="E27:E43" si="14">ABS(C27-D27)</f>
        <v>3</v>
      </c>
      <c r="G27" s="6">
        <f t="shared" ref="G27:G43" si="15">IF(F27&gt;0,((C27+D27)*0.5+F27*2)/3,(C27+D27)/2)</f>
        <v>13.5</v>
      </c>
      <c r="H27">
        <f t="shared" si="2"/>
        <v>3</v>
      </c>
      <c r="I27">
        <f t="shared" si="3"/>
        <v>3</v>
      </c>
      <c r="J27">
        <f t="shared" si="4"/>
        <v>3</v>
      </c>
      <c r="K27">
        <f t="shared" si="5"/>
        <v>3</v>
      </c>
      <c r="L27">
        <f t="shared" si="6"/>
        <v>3</v>
      </c>
      <c r="M27">
        <f t="shared" si="7"/>
        <v>3</v>
      </c>
      <c r="N27">
        <f t="shared" si="8"/>
        <v>4</v>
      </c>
      <c r="O27">
        <f t="shared" si="9"/>
        <v>3</v>
      </c>
      <c r="P27">
        <f t="shared" si="10"/>
        <v>3</v>
      </c>
      <c r="Q27">
        <f t="shared" si="11"/>
        <v>3</v>
      </c>
    </row>
    <row r="28" spans="1:17" x14ac:dyDescent="0.25">
      <c r="A28">
        <v>1081</v>
      </c>
      <c r="B28" t="s">
        <v>53</v>
      </c>
      <c r="C28">
        <f t="shared" si="0"/>
        <v>15</v>
      </c>
      <c r="D28">
        <f t="shared" si="1"/>
        <v>14</v>
      </c>
      <c r="E28">
        <f t="shared" si="14"/>
        <v>1</v>
      </c>
      <c r="G28" s="6">
        <f t="shared" si="15"/>
        <v>14.5</v>
      </c>
      <c r="H28">
        <f t="shared" si="2"/>
        <v>3</v>
      </c>
      <c r="I28">
        <f t="shared" si="3"/>
        <v>3</v>
      </c>
      <c r="J28">
        <f t="shared" si="4"/>
        <v>3</v>
      </c>
      <c r="K28">
        <f t="shared" si="5"/>
        <v>3</v>
      </c>
      <c r="L28">
        <f t="shared" si="6"/>
        <v>3</v>
      </c>
      <c r="M28">
        <f t="shared" si="7"/>
        <v>3</v>
      </c>
      <c r="N28">
        <f t="shared" si="8"/>
        <v>4</v>
      </c>
      <c r="O28">
        <f t="shared" si="9"/>
        <v>3</v>
      </c>
      <c r="P28">
        <f t="shared" si="10"/>
        <v>3</v>
      </c>
      <c r="Q28">
        <f t="shared" si="11"/>
        <v>3</v>
      </c>
    </row>
    <row r="29" spans="1:17" x14ac:dyDescent="0.25">
      <c r="A29">
        <v>1091</v>
      </c>
      <c r="B29" t="s">
        <v>54</v>
      </c>
      <c r="C29">
        <f t="shared" si="0"/>
        <v>14</v>
      </c>
      <c r="D29">
        <f t="shared" si="1"/>
        <v>14</v>
      </c>
      <c r="E29">
        <f t="shared" si="14"/>
        <v>0</v>
      </c>
      <c r="G29" s="6">
        <f t="shared" si="15"/>
        <v>14</v>
      </c>
      <c r="H29">
        <f t="shared" si="2"/>
        <v>3</v>
      </c>
      <c r="I29">
        <f t="shared" si="3"/>
        <v>3</v>
      </c>
      <c r="J29">
        <f t="shared" si="4"/>
        <v>3</v>
      </c>
      <c r="K29">
        <f t="shared" si="5"/>
        <v>3</v>
      </c>
      <c r="L29">
        <f t="shared" si="6"/>
        <v>2</v>
      </c>
      <c r="M29">
        <f t="shared" si="7"/>
        <v>3</v>
      </c>
      <c r="N29">
        <f t="shared" si="8"/>
        <v>4</v>
      </c>
      <c r="O29">
        <f t="shared" si="9"/>
        <v>3</v>
      </c>
      <c r="P29">
        <f t="shared" si="10"/>
        <v>3</v>
      </c>
      <c r="Q29">
        <f t="shared" si="11"/>
        <v>3</v>
      </c>
    </row>
    <row r="30" spans="1:17" x14ac:dyDescent="0.25">
      <c r="A30">
        <v>1071</v>
      </c>
      <c r="B30" t="s">
        <v>55</v>
      </c>
      <c r="C30">
        <f t="shared" si="0"/>
        <v>16</v>
      </c>
      <c r="D30">
        <f t="shared" si="1"/>
        <v>13</v>
      </c>
      <c r="E30">
        <f t="shared" si="14"/>
        <v>3</v>
      </c>
      <c r="G30" s="6">
        <f t="shared" si="15"/>
        <v>14.5</v>
      </c>
      <c r="H30">
        <f t="shared" si="2"/>
        <v>3</v>
      </c>
      <c r="I30">
        <f t="shared" si="3"/>
        <v>3</v>
      </c>
      <c r="J30">
        <f t="shared" si="4"/>
        <v>3</v>
      </c>
      <c r="K30">
        <f t="shared" si="5"/>
        <v>4</v>
      </c>
      <c r="L30">
        <f t="shared" si="6"/>
        <v>3</v>
      </c>
      <c r="M30">
        <f t="shared" si="7"/>
        <v>3</v>
      </c>
      <c r="N30">
        <f t="shared" si="8"/>
        <v>3</v>
      </c>
      <c r="O30">
        <f t="shared" si="9"/>
        <v>3</v>
      </c>
      <c r="P30">
        <f t="shared" si="10"/>
        <v>3</v>
      </c>
      <c r="Q30">
        <f t="shared" si="11"/>
        <v>3</v>
      </c>
    </row>
    <row r="31" spans="1:17" x14ac:dyDescent="0.25">
      <c r="A31">
        <v>1132</v>
      </c>
      <c r="B31" t="s">
        <v>56</v>
      </c>
      <c r="C31">
        <f t="shared" si="0"/>
        <v>14</v>
      </c>
      <c r="D31">
        <f t="shared" si="1"/>
        <v>16</v>
      </c>
      <c r="E31">
        <f t="shared" si="14"/>
        <v>2</v>
      </c>
      <c r="G31" s="6">
        <f t="shared" si="15"/>
        <v>15</v>
      </c>
      <c r="H31">
        <f t="shared" si="2"/>
        <v>3</v>
      </c>
      <c r="I31">
        <f t="shared" si="3"/>
        <v>3</v>
      </c>
      <c r="J31">
        <f t="shared" si="4"/>
        <v>3</v>
      </c>
      <c r="K31">
        <f t="shared" si="5"/>
        <v>3</v>
      </c>
      <c r="L31">
        <f t="shared" si="6"/>
        <v>2</v>
      </c>
      <c r="M31">
        <f t="shared" si="7"/>
        <v>5</v>
      </c>
      <c r="N31">
        <f t="shared" si="8"/>
        <v>4</v>
      </c>
      <c r="O31">
        <f t="shared" si="9"/>
        <v>3</v>
      </c>
      <c r="P31">
        <f t="shared" si="10"/>
        <v>3</v>
      </c>
      <c r="Q31">
        <f t="shared" si="11"/>
        <v>3</v>
      </c>
    </row>
    <row r="32" spans="1:17" x14ac:dyDescent="0.25">
      <c r="A32">
        <v>1082</v>
      </c>
      <c r="B32" t="s">
        <v>57</v>
      </c>
      <c r="C32">
        <f t="shared" si="0"/>
        <v>18</v>
      </c>
      <c r="D32">
        <f t="shared" si="1"/>
        <v>13</v>
      </c>
      <c r="E32">
        <f t="shared" si="14"/>
        <v>5</v>
      </c>
      <c r="G32" s="6">
        <f t="shared" si="15"/>
        <v>15.5</v>
      </c>
      <c r="H32">
        <f t="shared" si="2"/>
        <v>4</v>
      </c>
      <c r="I32">
        <f t="shared" si="3"/>
        <v>4</v>
      </c>
      <c r="J32">
        <f t="shared" si="4"/>
        <v>4</v>
      </c>
      <c r="K32">
        <f t="shared" si="5"/>
        <v>4</v>
      </c>
      <c r="L32">
        <f t="shared" si="6"/>
        <v>3</v>
      </c>
      <c r="M32">
        <f t="shared" si="7"/>
        <v>3</v>
      </c>
      <c r="N32">
        <f t="shared" si="8"/>
        <v>3</v>
      </c>
      <c r="O32">
        <f t="shared" si="9"/>
        <v>3</v>
      </c>
      <c r="P32">
        <f t="shared" si="10"/>
        <v>3</v>
      </c>
      <c r="Q32">
        <f t="shared" si="11"/>
        <v>3</v>
      </c>
    </row>
    <row r="33" spans="1:17" x14ac:dyDescent="0.25">
      <c r="A33">
        <v>1091</v>
      </c>
      <c r="B33" t="s">
        <v>58</v>
      </c>
      <c r="C33">
        <f t="shared" si="0"/>
        <v>16</v>
      </c>
      <c r="D33">
        <f t="shared" si="1"/>
        <v>13</v>
      </c>
      <c r="E33">
        <f t="shared" si="14"/>
        <v>3</v>
      </c>
      <c r="G33" s="6">
        <f t="shared" si="15"/>
        <v>14.5</v>
      </c>
      <c r="H33">
        <f t="shared" si="2"/>
        <v>3</v>
      </c>
      <c r="I33">
        <f t="shared" si="3"/>
        <v>4</v>
      </c>
      <c r="J33">
        <f t="shared" si="4"/>
        <v>3</v>
      </c>
      <c r="K33">
        <f t="shared" si="5"/>
        <v>3</v>
      </c>
      <c r="L33">
        <f t="shared" si="6"/>
        <v>3</v>
      </c>
      <c r="M33">
        <f t="shared" si="7"/>
        <v>3</v>
      </c>
      <c r="N33">
        <f t="shared" si="8"/>
        <v>3</v>
      </c>
      <c r="O33">
        <f t="shared" si="9"/>
        <v>3</v>
      </c>
      <c r="P33">
        <f t="shared" si="10"/>
        <v>3</v>
      </c>
      <c r="Q33">
        <f t="shared" si="11"/>
        <v>3</v>
      </c>
    </row>
    <row r="34" spans="1:17" x14ac:dyDescent="0.25">
      <c r="A34">
        <v>1121</v>
      </c>
      <c r="B34" t="s">
        <v>59</v>
      </c>
      <c r="C34">
        <f t="shared" si="0"/>
        <v>14</v>
      </c>
      <c r="D34">
        <f t="shared" si="1"/>
        <v>12</v>
      </c>
      <c r="E34">
        <f t="shared" si="14"/>
        <v>2</v>
      </c>
      <c r="G34" s="6">
        <f t="shared" si="15"/>
        <v>13</v>
      </c>
      <c r="H34">
        <f t="shared" si="2"/>
        <v>3</v>
      </c>
      <c r="I34">
        <f t="shared" si="3"/>
        <v>3</v>
      </c>
      <c r="J34">
        <f t="shared" si="4"/>
        <v>3</v>
      </c>
      <c r="K34">
        <f t="shared" si="5"/>
        <v>3</v>
      </c>
      <c r="L34">
        <f t="shared" si="6"/>
        <v>2</v>
      </c>
      <c r="M34">
        <f t="shared" si="7"/>
        <v>2</v>
      </c>
      <c r="N34">
        <f t="shared" si="8"/>
        <v>3</v>
      </c>
      <c r="O34">
        <f t="shared" si="9"/>
        <v>3</v>
      </c>
      <c r="P34">
        <f t="shared" si="10"/>
        <v>3</v>
      </c>
      <c r="Q34">
        <f t="shared" si="11"/>
        <v>3</v>
      </c>
    </row>
    <row r="35" spans="1:17" x14ac:dyDescent="0.25">
      <c r="A35">
        <v>1072</v>
      </c>
      <c r="B35" t="s">
        <v>60</v>
      </c>
      <c r="C35">
        <f t="shared" si="0"/>
        <v>17</v>
      </c>
      <c r="D35">
        <f t="shared" si="1"/>
        <v>15</v>
      </c>
      <c r="E35">
        <f t="shared" si="14"/>
        <v>2</v>
      </c>
      <c r="G35" s="6">
        <f t="shared" si="15"/>
        <v>16</v>
      </c>
      <c r="H35">
        <f t="shared" si="2"/>
        <v>3</v>
      </c>
      <c r="I35">
        <f t="shared" si="3"/>
        <v>4</v>
      </c>
      <c r="J35">
        <f t="shared" si="4"/>
        <v>3</v>
      </c>
      <c r="K35">
        <f t="shared" si="5"/>
        <v>4</v>
      </c>
      <c r="L35">
        <f t="shared" si="6"/>
        <v>3</v>
      </c>
      <c r="M35">
        <f t="shared" si="7"/>
        <v>4</v>
      </c>
      <c r="N35">
        <f t="shared" si="8"/>
        <v>4</v>
      </c>
      <c r="O35">
        <f t="shared" si="9"/>
        <v>3</v>
      </c>
      <c r="P35">
        <f t="shared" si="10"/>
        <v>3</v>
      </c>
      <c r="Q35">
        <f t="shared" si="11"/>
        <v>3</v>
      </c>
    </row>
    <row r="36" spans="1:17" x14ac:dyDescent="0.25">
      <c r="A36">
        <v>1102</v>
      </c>
      <c r="B36" t="s">
        <v>61</v>
      </c>
      <c r="C36">
        <f t="shared" si="0"/>
        <v>14</v>
      </c>
      <c r="D36">
        <f t="shared" si="1"/>
        <v>17</v>
      </c>
      <c r="E36">
        <f t="shared" si="14"/>
        <v>3</v>
      </c>
      <c r="G36" s="6">
        <f t="shared" si="15"/>
        <v>15.5</v>
      </c>
      <c r="H36">
        <f t="shared" si="2"/>
        <v>3</v>
      </c>
      <c r="I36">
        <f t="shared" si="3"/>
        <v>3</v>
      </c>
      <c r="J36">
        <f t="shared" si="4"/>
        <v>2</v>
      </c>
      <c r="K36">
        <f t="shared" si="5"/>
        <v>3</v>
      </c>
      <c r="L36">
        <f t="shared" si="6"/>
        <v>2</v>
      </c>
      <c r="M36">
        <f t="shared" si="7"/>
        <v>5</v>
      </c>
      <c r="N36">
        <f t="shared" si="8"/>
        <v>4</v>
      </c>
      <c r="O36">
        <f t="shared" si="9"/>
        <v>4</v>
      </c>
      <c r="P36">
        <f t="shared" si="10"/>
        <v>4</v>
      </c>
      <c r="Q36">
        <f t="shared" si="11"/>
        <v>4</v>
      </c>
    </row>
    <row r="37" spans="1:17" x14ac:dyDescent="0.25">
      <c r="A37">
        <v>1122</v>
      </c>
      <c r="B37" t="s">
        <v>62</v>
      </c>
      <c r="C37">
        <f t="shared" si="0"/>
        <v>17</v>
      </c>
      <c r="D37">
        <f t="shared" si="1"/>
        <v>15</v>
      </c>
      <c r="E37">
        <f t="shared" si="14"/>
        <v>2</v>
      </c>
      <c r="G37" s="6">
        <f t="shared" si="15"/>
        <v>16</v>
      </c>
      <c r="H37">
        <f t="shared" si="2"/>
        <v>3</v>
      </c>
      <c r="I37">
        <f t="shared" si="3"/>
        <v>4</v>
      </c>
      <c r="J37">
        <f t="shared" si="4"/>
        <v>3</v>
      </c>
      <c r="K37">
        <f t="shared" si="5"/>
        <v>4</v>
      </c>
      <c r="L37">
        <f t="shared" si="6"/>
        <v>3</v>
      </c>
      <c r="M37">
        <f t="shared" si="7"/>
        <v>4</v>
      </c>
      <c r="N37">
        <f t="shared" si="8"/>
        <v>4</v>
      </c>
      <c r="O37">
        <f t="shared" si="9"/>
        <v>3</v>
      </c>
      <c r="P37">
        <f t="shared" si="10"/>
        <v>3</v>
      </c>
      <c r="Q37">
        <f t="shared" si="11"/>
        <v>3</v>
      </c>
    </row>
    <row r="38" spans="1:17" x14ac:dyDescent="0.25">
      <c r="A38">
        <v>1082</v>
      </c>
      <c r="B38" t="s">
        <v>63</v>
      </c>
      <c r="C38">
        <f t="shared" si="0"/>
        <v>11</v>
      </c>
      <c r="D38">
        <f t="shared" si="1"/>
        <v>13</v>
      </c>
      <c r="E38">
        <f t="shared" si="14"/>
        <v>2</v>
      </c>
      <c r="G38" s="6">
        <f t="shared" si="15"/>
        <v>12</v>
      </c>
      <c r="H38">
        <f t="shared" si="2"/>
        <v>2</v>
      </c>
      <c r="I38">
        <f t="shared" si="3"/>
        <v>3</v>
      </c>
      <c r="J38">
        <f t="shared" si="4"/>
        <v>2</v>
      </c>
      <c r="K38">
        <f t="shared" si="5"/>
        <v>2</v>
      </c>
      <c r="L38">
        <f t="shared" si="6"/>
        <v>2</v>
      </c>
      <c r="M38">
        <f t="shared" si="7"/>
        <v>3</v>
      </c>
      <c r="N38">
        <f t="shared" si="8"/>
        <v>3</v>
      </c>
      <c r="O38">
        <f t="shared" si="9"/>
        <v>3</v>
      </c>
      <c r="P38">
        <f t="shared" si="10"/>
        <v>3</v>
      </c>
      <c r="Q38">
        <f t="shared" si="11"/>
        <v>3</v>
      </c>
    </row>
    <row r="39" spans="1:17" x14ac:dyDescent="0.25">
      <c r="A39">
        <v>1101</v>
      </c>
      <c r="B39" t="s">
        <v>64</v>
      </c>
      <c r="C39">
        <f t="shared" si="0"/>
        <v>15</v>
      </c>
      <c r="D39">
        <f t="shared" si="1"/>
        <v>16</v>
      </c>
      <c r="E39">
        <f t="shared" si="14"/>
        <v>1</v>
      </c>
      <c r="G39" s="6">
        <f t="shared" si="15"/>
        <v>15.5</v>
      </c>
      <c r="H39">
        <f t="shared" si="2"/>
        <v>3</v>
      </c>
      <c r="I39">
        <f t="shared" si="3"/>
        <v>4</v>
      </c>
      <c r="J39">
        <f t="shared" si="4"/>
        <v>2</v>
      </c>
      <c r="K39">
        <f t="shared" si="5"/>
        <v>3</v>
      </c>
      <c r="L39">
        <f t="shared" si="6"/>
        <v>3</v>
      </c>
      <c r="M39">
        <f t="shared" si="7"/>
        <v>4</v>
      </c>
      <c r="N39">
        <f t="shared" si="8"/>
        <v>4</v>
      </c>
      <c r="O39">
        <f t="shared" si="9"/>
        <v>4</v>
      </c>
      <c r="P39">
        <f t="shared" si="10"/>
        <v>4</v>
      </c>
      <c r="Q39">
        <f t="shared" si="11"/>
        <v>4</v>
      </c>
    </row>
    <row r="40" spans="1:17" x14ac:dyDescent="0.25">
      <c r="A40">
        <v>1112</v>
      </c>
      <c r="B40" t="s">
        <v>65</v>
      </c>
      <c r="C40">
        <f t="shared" si="0"/>
        <v>15</v>
      </c>
      <c r="D40">
        <f t="shared" si="1"/>
        <v>13</v>
      </c>
      <c r="E40">
        <f t="shared" si="14"/>
        <v>2</v>
      </c>
      <c r="G40" s="6">
        <f t="shared" si="15"/>
        <v>14</v>
      </c>
      <c r="H40">
        <f t="shared" si="2"/>
        <v>3</v>
      </c>
      <c r="I40">
        <f t="shared" si="3"/>
        <v>3</v>
      </c>
      <c r="J40">
        <f t="shared" si="4"/>
        <v>3</v>
      </c>
      <c r="K40">
        <f t="shared" si="5"/>
        <v>3</v>
      </c>
      <c r="L40">
        <f t="shared" si="6"/>
        <v>3</v>
      </c>
      <c r="M40">
        <f t="shared" si="7"/>
        <v>3</v>
      </c>
      <c r="N40">
        <f t="shared" si="8"/>
        <v>3</v>
      </c>
      <c r="O40">
        <f t="shared" si="9"/>
        <v>3</v>
      </c>
      <c r="P40">
        <f t="shared" si="10"/>
        <v>3</v>
      </c>
      <c r="Q40">
        <f t="shared" si="11"/>
        <v>3</v>
      </c>
    </row>
    <row r="41" spans="1:17" x14ac:dyDescent="0.25">
      <c r="A41">
        <v>1102</v>
      </c>
      <c r="B41" t="s">
        <v>66</v>
      </c>
      <c r="C41">
        <f t="shared" si="0"/>
        <v>14</v>
      </c>
      <c r="D41">
        <f t="shared" si="1"/>
        <v>10</v>
      </c>
      <c r="E41">
        <f t="shared" si="14"/>
        <v>4</v>
      </c>
      <c r="G41" s="6">
        <f t="shared" si="15"/>
        <v>12</v>
      </c>
      <c r="H41">
        <f t="shared" si="2"/>
        <v>3</v>
      </c>
      <c r="I41">
        <f t="shared" si="3"/>
        <v>3</v>
      </c>
      <c r="J41">
        <f t="shared" si="4"/>
        <v>2</v>
      </c>
      <c r="K41">
        <f t="shared" si="5"/>
        <v>3</v>
      </c>
      <c r="L41">
        <f t="shared" si="6"/>
        <v>3</v>
      </c>
      <c r="M41">
        <f t="shared" si="7"/>
        <v>2</v>
      </c>
      <c r="N41">
        <f t="shared" si="8"/>
        <v>3</v>
      </c>
      <c r="O41">
        <f t="shared" si="9"/>
        <v>2</v>
      </c>
      <c r="P41">
        <f t="shared" si="10"/>
        <v>3</v>
      </c>
      <c r="Q41">
        <f t="shared" si="11"/>
        <v>2</v>
      </c>
    </row>
    <row r="42" spans="1:17" x14ac:dyDescent="0.25">
      <c r="A42">
        <v>1101</v>
      </c>
      <c r="B42" t="s">
        <v>67</v>
      </c>
      <c r="C42">
        <f t="shared" si="0"/>
        <v>13</v>
      </c>
      <c r="D42">
        <f t="shared" si="1"/>
        <v>14</v>
      </c>
      <c r="E42">
        <f t="shared" si="14"/>
        <v>1</v>
      </c>
      <c r="G42" s="6">
        <f t="shared" si="15"/>
        <v>13.5</v>
      </c>
      <c r="H42">
        <f t="shared" si="2"/>
        <v>3</v>
      </c>
      <c r="I42">
        <f t="shared" si="3"/>
        <v>3</v>
      </c>
      <c r="J42">
        <f t="shared" si="4"/>
        <v>2</v>
      </c>
      <c r="K42">
        <f t="shared" si="5"/>
        <v>3</v>
      </c>
      <c r="L42">
        <f t="shared" si="6"/>
        <v>2</v>
      </c>
      <c r="M42">
        <f t="shared" si="7"/>
        <v>4</v>
      </c>
      <c r="N42">
        <f t="shared" si="8"/>
        <v>3</v>
      </c>
      <c r="O42">
        <f t="shared" si="9"/>
        <v>3</v>
      </c>
      <c r="P42">
        <f t="shared" si="10"/>
        <v>3</v>
      </c>
      <c r="Q42">
        <f t="shared" si="11"/>
        <v>3</v>
      </c>
    </row>
    <row r="43" spans="1:17" x14ac:dyDescent="0.25">
      <c r="A43">
        <v>1111</v>
      </c>
      <c r="B43" t="s">
        <v>68</v>
      </c>
      <c r="C43">
        <f t="shared" si="0"/>
        <v>14</v>
      </c>
      <c r="D43">
        <f t="shared" si="1"/>
        <v>15</v>
      </c>
      <c r="E43">
        <f t="shared" si="14"/>
        <v>1</v>
      </c>
      <c r="G43" s="6">
        <f t="shared" si="15"/>
        <v>14.5</v>
      </c>
      <c r="H43">
        <f t="shared" si="2"/>
        <v>2</v>
      </c>
      <c r="I43">
        <f t="shared" si="3"/>
        <v>3</v>
      </c>
      <c r="J43">
        <f t="shared" si="4"/>
        <v>3</v>
      </c>
      <c r="K43">
        <f t="shared" si="5"/>
        <v>3</v>
      </c>
      <c r="L43">
        <f t="shared" si="6"/>
        <v>3</v>
      </c>
      <c r="M43">
        <f t="shared" si="7"/>
        <v>4</v>
      </c>
      <c r="N43">
        <f t="shared" si="8"/>
        <v>4</v>
      </c>
      <c r="O43">
        <f t="shared" si="9"/>
        <v>3</v>
      </c>
      <c r="P43">
        <f t="shared" si="10"/>
        <v>3</v>
      </c>
      <c r="Q43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43"/>
  <sheetViews>
    <sheetView zoomScale="85" zoomScaleNormal="85" workbookViewId="0">
      <pane ySplit="1" topLeftCell="A20" activePane="bottomLeft" state="frozen"/>
      <selection pane="bottomLeft" activeCell="A2" sqref="A2:A43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35</v>
      </c>
      <c r="C2" s="10">
        <v>17</v>
      </c>
      <c r="D2" s="10">
        <v>4</v>
      </c>
      <c r="E2" s="10">
        <v>4</v>
      </c>
      <c r="F2" s="10">
        <v>3</v>
      </c>
      <c r="G2" s="10">
        <v>4</v>
      </c>
      <c r="H2" s="10">
        <v>3</v>
      </c>
    </row>
    <row r="3" spans="1:8" x14ac:dyDescent="0.25">
      <c r="A3" s="10" t="s">
        <v>28</v>
      </c>
      <c r="B3">
        <v>36</v>
      </c>
      <c r="C3" s="10">
        <v>18</v>
      </c>
      <c r="D3" s="10">
        <v>3</v>
      </c>
      <c r="E3" s="10">
        <v>4</v>
      </c>
      <c r="F3" s="10">
        <v>4</v>
      </c>
      <c r="G3" s="10">
        <v>4</v>
      </c>
      <c r="H3" s="10">
        <v>3</v>
      </c>
    </row>
    <row r="4" spans="1:8" x14ac:dyDescent="0.25">
      <c r="A4" s="10" t="s">
        <v>29</v>
      </c>
      <c r="B4">
        <v>34</v>
      </c>
      <c r="C4" s="10">
        <v>17</v>
      </c>
      <c r="D4" s="10">
        <v>3</v>
      </c>
      <c r="E4" s="10">
        <v>4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36</v>
      </c>
      <c r="C5" s="10">
        <v>18</v>
      </c>
      <c r="D5" s="10">
        <v>4</v>
      </c>
      <c r="E5" s="10">
        <v>4</v>
      </c>
      <c r="F5" s="10">
        <v>3</v>
      </c>
      <c r="G5" s="10">
        <v>4</v>
      </c>
      <c r="H5" s="10">
        <v>3</v>
      </c>
    </row>
    <row r="6" spans="1:8" x14ac:dyDescent="0.25">
      <c r="A6" s="10" t="s">
        <v>31</v>
      </c>
      <c r="B6">
        <v>35</v>
      </c>
      <c r="C6" s="10">
        <v>17</v>
      </c>
      <c r="D6" s="10">
        <v>4</v>
      </c>
      <c r="E6" s="10">
        <v>4</v>
      </c>
      <c r="F6" s="10">
        <v>3</v>
      </c>
      <c r="G6" s="10">
        <v>4</v>
      </c>
      <c r="H6" s="10">
        <v>3</v>
      </c>
    </row>
    <row r="7" spans="1:8" x14ac:dyDescent="0.25">
      <c r="A7" s="10" t="s">
        <v>32</v>
      </c>
      <c r="B7">
        <v>34</v>
      </c>
      <c r="C7" s="10">
        <v>17</v>
      </c>
      <c r="D7" s="10">
        <v>3</v>
      </c>
      <c r="E7" s="10">
        <v>4</v>
      </c>
      <c r="F7" s="10">
        <v>3</v>
      </c>
      <c r="G7" s="10">
        <v>4</v>
      </c>
      <c r="H7" s="10">
        <v>3</v>
      </c>
    </row>
    <row r="8" spans="1:8" x14ac:dyDescent="0.25">
      <c r="A8" s="10" t="s">
        <v>33</v>
      </c>
      <c r="B8">
        <v>36</v>
      </c>
      <c r="C8" s="10">
        <v>18</v>
      </c>
      <c r="D8" s="10">
        <v>4</v>
      </c>
      <c r="E8" s="10">
        <v>4</v>
      </c>
      <c r="F8" s="10">
        <v>3</v>
      </c>
      <c r="G8" s="10">
        <v>4</v>
      </c>
      <c r="H8" s="10">
        <v>3</v>
      </c>
    </row>
    <row r="9" spans="1:8" x14ac:dyDescent="0.25">
      <c r="A9" s="10" t="s">
        <v>34</v>
      </c>
      <c r="B9">
        <v>32</v>
      </c>
      <c r="C9" s="10">
        <v>16</v>
      </c>
      <c r="D9" s="10">
        <v>3</v>
      </c>
      <c r="E9" s="10">
        <v>3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28</v>
      </c>
      <c r="C10" s="10">
        <v>14</v>
      </c>
      <c r="D10" s="10">
        <v>3</v>
      </c>
      <c r="E10" s="10">
        <v>2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29</v>
      </c>
      <c r="C11" s="10">
        <v>14</v>
      </c>
      <c r="D11" s="10">
        <v>3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30</v>
      </c>
      <c r="C12" s="10">
        <v>15</v>
      </c>
      <c r="D12" s="10">
        <v>3</v>
      </c>
      <c r="E12" s="10">
        <v>3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26</v>
      </c>
      <c r="C13" s="10">
        <v>13</v>
      </c>
      <c r="D13" s="10">
        <v>3</v>
      </c>
      <c r="E13" s="10">
        <v>2</v>
      </c>
      <c r="F13" s="10">
        <v>2</v>
      </c>
      <c r="G13" s="10">
        <v>3</v>
      </c>
      <c r="H13" s="10">
        <v>3</v>
      </c>
    </row>
    <row r="14" spans="1:8" x14ac:dyDescent="0.25">
      <c r="A14" s="10" t="s">
        <v>39</v>
      </c>
      <c r="B14">
        <v>31</v>
      </c>
      <c r="C14" s="10">
        <v>15</v>
      </c>
      <c r="D14" s="10">
        <v>3</v>
      </c>
      <c r="E14" s="10">
        <v>4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28</v>
      </c>
      <c r="C15" s="10">
        <v>14</v>
      </c>
      <c r="D15" s="10">
        <v>3</v>
      </c>
      <c r="E15" s="10">
        <v>3</v>
      </c>
      <c r="F15" s="10">
        <v>3</v>
      </c>
      <c r="G15" s="10">
        <v>3</v>
      </c>
      <c r="H15" s="10">
        <v>2</v>
      </c>
    </row>
    <row r="16" spans="1:8" x14ac:dyDescent="0.25">
      <c r="A16" s="10" t="s">
        <v>41</v>
      </c>
      <c r="B16">
        <v>30</v>
      </c>
      <c r="C16" s="10">
        <v>15</v>
      </c>
      <c r="D16" s="10">
        <v>3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36</v>
      </c>
      <c r="C17" s="10">
        <v>18</v>
      </c>
      <c r="D17" s="10">
        <v>4</v>
      </c>
      <c r="E17" s="10">
        <v>4</v>
      </c>
      <c r="F17" s="10">
        <v>3</v>
      </c>
      <c r="G17" s="10">
        <v>4</v>
      </c>
      <c r="H17" s="10">
        <v>3</v>
      </c>
    </row>
    <row r="18" spans="1:8" x14ac:dyDescent="0.25">
      <c r="A18" s="10" t="s">
        <v>43</v>
      </c>
      <c r="B18">
        <v>36</v>
      </c>
      <c r="C18" s="10">
        <v>18</v>
      </c>
      <c r="D18" s="10">
        <v>4</v>
      </c>
      <c r="E18" s="10">
        <v>4</v>
      </c>
      <c r="F18" s="10">
        <v>3</v>
      </c>
      <c r="G18" s="10">
        <v>4</v>
      </c>
      <c r="H18" s="10">
        <v>3</v>
      </c>
    </row>
    <row r="19" spans="1:8" x14ac:dyDescent="0.25">
      <c r="A19" s="10" t="s">
        <v>44</v>
      </c>
      <c r="B19">
        <v>22</v>
      </c>
      <c r="C19" s="10">
        <v>11</v>
      </c>
      <c r="D19" s="10">
        <v>2</v>
      </c>
      <c r="E19" s="10">
        <v>2</v>
      </c>
      <c r="F19" s="10">
        <v>2</v>
      </c>
      <c r="G19" s="10">
        <v>3</v>
      </c>
      <c r="H19" s="10">
        <v>2</v>
      </c>
    </row>
    <row r="20" spans="1:8" x14ac:dyDescent="0.25">
      <c r="A20" s="10" t="s">
        <v>45</v>
      </c>
      <c r="B20">
        <v>34</v>
      </c>
      <c r="C20" s="10">
        <v>17</v>
      </c>
      <c r="D20" s="10">
        <v>3</v>
      </c>
      <c r="E20" s="10">
        <v>4</v>
      </c>
      <c r="F20" s="10">
        <v>3</v>
      </c>
      <c r="G20" s="10">
        <v>4</v>
      </c>
      <c r="H20" s="10">
        <v>3</v>
      </c>
    </row>
    <row r="21" spans="1:8" x14ac:dyDescent="0.25">
      <c r="A21" s="10" t="s">
        <v>46</v>
      </c>
      <c r="B21">
        <v>35</v>
      </c>
      <c r="C21" s="10">
        <v>17</v>
      </c>
      <c r="D21" s="10">
        <v>4</v>
      </c>
      <c r="E21" s="10">
        <v>4</v>
      </c>
      <c r="F21" s="10">
        <v>3</v>
      </c>
      <c r="G21" s="10">
        <v>4</v>
      </c>
      <c r="H21" s="10">
        <v>3</v>
      </c>
    </row>
    <row r="22" spans="1:8" x14ac:dyDescent="0.25">
      <c r="A22" s="10" t="s">
        <v>47</v>
      </c>
      <c r="B22">
        <v>32</v>
      </c>
      <c r="C22" s="10">
        <v>16</v>
      </c>
      <c r="D22" s="10">
        <v>3</v>
      </c>
      <c r="E22" s="10">
        <v>4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36</v>
      </c>
      <c r="C23" s="10">
        <v>18</v>
      </c>
      <c r="D23" s="10">
        <v>4</v>
      </c>
      <c r="E23" s="10">
        <v>4</v>
      </c>
      <c r="F23" s="10">
        <v>3</v>
      </c>
      <c r="G23" s="10">
        <v>4</v>
      </c>
      <c r="H23" s="10">
        <v>3</v>
      </c>
    </row>
    <row r="24" spans="1:8" x14ac:dyDescent="0.25">
      <c r="A24" s="10" t="s">
        <v>49</v>
      </c>
      <c r="B24">
        <v>30</v>
      </c>
      <c r="C24" s="10">
        <v>15</v>
      </c>
      <c r="D24" s="10">
        <v>3</v>
      </c>
      <c r="E24" s="10">
        <v>3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36</v>
      </c>
      <c r="C25" s="10">
        <v>18</v>
      </c>
      <c r="D25" s="10">
        <v>4</v>
      </c>
      <c r="E25" s="10">
        <v>4</v>
      </c>
      <c r="F25" s="10">
        <v>3</v>
      </c>
      <c r="G25" s="10">
        <v>4</v>
      </c>
      <c r="H25" s="10">
        <v>3</v>
      </c>
    </row>
    <row r="26" spans="1:8" x14ac:dyDescent="0.25">
      <c r="A26" s="10" t="s">
        <v>51</v>
      </c>
      <c r="B26">
        <v>32</v>
      </c>
      <c r="C26" s="10">
        <v>16</v>
      </c>
      <c r="D26" s="10">
        <v>3</v>
      </c>
      <c r="E26" s="10">
        <v>3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30</v>
      </c>
      <c r="C27" s="10">
        <v>15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30</v>
      </c>
      <c r="C28" s="10">
        <v>15</v>
      </c>
      <c r="D28" s="10">
        <v>3</v>
      </c>
      <c r="E28" s="10">
        <v>3</v>
      </c>
      <c r="F28" s="10">
        <v>3</v>
      </c>
      <c r="G28" s="10">
        <v>3</v>
      </c>
      <c r="H28" s="10">
        <v>3</v>
      </c>
    </row>
    <row r="29" spans="1:8" x14ac:dyDescent="0.25">
      <c r="A29" s="10" t="s">
        <v>54</v>
      </c>
      <c r="B29">
        <v>28</v>
      </c>
      <c r="C29" s="10">
        <v>14</v>
      </c>
      <c r="D29" s="10">
        <v>3</v>
      </c>
      <c r="E29" s="10">
        <v>3</v>
      </c>
      <c r="F29" s="10">
        <v>3</v>
      </c>
      <c r="G29" s="10">
        <v>3</v>
      </c>
      <c r="H29" s="10">
        <v>2</v>
      </c>
    </row>
    <row r="30" spans="1:8" x14ac:dyDescent="0.25">
      <c r="A30" s="10" t="s">
        <v>55</v>
      </c>
      <c r="B30">
        <v>32</v>
      </c>
      <c r="C30" s="10">
        <v>16</v>
      </c>
      <c r="D30" s="10">
        <v>3</v>
      </c>
      <c r="E30" s="10">
        <v>3</v>
      </c>
      <c r="F30" s="10">
        <v>3</v>
      </c>
      <c r="G30" s="10">
        <v>4</v>
      </c>
      <c r="H30" s="10">
        <v>3</v>
      </c>
    </row>
    <row r="31" spans="1:8" x14ac:dyDescent="0.25">
      <c r="A31" s="10" t="s">
        <v>56</v>
      </c>
      <c r="B31">
        <v>28</v>
      </c>
      <c r="C31" s="10">
        <v>14</v>
      </c>
      <c r="D31" s="10">
        <v>3</v>
      </c>
      <c r="E31" s="10">
        <v>3</v>
      </c>
      <c r="F31" s="10">
        <v>3</v>
      </c>
      <c r="G31" s="10">
        <v>3</v>
      </c>
      <c r="H31" s="10">
        <v>2</v>
      </c>
    </row>
    <row r="32" spans="1:8" x14ac:dyDescent="0.25">
      <c r="A32" s="10" t="s">
        <v>57</v>
      </c>
      <c r="B32">
        <v>37</v>
      </c>
      <c r="C32" s="10">
        <v>18</v>
      </c>
      <c r="D32" s="10">
        <v>4</v>
      </c>
      <c r="E32" s="10">
        <v>4</v>
      </c>
      <c r="F32" s="10">
        <v>4</v>
      </c>
      <c r="G32" s="10">
        <v>4</v>
      </c>
      <c r="H32" s="10">
        <v>3</v>
      </c>
    </row>
    <row r="33" spans="1:8" x14ac:dyDescent="0.25">
      <c r="A33" s="10" t="s">
        <v>58</v>
      </c>
      <c r="B33">
        <v>32</v>
      </c>
      <c r="C33" s="10">
        <v>16</v>
      </c>
      <c r="D33" s="10">
        <v>3</v>
      </c>
      <c r="E33" s="10">
        <v>4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28</v>
      </c>
      <c r="C34" s="10">
        <v>14</v>
      </c>
      <c r="D34" s="10">
        <v>3</v>
      </c>
      <c r="E34" s="10">
        <v>3</v>
      </c>
      <c r="F34" s="10">
        <v>3</v>
      </c>
      <c r="G34" s="10">
        <v>3</v>
      </c>
      <c r="H34" s="10">
        <v>2</v>
      </c>
    </row>
    <row r="35" spans="1:8" x14ac:dyDescent="0.25">
      <c r="A35" s="10" t="s">
        <v>60</v>
      </c>
      <c r="B35">
        <v>34</v>
      </c>
      <c r="C35" s="10">
        <v>17</v>
      </c>
      <c r="D35" s="10">
        <v>3</v>
      </c>
      <c r="E35" s="10">
        <v>4</v>
      </c>
      <c r="F35" s="10">
        <v>3</v>
      </c>
      <c r="G35" s="10">
        <v>4</v>
      </c>
      <c r="H35" s="10">
        <v>3</v>
      </c>
    </row>
    <row r="36" spans="1:8" x14ac:dyDescent="0.25">
      <c r="A36" s="10" t="s">
        <v>61</v>
      </c>
      <c r="B36">
        <v>27</v>
      </c>
      <c r="C36" s="10">
        <v>14</v>
      </c>
      <c r="D36" s="10">
        <v>3</v>
      </c>
      <c r="E36" s="10">
        <v>3</v>
      </c>
      <c r="F36" s="10">
        <v>2</v>
      </c>
      <c r="G36" s="10">
        <v>3</v>
      </c>
      <c r="H36" s="10">
        <v>2</v>
      </c>
    </row>
    <row r="37" spans="1:8" x14ac:dyDescent="0.25">
      <c r="A37" s="10" t="s">
        <v>62</v>
      </c>
      <c r="B37">
        <v>34</v>
      </c>
      <c r="C37" s="10">
        <v>17</v>
      </c>
      <c r="D37" s="10">
        <v>3</v>
      </c>
      <c r="E37" s="10">
        <v>4</v>
      </c>
      <c r="F37" s="10">
        <v>3</v>
      </c>
      <c r="G37" s="10">
        <v>4</v>
      </c>
      <c r="H37" s="10">
        <v>3</v>
      </c>
    </row>
    <row r="38" spans="1:8" x14ac:dyDescent="0.25">
      <c r="A38" s="10" t="s">
        <v>63</v>
      </c>
      <c r="B38">
        <v>22</v>
      </c>
      <c r="C38" s="10">
        <v>11</v>
      </c>
      <c r="D38" s="10">
        <v>2</v>
      </c>
      <c r="E38" s="10">
        <v>3</v>
      </c>
      <c r="F38" s="10">
        <v>2</v>
      </c>
      <c r="G38" s="10">
        <v>2</v>
      </c>
      <c r="H38" s="10">
        <v>2</v>
      </c>
    </row>
    <row r="39" spans="1:8" x14ac:dyDescent="0.25">
      <c r="A39" s="10" t="s">
        <v>64</v>
      </c>
      <c r="B39">
        <v>30</v>
      </c>
      <c r="C39" s="10">
        <v>15</v>
      </c>
      <c r="D39" s="10">
        <v>3</v>
      </c>
      <c r="E39" s="10">
        <v>4</v>
      </c>
      <c r="F39" s="10">
        <v>2</v>
      </c>
      <c r="G39" s="10">
        <v>3</v>
      </c>
      <c r="H39" s="10">
        <v>3</v>
      </c>
    </row>
    <row r="40" spans="1:8" x14ac:dyDescent="0.25">
      <c r="A40" s="10" t="s">
        <v>65</v>
      </c>
      <c r="B40">
        <v>30</v>
      </c>
      <c r="C40" s="10">
        <v>15</v>
      </c>
      <c r="D40" s="10">
        <v>3</v>
      </c>
      <c r="E40" s="10">
        <v>3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28</v>
      </c>
      <c r="C41" s="10">
        <v>14</v>
      </c>
      <c r="D41" s="10">
        <v>3</v>
      </c>
      <c r="E41" s="10">
        <v>3</v>
      </c>
      <c r="F41" s="10">
        <v>2</v>
      </c>
      <c r="G41" s="10">
        <v>3</v>
      </c>
      <c r="H41" s="10">
        <v>3</v>
      </c>
    </row>
    <row r="42" spans="1:8" x14ac:dyDescent="0.25">
      <c r="A42" s="10" t="s">
        <v>67</v>
      </c>
      <c r="B42">
        <v>26</v>
      </c>
      <c r="C42" s="10">
        <v>13</v>
      </c>
      <c r="D42" s="10">
        <v>3</v>
      </c>
      <c r="E42" s="10">
        <v>3</v>
      </c>
      <c r="F42" s="10">
        <v>2</v>
      </c>
      <c r="G42" s="10">
        <v>3</v>
      </c>
      <c r="H42" s="10">
        <v>2</v>
      </c>
    </row>
    <row r="43" spans="1:8" x14ac:dyDescent="0.25">
      <c r="A43" s="10" t="s">
        <v>68</v>
      </c>
      <c r="B43">
        <v>28</v>
      </c>
      <c r="C43" s="10">
        <v>14</v>
      </c>
      <c r="D43" s="10">
        <v>2</v>
      </c>
      <c r="E43" s="10">
        <v>3</v>
      </c>
      <c r="F43" s="10">
        <v>3</v>
      </c>
      <c r="G43" s="10">
        <v>3</v>
      </c>
      <c r="H43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43"/>
  <sheetViews>
    <sheetView zoomScale="85" zoomScaleNormal="85" workbookViewId="0">
      <pane ySplit="1" topLeftCell="A2" activePane="bottomLeft" state="frozen"/>
      <selection pane="bottomLeft" activeCell="A2" sqref="A2:H43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32</v>
      </c>
      <c r="C2" s="10">
        <v>15</v>
      </c>
      <c r="D2" s="10">
        <v>4</v>
      </c>
      <c r="E2" s="10">
        <v>4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45</v>
      </c>
      <c r="C3" s="10">
        <v>22</v>
      </c>
      <c r="D3" s="10">
        <v>5</v>
      </c>
      <c r="E3" s="10">
        <v>5</v>
      </c>
      <c r="F3" s="10">
        <v>5</v>
      </c>
      <c r="G3" s="10">
        <v>4</v>
      </c>
      <c r="H3" s="10">
        <v>4</v>
      </c>
    </row>
    <row r="4" spans="1:8" x14ac:dyDescent="0.25">
      <c r="A4" s="10" t="s">
        <v>29</v>
      </c>
      <c r="B4">
        <v>30</v>
      </c>
      <c r="C4" s="10">
        <v>14</v>
      </c>
      <c r="D4" s="10">
        <v>3</v>
      </c>
      <c r="E4" s="10">
        <v>4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33</v>
      </c>
      <c r="C5" s="10">
        <v>16</v>
      </c>
      <c r="D5" s="10">
        <v>4</v>
      </c>
      <c r="E5" s="10">
        <v>4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31</v>
      </c>
      <c r="C6" s="10">
        <v>14</v>
      </c>
      <c r="D6" s="10">
        <v>4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33</v>
      </c>
      <c r="C7" s="10">
        <v>16</v>
      </c>
      <c r="D7" s="10">
        <v>4</v>
      </c>
      <c r="E7" s="10">
        <v>4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32</v>
      </c>
      <c r="C8" s="10">
        <v>15</v>
      </c>
      <c r="D8" s="10">
        <v>4</v>
      </c>
      <c r="E8" s="10">
        <v>4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39</v>
      </c>
      <c r="C9" s="10">
        <v>18</v>
      </c>
      <c r="D9" s="10">
        <v>5</v>
      </c>
      <c r="E9" s="10">
        <v>4</v>
      </c>
      <c r="F9" s="10">
        <v>4</v>
      </c>
      <c r="G9" s="10">
        <v>4</v>
      </c>
      <c r="H9" s="10">
        <v>4</v>
      </c>
    </row>
    <row r="10" spans="1:8" x14ac:dyDescent="0.25">
      <c r="A10" s="10" t="s">
        <v>35</v>
      </c>
      <c r="B10">
        <v>30</v>
      </c>
      <c r="C10" s="10">
        <v>14</v>
      </c>
      <c r="D10" s="10">
        <v>3</v>
      </c>
      <c r="E10" s="10">
        <v>4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30</v>
      </c>
      <c r="C11" s="10">
        <v>14</v>
      </c>
      <c r="D11" s="10">
        <v>3</v>
      </c>
      <c r="E11" s="10">
        <v>4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29</v>
      </c>
      <c r="C12" s="10">
        <v>13</v>
      </c>
      <c r="D12" s="10">
        <v>3</v>
      </c>
      <c r="E12" s="10">
        <v>4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31</v>
      </c>
      <c r="C13" s="10">
        <v>14</v>
      </c>
      <c r="D13" s="10">
        <v>4</v>
      </c>
      <c r="E13" s="10">
        <v>4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27</v>
      </c>
      <c r="C14" s="10">
        <v>12</v>
      </c>
      <c r="D14" s="10">
        <v>3</v>
      </c>
      <c r="E14" s="10">
        <v>3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28</v>
      </c>
      <c r="C15" s="10">
        <v>13</v>
      </c>
      <c r="D15" s="10">
        <v>3</v>
      </c>
      <c r="E15" s="10">
        <v>3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38</v>
      </c>
      <c r="C16" s="10">
        <v>17</v>
      </c>
      <c r="D16" s="10">
        <v>5</v>
      </c>
      <c r="E16" s="10">
        <v>4</v>
      </c>
      <c r="F16" s="10">
        <v>4</v>
      </c>
      <c r="G16" s="10">
        <v>4</v>
      </c>
      <c r="H16" s="10">
        <v>4</v>
      </c>
    </row>
    <row r="17" spans="1:8" x14ac:dyDescent="0.25">
      <c r="A17" s="10" t="s">
        <v>42</v>
      </c>
      <c r="B17">
        <v>38</v>
      </c>
      <c r="C17" s="10">
        <v>17</v>
      </c>
      <c r="D17" s="10">
        <v>5</v>
      </c>
      <c r="E17" s="10">
        <v>4</v>
      </c>
      <c r="F17" s="10">
        <v>4</v>
      </c>
      <c r="G17" s="10">
        <v>4</v>
      </c>
      <c r="H17" s="10">
        <v>4</v>
      </c>
    </row>
    <row r="18" spans="1:8" x14ac:dyDescent="0.25">
      <c r="A18" s="10" t="s">
        <v>43</v>
      </c>
      <c r="B18">
        <v>38</v>
      </c>
      <c r="C18" s="10">
        <v>17</v>
      </c>
      <c r="D18" s="10">
        <v>5</v>
      </c>
      <c r="E18" s="10">
        <v>4</v>
      </c>
      <c r="F18" s="10">
        <v>4</v>
      </c>
      <c r="G18" s="10">
        <v>4</v>
      </c>
      <c r="H18" s="10">
        <v>4</v>
      </c>
    </row>
    <row r="19" spans="1:8" x14ac:dyDescent="0.25">
      <c r="A19" s="10" t="s">
        <v>44</v>
      </c>
      <c r="B19">
        <v>25</v>
      </c>
      <c r="C19" s="10">
        <v>11</v>
      </c>
      <c r="D19" s="10">
        <v>2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31</v>
      </c>
      <c r="C20" s="10">
        <v>14</v>
      </c>
      <c r="D20" s="10">
        <v>4</v>
      </c>
      <c r="E20" s="10">
        <v>4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39</v>
      </c>
      <c r="C21" s="10">
        <v>18</v>
      </c>
      <c r="D21" s="10">
        <v>5</v>
      </c>
      <c r="E21" s="10">
        <v>4</v>
      </c>
      <c r="F21" s="10">
        <v>4</v>
      </c>
      <c r="G21" s="10">
        <v>4</v>
      </c>
      <c r="H21" s="10">
        <v>4</v>
      </c>
    </row>
    <row r="22" spans="1:8" x14ac:dyDescent="0.25">
      <c r="A22" s="10" t="s">
        <v>47</v>
      </c>
      <c r="B22">
        <v>31</v>
      </c>
      <c r="C22" s="10">
        <v>14</v>
      </c>
      <c r="D22" s="10">
        <v>4</v>
      </c>
      <c r="E22" s="10">
        <v>4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42</v>
      </c>
      <c r="C23" s="10">
        <v>20</v>
      </c>
      <c r="D23" s="10">
        <v>5</v>
      </c>
      <c r="E23" s="10">
        <v>5</v>
      </c>
      <c r="F23" s="10">
        <v>4</v>
      </c>
      <c r="G23" s="10">
        <v>4</v>
      </c>
      <c r="H23" s="10">
        <v>4</v>
      </c>
    </row>
    <row r="24" spans="1:8" x14ac:dyDescent="0.25">
      <c r="A24" s="10" t="s">
        <v>49</v>
      </c>
      <c r="B24">
        <v>31</v>
      </c>
      <c r="C24" s="10">
        <v>15</v>
      </c>
      <c r="D24" s="10">
        <v>3</v>
      </c>
      <c r="E24" s="10">
        <v>4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26</v>
      </c>
      <c r="C25" s="10">
        <v>11</v>
      </c>
      <c r="D25" s="10">
        <v>2</v>
      </c>
      <c r="E25" s="10">
        <v>4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38</v>
      </c>
      <c r="C26" s="10">
        <v>17</v>
      </c>
      <c r="D26" s="10">
        <v>5</v>
      </c>
      <c r="E26" s="10">
        <v>4</v>
      </c>
      <c r="F26" s="10">
        <v>4</v>
      </c>
      <c r="G26" s="10">
        <v>4</v>
      </c>
      <c r="H26" s="10">
        <v>4</v>
      </c>
    </row>
    <row r="27" spans="1:8" x14ac:dyDescent="0.25">
      <c r="A27" s="10" t="s">
        <v>52</v>
      </c>
      <c r="B27">
        <v>28</v>
      </c>
      <c r="C27" s="10">
        <v>12</v>
      </c>
      <c r="D27" s="10">
        <v>3</v>
      </c>
      <c r="E27" s="10">
        <v>4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30</v>
      </c>
      <c r="C28" s="10">
        <v>14</v>
      </c>
      <c r="D28" s="10">
        <v>3</v>
      </c>
      <c r="E28" s="10">
        <v>4</v>
      </c>
      <c r="F28" s="10">
        <v>3</v>
      </c>
      <c r="G28" s="10">
        <v>3</v>
      </c>
      <c r="H28" s="10">
        <v>3</v>
      </c>
    </row>
    <row r="29" spans="1:8" x14ac:dyDescent="0.25">
      <c r="A29" s="10" t="s">
        <v>54</v>
      </c>
      <c r="B29">
        <v>30</v>
      </c>
      <c r="C29" s="10">
        <v>14</v>
      </c>
      <c r="D29" s="10">
        <v>3</v>
      </c>
      <c r="E29" s="10">
        <v>4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55</v>
      </c>
      <c r="B30">
        <v>28</v>
      </c>
      <c r="C30" s="10">
        <v>13</v>
      </c>
      <c r="D30" s="10">
        <v>3</v>
      </c>
      <c r="E30" s="10">
        <v>3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34</v>
      </c>
      <c r="C31" s="10">
        <v>16</v>
      </c>
      <c r="D31" s="10">
        <v>5</v>
      </c>
      <c r="E31" s="10">
        <v>4</v>
      </c>
      <c r="F31" s="10">
        <v>3</v>
      </c>
      <c r="G31" s="10">
        <v>3</v>
      </c>
      <c r="H31" s="10">
        <v>3</v>
      </c>
    </row>
    <row r="32" spans="1:8" x14ac:dyDescent="0.25">
      <c r="A32" s="10" t="s">
        <v>57</v>
      </c>
      <c r="B32">
        <v>28</v>
      </c>
      <c r="C32" s="10">
        <v>13</v>
      </c>
      <c r="D32" s="10">
        <v>3</v>
      </c>
      <c r="E32" s="10">
        <v>3</v>
      </c>
      <c r="F32" s="10">
        <v>3</v>
      </c>
      <c r="G32" s="10">
        <v>3</v>
      </c>
      <c r="H32" s="10">
        <v>3</v>
      </c>
    </row>
    <row r="33" spans="1:8" x14ac:dyDescent="0.25">
      <c r="A33" s="10" t="s">
        <v>58</v>
      </c>
      <c r="B33">
        <v>28</v>
      </c>
      <c r="C33" s="10">
        <v>13</v>
      </c>
      <c r="D33" s="10">
        <v>3</v>
      </c>
      <c r="E33" s="10">
        <v>3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26</v>
      </c>
      <c r="C34" s="10">
        <v>12</v>
      </c>
      <c r="D34" s="10">
        <v>2</v>
      </c>
      <c r="E34" s="10">
        <v>3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60</v>
      </c>
      <c r="B35">
        <v>32</v>
      </c>
      <c r="C35" s="10">
        <v>15</v>
      </c>
      <c r="D35" s="10">
        <v>4</v>
      </c>
      <c r="E35" s="10">
        <v>4</v>
      </c>
      <c r="F35" s="10">
        <v>3</v>
      </c>
      <c r="G35" s="10">
        <v>3</v>
      </c>
      <c r="H35" s="10">
        <v>3</v>
      </c>
    </row>
    <row r="36" spans="1:8" x14ac:dyDescent="0.25">
      <c r="A36" s="10" t="s">
        <v>61</v>
      </c>
      <c r="B36">
        <v>38</v>
      </c>
      <c r="C36" s="10">
        <v>17</v>
      </c>
      <c r="D36" s="10">
        <v>5</v>
      </c>
      <c r="E36" s="10">
        <v>4</v>
      </c>
      <c r="F36" s="10">
        <v>4</v>
      </c>
      <c r="G36" s="10">
        <v>4</v>
      </c>
      <c r="H36" s="10">
        <v>4</v>
      </c>
    </row>
    <row r="37" spans="1:8" x14ac:dyDescent="0.25">
      <c r="A37" s="10" t="s">
        <v>62</v>
      </c>
      <c r="B37">
        <v>32</v>
      </c>
      <c r="C37" s="10">
        <v>15</v>
      </c>
      <c r="D37" s="10">
        <v>4</v>
      </c>
      <c r="E37" s="10">
        <v>4</v>
      </c>
      <c r="F37" s="10">
        <v>3</v>
      </c>
      <c r="G37" s="10">
        <v>3</v>
      </c>
      <c r="H37" s="10">
        <v>3</v>
      </c>
    </row>
    <row r="38" spans="1:8" x14ac:dyDescent="0.25">
      <c r="A38" s="10" t="s">
        <v>63</v>
      </c>
      <c r="B38">
        <v>28</v>
      </c>
      <c r="C38" s="10">
        <v>13</v>
      </c>
      <c r="D38" s="10">
        <v>3</v>
      </c>
      <c r="E38" s="10">
        <v>3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36</v>
      </c>
      <c r="C39" s="10">
        <v>16</v>
      </c>
      <c r="D39" s="10">
        <v>4</v>
      </c>
      <c r="E39" s="10">
        <v>4</v>
      </c>
      <c r="F39" s="10">
        <v>4</v>
      </c>
      <c r="G39" s="10">
        <v>4</v>
      </c>
      <c r="H39" s="10">
        <v>4</v>
      </c>
    </row>
    <row r="40" spans="1:8" x14ac:dyDescent="0.25">
      <c r="A40" s="10" t="s">
        <v>65</v>
      </c>
      <c r="B40">
        <v>28</v>
      </c>
      <c r="C40" s="10">
        <v>13</v>
      </c>
      <c r="D40" s="10">
        <v>3</v>
      </c>
      <c r="E40" s="10">
        <v>3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22</v>
      </c>
      <c r="C41" s="10">
        <v>10</v>
      </c>
      <c r="D41" s="10">
        <v>2</v>
      </c>
      <c r="E41" s="10">
        <v>3</v>
      </c>
      <c r="F41" s="10">
        <v>2</v>
      </c>
      <c r="G41" s="10">
        <v>3</v>
      </c>
      <c r="H41" s="10">
        <v>2</v>
      </c>
    </row>
    <row r="42" spans="1:8" x14ac:dyDescent="0.25">
      <c r="A42" s="10" t="s">
        <v>67</v>
      </c>
      <c r="B42">
        <v>30</v>
      </c>
      <c r="C42" s="10">
        <v>14</v>
      </c>
      <c r="D42" s="10">
        <v>4</v>
      </c>
      <c r="E42" s="10">
        <v>3</v>
      </c>
      <c r="F42" s="10">
        <v>3</v>
      </c>
      <c r="G42" s="10">
        <v>3</v>
      </c>
      <c r="H42" s="10">
        <v>3</v>
      </c>
    </row>
    <row r="43" spans="1:8" x14ac:dyDescent="0.25">
      <c r="A43" s="10" t="s">
        <v>68</v>
      </c>
      <c r="B43">
        <v>32</v>
      </c>
      <c r="C43" s="10">
        <v>15</v>
      </c>
      <c r="D43" s="10">
        <v>4</v>
      </c>
      <c r="E43" s="10">
        <v>4</v>
      </c>
      <c r="F43" s="10">
        <v>3</v>
      </c>
      <c r="G43" s="10">
        <v>3</v>
      </c>
      <c r="H43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47F59-0D6D-4215-BCE6-F37E4F31E3BB}">
  <dimension ref="A1:H43"/>
  <sheetViews>
    <sheetView topLeftCell="A2" workbookViewId="0">
      <selection activeCell="A2" sqref="A2:H43"/>
    </sheetView>
  </sheetViews>
  <sheetFormatPr defaultRowHeight="16.5" x14ac:dyDescent="0.25"/>
  <cols>
    <col min="1" max="1" width="1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35</v>
      </c>
      <c r="C2" s="10">
        <v>17</v>
      </c>
      <c r="D2" s="10">
        <v>4</v>
      </c>
      <c r="E2" s="10">
        <v>4</v>
      </c>
      <c r="F2" s="10">
        <v>3</v>
      </c>
      <c r="G2" s="10">
        <v>4</v>
      </c>
      <c r="H2" s="10">
        <v>3</v>
      </c>
    </row>
    <row r="3" spans="1:8" x14ac:dyDescent="0.25">
      <c r="A3" s="10" t="s">
        <v>28</v>
      </c>
      <c r="B3">
        <v>36</v>
      </c>
      <c r="C3" s="10">
        <v>18</v>
      </c>
      <c r="D3" s="10">
        <v>3</v>
      </c>
      <c r="E3" s="10">
        <v>4</v>
      </c>
      <c r="F3" s="10">
        <v>4</v>
      </c>
      <c r="G3" s="10">
        <v>4</v>
      </c>
      <c r="H3" s="10">
        <v>3</v>
      </c>
    </row>
    <row r="4" spans="1:8" x14ac:dyDescent="0.25">
      <c r="A4" s="10" t="s">
        <v>29</v>
      </c>
      <c r="B4">
        <v>34</v>
      </c>
      <c r="C4" s="10">
        <v>17</v>
      </c>
      <c r="D4" s="10">
        <v>3</v>
      </c>
      <c r="E4" s="10">
        <v>4</v>
      </c>
      <c r="F4" s="10">
        <v>3</v>
      </c>
      <c r="G4" s="10">
        <v>4</v>
      </c>
      <c r="H4" s="10">
        <v>3</v>
      </c>
    </row>
    <row r="5" spans="1:8" x14ac:dyDescent="0.25">
      <c r="A5" s="10" t="s">
        <v>30</v>
      </c>
      <c r="B5">
        <v>36</v>
      </c>
      <c r="C5" s="10">
        <v>18</v>
      </c>
      <c r="D5" s="10">
        <v>4</v>
      </c>
      <c r="E5" s="10">
        <v>4</v>
      </c>
      <c r="F5" s="10">
        <v>3</v>
      </c>
      <c r="G5" s="10">
        <v>4</v>
      </c>
      <c r="H5" s="10">
        <v>3</v>
      </c>
    </row>
    <row r="6" spans="1:8" x14ac:dyDescent="0.25">
      <c r="A6" s="10" t="s">
        <v>31</v>
      </c>
      <c r="B6">
        <v>35</v>
      </c>
      <c r="C6" s="10">
        <v>17</v>
      </c>
      <c r="D6" s="10">
        <v>4</v>
      </c>
      <c r="E6" s="10">
        <v>4</v>
      </c>
      <c r="F6" s="10">
        <v>3</v>
      </c>
      <c r="G6" s="10">
        <v>4</v>
      </c>
      <c r="H6" s="10">
        <v>3</v>
      </c>
    </row>
    <row r="7" spans="1:8" x14ac:dyDescent="0.25">
      <c r="A7" s="10" t="s">
        <v>32</v>
      </c>
      <c r="B7">
        <v>34</v>
      </c>
      <c r="C7" s="10">
        <v>17</v>
      </c>
      <c r="D7" s="10">
        <v>3</v>
      </c>
      <c r="E7" s="10">
        <v>4</v>
      </c>
      <c r="F7" s="10">
        <v>3</v>
      </c>
      <c r="G7" s="10">
        <v>4</v>
      </c>
      <c r="H7" s="10">
        <v>3</v>
      </c>
    </row>
    <row r="8" spans="1:8" x14ac:dyDescent="0.25">
      <c r="A8" s="10" t="s">
        <v>33</v>
      </c>
      <c r="B8">
        <v>36</v>
      </c>
      <c r="C8" s="10">
        <v>18</v>
      </c>
      <c r="D8" s="10">
        <v>4</v>
      </c>
      <c r="E8" s="10">
        <v>4</v>
      </c>
      <c r="F8" s="10">
        <v>3</v>
      </c>
      <c r="G8" s="10">
        <v>4</v>
      </c>
      <c r="H8" s="10">
        <v>3</v>
      </c>
    </row>
    <row r="9" spans="1:8" x14ac:dyDescent="0.25">
      <c r="A9" s="10" t="s">
        <v>34</v>
      </c>
      <c r="B9">
        <v>32</v>
      </c>
      <c r="C9" s="10">
        <v>16</v>
      </c>
      <c r="D9" s="10">
        <v>3</v>
      </c>
      <c r="E9" s="10">
        <v>3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28</v>
      </c>
      <c r="C10" s="10">
        <v>14</v>
      </c>
      <c r="D10" s="10">
        <v>3</v>
      </c>
      <c r="E10" s="10">
        <v>2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29</v>
      </c>
      <c r="C11" s="10">
        <v>14</v>
      </c>
      <c r="D11" s="10">
        <v>3</v>
      </c>
      <c r="E11" s="10">
        <v>3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30</v>
      </c>
      <c r="C12" s="10">
        <v>15</v>
      </c>
      <c r="D12" s="10">
        <v>3</v>
      </c>
      <c r="E12" s="10">
        <v>3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26</v>
      </c>
      <c r="C13" s="10">
        <v>13</v>
      </c>
      <c r="D13" s="10">
        <v>3</v>
      </c>
      <c r="E13" s="10">
        <v>2</v>
      </c>
      <c r="F13" s="10">
        <v>2</v>
      </c>
      <c r="G13" s="10">
        <v>3</v>
      </c>
      <c r="H13" s="10">
        <v>3</v>
      </c>
    </row>
    <row r="14" spans="1:8" x14ac:dyDescent="0.25">
      <c r="A14" s="10" t="s">
        <v>39</v>
      </c>
      <c r="B14">
        <v>31</v>
      </c>
      <c r="C14" s="10">
        <v>15</v>
      </c>
      <c r="D14" s="10">
        <v>3</v>
      </c>
      <c r="E14" s="10">
        <v>4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28</v>
      </c>
      <c r="C15" s="10">
        <v>14</v>
      </c>
      <c r="D15" s="10">
        <v>3</v>
      </c>
      <c r="E15" s="10">
        <v>3</v>
      </c>
      <c r="F15" s="10">
        <v>3</v>
      </c>
      <c r="G15" s="10">
        <v>3</v>
      </c>
      <c r="H15" s="10">
        <v>2</v>
      </c>
    </row>
    <row r="16" spans="1:8" x14ac:dyDescent="0.25">
      <c r="A16" s="10" t="s">
        <v>41</v>
      </c>
      <c r="B16">
        <v>30</v>
      </c>
      <c r="C16" s="10">
        <v>15</v>
      </c>
      <c r="D16" s="10">
        <v>3</v>
      </c>
      <c r="E16" s="10">
        <v>3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36</v>
      </c>
      <c r="C17" s="10">
        <v>18</v>
      </c>
      <c r="D17" s="10">
        <v>4</v>
      </c>
      <c r="E17" s="10">
        <v>4</v>
      </c>
      <c r="F17" s="10">
        <v>3</v>
      </c>
      <c r="G17" s="10">
        <v>4</v>
      </c>
      <c r="H17" s="10">
        <v>3</v>
      </c>
    </row>
    <row r="18" spans="1:8" x14ac:dyDescent="0.25">
      <c r="A18" s="10" t="s">
        <v>43</v>
      </c>
      <c r="B18">
        <v>36</v>
      </c>
      <c r="C18" s="10">
        <v>18</v>
      </c>
      <c r="D18" s="10">
        <v>4</v>
      </c>
      <c r="E18" s="10">
        <v>4</v>
      </c>
      <c r="F18" s="10">
        <v>3</v>
      </c>
      <c r="G18" s="10">
        <v>4</v>
      </c>
      <c r="H18" s="10">
        <v>3</v>
      </c>
    </row>
    <row r="19" spans="1:8" x14ac:dyDescent="0.25">
      <c r="A19" s="10" t="s">
        <v>44</v>
      </c>
      <c r="B19">
        <v>22</v>
      </c>
      <c r="C19" s="10">
        <v>11</v>
      </c>
      <c r="D19" s="10">
        <v>2</v>
      </c>
      <c r="E19" s="10">
        <v>2</v>
      </c>
      <c r="F19" s="10">
        <v>2</v>
      </c>
      <c r="G19" s="10">
        <v>3</v>
      </c>
      <c r="H19" s="10">
        <v>2</v>
      </c>
    </row>
    <row r="20" spans="1:8" x14ac:dyDescent="0.25">
      <c r="A20" s="10" t="s">
        <v>45</v>
      </c>
      <c r="B20">
        <v>34</v>
      </c>
      <c r="C20" s="10">
        <v>17</v>
      </c>
      <c r="D20" s="10">
        <v>3</v>
      </c>
      <c r="E20" s="10">
        <v>4</v>
      </c>
      <c r="F20" s="10">
        <v>3</v>
      </c>
      <c r="G20" s="10">
        <v>4</v>
      </c>
      <c r="H20" s="10">
        <v>3</v>
      </c>
    </row>
    <row r="21" spans="1:8" x14ac:dyDescent="0.25">
      <c r="A21" s="10" t="s">
        <v>46</v>
      </c>
      <c r="B21">
        <v>35</v>
      </c>
      <c r="C21" s="10">
        <v>17</v>
      </c>
      <c r="D21" s="10">
        <v>4</v>
      </c>
      <c r="E21" s="10">
        <v>4</v>
      </c>
      <c r="F21" s="10">
        <v>3</v>
      </c>
      <c r="G21" s="10">
        <v>4</v>
      </c>
      <c r="H21" s="10">
        <v>3</v>
      </c>
    </row>
    <row r="22" spans="1:8" x14ac:dyDescent="0.25">
      <c r="A22" s="10" t="s">
        <v>47</v>
      </c>
      <c r="B22">
        <v>32</v>
      </c>
      <c r="C22" s="10">
        <v>16</v>
      </c>
      <c r="D22" s="10">
        <v>3</v>
      </c>
      <c r="E22" s="10">
        <v>4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36</v>
      </c>
      <c r="C23" s="10">
        <v>18</v>
      </c>
      <c r="D23" s="10">
        <v>4</v>
      </c>
      <c r="E23" s="10">
        <v>4</v>
      </c>
      <c r="F23" s="10">
        <v>3</v>
      </c>
      <c r="G23" s="10">
        <v>4</v>
      </c>
      <c r="H23" s="10">
        <v>3</v>
      </c>
    </row>
    <row r="24" spans="1:8" x14ac:dyDescent="0.25">
      <c r="A24" s="10" t="s">
        <v>49</v>
      </c>
      <c r="B24">
        <v>30</v>
      </c>
      <c r="C24" s="10">
        <v>15</v>
      </c>
      <c r="D24" s="10">
        <v>3</v>
      </c>
      <c r="E24" s="10">
        <v>3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36</v>
      </c>
      <c r="C25" s="10">
        <v>18</v>
      </c>
      <c r="D25" s="10">
        <v>4</v>
      </c>
      <c r="E25" s="10">
        <v>4</v>
      </c>
      <c r="F25" s="10">
        <v>3</v>
      </c>
      <c r="G25" s="10">
        <v>4</v>
      </c>
      <c r="H25" s="10">
        <v>3</v>
      </c>
    </row>
    <row r="26" spans="1:8" x14ac:dyDescent="0.25">
      <c r="A26" s="10" t="s">
        <v>51</v>
      </c>
      <c r="B26">
        <v>32</v>
      </c>
      <c r="C26" s="10">
        <v>16</v>
      </c>
      <c r="D26" s="10">
        <v>3</v>
      </c>
      <c r="E26" s="10">
        <v>3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30</v>
      </c>
      <c r="C27" s="10">
        <v>15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30</v>
      </c>
      <c r="C28" s="10">
        <v>15</v>
      </c>
      <c r="D28" s="10">
        <v>3</v>
      </c>
      <c r="E28" s="10">
        <v>3</v>
      </c>
      <c r="F28" s="10">
        <v>3</v>
      </c>
      <c r="G28" s="10">
        <v>3</v>
      </c>
      <c r="H28" s="10">
        <v>3</v>
      </c>
    </row>
    <row r="29" spans="1:8" x14ac:dyDescent="0.25">
      <c r="A29" s="10" t="s">
        <v>54</v>
      </c>
      <c r="B29">
        <v>28</v>
      </c>
      <c r="C29" s="10">
        <v>14</v>
      </c>
      <c r="D29" s="10">
        <v>3</v>
      </c>
      <c r="E29" s="10">
        <v>3</v>
      </c>
      <c r="F29" s="10">
        <v>3</v>
      </c>
      <c r="G29" s="10">
        <v>3</v>
      </c>
      <c r="H29" s="10">
        <v>2</v>
      </c>
    </row>
    <row r="30" spans="1:8" x14ac:dyDescent="0.25">
      <c r="A30" s="10" t="s">
        <v>55</v>
      </c>
      <c r="B30">
        <v>32</v>
      </c>
      <c r="C30" s="10">
        <v>16</v>
      </c>
      <c r="D30" s="10">
        <v>3</v>
      </c>
      <c r="E30" s="10">
        <v>3</v>
      </c>
      <c r="F30" s="10">
        <v>3</v>
      </c>
      <c r="G30" s="10">
        <v>4</v>
      </c>
      <c r="H30" s="10">
        <v>3</v>
      </c>
    </row>
    <row r="31" spans="1:8" x14ac:dyDescent="0.25">
      <c r="A31" s="10" t="s">
        <v>56</v>
      </c>
      <c r="B31">
        <v>28</v>
      </c>
      <c r="C31" s="10">
        <v>14</v>
      </c>
      <c r="D31" s="10">
        <v>3</v>
      </c>
      <c r="E31" s="10">
        <v>3</v>
      </c>
      <c r="F31" s="10">
        <v>3</v>
      </c>
      <c r="G31" s="10">
        <v>3</v>
      </c>
      <c r="H31" s="10">
        <v>2</v>
      </c>
    </row>
    <row r="32" spans="1:8" x14ac:dyDescent="0.25">
      <c r="A32" s="10" t="s">
        <v>57</v>
      </c>
      <c r="B32">
        <v>37</v>
      </c>
      <c r="C32" s="10">
        <v>18</v>
      </c>
      <c r="D32" s="10">
        <v>4</v>
      </c>
      <c r="E32" s="10">
        <v>4</v>
      </c>
      <c r="F32" s="10">
        <v>4</v>
      </c>
      <c r="G32" s="10">
        <v>4</v>
      </c>
      <c r="H32" s="10">
        <v>3</v>
      </c>
    </row>
    <row r="33" spans="1:8" x14ac:dyDescent="0.25">
      <c r="A33" s="10" t="s">
        <v>58</v>
      </c>
      <c r="B33">
        <v>32</v>
      </c>
      <c r="C33" s="10">
        <v>16</v>
      </c>
      <c r="D33" s="10">
        <v>3</v>
      </c>
      <c r="E33" s="10">
        <v>4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28</v>
      </c>
      <c r="C34" s="10">
        <v>14</v>
      </c>
      <c r="D34" s="10">
        <v>3</v>
      </c>
      <c r="E34" s="10">
        <v>3</v>
      </c>
      <c r="F34" s="10">
        <v>3</v>
      </c>
      <c r="G34" s="10">
        <v>3</v>
      </c>
      <c r="H34" s="10">
        <v>2</v>
      </c>
    </row>
    <row r="35" spans="1:8" x14ac:dyDescent="0.25">
      <c r="A35" s="10" t="s">
        <v>60</v>
      </c>
      <c r="B35">
        <v>34</v>
      </c>
      <c r="C35" s="10">
        <v>17</v>
      </c>
      <c r="D35" s="10">
        <v>3</v>
      </c>
      <c r="E35" s="10">
        <v>4</v>
      </c>
      <c r="F35" s="10">
        <v>3</v>
      </c>
      <c r="G35" s="10">
        <v>4</v>
      </c>
      <c r="H35" s="10">
        <v>3</v>
      </c>
    </row>
    <row r="36" spans="1:8" x14ac:dyDescent="0.25">
      <c r="A36" s="10" t="s">
        <v>61</v>
      </c>
      <c r="B36">
        <v>27</v>
      </c>
      <c r="C36" s="10">
        <v>14</v>
      </c>
      <c r="D36" s="10">
        <v>3</v>
      </c>
      <c r="E36" s="10">
        <v>3</v>
      </c>
      <c r="F36" s="10">
        <v>2</v>
      </c>
      <c r="G36" s="10">
        <v>3</v>
      </c>
      <c r="H36" s="10">
        <v>2</v>
      </c>
    </row>
    <row r="37" spans="1:8" x14ac:dyDescent="0.25">
      <c r="A37" s="10" t="s">
        <v>62</v>
      </c>
      <c r="B37">
        <v>34</v>
      </c>
      <c r="C37" s="10">
        <v>17</v>
      </c>
      <c r="D37" s="10">
        <v>3</v>
      </c>
      <c r="E37" s="10">
        <v>4</v>
      </c>
      <c r="F37" s="10">
        <v>3</v>
      </c>
      <c r="G37" s="10">
        <v>4</v>
      </c>
      <c r="H37" s="10">
        <v>3</v>
      </c>
    </row>
    <row r="38" spans="1:8" x14ac:dyDescent="0.25">
      <c r="A38" s="10" t="s">
        <v>63</v>
      </c>
      <c r="B38">
        <v>22</v>
      </c>
      <c r="C38" s="10">
        <v>11</v>
      </c>
      <c r="D38" s="10">
        <v>2</v>
      </c>
      <c r="E38" s="10">
        <v>3</v>
      </c>
      <c r="F38" s="10">
        <v>2</v>
      </c>
      <c r="G38" s="10">
        <v>2</v>
      </c>
      <c r="H38" s="10">
        <v>2</v>
      </c>
    </row>
    <row r="39" spans="1:8" x14ac:dyDescent="0.25">
      <c r="A39" s="10" t="s">
        <v>64</v>
      </c>
      <c r="B39">
        <v>30</v>
      </c>
      <c r="C39" s="10">
        <v>15</v>
      </c>
      <c r="D39" s="10">
        <v>3</v>
      </c>
      <c r="E39" s="10">
        <v>4</v>
      </c>
      <c r="F39" s="10">
        <v>2</v>
      </c>
      <c r="G39" s="10">
        <v>3</v>
      </c>
      <c r="H39" s="10">
        <v>3</v>
      </c>
    </row>
    <row r="40" spans="1:8" x14ac:dyDescent="0.25">
      <c r="A40" s="10" t="s">
        <v>65</v>
      </c>
      <c r="B40">
        <v>30</v>
      </c>
      <c r="C40" s="10">
        <v>15</v>
      </c>
      <c r="D40" s="10">
        <v>3</v>
      </c>
      <c r="E40" s="10">
        <v>3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28</v>
      </c>
      <c r="C41" s="10">
        <v>14</v>
      </c>
      <c r="D41" s="10">
        <v>3</v>
      </c>
      <c r="E41" s="10">
        <v>3</v>
      </c>
      <c r="F41" s="10">
        <v>2</v>
      </c>
      <c r="G41" s="10">
        <v>3</v>
      </c>
      <c r="H41" s="10">
        <v>3</v>
      </c>
    </row>
    <row r="42" spans="1:8" x14ac:dyDescent="0.25">
      <c r="A42" s="10" t="s">
        <v>67</v>
      </c>
      <c r="B42">
        <v>26</v>
      </c>
      <c r="C42" s="10">
        <v>13</v>
      </c>
      <c r="D42" s="10">
        <v>3</v>
      </c>
      <c r="E42" s="10">
        <v>3</v>
      </c>
      <c r="F42" s="10">
        <v>2</v>
      </c>
      <c r="G42" s="10">
        <v>3</v>
      </c>
      <c r="H42" s="10">
        <v>2</v>
      </c>
    </row>
    <row r="43" spans="1:8" x14ac:dyDescent="0.25">
      <c r="A43" s="10" t="s">
        <v>68</v>
      </c>
      <c r="B43">
        <v>28</v>
      </c>
      <c r="C43" s="10">
        <v>14</v>
      </c>
      <c r="D43" s="10">
        <v>2</v>
      </c>
      <c r="E43" s="10">
        <v>3</v>
      </c>
      <c r="F43" s="10">
        <v>3</v>
      </c>
      <c r="G43" s="10">
        <v>3</v>
      </c>
      <c r="H43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83F7-93F0-413F-96CF-20F78011D885}">
  <dimension ref="A1:H43"/>
  <sheetViews>
    <sheetView topLeftCell="A2" workbookViewId="0">
      <selection activeCell="A2" sqref="A2:H43"/>
    </sheetView>
  </sheetViews>
  <sheetFormatPr defaultRowHeight="16.5" x14ac:dyDescent="0.25"/>
  <cols>
    <col min="1" max="1" width="1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32</v>
      </c>
      <c r="C2" s="10">
        <v>15</v>
      </c>
      <c r="D2" s="10">
        <v>4</v>
      </c>
      <c r="E2" s="10">
        <v>4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45</v>
      </c>
      <c r="C3" s="10">
        <v>22</v>
      </c>
      <c r="D3" s="10">
        <v>5</v>
      </c>
      <c r="E3" s="10">
        <v>5</v>
      </c>
      <c r="F3" s="10">
        <v>5</v>
      </c>
      <c r="G3" s="10">
        <v>4</v>
      </c>
      <c r="H3" s="10">
        <v>4</v>
      </c>
    </row>
    <row r="4" spans="1:8" x14ac:dyDescent="0.25">
      <c r="A4" s="10" t="s">
        <v>29</v>
      </c>
      <c r="B4">
        <v>30</v>
      </c>
      <c r="C4" s="10">
        <v>14</v>
      </c>
      <c r="D4" s="10">
        <v>3</v>
      </c>
      <c r="E4" s="10">
        <v>4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33</v>
      </c>
      <c r="C5" s="10">
        <v>16</v>
      </c>
      <c r="D5" s="10">
        <v>4</v>
      </c>
      <c r="E5" s="10">
        <v>4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31</v>
      </c>
      <c r="C6" s="10">
        <v>14</v>
      </c>
      <c r="D6" s="10">
        <v>4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33</v>
      </c>
      <c r="C7" s="10">
        <v>16</v>
      </c>
      <c r="D7" s="10">
        <v>4</v>
      </c>
      <c r="E7" s="10">
        <v>4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32</v>
      </c>
      <c r="C8" s="10">
        <v>15</v>
      </c>
      <c r="D8" s="10">
        <v>4</v>
      </c>
      <c r="E8" s="10">
        <v>4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39</v>
      </c>
      <c r="C9" s="10">
        <v>18</v>
      </c>
      <c r="D9" s="10">
        <v>5</v>
      </c>
      <c r="E9" s="10">
        <v>4</v>
      </c>
      <c r="F9" s="10">
        <v>4</v>
      </c>
      <c r="G9" s="10">
        <v>4</v>
      </c>
      <c r="H9" s="10">
        <v>4</v>
      </c>
    </row>
    <row r="10" spans="1:8" x14ac:dyDescent="0.25">
      <c r="A10" s="10" t="s">
        <v>35</v>
      </c>
      <c r="B10">
        <v>30</v>
      </c>
      <c r="C10" s="10">
        <v>14</v>
      </c>
      <c r="D10" s="10">
        <v>3</v>
      </c>
      <c r="E10" s="10">
        <v>4</v>
      </c>
      <c r="F10" s="10">
        <v>3</v>
      </c>
      <c r="G10" s="10">
        <v>3</v>
      </c>
      <c r="H10" s="10">
        <v>3</v>
      </c>
    </row>
    <row r="11" spans="1:8" x14ac:dyDescent="0.25">
      <c r="A11" s="10" t="s">
        <v>36</v>
      </c>
      <c r="B11">
        <v>30</v>
      </c>
      <c r="C11" s="10">
        <v>14</v>
      </c>
      <c r="D11" s="10">
        <v>3</v>
      </c>
      <c r="E11" s="10">
        <v>4</v>
      </c>
      <c r="F11" s="10">
        <v>3</v>
      </c>
      <c r="G11" s="10">
        <v>3</v>
      </c>
      <c r="H11" s="10">
        <v>3</v>
      </c>
    </row>
    <row r="12" spans="1:8" x14ac:dyDescent="0.25">
      <c r="A12" s="10" t="s">
        <v>37</v>
      </c>
      <c r="B12">
        <v>29</v>
      </c>
      <c r="C12" s="10">
        <v>13</v>
      </c>
      <c r="D12" s="10">
        <v>3</v>
      </c>
      <c r="E12" s="10">
        <v>4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31</v>
      </c>
      <c r="C13" s="10">
        <v>14</v>
      </c>
      <c r="D13" s="10">
        <v>4</v>
      </c>
      <c r="E13" s="10">
        <v>4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27</v>
      </c>
      <c r="C14" s="10">
        <v>12</v>
      </c>
      <c r="D14" s="10">
        <v>3</v>
      </c>
      <c r="E14" s="10">
        <v>3</v>
      </c>
      <c r="F14" s="10">
        <v>3</v>
      </c>
      <c r="G14" s="10">
        <v>3</v>
      </c>
      <c r="H14" s="10">
        <v>3</v>
      </c>
    </row>
    <row r="15" spans="1:8" x14ac:dyDescent="0.25">
      <c r="A15" s="10" t="s">
        <v>40</v>
      </c>
      <c r="B15">
        <v>28</v>
      </c>
      <c r="C15" s="10">
        <v>13</v>
      </c>
      <c r="D15" s="10">
        <v>3</v>
      </c>
      <c r="E15" s="10">
        <v>3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38</v>
      </c>
      <c r="C16" s="10">
        <v>17</v>
      </c>
      <c r="D16" s="10">
        <v>5</v>
      </c>
      <c r="E16" s="10">
        <v>4</v>
      </c>
      <c r="F16" s="10">
        <v>4</v>
      </c>
      <c r="G16" s="10">
        <v>4</v>
      </c>
      <c r="H16" s="10">
        <v>4</v>
      </c>
    </row>
    <row r="17" spans="1:8" x14ac:dyDescent="0.25">
      <c r="A17" s="10" t="s">
        <v>42</v>
      </c>
      <c r="B17">
        <v>38</v>
      </c>
      <c r="C17" s="10">
        <v>17</v>
      </c>
      <c r="D17" s="10">
        <v>5</v>
      </c>
      <c r="E17" s="10">
        <v>4</v>
      </c>
      <c r="F17" s="10">
        <v>4</v>
      </c>
      <c r="G17" s="10">
        <v>4</v>
      </c>
      <c r="H17" s="10">
        <v>4</v>
      </c>
    </row>
    <row r="18" spans="1:8" x14ac:dyDescent="0.25">
      <c r="A18" s="10" t="s">
        <v>43</v>
      </c>
      <c r="B18">
        <v>38</v>
      </c>
      <c r="C18" s="10">
        <v>17</v>
      </c>
      <c r="D18" s="10">
        <v>5</v>
      </c>
      <c r="E18" s="10">
        <v>4</v>
      </c>
      <c r="F18" s="10">
        <v>4</v>
      </c>
      <c r="G18" s="10">
        <v>4</v>
      </c>
      <c r="H18" s="10">
        <v>4</v>
      </c>
    </row>
    <row r="19" spans="1:8" x14ac:dyDescent="0.25">
      <c r="A19" s="10" t="s">
        <v>44</v>
      </c>
      <c r="B19">
        <v>25</v>
      </c>
      <c r="C19" s="10">
        <v>11</v>
      </c>
      <c r="D19" s="10">
        <v>2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31</v>
      </c>
      <c r="C20" s="10">
        <v>14</v>
      </c>
      <c r="D20" s="10">
        <v>4</v>
      </c>
      <c r="E20" s="10">
        <v>4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39</v>
      </c>
      <c r="C21" s="10">
        <v>18</v>
      </c>
      <c r="D21" s="10">
        <v>5</v>
      </c>
      <c r="E21" s="10">
        <v>4</v>
      </c>
      <c r="F21" s="10">
        <v>4</v>
      </c>
      <c r="G21" s="10">
        <v>4</v>
      </c>
      <c r="H21" s="10">
        <v>4</v>
      </c>
    </row>
    <row r="22" spans="1:8" x14ac:dyDescent="0.25">
      <c r="A22" s="10" t="s">
        <v>47</v>
      </c>
      <c r="B22">
        <v>31</v>
      </c>
      <c r="C22" s="10">
        <v>14</v>
      </c>
      <c r="D22" s="10">
        <v>4</v>
      </c>
      <c r="E22" s="10">
        <v>4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42</v>
      </c>
      <c r="C23" s="10">
        <v>20</v>
      </c>
      <c r="D23" s="10">
        <v>5</v>
      </c>
      <c r="E23" s="10">
        <v>5</v>
      </c>
      <c r="F23" s="10">
        <v>4</v>
      </c>
      <c r="G23" s="10">
        <v>4</v>
      </c>
      <c r="H23" s="10">
        <v>4</v>
      </c>
    </row>
    <row r="24" spans="1:8" x14ac:dyDescent="0.25">
      <c r="A24" s="10" t="s">
        <v>49</v>
      </c>
      <c r="B24">
        <v>31</v>
      </c>
      <c r="C24" s="10">
        <v>15</v>
      </c>
      <c r="D24" s="10">
        <v>3</v>
      </c>
      <c r="E24" s="10">
        <v>4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26</v>
      </c>
      <c r="C25" s="10">
        <v>11</v>
      </c>
      <c r="D25" s="10">
        <v>2</v>
      </c>
      <c r="E25" s="10">
        <v>4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38</v>
      </c>
      <c r="C26" s="10">
        <v>17</v>
      </c>
      <c r="D26" s="10">
        <v>5</v>
      </c>
      <c r="E26" s="10">
        <v>4</v>
      </c>
      <c r="F26" s="10">
        <v>4</v>
      </c>
      <c r="G26" s="10">
        <v>4</v>
      </c>
      <c r="H26" s="10">
        <v>4</v>
      </c>
    </row>
    <row r="27" spans="1:8" x14ac:dyDescent="0.25">
      <c r="A27" s="10" t="s">
        <v>52</v>
      </c>
      <c r="B27">
        <v>28</v>
      </c>
      <c r="C27" s="10">
        <v>12</v>
      </c>
      <c r="D27" s="10">
        <v>3</v>
      </c>
      <c r="E27" s="10">
        <v>4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30</v>
      </c>
      <c r="C28" s="10">
        <v>14</v>
      </c>
      <c r="D28" s="10">
        <v>3</v>
      </c>
      <c r="E28" s="10">
        <v>4</v>
      </c>
      <c r="F28" s="10">
        <v>3</v>
      </c>
      <c r="G28" s="10">
        <v>3</v>
      </c>
      <c r="H28" s="10">
        <v>3</v>
      </c>
    </row>
    <row r="29" spans="1:8" x14ac:dyDescent="0.25">
      <c r="A29" s="10" t="s">
        <v>54</v>
      </c>
      <c r="B29">
        <v>30</v>
      </c>
      <c r="C29" s="10">
        <v>14</v>
      </c>
      <c r="D29" s="10">
        <v>3</v>
      </c>
      <c r="E29" s="10">
        <v>4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55</v>
      </c>
      <c r="B30">
        <v>28</v>
      </c>
      <c r="C30" s="10">
        <v>13</v>
      </c>
      <c r="D30" s="10">
        <v>3</v>
      </c>
      <c r="E30" s="10">
        <v>3</v>
      </c>
      <c r="F30" s="10">
        <v>3</v>
      </c>
      <c r="G30" s="10">
        <v>3</v>
      </c>
      <c r="H30" s="10">
        <v>3</v>
      </c>
    </row>
    <row r="31" spans="1:8" x14ac:dyDescent="0.25">
      <c r="A31" s="10" t="s">
        <v>56</v>
      </c>
      <c r="B31">
        <v>34</v>
      </c>
      <c r="C31" s="10">
        <v>16</v>
      </c>
      <c r="D31" s="10">
        <v>5</v>
      </c>
      <c r="E31" s="10">
        <v>4</v>
      </c>
      <c r="F31" s="10">
        <v>3</v>
      </c>
      <c r="G31" s="10">
        <v>3</v>
      </c>
      <c r="H31" s="10">
        <v>3</v>
      </c>
    </row>
    <row r="32" spans="1:8" x14ac:dyDescent="0.25">
      <c r="A32" s="10" t="s">
        <v>57</v>
      </c>
      <c r="B32">
        <v>28</v>
      </c>
      <c r="C32" s="10">
        <v>13</v>
      </c>
      <c r="D32" s="10">
        <v>3</v>
      </c>
      <c r="E32" s="10">
        <v>3</v>
      </c>
      <c r="F32" s="10">
        <v>3</v>
      </c>
      <c r="G32" s="10">
        <v>3</v>
      </c>
      <c r="H32" s="10">
        <v>3</v>
      </c>
    </row>
    <row r="33" spans="1:8" x14ac:dyDescent="0.25">
      <c r="A33" s="10" t="s">
        <v>58</v>
      </c>
      <c r="B33">
        <v>28</v>
      </c>
      <c r="C33" s="10">
        <v>13</v>
      </c>
      <c r="D33" s="10">
        <v>3</v>
      </c>
      <c r="E33" s="10">
        <v>3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26</v>
      </c>
      <c r="C34" s="10">
        <v>12</v>
      </c>
      <c r="D34" s="10">
        <v>2</v>
      </c>
      <c r="E34" s="10">
        <v>3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60</v>
      </c>
      <c r="B35">
        <v>32</v>
      </c>
      <c r="C35" s="10">
        <v>15</v>
      </c>
      <c r="D35" s="10">
        <v>4</v>
      </c>
      <c r="E35" s="10">
        <v>4</v>
      </c>
      <c r="F35" s="10">
        <v>3</v>
      </c>
      <c r="G35" s="10">
        <v>3</v>
      </c>
      <c r="H35" s="10">
        <v>3</v>
      </c>
    </row>
    <row r="36" spans="1:8" x14ac:dyDescent="0.25">
      <c r="A36" s="10" t="s">
        <v>61</v>
      </c>
      <c r="B36">
        <v>38</v>
      </c>
      <c r="C36" s="10">
        <v>17</v>
      </c>
      <c r="D36" s="10">
        <v>5</v>
      </c>
      <c r="E36" s="10">
        <v>4</v>
      </c>
      <c r="F36" s="10">
        <v>4</v>
      </c>
      <c r="G36" s="10">
        <v>4</v>
      </c>
      <c r="H36" s="10">
        <v>4</v>
      </c>
    </row>
    <row r="37" spans="1:8" x14ac:dyDescent="0.25">
      <c r="A37" s="10" t="s">
        <v>62</v>
      </c>
      <c r="B37">
        <v>32</v>
      </c>
      <c r="C37" s="10">
        <v>15</v>
      </c>
      <c r="D37" s="10">
        <v>4</v>
      </c>
      <c r="E37" s="10">
        <v>4</v>
      </c>
      <c r="F37" s="10">
        <v>3</v>
      </c>
      <c r="G37" s="10">
        <v>3</v>
      </c>
      <c r="H37" s="10">
        <v>3</v>
      </c>
    </row>
    <row r="38" spans="1:8" x14ac:dyDescent="0.25">
      <c r="A38" s="10" t="s">
        <v>63</v>
      </c>
      <c r="B38">
        <v>28</v>
      </c>
      <c r="C38" s="10">
        <v>13</v>
      </c>
      <c r="D38" s="10">
        <v>3</v>
      </c>
      <c r="E38" s="10">
        <v>3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36</v>
      </c>
      <c r="C39" s="10">
        <v>16</v>
      </c>
      <c r="D39" s="10">
        <v>4</v>
      </c>
      <c r="E39" s="10">
        <v>4</v>
      </c>
      <c r="F39" s="10">
        <v>4</v>
      </c>
      <c r="G39" s="10">
        <v>4</v>
      </c>
      <c r="H39" s="10">
        <v>4</v>
      </c>
    </row>
    <row r="40" spans="1:8" x14ac:dyDescent="0.25">
      <c r="A40" s="10" t="s">
        <v>65</v>
      </c>
      <c r="B40">
        <v>28</v>
      </c>
      <c r="C40" s="10">
        <v>13</v>
      </c>
      <c r="D40" s="10">
        <v>3</v>
      </c>
      <c r="E40" s="10">
        <v>3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22</v>
      </c>
      <c r="C41" s="10">
        <v>10</v>
      </c>
      <c r="D41" s="10">
        <v>2</v>
      </c>
      <c r="E41" s="10">
        <v>3</v>
      </c>
      <c r="F41" s="10">
        <v>2</v>
      </c>
      <c r="G41" s="10">
        <v>3</v>
      </c>
      <c r="H41" s="10">
        <v>2</v>
      </c>
    </row>
    <row r="42" spans="1:8" x14ac:dyDescent="0.25">
      <c r="A42" s="10" t="s">
        <v>67</v>
      </c>
      <c r="B42">
        <v>30</v>
      </c>
      <c r="C42" s="10">
        <v>14</v>
      </c>
      <c r="D42" s="10">
        <v>4</v>
      </c>
      <c r="E42" s="10">
        <v>3</v>
      </c>
      <c r="F42" s="10">
        <v>3</v>
      </c>
      <c r="G42" s="10">
        <v>3</v>
      </c>
      <c r="H42" s="10">
        <v>3</v>
      </c>
    </row>
    <row r="43" spans="1:8" x14ac:dyDescent="0.25">
      <c r="A43" s="10" t="s">
        <v>68</v>
      </c>
      <c r="B43">
        <v>32</v>
      </c>
      <c r="C43" s="10">
        <v>15</v>
      </c>
      <c r="D43" s="10">
        <v>4</v>
      </c>
      <c r="E43" s="10">
        <v>4</v>
      </c>
      <c r="F43" s="10">
        <v>3</v>
      </c>
      <c r="G43" s="10">
        <v>3</v>
      </c>
      <c r="H43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G q h d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A a q F 1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G q h d W e T h g 4 T k A Q A A X A 8 A A B M A H A B G b 3 J t d W x h c y 9 T Z W N 0 a W 9 u M S 5 t I K I Y A C i g F A A A A A A A A A A A A A A A A A A A A A A A A A A A A O 3 W 3 0 v b Q B w A 8 P d A / 4 c j v r S Q h a T W P j j y 1 C j 4 M E G s T 8 a H W m 9 b M L m T 3 F U U 8 c G H 1 V o R N v y F q 5 T t R T s 2 O r b J O i b 6 1 / S O 5 L / w R q i 2 a C h F W X 1 I X p J 8 L 5 f v 9 / L J N 4 T A I r U x A r P h X n 8 p S e R t w Y N L Y E Q O j n 6 w v Z b / 5 Z B V y i 9 4 7 Z o 1 K + 3 L L R k Y w I E 0 I Q G x t a / L / O 9 7 E c m R V d X E x Z I L E U 1 O 2 g 5 U c x h R c U K S s j l u z R H o E e u V v Q w t E 5 J l i l c s d r r L v n 9 t X 5 3 y o 2 1 + + I f v f + Q H v 4 N a 2 a 9 s 8 8 a J 3 7 i 0 H s 6 v 0 j U q p 5 R 5 E z q 2 a 1 P o G b I i K y C H n Z K L i J F R w A Q q 4 i U b v T G y Y 5 q m K 2 C m h C m c p e s O N O 4 O 1 W m M 4 E J K C d f B W j / 9 Z p X X L o L P d V b f F Q v K F x b F R X m v g M h r 7 L n h 7 f P r K 5 A k w 0 U r G x t y G N V F e i p G A I V r d F M B n X h a x K c Q z W b U f / O 6 B k Y j J m R 6 4 p u p h G S j B + u L V G L V n a D 2 z q 9 + G 5 L S b f 5 Y q V d J S 2 t 6 7 / t c P 2 Z b O 7 z 1 Y X C p X E f K h C 4 e Q C r M b E W X E q P 1 Q X t E e z 0 1 W t x p A 3 c a S K Z T w 4 e L u 6 0 b L i E l u u h 0 L f N c P p K R p c R s f d m G + J m M L C V m u 8 e W 1 c Z 6 n l V w 8 o u d 1 3 m r 8 f 9 + H j t s k a X E b H 3 Z e O W C n z V Z + d P w 2 W 5 L i d k E 2 w 1 Q S w E C L Q A U A A I A C A A a q F 1 Z S b 4 w 6 a Y A A A D 2 A A A A E g A A A A A A A A A A A A A A A A A A A A A A Q 2 9 u Z m l n L 1 B h Y 2 t h Z 2 U u e G 1 s U E s B A i 0 A F A A C A A g A G q h d W V N y O C y b A A A A 4 Q A A A B M A A A A A A A A A A A A A A A A A 8 g A A A F t D b 2 5 0 Z W 5 0 X 1 R 5 c G V z X S 5 4 b W x Q S w E C L Q A U A A I A C A A a q F 1 Z 5 O G D h O Q B A A B c D w A A E w A A A A A A A A A A A A A A A A D a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W Q A A A A A A A P Z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P p l r H l j b f o q Z X l i I Z f 5 Y q J 6 Z u F 6 I q s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A 6 N T Q 6 M j E u N z I z M z A 2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O G I 5 M D U y L T E 1 N z Y t N D h i M y 1 h Z G V l L W Z k Z D d h Z m R j M G Q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A 1 O j E z L j A w O D U 3 M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c w Z j M y Z S 1 k Y z B h L T R i M z A t Y W U z N C 0 w O T g 3 Z D k 1 O T I y N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x M D o z O S 4 5 M z Y 5 N D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h M T Z l Z m Q t Y m F j N y 0 0 O T U 1 L W E 0 Y j I t Y 2 M 1 O T d j M j M z N G J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x O G I w M W J j L T U 0 Z T Y t N D A 2 M S 1 h Z D d m L T E 2 M G V h N G M y N T U 4 Y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A 6 N T A u N D I 4 N j M x N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M 1 N T V k M m J k L T U y M T A t N D E y O S 0 5 M G Z i L W Z i Z W M 4 Y m E 2 O W M z O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E 6 M z c u M D Q z N z M 0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j A 1 J U U 5 J T k 2 J U I x J U U 1 J T h E J U I 3 J U U 4 J U E 5 J T k 1 J U U 1 J T g 4 J T g 2 L S V F O S U 5 O S V C M y V F N S V B N y U 5 R S V F N i V C N y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i M 2 M 0 M D k 5 L T Z k N m U t N G J i O S 1 i N G E 2 L T N h N D E 2 N W Y 0 Z T J m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Y w N e m W s e W N t + i p l e W I h l / p m b P l p 5 7 m t 6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l U M T M 6 M D A 6 M z A u N D E y M T U 0 O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Y w N e m W s e W N t + i p l e W I h i 3 p m b P l p 5 7 m t 6 g v Q X V 0 b 1 J l b W 9 2 Z W R D b 2 x 1 b W 5 z M S 5 7 Q 2 9 s d W 1 u M S w w f S Z x d W 9 0 O y w m c X V v d D t T Z W N 0 a W 9 u M S 8 w N j A 1 6 Z a x 5 Y 2 3 6 K m V 5 Y i G L e m Z s + W n n u a 3 q C 9 B d X R v U m V t b 3 Z l Z E N v b H V t b n M x L n t D b 2 x 1 b W 4 y L D F 9 J n F 1 b 3 Q 7 L C Z x d W 9 0 O 1 N l Y 3 R p b 2 4 x L z A 2 M D X p l r H l j b f o q Z X l i I Y t 6 Z m z 5 a e e 5 r e o L 0 F 1 d G 9 S Z W 1 v d m V k Q 2 9 s d W 1 u c z E u e 0 N v b H V t b j M s M n 0 m c X V v d D s s J n F 1 b 3 Q 7 U 2 V j d G l v b j E v M D Y w N e m W s e W N t + i p l e W I h i 3 p m b P l p 5 7 m t 6 g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N j A 1 6 Z a x 5 Y 2 3 6 K m V 5 Y i G L e m Z s + W n n u a 3 q C 9 B d X R v U m V t b 3 Z l Z E N v b H V t b n M x L n t D b 2 x 1 b W 4 x L D B 9 J n F 1 b 3 Q 7 L C Z x d W 9 0 O 1 N l Y 3 R p b 2 4 x L z A 2 M D X p l r H l j b f o q Z X l i I Y t 6 Z m z 5 a e e 5 r e o L 0 F 1 d G 9 S Z W 1 v d m V k Q 2 9 s d W 1 u c z E u e 0 N v b H V t b j I s M X 0 m c X V v d D s s J n F 1 b 3 Q 7 U 2 V j d G l v b j E v M D Y w N e m W s e W N t + i p l e W I h i 3 p m b P l p 5 7 m t 6 g v Q X V 0 b 1 J l b W 9 2 Z W R D b 2 x 1 b W 5 z M S 5 7 Q 2 9 s d W 1 u M y w y f S Z x d W 9 0 O y w m c X V v d D t T Z W N 0 a W 9 u M S 8 w N j A 1 6 Z a x 5 Y 2 3 6 K m V 5 Y i G L e m Z s + W n n u a 3 q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j A 1 J U U 5 J T k 2 J U I x J U U 1 J T h E J U I 3 J U U 4 J U E 5 J T k 1 J U U 1 J T g 4 J T g 2 L S V F O S U 5 O S V C M y V F N S V B N y U 5 R S V F N i V C N y V B O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j A 1 J U U 5 J T k 2 J U I x J U U 1 J T h E J U I 3 J U U 4 J U E 5 J T k 1 J U U 1 J T g 4 J T g 2 L S V F O S U 5 O S V C M y V F N S V B N y U 5 R S V F N i V C N y V B O C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j A 1 J U U 5 J T k 2 J U I x J U U 1 J T h E J U I 3 J U U 4 J U E 5 J T k 1 J U U 1 J T g 4 J T g 2 L S V F N i U 4 O C V C N C V F N i V B N i V B R S V F N S U 4 N i V B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3 N 2 U w Y j F l L T V l O D c t N D M x N i 0 5 N j A y L T Q x M T Y 5 Y j J k O T J h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Y w N e m W s e W N t + i p l e W I h l / m i L T m p q 7 l h q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l U M T M 6 M D A 6 N T M u M D I z M z c w N l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Y w N e m W s e W N t + i p l e W I h i 3 m i L T m p q 7 l h q A v Q X V 0 b 1 J l b W 9 2 Z W R D b 2 x 1 b W 5 z M S 5 7 Q 2 9 s d W 1 u M S w w f S Z x d W 9 0 O y w m c X V v d D t T Z W N 0 a W 9 u M S 8 w N j A 1 6 Z a x 5 Y 2 3 6 K m V 5 Y i G L e a I t O a m r u W G o C 9 B d X R v U m V t b 3 Z l Z E N v b H V t b n M x L n t D b 2 x 1 b W 4 y L D F 9 J n F 1 b 3 Q 7 L C Z x d W 9 0 O 1 N l Y 3 R p b 2 4 x L z A 2 M D X p l r H l j b f o q Z X l i I Y t 5 o i 0 5 q a u 5 Y a g L 0 F 1 d G 9 S Z W 1 v d m V k Q 2 9 s d W 1 u c z E u e 0 N v b H V t b j M s M n 0 m c X V v d D s s J n F 1 b 3 Q 7 U 2 V j d G l v b j E v M D Y w N e m W s e W N t + i p l e W I h i 3 m i L T m p q 7 l h q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N j A 1 6 Z a x 5 Y 2 3 6 K m V 5 Y i G L e a I t O a m r u W G o C 9 B d X R v U m V t b 3 Z l Z E N v b H V t b n M x L n t D b 2 x 1 b W 4 x L D B 9 J n F 1 b 3 Q 7 L C Z x d W 9 0 O 1 N l Y 3 R p b 2 4 x L z A 2 M D X p l r H l j b f o q Z X l i I Y t 5 o i 0 5 q a u 5 Y a g L 0 F 1 d G 9 S Z W 1 v d m V k Q 2 9 s d W 1 u c z E u e 0 N v b H V t b j I s M X 0 m c X V v d D s s J n F 1 b 3 Q 7 U 2 V j d G l v b j E v M D Y w N e m W s e W N t + i p l e W I h i 3 m i L T m p q 7 l h q A v Q X V 0 b 1 J l b W 9 2 Z W R D b 2 x 1 b W 5 z M S 5 7 Q 2 9 s d W 1 u M y w y f S Z x d W 9 0 O y w m c X V v d D t T Z W N 0 a W 9 u M S 8 w N j A 1 6 Z a x 5 Y 2 3 6 K m V 5 Y i G L e a I t O a m r u W G o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j A 1 J U U 5 J T k 2 J U I x J U U 1 J T h E J U I 3 J U U 4 J U E 5 J T k 1 J U U 1 J T g 4 J T g 2 L S V F N i U 4 O C V C N C V F N i V B N i V B R S V F N S U 4 N i V B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j A 1 J U U 5 J T k 2 J U I x J U U 1 J T h E J U I 3 J U U 4 J U E 5 J T k 1 J U U 1 J T g 4 J T g 2 L S V F N i U 4 O C V C N C V F N i V B N i V B R S V F N S U 4 N i V B M C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t T 2 m X p I X U K 0 Y C + Y l W S g d Q A A A A A C A A A A A A A Q Z g A A A A E A A C A A A A C 6 l 1 k o x P I Z p 9 M b D x j m e G t I m X z g W S P E I v K L F N m 7 n G / F U A A A A A A O g A A A A A I A A C A A A A B Y D o h O t F i u t s + 3 z 4 8 J + A S r D P A m T z x 6 K k s 0 J F a q W H c V B l A A A A D X J 3 / d z l o O l X K j y E G X G Z R f C t B f A o H z 1 L a N d U t p 2 V i D a G k o n 3 + + x / 4 z a o n E 1 z 4 J R d B h r Q q s O V 8 0 Q m F o g F / v I U s t 8 3 p u 0 P d D J r s W c t F 2 M I P W T U A A A A D h 9 a w i X / f n q C B M o O H e a I d C G Z p P T u A d K b J 9 H 0 z h 9 g p t F v x G u g 4 Y e Y U / q P n X m J / + B B 3 l k G z k h w c b R I W g e U k 0 b K + 1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0605閱卷評分-陳姞淨</vt:lpstr>
      <vt:lpstr>0605閱卷評分-戴榮冠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2024-10-29T14:25:19Z</dcterms:modified>
</cp:coreProperties>
</file>