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4-2024.11.04－20：38\"/>
    </mc:Choice>
  </mc:AlternateContent>
  <xr:revisionPtr revIDLastSave="0" documentId="13_ncr:1_{BB170010-68AD-41CD-BBDE-BC3B37B2114C}" xr6:coauthVersionLast="47" xr6:coauthVersionMax="47" xr10:uidLastSave="{00000000-0000-0000-0000-000000000000}"/>
  <bookViews>
    <workbookView xWindow="1950" yWindow="1950" windowWidth="21600" windowHeight="11295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906閱卷評分-甘露" sheetId="5" r:id="rId4"/>
    <sheet name="0906閱卷評分-林偉淑" sheetId="6" r:id="rId5"/>
  </sheets>
  <definedNames>
    <definedName name="外部資料_1" localSheetId="2" hidden="1">'閱卷評分-Teacher2'!$A$1:$D$48</definedName>
    <definedName name="外部資料_2" localSheetId="3" hidden="1">'0906閱卷評分-甘露'!$A$1:$D$48</definedName>
    <definedName name="外部資料_2" localSheetId="1" hidden="1">'閱卷評分-Teacher1'!$A$1:$D$48</definedName>
    <definedName name="外部資料_3" localSheetId="4" hidden="1">'0906閱卷評分-林偉淑'!$A$1:$D$48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D29" i="1"/>
  <c r="E29" i="1"/>
  <c r="G29" i="1"/>
  <c r="H29" i="1"/>
  <c r="I29" i="1"/>
  <c r="J29" i="1"/>
  <c r="K29" i="1"/>
  <c r="L29" i="1"/>
  <c r="M29" i="1"/>
  <c r="N29" i="1"/>
  <c r="O29" i="1"/>
  <c r="P29" i="1"/>
  <c r="Q29" i="1"/>
  <c r="C30" i="1"/>
  <c r="G30" i="1" s="1"/>
  <c r="D30" i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E32" i="1" s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E35" i="1" s="1"/>
  <c r="H35" i="1"/>
  <c r="I35" i="1"/>
  <c r="J35" i="1"/>
  <c r="K35" i="1"/>
  <c r="L35" i="1"/>
  <c r="M35" i="1"/>
  <c r="N35" i="1"/>
  <c r="O35" i="1"/>
  <c r="P35" i="1"/>
  <c r="Q35" i="1"/>
  <c r="C36" i="1"/>
  <c r="E36" i="1" s="1"/>
  <c r="D36" i="1"/>
  <c r="H36" i="1"/>
  <c r="I36" i="1"/>
  <c r="J36" i="1"/>
  <c r="K36" i="1"/>
  <c r="L36" i="1"/>
  <c r="M36" i="1"/>
  <c r="N36" i="1"/>
  <c r="O36" i="1"/>
  <c r="P36" i="1"/>
  <c r="Q36" i="1"/>
  <c r="C37" i="1"/>
  <c r="E37" i="1" s="1"/>
  <c r="D37" i="1"/>
  <c r="H37" i="1"/>
  <c r="I37" i="1"/>
  <c r="J37" i="1"/>
  <c r="K37" i="1"/>
  <c r="L37" i="1"/>
  <c r="M37" i="1"/>
  <c r="N37" i="1"/>
  <c r="O37" i="1"/>
  <c r="P37" i="1"/>
  <c r="Q37" i="1"/>
  <c r="C38" i="1"/>
  <c r="D38" i="1"/>
  <c r="H38" i="1"/>
  <c r="I38" i="1"/>
  <c r="J38" i="1"/>
  <c r="K38" i="1"/>
  <c r="L38" i="1"/>
  <c r="M38" i="1"/>
  <c r="N38" i="1"/>
  <c r="O38" i="1"/>
  <c r="P38" i="1"/>
  <c r="Q38" i="1"/>
  <c r="C39" i="1"/>
  <c r="D39" i="1"/>
  <c r="H39" i="1"/>
  <c r="I39" i="1"/>
  <c r="J39" i="1"/>
  <c r="K39" i="1"/>
  <c r="L39" i="1"/>
  <c r="M39" i="1"/>
  <c r="N39" i="1"/>
  <c r="O39" i="1"/>
  <c r="P39" i="1"/>
  <c r="Q39" i="1"/>
  <c r="C40" i="1"/>
  <c r="D40" i="1"/>
  <c r="E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D43" i="1"/>
  <c r="G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D47" i="1"/>
  <c r="H47" i="1"/>
  <c r="I47" i="1"/>
  <c r="J47" i="1"/>
  <c r="K47" i="1"/>
  <c r="L47" i="1"/>
  <c r="M47" i="1"/>
  <c r="N47" i="1"/>
  <c r="O47" i="1"/>
  <c r="P47" i="1"/>
  <c r="Q47" i="1"/>
  <c r="C48" i="1"/>
  <c r="G48" i="1" s="1"/>
  <c r="D48" i="1"/>
  <c r="E48" i="1"/>
  <c r="H48" i="1"/>
  <c r="I48" i="1"/>
  <c r="J48" i="1"/>
  <c r="K48" i="1"/>
  <c r="L48" i="1"/>
  <c r="M48" i="1"/>
  <c r="N48" i="1"/>
  <c r="O48" i="1"/>
  <c r="P48" i="1"/>
  <c r="Q48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47" i="1" l="1"/>
  <c r="E43" i="1"/>
  <c r="E39" i="1"/>
  <c r="G35" i="1"/>
  <c r="E30" i="1"/>
  <c r="E46" i="1"/>
  <c r="E38" i="1"/>
  <c r="E34" i="1"/>
  <c r="G45" i="1"/>
  <c r="G37" i="1"/>
  <c r="E33" i="1"/>
  <c r="E41" i="1"/>
  <c r="G40" i="1"/>
  <c r="G31" i="1"/>
  <c r="E28" i="1"/>
  <c r="G46" i="1"/>
  <c r="G38" i="1"/>
  <c r="G47" i="1"/>
  <c r="G39" i="1"/>
  <c r="G32" i="1"/>
  <c r="G41" i="1"/>
  <c r="G33" i="1"/>
  <c r="G42" i="1"/>
  <c r="G34" i="1"/>
  <c r="G27" i="1"/>
  <c r="G44" i="1"/>
  <c r="G36" i="1"/>
  <c r="G28" i="1"/>
  <c r="E4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7B2ECC88-C34E-4026-9657-0D83E3B6DCCA}" keepAlive="1" name="查詢 - 0906閱卷評分-甘露" description="與活頁簿中 '0906閱卷評分-甘露' 查詢的連接。" type="5" refreshedVersion="8" background="1" saveData="1">
    <dbPr connection="Provider=Microsoft.Mashup.OleDb.1;Data Source=$Workbook$;Location=0906閱卷評分-甘露;Extended Properties=&quot;&quot;" command="SELECT * FROM [0906閱卷評分-甘露]"/>
  </connection>
  <connection id="7" xr16:uid="{A3A96DC1-F377-47DD-9130-5AB9E7C30392}" keepAlive="1" name="查詢 - 0906閱卷評分-林偉淑" description="與活頁簿中 '0906閱卷評分-林偉淑' 查詢的連接。" type="5" refreshedVersion="8" background="1" saveData="1">
    <dbPr connection="Provider=Microsoft.Mashup.OleDb.1;Data Source=$Workbook$;Location=0906閱卷評分-林偉淑;Extended Properties=&quot;&quot;" command="SELECT * FROM [0906閱卷評分-林偉淑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<sst xmlns="http://schemas.openxmlformats.org/spreadsheetml/2006/main" count="287" uniqueCount="75">
  <si>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</si>
  <si>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</si>
  <si>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</si>
  <si>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</si>
  <si>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</si>
  <si>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</si>
  <si>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</si>
  <si>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</si>
  <si>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</si>
  <si>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</si>
  <si>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</si>
  <si>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</si>
  <si>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</si>
  <si>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</si>
  <si>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</si>
  <si>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</si>
  <si>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</si>
  <si>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</si>
  <si>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</si>
  <si>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</si>
  <si>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</si>
  <si>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</si>
  <si>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</si>
  <si>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</si>
  <si>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</si>
  <si>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</si>
  <si>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</si>
  <si>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09-06-01</t>
  </si>
  <si>
    <t>09-06-02</t>
  </si>
  <si>
    <t>09-06-03</t>
  </si>
  <si>
    <t>09-06-04</t>
  </si>
  <si>
    <t>09-06-05</t>
  </si>
  <si>
    <t>09-06-06</t>
  </si>
  <si>
    <t>09-06-07</t>
  </si>
  <si>
    <t>09-06-08</t>
  </si>
  <si>
    <t>09-06-09</t>
  </si>
  <si>
    <t>09-06-10</t>
  </si>
  <si>
    <t>09-06-11</t>
  </si>
  <si>
    <t>09-06-12</t>
  </si>
  <si>
    <t>09-06-13</t>
  </si>
  <si>
    <t>09-06-14</t>
  </si>
  <si>
    <t>09-06-15</t>
  </si>
  <si>
    <t>09-06-16</t>
  </si>
  <si>
    <t>09-06-17</t>
  </si>
  <si>
    <t>09-06-18</t>
  </si>
  <si>
    <t>09-06-19</t>
  </si>
  <si>
    <t>09-06-20</t>
  </si>
  <si>
    <t>09-06-21</t>
  </si>
  <si>
    <t>09-06-23</t>
  </si>
  <si>
    <t>09-06-25</t>
  </si>
  <si>
    <t>09-06-26</t>
  </si>
  <si>
    <t>09-06-27</t>
  </si>
  <si>
    <t>09-06-28</t>
  </si>
  <si>
    <t>09-06-29</t>
  </si>
  <si>
    <t>09-06-30</t>
  </si>
  <si>
    <t>09-06-31</t>
  </si>
  <si>
    <t>09-06-32</t>
  </si>
  <si>
    <t>09-06-33</t>
  </si>
  <si>
    <t>09-06-34</t>
  </si>
  <si>
    <t>09-06-35</t>
  </si>
  <si>
    <t>09-06-36</t>
  </si>
  <si>
    <t>09-06-37</t>
  </si>
  <si>
    <t>09-06-38</t>
  </si>
  <si>
    <t>09-06-39</t>
  </si>
  <si>
    <t>09-06-40</t>
  </si>
  <si>
    <t>09-06-41</t>
  </si>
  <si>
    <t>09-06-42</t>
  </si>
  <si>
    <t>09-06-43</t>
  </si>
  <si>
    <t>09-06-44</t>
  </si>
  <si>
    <t>09-06-45</t>
  </si>
  <si>
    <t>09-06-46</t>
  </si>
  <si>
    <t>09-06-47</t>
  </si>
  <si>
    <t>09-06-48</t>
  </si>
  <si>
    <t>09-06-49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</si>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</sst>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CD3A07A2-B97B-4532-9B3F-C70DE3DED48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A67EB880-1B68-4EF8-99A6-1AFB2596B2FE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8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8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5CBFED-E49B-475C-852C-3849C1BED1D9}" name="_0906閱卷評分_甘露" displayName="_0906閱卷評分_甘露" ref="A1:H48" tableType="queryTable" totalsRowShown="0">
  <autoFilter ref="A1:H48" xr:uid="{535CBFED-E49B-475C-852C-3849C1BED1D9}"/>
  <tableColumns count="8">
    <tableColumn id="1" xr3:uid="{3673DBCE-8951-4B69-B0F5-1E2C170404B8}" uniqueName="1" name="Column1" queryTableFieldId="1" dataDxfId="13"/>
    <tableColumn id="2" xr3:uid="{C2859549-BA24-4B8B-A6C7-319D56CC2216}" uniqueName="2" name="Column2" queryTableFieldId="2"/>
    <tableColumn id="3" xr3:uid="{BFF4B3CA-0491-4296-983C-9DFD6757A78A}" uniqueName="3" name="Column3" queryTableFieldId="3" dataDxfId="12"/>
    <tableColumn id="4" xr3:uid="{FE145DE7-BA86-45C2-A18B-CD4B8CA6DF89}" uniqueName="4" name="Column4" queryTableFieldId="4" dataDxfId="11"/>
    <tableColumn id="5" xr3:uid="{C34A37BA-3930-4CE7-9ACD-908817512CBE}" uniqueName="5" name="Column5" queryTableFieldId="5" dataDxfId="10"/>
    <tableColumn id="6" xr3:uid="{08B822A2-D7E8-4700-88CF-E7BDF53B2B85}" uniqueName="6" name="Column6" queryTableFieldId="6" dataDxfId="9"/>
    <tableColumn id="7" xr3:uid="{CB447D82-798F-45DF-8D9D-15AADB2C2EBC}" uniqueName="7" name="Column7" queryTableFieldId="7" dataDxfId="8"/>
    <tableColumn id="8" xr3:uid="{96F474E6-0197-4C80-9713-1D279A2C6607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D665A1-42F5-45F8-9507-2F51755F8AC6}" name="_0906閱卷評分_林偉淑" displayName="_0906閱卷評分_林偉淑" ref="A1:H48" tableType="queryTable" totalsRowShown="0">
  <autoFilter ref="A1:H48" xr:uid="{4BD665A1-42F5-45F8-9507-2F51755F8AC6}"/>
  <tableColumns count="8">
    <tableColumn id="1" xr3:uid="{23E7B0B3-1864-4D8E-9C0F-29FB2F496F1B}" uniqueName="1" name="Column1" queryTableFieldId="1" dataDxfId="6"/>
    <tableColumn id="2" xr3:uid="{630E4676-181A-40BF-887C-6F99E645BE40}" uniqueName="2" name="Column2" queryTableFieldId="2"/>
    <tableColumn id="3" xr3:uid="{A2391113-E5A2-46E1-B26E-DFAC6C23645E}" uniqueName="3" name="Column3" queryTableFieldId="3" dataDxfId="5"/>
    <tableColumn id="4" xr3:uid="{FE5B39C2-B7E0-4281-89AF-B71B857BD1C6}" uniqueName="4" name="Column4" queryTableFieldId="4" dataDxfId="4"/>
    <tableColumn id="5" xr3:uid="{78E8C191-C446-4445-8701-28AEA438A2F0}" uniqueName="5" name="Column5" queryTableFieldId="5" dataDxfId="3"/>
    <tableColumn id="6" xr3:uid="{364D847C-2AA7-4088-BB2D-3F669B3D90DB}" uniqueName="6" name="Column6" queryTableFieldId="6" dataDxfId="2"/>
    <tableColumn id="7" xr3:uid="{437E47B8-B769-4ACE-B0EA-9BFECAEC5CB9}" uniqueName="7" name="Column7" queryTableFieldId="7" dataDxfId="1"/>
    <tableColumn id="8" xr3:uid="{3D8E1F48-1A7F-4429-B1C5-CF0D95DF8DBC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8"/>
  <sheetViews>
    <sheetView tabSelected="1" zoomScale="85" zoomScaleNormal="85" workbookViewId="0">
      <pane ySplit="1" topLeftCell="A2" activePane="bottomLeft" state="frozen"/>
      <selection pane="bottomLeft" activeCell="B3" sqref="B3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2" t="s">
        <v>74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 s="11">
        <v>1131</v>
      </c>
      <c r="B2" t="s">
        <v>27</v>
      </c>
      <c r="C2">
        <f t="shared" ref="C2:C48" si="0">VLOOKUP($B2,閱卷評分_Teacher1,3,FALSE)</f>
        <v>12</v>
      </c>
      <c r="D2">
        <f t="shared" ref="D2:D48" si="1">VLOOKUP($B2,閱卷評分_Teacher2,3,FALSE)</f>
        <v>20</v>
      </c>
      <c r="E2">
        <f>ABS(C2-D2)</f>
        <v>8</v>
      </c>
      <c r="F2">
        <v>6</v>
      </c>
      <c r="G2" s="6">
        <f>IF(F2&gt;0,((C2+D2)*0.5+F2*2)/3,(C2+D2)/2)</f>
        <v>9.3333333333333339</v>
      </c>
      <c r="H2">
        <f t="shared" ref="H2:H48" si="2">VLOOKUP($B2,閱卷評分_Teacher1,4,FALSE)</f>
        <v>2</v>
      </c>
      <c r="I2">
        <f t="shared" ref="I2:I48" si="3">VLOOKUP($B2,閱卷評分_Teacher1,5,FALSE)</f>
        <v>2</v>
      </c>
      <c r="J2">
        <f t="shared" ref="J2:J48" si="4">VLOOKUP($B2,閱卷評分_Teacher1,6,FALSE)</f>
        <v>3</v>
      </c>
      <c r="K2">
        <f t="shared" ref="K2:K48" si="5">VLOOKUP($B2,閱卷評分_Teacher1,7,FALSE)</f>
        <v>3</v>
      </c>
      <c r="L2">
        <f t="shared" ref="L2:L48" si="6">VLOOKUP($B2,閱卷評分_Teacher1,8,FALSE)</f>
        <v>2</v>
      </c>
      <c r="M2">
        <f t="shared" ref="M2:M48" si="7">VLOOKUP($B2,閱卷評分_Teacher2,4,FALSE)</f>
        <v>4</v>
      </c>
      <c r="N2">
        <f t="shared" ref="N2:N48" si="8">VLOOKUP($B2,閱卷評分_Teacher2,5,FALSE)</f>
        <v>4</v>
      </c>
      <c r="O2">
        <f t="shared" ref="O2:O48" si="9">VLOOKUP($B2,閱卷評分_Teacher2,6,FALSE)</f>
        <v>3</v>
      </c>
      <c r="P2">
        <f t="shared" ref="P2:P48" si="10">VLOOKUP($B2,閱卷評分_Teacher2,7,FALSE)</f>
        <v>4</v>
      </c>
      <c r="Q2">
        <f t="shared" ref="Q2:Q48" si="11">VLOOKUP($B2,閱卷評分_Teacher2,8,FALSE)</f>
        <v>3</v>
      </c>
      <c r="R2" s="8">
        <f>COUNTIF(E:E,"&gt;7")</f>
        <v>16</v>
      </c>
      <c r="S2" s="8">
        <f>COUNTA(B:B)-1</f>
        <v>47</v>
      </c>
      <c r="T2" s="9">
        <f>R2/S2</f>
        <v>0.34042553191489361</v>
      </c>
    </row>
    <row r="3" spans="1:20" x14ac:dyDescent="0.25">
      <c r="A3" s="11">
        <v>1071</v>
      </c>
      <c r="B3" t="s">
        <v>28</v>
      </c>
      <c r="C3">
        <f t="shared" si="0"/>
        <v>20</v>
      </c>
      <c r="D3">
        <f t="shared" si="1"/>
        <v>18</v>
      </c>
      <c r="E3">
        <f t="shared" ref="E3:E26" si="12">ABS(C3-D3)</f>
        <v>2</v>
      </c>
      <c r="G3" s="6">
        <f t="shared" ref="G3:G26" si="13">IF(F3&gt;0,((C3+D3)*0.5+F3*2)/3,(C3+D3)/2)</f>
        <v>19</v>
      </c>
      <c r="H3">
        <f t="shared" si="2"/>
        <v>4</v>
      </c>
      <c r="I3">
        <f t="shared" si="3"/>
        <v>3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3</v>
      </c>
      <c r="N3">
        <f t="shared" si="8"/>
        <v>4</v>
      </c>
      <c r="O3">
        <f t="shared" si="9"/>
        <v>3</v>
      </c>
      <c r="P3">
        <f t="shared" si="10"/>
        <v>4</v>
      </c>
      <c r="Q3">
        <f t="shared" si="11"/>
        <v>3</v>
      </c>
    </row>
    <row r="4" spans="1:20" x14ac:dyDescent="0.25">
      <c r="A4" s="11">
        <v>1092</v>
      </c>
      <c r="B4" t="s">
        <v>29</v>
      </c>
      <c r="C4">
        <f t="shared" si="0"/>
        <v>11</v>
      </c>
      <c r="D4">
        <f t="shared" si="1"/>
        <v>17</v>
      </c>
      <c r="E4">
        <f t="shared" si="12"/>
        <v>6</v>
      </c>
      <c r="G4" s="6">
        <f t="shared" si="13"/>
        <v>14</v>
      </c>
      <c r="H4">
        <f t="shared" si="2"/>
        <v>2</v>
      </c>
      <c r="I4">
        <f t="shared" si="3"/>
        <v>2</v>
      </c>
      <c r="J4">
        <f t="shared" si="4"/>
        <v>2</v>
      </c>
      <c r="K4">
        <f t="shared" si="5"/>
        <v>3</v>
      </c>
      <c r="L4">
        <f t="shared" si="6"/>
        <v>2</v>
      </c>
      <c r="M4">
        <f t="shared" si="7"/>
        <v>3</v>
      </c>
      <c r="N4">
        <f t="shared" si="8"/>
        <v>4</v>
      </c>
      <c r="O4">
        <f t="shared" si="9"/>
        <v>3</v>
      </c>
      <c r="P4">
        <f t="shared" si="10"/>
        <v>3</v>
      </c>
      <c r="Q4">
        <f t="shared" si="11"/>
        <v>3</v>
      </c>
    </row>
    <row r="5" spans="1:20" x14ac:dyDescent="0.25">
      <c r="A5" s="11">
        <v>1101</v>
      </c>
      <c r="B5" t="s">
        <v>30</v>
      </c>
      <c r="C5">
        <f t="shared" si="0"/>
        <v>10</v>
      </c>
      <c r="D5">
        <f t="shared" si="1"/>
        <v>18</v>
      </c>
      <c r="E5">
        <f t="shared" si="12"/>
        <v>8</v>
      </c>
      <c r="F5">
        <v>17</v>
      </c>
      <c r="G5" s="6">
        <f t="shared" si="13"/>
        <v>16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2</v>
      </c>
      <c r="L5">
        <f t="shared" si="6"/>
        <v>2</v>
      </c>
      <c r="M5">
        <f t="shared" si="7"/>
        <v>3</v>
      </c>
      <c r="N5">
        <f t="shared" si="8"/>
        <v>4</v>
      </c>
      <c r="O5">
        <f t="shared" si="9"/>
        <v>3</v>
      </c>
      <c r="P5">
        <f t="shared" si="10"/>
        <v>4</v>
      </c>
      <c r="Q5">
        <f t="shared" si="11"/>
        <v>3</v>
      </c>
    </row>
    <row r="6" spans="1:20" x14ac:dyDescent="0.25">
      <c r="A6" s="11">
        <v>1072</v>
      </c>
      <c r="B6" t="s">
        <v>31</v>
      </c>
      <c r="C6">
        <f t="shared" si="0"/>
        <v>10</v>
      </c>
      <c r="D6">
        <f t="shared" si="1"/>
        <v>17</v>
      </c>
      <c r="E6">
        <f t="shared" si="12"/>
        <v>7</v>
      </c>
      <c r="G6" s="6">
        <f t="shared" si="13"/>
        <v>13.5</v>
      </c>
      <c r="H6">
        <f t="shared" si="2"/>
        <v>2</v>
      </c>
      <c r="I6">
        <f t="shared" si="3"/>
        <v>2</v>
      </c>
      <c r="J6">
        <f t="shared" si="4"/>
        <v>2</v>
      </c>
      <c r="K6">
        <f t="shared" si="5"/>
        <v>2</v>
      </c>
      <c r="L6">
        <f t="shared" si="6"/>
        <v>2</v>
      </c>
      <c r="M6">
        <f t="shared" si="7"/>
        <v>3</v>
      </c>
      <c r="N6">
        <f t="shared" si="8"/>
        <v>4</v>
      </c>
      <c r="O6">
        <f t="shared" si="9"/>
        <v>3</v>
      </c>
      <c r="P6">
        <f t="shared" si="10"/>
        <v>3</v>
      </c>
      <c r="Q6">
        <f t="shared" si="11"/>
        <v>3</v>
      </c>
    </row>
    <row r="7" spans="1:20" x14ac:dyDescent="0.25">
      <c r="A7" s="11">
        <v>1081</v>
      </c>
      <c r="B7" t="s">
        <v>32</v>
      </c>
      <c r="C7">
        <f t="shared" si="0"/>
        <v>4</v>
      </c>
      <c r="D7">
        <f t="shared" si="1"/>
        <v>11</v>
      </c>
      <c r="E7">
        <f t="shared" si="12"/>
        <v>7</v>
      </c>
      <c r="G7" s="6">
        <f t="shared" si="13"/>
        <v>7.5</v>
      </c>
      <c r="H7">
        <f t="shared" si="2"/>
        <v>0</v>
      </c>
      <c r="I7">
        <f t="shared" si="3"/>
        <v>1</v>
      </c>
      <c r="J7">
        <f t="shared" si="4"/>
        <v>1</v>
      </c>
      <c r="K7">
        <f t="shared" si="5"/>
        <v>1</v>
      </c>
      <c r="L7">
        <f t="shared" si="6"/>
        <v>1</v>
      </c>
      <c r="M7">
        <f t="shared" si="7"/>
        <v>2</v>
      </c>
      <c r="N7">
        <f t="shared" si="8"/>
        <v>2</v>
      </c>
      <c r="O7">
        <f t="shared" si="9"/>
        <v>2</v>
      </c>
      <c r="P7">
        <f t="shared" si="10"/>
        <v>3</v>
      </c>
      <c r="Q7">
        <f t="shared" si="11"/>
        <v>1</v>
      </c>
    </row>
    <row r="8" spans="1:20" x14ac:dyDescent="0.25">
      <c r="A8" s="11">
        <v>1081</v>
      </c>
      <c r="B8" t="s">
        <v>33</v>
      </c>
      <c r="C8">
        <f t="shared" si="0"/>
        <v>4</v>
      </c>
      <c r="D8">
        <f t="shared" si="1"/>
        <v>12</v>
      </c>
      <c r="E8">
        <f t="shared" si="12"/>
        <v>8</v>
      </c>
      <c r="F8">
        <v>5</v>
      </c>
      <c r="G8" s="6">
        <f t="shared" si="13"/>
        <v>6</v>
      </c>
      <c r="H8">
        <f t="shared" si="2"/>
        <v>1</v>
      </c>
      <c r="I8">
        <f t="shared" si="3"/>
        <v>0</v>
      </c>
      <c r="J8">
        <f t="shared" si="4"/>
        <v>1</v>
      </c>
      <c r="K8">
        <f t="shared" si="5"/>
        <v>1</v>
      </c>
      <c r="L8">
        <f t="shared" si="6"/>
        <v>1</v>
      </c>
      <c r="M8">
        <f t="shared" si="7"/>
        <v>2</v>
      </c>
      <c r="N8">
        <f t="shared" si="8"/>
        <v>2</v>
      </c>
      <c r="O8">
        <f t="shared" si="9"/>
        <v>3</v>
      </c>
      <c r="P8">
        <f t="shared" si="10"/>
        <v>3</v>
      </c>
      <c r="Q8">
        <f t="shared" si="11"/>
        <v>2</v>
      </c>
    </row>
    <row r="9" spans="1:20" x14ac:dyDescent="0.25">
      <c r="A9" s="11">
        <v>1112</v>
      </c>
      <c r="B9" t="s">
        <v>34</v>
      </c>
      <c r="C9">
        <f t="shared" si="0"/>
        <v>9</v>
      </c>
      <c r="D9">
        <f t="shared" si="1"/>
        <v>19</v>
      </c>
      <c r="E9">
        <f t="shared" si="12"/>
        <v>10</v>
      </c>
      <c r="F9">
        <v>17</v>
      </c>
      <c r="G9" s="6">
        <f t="shared" si="13"/>
        <v>16</v>
      </c>
      <c r="H9">
        <f t="shared" si="2"/>
        <v>2</v>
      </c>
      <c r="I9">
        <f t="shared" si="3"/>
        <v>2</v>
      </c>
      <c r="J9">
        <f t="shared" si="4"/>
        <v>1</v>
      </c>
      <c r="K9">
        <f t="shared" si="5"/>
        <v>2</v>
      </c>
      <c r="L9">
        <f t="shared" si="6"/>
        <v>2</v>
      </c>
      <c r="M9">
        <f t="shared" si="7"/>
        <v>3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3</v>
      </c>
    </row>
    <row r="10" spans="1:20" x14ac:dyDescent="0.25">
      <c r="A10" s="11">
        <v>1091</v>
      </c>
      <c r="B10" t="s">
        <v>35</v>
      </c>
      <c r="C10">
        <f t="shared" si="0"/>
        <v>12</v>
      </c>
      <c r="D10">
        <f t="shared" si="1"/>
        <v>18</v>
      </c>
      <c r="E10">
        <f t="shared" si="12"/>
        <v>6</v>
      </c>
      <c r="G10" s="6">
        <f t="shared" si="13"/>
        <v>15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3</v>
      </c>
      <c r="L10">
        <f t="shared" si="6"/>
        <v>3</v>
      </c>
      <c r="M10">
        <f t="shared" si="7"/>
        <v>3</v>
      </c>
      <c r="N10">
        <f t="shared" si="8"/>
        <v>4</v>
      </c>
      <c r="O10">
        <f t="shared" si="9"/>
        <v>3</v>
      </c>
      <c r="P10">
        <f t="shared" si="10"/>
        <v>4</v>
      </c>
      <c r="Q10">
        <f t="shared" si="11"/>
        <v>4</v>
      </c>
    </row>
    <row r="11" spans="1:20" x14ac:dyDescent="0.25">
      <c r="A11" s="11">
        <v>1071</v>
      </c>
      <c r="B11" t="s">
        <v>36</v>
      </c>
      <c r="C11">
        <f t="shared" si="0"/>
        <v>3</v>
      </c>
      <c r="D11">
        <f t="shared" si="1"/>
        <v>6</v>
      </c>
      <c r="E11">
        <f t="shared" si="12"/>
        <v>3</v>
      </c>
      <c r="G11" s="6">
        <f t="shared" si="13"/>
        <v>4.5</v>
      </c>
      <c r="H11">
        <f t="shared" si="2"/>
        <v>1</v>
      </c>
      <c r="I11">
        <f t="shared" si="3"/>
        <v>0</v>
      </c>
      <c r="J11">
        <f t="shared" si="4"/>
        <v>1</v>
      </c>
      <c r="K11">
        <f t="shared" si="5"/>
        <v>1</v>
      </c>
      <c r="L11">
        <f t="shared" si="6"/>
        <v>0</v>
      </c>
      <c r="M11">
        <f t="shared" si="7"/>
        <v>1</v>
      </c>
      <c r="N11">
        <f t="shared" si="8"/>
        <v>2</v>
      </c>
      <c r="O11">
        <f t="shared" si="9"/>
        <v>2</v>
      </c>
      <c r="P11">
        <f t="shared" si="10"/>
        <v>2</v>
      </c>
      <c r="Q11">
        <f t="shared" si="11"/>
        <v>1</v>
      </c>
    </row>
    <row r="12" spans="1:20" x14ac:dyDescent="0.25">
      <c r="A12" s="11">
        <v>1091</v>
      </c>
      <c r="B12" t="s">
        <v>37</v>
      </c>
      <c r="C12">
        <f t="shared" si="0"/>
        <v>8</v>
      </c>
      <c r="D12">
        <f t="shared" si="1"/>
        <v>13</v>
      </c>
      <c r="E12">
        <f t="shared" si="12"/>
        <v>5</v>
      </c>
      <c r="G12" s="6">
        <f t="shared" si="13"/>
        <v>10.5</v>
      </c>
      <c r="H12">
        <f t="shared" si="2"/>
        <v>2</v>
      </c>
      <c r="I12">
        <f t="shared" si="3"/>
        <v>2</v>
      </c>
      <c r="J12">
        <f t="shared" si="4"/>
        <v>1</v>
      </c>
      <c r="K12">
        <f t="shared" si="5"/>
        <v>2</v>
      </c>
      <c r="L12">
        <f t="shared" si="6"/>
        <v>1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 s="11">
        <v>1092</v>
      </c>
      <c r="B13" t="s">
        <v>38</v>
      </c>
      <c r="C13">
        <f t="shared" si="0"/>
        <v>9</v>
      </c>
      <c r="D13">
        <f t="shared" si="1"/>
        <v>15</v>
      </c>
      <c r="E13">
        <f t="shared" si="12"/>
        <v>6</v>
      </c>
      <c r="G13" s="6">
        <f t="shared" si="13"/>
        <v>12</v>
      </c>
      <c r="H13">
        <f t="shared" si="2"/>
        <v>2</v>
      </c>
      <c r="I13">
        <f t="shared" si="3"/>
        <v>2</v>
      </c>
      <c r="J13">
        <f t="shared" si="4"/>
        <v>2</v>
      </c>
      <c r="K13">
        <f t="shared" si="5"/>
        <v>2</v>
      </c>
      <c r="L13">
        <f t="shared" si="6"/>
        <v>1</v>
      </c>
      <c r="M13">
        <f t="shared" si="7"/>
        <v>3</v>
      </c>
      <c r="N13">
        <f t="shared" si="8"/>
        <v>3</v>
      </c>
      <c r="O13">
        <f t="shared" si="9"/>
        <v>3</v>
      </c>
      <c r="P13">
        <f t="shared" si="10"/>
        <v>3</v>
      </c>
      <c r="Q13">
        <f t="shared" si="11"/>
        <v>3</v>
      </c>
    </row>
    <row r="14" spans="1:20" x14ac:dyDescent="0.25">
      <c r="A14" s="11">
        <v>1091</v>
      </c>
      <c r="B14" t="s">
        <v>39</v>
      </c>
      <c r="C14">
        <f t="shared" si="0"/>
        <v>6</v>
      </c>
      <c r="D14">
        <f t="shared" si="1"/>
        <v>16</v>
      </c>
      <c r="E14">
        <f t="shared" si="12"/>
        <v>10</v>
      </c>
      <c r="F14">
        <v>17</v>
      </c>
      <c r="G14" s="6">
        <f t="shared" si="13"/>
        <v>15</v>
      </c>
      <c r="H14">
        <f t="shared" si="2"/>
        <v>1</v>
      </c>
      <c r="I14">
        <f t="shared" si="3"/>
        <v>1</v>
      </c>
      <c r="J14">
        <f t="shared" si="4"/>
        <v>1</v>
      </c>
      <c r="K14">
        <f t="shared" si="5"/>
        <v>2</v>
      </c>
      <c r="L14">
        <f t="shared" si="6"/>
        <v>1</v>
      </c>
      <c r="M14">
        <f t="shared" si="7"/>
        <v>3</v>
      </c>
      <c r="N14">
        <f t="shared" si="8"/>
        <v>4</v>
      </c>
      <c r="O14">
        <f t="shared" si="9"/>
        <v>3</v>
      </c>
      <c r="P14">
        <f t="shared" si="10"/>
        <v>4</v>
      </c>
      <c r="Q14">
        <f t="shared" si="11"/>
        <v>3</v>
      </c>
    </row>
    <row r="15" spans="1:20" x14ac:dyDescent="0.25">
      <c r="A15" s="11">
        <v>1121</v>
      </c>
      <c r="B15" t="s">
        <v>40</v>
      </c>
      <c r="C15">
        <f t="shared" si="0"/>
        <v>6</v>
      </c>
      <c r="D15">
        <f t="shared" si="1"/>
        <v>18</v>
      </c>
      <c r="E15">
        <f t="shared" si="12"/>
        <v>12</v>
      </c>
      <c r="F15">
        <v>19</v>
      </c>
      <c r="G15" s="6">
        <f t="shared" si="13"/>
        <v>16.666666666666668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1</v>
      </c>
      <c r="M15">
        <f t="shared" si="7"/>
        <v>3</v>
      </c>
      <c r="N15">
        <f t="shared" si="8"/>
        <v>4</v>
      </c>
      <c r="O15">
        <f t="shared" si="9"/>
        <v>3</v>
      </c>
      <c r="P15">
        <f t="shared" si="10"/>
        <v>4</v>
      </c>
      <c r="Q15">
        <f t="shared" si="11"/>
        <v>4</v>
      </c>
    </row>
    <row r="16" spans="1:20" x14ac:dyDescent="0.25">
      <c r="A16" s="11">
        <v>1072</v>
      </c>
      <c r="B16" t="s">
        <v>41</v>
      </c>
      <c r="C16">
        <f t="shared" si="0"/>
        <v>8</v>
      </c>
      <c r="D16">
        <f t="shared" si="1"/>
        <v>15</v>
      </c>
      <c r="E16">
        <f t="shared" si="12"/>
        <v>7</v>
      </c>
      <c r="G16" s="6">
        <f t="shared" si="13"/>
        <v>11.5</v>
      </c>
      <c r="H16">
        <f t="shared" si="2"/>
        <v>2</v>
      </c>
      <c r="I16">
        <f t="shared" si="3"/>
        <v>1</v>
      </c>
      <c r="J16">
        <f t="shared" si="4"/>
        <v>1</v>
      </c>
      <c r="K16">
        <f t="shared" si="5"/>
        <v>2</v>
      </c>
      <c r="L16">
        <f t="shared" si="6"/>
        <v>2</v>
      </c>
      <c r="M16">
        <f t="shared" si="7"/>
        <v>3</v>
      </c>
      <c r="N16">
        <f t="shared" si="8"/>
        <v>4</v>
      </c>
      <c r="O16">
        <f t="shared" si="9"/>
        <v>3</v>
      </c>
      <c r="P16">
        <f t="shared" si="10"/>
        <v>3</v>
      </c>
      <c r="Q16">
        <f t="shared" si="11"/>
        <v>3</v>
      </c>
    </row>
    <row r="17" spans="1:17" x14ac:dyDescent="0.25">
      <c r="A17" s="11">
        <v>1112</v>
      </c>
      <c r="B17" t="s">
        <v>42</v>
      </c>
      <c r="C17">
        <f t="shared" si="0"/>
        <v>6</v>
      </c>
      <c r="D17">
        <f t="shared" si="1"/>
        <v>14</v>
      </c>
      <c r="E17">
        <f t="shared" si="12"/>
        <v>8</v>
      </c>
      <c r="F17">
        <v>15</v>
      </c>
      <c r="G17" s="6">
        <f t="shared" si="13"/>
        <v>13.333333333333334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5"/>
        <v>2</v>
      </c>
      <c r="L17">
        <f t="shared" si="6"/>
        <v>1</v>
      </c>
      <c r="M17">
        <f t="shared" si="7"/>
        <v>3</v>
      </c>
      <c r="N17">
        <f t="shared" si="8"/>
        <v>3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 s="11">
        <v>1082</v>
      </c>
      <c r="B18" t="s">
        <v>43</v>
      </c>
      <c r="C18">
        <f t="shared" si="0"/>
        <v>10</v>
      </c>
      <c r="D18">
        <f t="shared" si="1"/>
        <v>19</v>
      </c>
      <c r="E18">
        <f t="shared" si="12"/>
        <v>9</v>
      </c>
      <c r="F18">
        <v>16</v>
      </c>
      <c r="G18" s="6">
        <f t="shared" si="13"/>
        <v>15.5</v>
      </c>
      <c r="H18">
        <f t="shared" si="2"/>
        <v>2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2</v>
      </c>
      <c r="M18">
        <f t="shared" si="7"/>
        <v>3</v>
      </c>
      <c r="N18">
        <f t="shared" si="8"/>
        <v>4</v>
      </c>
      <c r="O18">
        <f t="shared" si="9"/>
        <v>3</v>
      </c>
      <c r="P18">
        <f t="shared" si="10"/>
        <v>4</v>
      </c>
      <c r="Q18">
        <f t="shared" si="11"/>
        <v>4</v>
      </c>
    </row>
    <row r="19" spans="1:17" x14ac:dyDescent="0.25">
      <c r="A19" s="11">
        <v>1131</v>
      </c>
      <c r="B19" t="s">
        <v>44</v>
      </c>
      <c r="C19">
        <f t="shared" si="0"/>
        <v>9</v>
      </c>
      <c r="D19">
        <f t="shared" si="1"/>
        <v>17</v>
      </c>
      <c r="E19">
        <f t="shared" si="12"/>
        <v>8</v>
      </c>
      <c r="F19">
        <v>14</v>
      </c>
      <c r="G19" s="6">
        <f t="shared" si="13"/>
        <v>13.666666666666666</v>
      </c>
      <c r="H19">
        <f t="shared" si="2"/>
        <v>2</v>
      </c>
      <c r="I19">
        <f t="shared" si="3"/>
        <v>2</v>
      </c>
      <c r="J19">
        <f t="shared" si="4"/>
        <v>2</v>
      </c>
      <c r="K19">
        <f t="shared" si="5"/>
        <v>2</v>
      </c>
      <c r="L19">
        <f t="shared" si="6"/>
        <v>1</v>
      </c>
      <c r="M19">
        <f t="shared" si="7"/>
        <v>3</v>
      </c>
      <c r="N19">
        <f t="shared" si="8"/>
        <v>4</v>
      </c>
      <c r="O19">
        <f t="shared" si="9"/>
        <v>3</v>
      </c>
      <c r="P19">
        <f t="shared" si="10"/>
        <v>4</v>
      </c>
      <c r="Q19">
        <f t="shared" si="11"/>
        <v>3</v>
      </c>
    </row>
    <row r="20" spans="1:17" x14ac:dyDescent="0.25">
      <c r="A20" s="11">
        <v>1111</v>
      </c>
      <c r="B20" t="s">
        <v>45</v>
      </c>
      <c r="C20">
        <f t="shared" si="0"/>
        <v>7</v>
      </c>
      <c r="D20">
        <f t="shared" si="1"/>
        <v>16</v>
      </c>
      <c r="E20">
        <f t="shared" si="12"/>
        <v>9</v>
      </c>
      <c r="F20">
        <v>15</v>
      </c>
      <c r="G20" s="6">
        <f t="shared" si="13"/>
        <v>13.833333333333334</v>
      </c>
      <c r="H20">
        <f t="shared" si="2"/>
        <v>2</v>
      </c>
      <c r="I20">
        <f t="shared" si="3"/>
        <v>1</v>
      </c>
      <c r="J20">
        <f t="shared" si="4"/>
        <v>1</v>
      </c>
      <c r="K20">
        <f t="shared" si="5"/>
        <v>2</v>
      </c>
      <c r="L20">
        <f t="shared" si="6"/>
        <v>1</v>
      </c>
      <c r="M20">
        <f t="shared" si="7"/>
        <v>2</v>
      </c>
      <c r="N20">
        <f t="shared" si="8"/>
        <v>3</v>
      </c>
      <c r="O20">
        <f t="shared" si="9"/>
        <v>3</v>
      </c>
      <c r="P20">
        <f t="shared" si="10"/>
        <v>3</v>
      </c>
      <c r="Q20">
        <f t="shared" si="11"/>
        <v>2</v>
      </c>
    </row>
    <row r="21" spans="1:17" x14ac:dyDescent="0.25">
      <c r="A21" s="11">
        <v>1082</v>
      </c>
      <c r="B21" t="s">
        <v>46</v>
      </c>
      <c r="C21">
        <f t="shared" si="0"/>
        <v>7</v>
      </c>
      <c r="D21">
        <f t="shared" si="1"/>
        <v>16</v>
      </c>
      <c r="E21">
        <f t="shared" si="12"/>
        <v>9</v>
      </c>
      <c r="F21">
        <v>15</v>
      </c>
      <c r="G21" s="6">
        <f t="shared" si="13"/>
        <v>13.833333333333334</v>
      </c>
      <c r="H21">
        <f t="shared" si="2"/>
        <v>2</v>
      </c>
      <c r="I21">
        <f t="shared" si="3"/>
        <v>1</v>
      </c>
      <c r="J21">
        <f t="shared" si="4"/>
        <v>1</v>
      </c>
      <c r="K21">
        <f t="shared" si="5"/>
        <v>2</v>
      </c>
      <c r="L21">
        <f t="shared" si="6"/>
        <v>1</v>
      </c>
      <c r="M21">
        <f t="shared" si="7"/>
        <v>3</v>
      </c>
      <c r="N21">
        <f t="shared" si="8"/>
        <v>4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 s="11">
        <v>1121</v>
      </c>
      <c r="B22" t="s">
        <v>47</v>
      </c>
      <c r="C22">
        <f t="shared" si="0"/>
        <v>10</v>
      </c>
      <c r="D22">
        <f t="shared" si="1"/>
        <v>16</v>
      </c>
      <c r="E22">
        <f t="shared" si="12"/>
        <v>6</v>
      </c>
      <c r="G22" s="6">
        <f t="shared" si="13"/>
        <v>13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2</v>
      </c>
      <c r="L22">
        <f t="shared" si="6"/>
        <v>2</v>
      </c>
      <c r="M22">
        <f t="shared" si="7"/>
        <v>3</v>
      </c>
      <c r="N22">
        <f t="shared" si="8"/>
        <v>4</v>
      </c>
      <c r="O22">
        <f t="shared" si="9"/>
        <v>3</v>
      </c>
      <c r="P22">
        <f t="shared" si="10"/>
        <v>4</v>
      </c>
      <c r="Q22">
        <f t="shared" si="11"/>
        <v>3</v>
      </c>
    </row>
    <row r="23" spans="1:17" x14ac:dyDescent="0.25">
      <c r="A23" s="11">
        <v>1081</v>
      </c>
      <c r="B23" t="s">
        <v>48</v>
      </c>
      <c r="C23">
        <f t="shared" si="0"/>
        <v>5</v>
      </c>
      <c r="D23">
        <f t="shared" si="1"/>
        <v>11</v>
      </c>
      <c r="E23">
        <f t="shared" si="12"/>
        <v>6</v>
      </c>
      <c r="G23" s="6">
        <f t="shared" si="13"/>
        <v>8</v>
      </c>
      <c r="H23">
        <f t="shared" si="2"/>
        <v>1</v>
      </c>
      <c r="I23">
        <f t="shared" si="3"/>
        <v>1</v>
      </c>
      <c r="J23">
        <f t="shared" si="4"/>
        <v>1</v>
      </c>
      <c r="K23">
        <f t="shared" si="5"/>
        <v>1</v>
      </c>
      <c r="L23">
        <f t="shared" si="6"/>
        <v>1</v>
      </c>
      <c r="M23">
        <f t="shared" si="7"/>
        <v>2</v>
      </c>
      <c r="N23">
        <f t="shared" si="8"/>
        <v>2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 s="11">
        <v>1121</v>
      </c>
      <c r="B24" t="s">
        <v>49</v>
      </c>
      <c r="C24">
        <f t="shared" si="0"/>
        <v>8</v>
      </c>
      <c r="D24">
        <f t="shared" si="1"/>
        <v>16</v>
      </c>
      <c r="E24">
        <f t="shared" si="12"/>
        <v>8</v>
      </c>
      <c r="F24">
        <v>14</v>
      </c>
      <c r="G24" s="6">
        <f t="shared" si="13"/>
        <v>13.333333333333334</v>
      </c>
      <c r="H24">
        <f t="shared" si="2"/>
        <v>2</v>
      </c>
      <c r="I24">
        <f t="shared" si="3"/>
        <v>1</v>
      </c>
      <c r="J24">
        <f t="shared" si="4"/>
        <v>1</v>
      </c>
      <c r="K24">
        <f t="shared" si="5"/>
        <v>2</v>
      </c>
      <c r="L24">
        <f t="shared" si="6"/>
        <v>2</v>
      </c>
      <c r="M24">
        <f t="shared" si="7"/>
        <v>3</v>
      </c>
      <c r="N24">
        <f t="shared" si="8"/>
        <v>4</v>
      </c>
      <c r="O24">
        <f t="shared" si="9"/>
        <v>3</v>
      </c>
      <c r="P24">
        <f t="shared" si="10"/>
        <v>3</v>
      </c>
      <c r="Q24">
        <f t="shared" si="11"/>
        <v>3</v>
      </c>
    </row>
    <row r="25" spans="1:17" x14ac:dyDescent="0.25">
      <c r="A25" s="11">
        <v>1131</v>
      </c>
      <c r="B25" t="s">
        <v>50</v>
      </c>
      <c r="C25">
        <f t="shared" si="0"/>
        <v>5</v>
      </c>
      <c r="D25">
        <f t="shared" si="1"/>
        <v>17</v>
      </c>
      <c r="E25">
        <f t="shared" si="12"/>
        <v>12</v>
      </c>
      <c r="F25">
        <v>15</v>
      </c>
      <c r="G25" s="6">
        <f t="shared" si="13"/>
        <v>13.666666666666666</v>
      </c>
      <c r="H25">
        <f t="shared" si="2"/>
        <v>1</v>
      </c>
      <c r="I25">
        <f t="shared" si="3"/>
        <v>1</v>
      </c>
      <c r="J25">
        <f t="shared" si="4"/>
        <v>1</v>
      </c>
      <c r="K25">
        <f t="shared" si="5"/>
        <v>1</v>
      </c>
      <c r="L25">
        <f t="shared" si="6"/>
        <v>1</v>
      </c>
      <c r="M25">
        <f t="shared" si="7"/>
        <v>3</v>
      </c>
      <c r="N25">
        <f t="shared" si="8"/>
        <v>4</v>
      </c>
      <c r="O25">
        <f t="shared" si="9"/>
        <v>3</v>
      </c>
      <c r="P25">
        <f t="shared" si="10"/>
        <v>4</v>
      </c>
      <c r="Q25">
        <f t="shared" si="11"/>
        <v>3</v>
      </c>
    </row>
    <row r="26" spans="1:17" x14ac:dyDescent="0.25">
      <c r="A26" s="11">
        <v>1081</v>
      </c>
      <c r="B26" t="s">
        <v>51</v>
      </c>
      <c r="C26">
        <f t="shared" si="0"/>
        <v>8</v>
      </c>
      <c r="D26">
        <f t="shared" si="1"/>
        <v>14</v>
      </c>
      <c r="E26">
        <f t="shared" si="12"/>
        <v>6</v>
      </c>
      <c r="G26" s="6">
        <f t="shared" si="13"/>
        <v>11</v>
      </c>
      <c r="H26">
        <f t="shared" si="2"/>
        <v>2</v>
      </c>
      <c r="I26">
        <f t="shared" si="3"/>
        <v>1</v>
      </c>
      <c r="J26">
        <f t="shared" si="4"/>
        <v>1</v>
      </c>
      <c r="K26">
        <f t="shared" si="5"/>
        <v>2</v>
      </c>
      <c r="L26">
        <f t="shared" si="6"/>
        <v>2</v>
      </c>
      <c r="M26">
        <f t="shared" si="7"/>
        <v>3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 s="11">
        <v>1071</v>
      </c>
      <c r="B27" t="s">
        <v>52</v>
      </c>
      <c r="C27">
        <f t="shared" si="0"/>
        <v>8</v>
      </c>
      <c r="D27">
        <f t="shared" si="1"/>
        <v>16</v>
      </c>
      <c r="E27">
        <f t="shared" ref="E27:E48" si="14">ABS(C27-D27)</f>
        <v>8</v>
      </c>
      <c r="F27">
        <v>14</v>
      </c>
      <c r="G27" s="6">
        <f t="shared" ref="G27:G48" si="15">IF(F27&gt;0,((C27+D27)*0.5+F27*2)/3,(C27+D27)/2)</f>
        <v>13.333333333333334</v>
      </c>
      <c r="H27">
        <f t="shared" si="2"/>
        <v>2</v>
      </c>
      <c r="I27">
        <f t="shared" si="3"/>
        <v>1</v>
      </c>
      <c r="J27">
        <f t="shared" si="4"/>
        <v>1</v>
      </c>
      <c r="K27">
        <f t="shared" si="5"/>
        <v>2</v>
      </c>
      <c r="L27">
        <f t="shared" si="6"/>
        <v>2</v>
      </c>
      <c r="M27">
        <f t="shared" si="7"/>
        <v>3</v>
      </c>
      <c r="N27">
        <f t="shared" si="8"/>
        <v>4</v>
      </c>
      <c r="O27">
        <f t="shared" si="9"/>
        <v>3</v>
      </c>
      <c r="P27">
        <f t="shared" si="10"/>
        <v>3</v>
      </c>
      <c r="Q27">
        <f t="shared" si="11"/>
        <v>3</v>
      </c>
    </row>
    <row r="28" spans="1:17" x14ac:dyDescent="0.25">
      <c r="A28" s="11">
        <v>1132</v>
      </c>
      <c r="B28" t="s">
        <v>53</v>
      </c>
      <c r="C28">
        <f t="shared" si="0"/>
        <v>5</v>
      </c>
      <c r="D28">
        <f t="shared" si="1"/>
        <v>14</v>
      </c>
      <c r="E28">
        <f t="shared" si="14"/>
        <v>9</v>
      </c>
      <c r="F28">
        <v>9</v>
      </c>
      <c r="G28" s="6">
        <f t="shared" si="15"/>
        <v>9.1666666666666661</v>
      </c>
      <c r="H28">
        <f t="shared" si="2"/>
        <v>1</v>
      </c>
      <c r="I28">
        <f t="shared" si="3"/>
        <v>1</v>
      </c>
      <c r="J28">
        <f t="shared" si="4"/>
        <v>1</v>
      </c>
      <c r="K28">
        <f t="shared" si="5"/>
        <v>1</v>
      </c>
      <c r="L28">
        <f t="shared" si="6"/>
        <v>1</v>
      </c>
      <c r="M28">
        <f t="shared" si="7"/>
        <v>3</v>
      </c>
      <c r="N28">
        <f t="shared" si="8"/>
        <v>3</v>
      </c>
      <c r="O28">
        <f t="shared" si="9"/>
        <v>3</v>
      </c>
      <c r="P28">
        <f t="shared" si="10"/>
        <v>3</v>
      </c>
      <c r="Q28">
        <f t="shared" si="11"/>
        <v>3</v>
      </c>
    </row>
    <row r="29" spans="1:17" x14ac:dyDescent="0.25">
      <c r="A29" s="11">
        <v>1082</v>
      </c>
      <c r="B29" t="s">
        <v>54</v>
      </c>
      <c r="C29">
        <f t="shared" si="0"/>
        <v>10</v>
      </c>
      <c r="D29">
        <f t="shared" si="1"/>
        <v>16</v>
      </c>
      <c r="E29">
        <f t="shared" si="14"/>
        <v>6</v>
      </c>
      <c r="G29" s="6">
        <f t="shared" si="15"/>
        <v>13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3</v>
      </c>
      <c r="N29">
        <f t="shared" si="8"/>
        <v>4</v>
      </c>
      <c r="O29">
        <f t="shared" si="9"/>
        <v>3</v>
      </c>
      <c r="P29">
        <f t="shared" si="10"/>
        <v>3</v>
      </c>
      <c r="Q29">
        <f t="shared" si="11"/>
        <v>3</v>
      </c>
    </row>
    <row r="30" spans="1:17" x14ac:dyDescent="0.25">
      <c r="A30" s="11">
        <v>1101</v>
      </c>
      <c r="B30" t="s">
        <v>55</v>
      </c>
      <c r="C30">
        <f t="shared" si="0"/>
        <v>11</v>
      </c>
      <c r="D30">
        <f t="shared" si="1"/>
        <v>17</v>
      </c>
      <c r="E30">
        <f t="shared" si="14"/>
        <v>6</v>
      </c>
      <c r="G30" s="6">
        <f t="shared" si="15"/>
        <v>14</v>
      </c>
      <c r="H30">
        <f t="shared" si="2"/>
        <v>3</v>
      </c>
      <c r="I30">
        <f t="shared" si="3"/>
        <v>2</v>
      </c>
      <c r="J30">
        <f t="shared" si="4"/>
        <v>2</v>
      </c>
      <c r="K30">
        <f t="shared" si="5"/>
        <v>2</v>
      </c>
      <c r="L30">
        <f t="shared" si="6"/>
        <v>2</v>
      </c>
      <c r="M30">
        <f t="shared" si="7"/>
        <v>3</v>
      </c>
      <c r="N30">
        <f t="shared" si="8"/>
        <v>4</v>
      </c>
      <c r="O30">
        <f t="shared" si="9"/>
        <v>3</v>
      </c>
      <c r="P30">
        <f t="shared" si="10"/>
        <v>4</v>
      </c>
      <c r="Q30">
        <f t="shared" si="11"/>
        <v>3</v>
      </c>
    </row>
    <row r="31" spans="1:17" x14ac:dyDescent="0.25">
      <c r="A31" s="11">
        <v>1081</v>
      </c>
      <c r="B31" t="s">
        <v>56</v>
      </c>
      <c r="C31">
        <f t="shared" si="0"/>
        <v>12</v>
      </c>
      <c r="D31">
        <f t="shared" si="1"/>
        <v>16</v>
      </c>
      <c r="E31">
        <f t="shared" si="14"/>
        <v>4</v>
      </c>
      <c r="G31" s="6">
        <f t="shared" si="15"/>
        <v>14</v>
      </c>
      <c r="H31">
        <f t="shared" si="2"/>
        <v>3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3</v>
      </c>
      <c r="N31">
        <f t="shared" si="8"/>
        <v>4</v>
      </c>
      <c r="O31">
        <f t="shared" si="9"/>
        <v>3</v>
      </c>
      <c r="P31">
        <f t="shared" si="10"/>
        <v>4</v>
      </c>
      <c r="Q31">
        <f t="shared" si="11"/>
        <v>3</v>
      </c>
    </row>
    <row r="32" spans="1:17" x14ac:dyDescent="0.25">
      <c r="A32" s="11">
        <v>1102</v>
      </c>
      <c r="B32" t="s">
        <v>57</v>
      </c>
      <c r="C32">
        <f t="shared" si="0"/>
        <v>4</v>
      </c>
      <c r="D32">
        <f t="shared" si="1"/>
        <v>13</v>
      </c>
      <c r="E32">
        <f t="shared" si="14"/>
        <v>9</v>
      </c>
      <c r="F32">
        <v>5</v>
      </c>
      <c r="G32" s="6">
        <f t="shared" si="15"/>
        <v>6.166666666666667</v>
      </c>
      <c r="H32">
        <f t="shared" si="2"/>
        <v>1</v>
      </c>
      <c r="I32">
        <f t="shared" si="3"/>
        <v>0</v>
      </c>
      <c r="J32">
        <f t="shared" si="4"/>
        <v>1</v>
      </c>
      <c r="K32">
        <f t="shared" si="5"/>
        <v>1</v>
      </c>
      <c r="L32">
        <f t="shared" si="6"/>
        <v>1</v>
      </c>
      <c r="M32">
        <f t="shared" si="7"/>
        <v>2</v>
      </c>
      <c r="N32">
        <f t="shared" si="8"/>
        <v>3</v>
      </c>
      <c r="O32">
        <f t="shared" si="9"/>
        <v>2</v>
      </c>
      <c r="P32">
        <f t="shared" si="10"/>
        <v>3</v>
      </c>
      <c r="Q32">
        <f t="shared" si="11"/>
        <v>2</v>
      </c>
    </row>
    <row r="33" spans="1:17" x14ac:dyDescent="0.25">
      <c r="A33" s="11">
        <v>1091</v>
      </c>
      <c r="B33" t="s">
        <v>58</v>
      </c>
      <c r="C33">
        <f t="shared" si="0"/>
        <v>12</v>
      </c>
      <c r="D33">
        <f t="shared" si="1"/>
        <v>17</v>
      </c>
      <c r="E33">
        <f t="shared" si="14"/>
        <v>5</v>
      </c>
      <c r="G33" s="6">
        <f t="shared" si="15"/>
        <v>14.5</v>
      </c>
      <c r="H33">
        <f t="shared" si="2"/>
        <v>3</v>
      </c>
      <c r="I33">
        <f t="shared" si="3"/>
        <v>2</v>
      </c>
      <c r="J33">
        <f t="shared" si="4"/>
        <v>2</v>
      </c>
      <c r="K33">
        <f t="shared" si="5"/>
        <v>3</v>
      </c>
      <c r="L33">
        <f t="shared" si="6"/>
        <v>2</v>
      </c>
      <c r="M33">
        <f t="shared" si="7"/>
        <v>3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 s="11">
        <v>1132</v>
      </c>
      <c r="B34" t="s">
        <v>59</v>
      </c>
      <c r="C34">
        <f t="shared" si="0"/>
        <v>6</v>
      </c>
      <c r="D34">
        <f t="shared" si="1"/>
        <v>13</v>
      </c>
      <c r="E34">
        <f t="shared" si="14"/>
        <v>7</v>
      </c>
      <c r="G34" s="6">
        <f t="shared" si="15"/>
        <v>9.5</v>
      </c>
      <c r="H34">
        <f t="shared" si="2"/>
        <v>1</v>
      </c>
      <c r="I34">
        <f t="shared" si="3"/>
        <v>1</v>
      </c>
      <c r="J34">
        <f t="shared" si="4"/>
        <v>1</v>
      </c>
      <c r="K34">
        <f t="shared" si="5"/>
        <v>2</v>
      </c>
      <c r="L34">
        <f t="shared" si="6"/>
        <v>1</v>
      </c>
      <c r="M34">
        <f t="shared" si="7"/>
        <v>2</v>
      </c>
      <c r="N34">
        <f t="shared" si="8"/>
        <v>3</v>
      </c>
      <c r="O34">
        <f t="shared" si="9"/>
        <v>3</v>
      </c>
      <c r="P34">
        <f t="shared" si="10"/>
        <v>2</v>
      </c>
      <c r="Q34">
        <f t="shared" si="11"/>
        <v>2</v>
      </c>
    </row>
    <row r="35" spans="1:17" x14ac:dyDescent="0.25">
      <c r="A35" s="11">
        <v>1112</v>
      </c>
      <c r="B35" t="s">
        <v>60</v>
      </c>
      <c r="C35">
        <f t="shared" si="0"/>
        <v>9</v>
      </c>
      <c r="D35">
        <f t="shared" si="1"/>
        <v>16</v>
      </c>
      <c r="E35">
        <f t="shared" si="14"/>
        <v>7</v>
      </c>
      <c r="G35" s="6">
        <f t="shared" si="15"/>
        <v>12.5</v>
      </c>
      <c r="H35">
        <f t="shared" si="2"/>
        <v>2</v>
      </c>
      <c r="I35">
        <f t="shared" si="3"/>
        <v>2</v>
      </c>
      <c r="J35">
        <f t="shared" si="4"/>
        <v>2</v>
      </c>
      <c r="K35">
        <f t="shared" si="5"/>
        <v>2</v>
      </c>
      <c r="L35">
        <f t="shared" si="6"/>
        <v>1</v>
      </c>
      <c r="M35">
        <f t="shared" si="7"/>
        <v>3</v>
      </c>
      <c r="N35">
        <f t="shared" si="8"/>
        <v>3</v>
      </c>
      <c r="O35">
        <f t="shared" si="9"/>
        <v>3</v>
      </c>
      <c r="P35">
        <f t="shared" si="10"/>
        <v>3</v>
      </c>
      <c r="Q35">
        <f t="shared" si="11"/>
        <v>3</v>
      </c>
    </row>
    <row r="36" spans="1:17" x14ac:dyDescent="0.25">
      <c r="A36" s="11">
        <v>1071</v>
      </c>
      <c r="B36" t="s">
        <v>61</v>
      </c>
      <c r="C36">
        <f t="shared" si="0"/>
        <v>15</v>
      </c>
      <c r="D36">
        <f t="shared" si="1"/>
        <v>17</v>
      </c>
      <c r="E36">
        <f t="shared" si="14"/>
        <v>2</v>
      </c>
      <c r="G36" s="6">
        <f t="shared" si="15"/>
        <v>16</v>
      </c>
      <c r="H36">
        <f t="shared" si="2"/>
        <v>3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3</v>
      </c>
      <c r="M36">
        <f t="shared" si="7"/>
        <v>3</v>
      </c>
      <c r="N36">
        <f t="shared" si="8"/>
        <v>4</v>
      </c>
      <c r="O36">
        <f t="shared" si="9"/>
        <v>3</v>
      </c>
      <c r="P36">
        <f t="shared" si="10"/>
        <v>4</v>
      </c>
      <c r="Q36">
        <f t="shared" si="11"/>
        <v>3</v>
      </c>
    </row>
    <row r="37" spans="1:17" x14ac:dyDescent="0.25">
      <c r="A37" s="11">
        <v>1111</v>
      </c>
      <c r="B37" t="s">
        <v>62</v>
      </c>
      <c r="C37">
        <f t="shared" si="0"/>
        <v>10</v>
      </c>
      <c r="D37">
        <f t="shared" si="1"/>
        <v>12</v>
      </c>
      <c r="E37">
        <f t="shared" si="14"/>
        <v>2</v>
      </c>
      <c r="G37" s="6">
        <f t="shared" si="15"/>
        <v>11</v>
      </c>
      <c r="H37">
        <f t="shared" si="2"/>
        <v>2</v>
      </c>
      <c r="I37">
        <f t="shared" si="3"/>
        <v>2</v>
      </c>
      <c r="J37">
        <f t="shared" si="4"/>
        <v>2</v>
      </c>
      <c r="K37">
        <f t="shared" si="5"/>
        <v>2</v>
      </c>
      <c r="L37">
        <f t="shared" si="6"/>
        <v>2</v>
      </c>
      <c r="M37">
        <f t="shared" si="7"/>
        <v>2</v>
      </c>
      <c r="N37">
        <f t="shared" si="8"/>
        <v>2</v>
      </c>
      <c r="O37">
        <f t="shared" si="9"/>
        <v>3</v>
      </c>
      <c r="P37">
        <f t="shared" si="10"/>
        <v>3</v>
      </c>
      <c r="Q37">
        <f t="shared" si="11"/>
        <v>2</v>
      </c>
    </row>
    <row r="38" spans="1:17" x14ac:dyDescent="0.25">
      <c r="A38" s="11">
        <v>1111</v>
      </c>
      <c r="B38" t="s">
        <v>63</v>
      </c>
      <c r="C38">
        <f t="shared" si="0"/>
        <v>14</v>
      </c>
      <c r="D38">
        <f t="shared" si="1"/>
        <v>15</v>
      </c>
      <c r="E38">
        <f t="shared" si="14"/>
        <v>1</v>
      </c>
      <c r="G38" s="6">
        <f t="shared" si="15"/>
        <v>14.5</v>
      </c>
      <c r="H38">
        <f t="shared" si="2"/>
        <v>3</v>
      </c>
      <c r="I38">
        <f t="shared" si="3"/>
        <v>3</v>
      </c>
      <c r="J38">
        <f t="shared" si="4"/>
        <v>3</v>
      </c>
      <c r="K38">
        <f t="shared" si="5"/>
        <v>3</v>
      </c>
      <c r="L38">
        <f t="shared" si="6"/>
        <v>2</v>
      </c>
      <c r="M38">
        <f t="shared" si="7"/>
        <v>3</v>
      </c>
      <c r="N38">
        <f t="shared" si="8"/>
        <v>3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 s="11">
        <v>1101</v>
      </c>
      <c r="B39" t="s">
        <v>64</v>
      </c>
      <c r="C39">
        <f t="shared" si="0"/>
        <v>21</v>
      </c>
      <c r="D39">
        <f t="shared" si="1"/>
        <v>19</v>
      </c>
      <c r="E39">
        <f t="shared" si="14"/>
        <v>2</v>
      </c>
      <c r="G39" s="6">
        <f t="shared" si="15"/>
        <v>20</v>
      </c>
      <c r="H39">
        <f t="shared" si="2"/>
        <v>4</v>
      </c>
      <c r="I39">
        <f t="shared" si="3"/>
        <v>4</v>
      </c>
      <c r="J39">
        <f t="shared" si="4"/>
        <v>4</v>
      </c>
      <c r="K39">
        <f t="shared" si="5"/>
        <v>4</v>
      </c>
      <c r="L39">
        <f t="shared" si="6"/>
        <v>5</v>
      </c>
      <c r="M39">
        <f t="shared" si="7"/>
        <v>3</v>
      </c>
      <c r="N39">
        <f t="shared" si="8"/>
        <v>4</v>
      </c>
      <c r="O39">
        <f t="shared" si="9"/>
        <v>3</v>
      </c>
      <c r="P39">
        <f t="shared" si="10"/>
        <v>4</v>
      </c>
      <c r="Q39">
        <f t="shared" si="11"/>
        <v>4</v>
      </c>
    </row>
    <row r="40" spans="1:17" x14ac:dyDescent="0.25">
      <c r="A40" s="11">
        <v>1122</v>
      </c>
      <c r="B40" t="s">
        <v>65</v>
      </c>
      <c r="C40">
        <f t="shared" si="0"/>
        <v>17</v>
      </c>
      <c r="D40">
        <f t="shared" si="1"/>
        <v>18</v>
      </c>
      <c r="E40">
        <f t="shared" si="14"/>
        <v>1</v>
      </c>
      <c r="G40" s="6">
        <f t="shared" si="15"/>
        <v>17.5</v>
      </c>
      <c r="H40">
        <f t="shared" si="2"/>
        <v>4</v>
      </c>
      <c r="I40">
        <f t="shared" si="3"/>
        <v>3</v>
      </c>
      <c r="J40">
        <f t="shared" si="4"/>
        <v>3</v>
      </c>
      <c r="K40">
        <f t="shared" si="5"/>
        <v>4</v>
      </c>
      <c r="L40">
        <f t="shared" si="6"/>
        <v>3</v>
      </c>
      <c r="M40">
        <f t="shared" si="7"/>
        <v>3</v>
      </c>
      <c r="N40">
        <f t="shared" si="8"/>
        <v>4</v>
      </c>
      <c r="O40">
        <f t="shared" si="9"/>
        <v>3</v>
      </c>
      <c r="P40">
        <f t="shared" si="10"/>
        <v>4</v>
      </c>
      <c r="Q40">
        <f t="shared" si="11"/>
        <v>3</v>
      </c>
    </row>
    <row r="41" spans="1:17" x14ac:dyDescent="0.25">
      <c r="A41" s="11">
        <v>1082</v>
      </c>
      <c r="B41" t="s">
        <v>66</v>
      </c>
      <c r="C41">
        <f t="shared" si="0"/>
        <v>18</v>
      </c>
      <c r="D41">
        <f t="shared" si="1"/>
        <v>18</v>
      </c>
      <c r="E41">
        <f t="shared" si="14"/>
        <v>0</v>
      </c>
      <c r="G41" s="6">
        <f t="shared" si="15"/>
        <v>18</v>
      </c>
      <c r="H41">
        <f t="shared" si="2"/>
        <v>4</v>
      </c>
      <c r="I41">
        <f t="shared" si="3"/>
        <v>3</v>
      </c>
      <c r="J41">
        <f t="shared" si="4"/>
        <v>4</v>
      </c>
      <c r="K41">
        <f t="shared" si="5"/>
        <v>4</v>
      </c>
      <c r="L41">
        <f t="shared" si="6"/>
        <v>3</v>
      </c>
      <c r="M41">
        <f t="shared" si="7"/>
        <v>3</v>
      </c>
      <c r="N41">
        <f t="shared" si="8"/>
        <v>3</v>
      </c>
      <c r="O41">
        <f t="shared" si="9"/>
        <v>3</v>
      </c>
      <c r="P41">
        <f t="shared" si="10"/>
        <v>4</v>
      </c>
      <c r="Q41">
        <f t="shared" si="11"/>
        <v>3</v>
      </c>
    </row>
    <row r="42" spans="1:17" x14ac:dyDescent="0.25">
      <c r="A42" s="11">
        <v>1102</v>
      </c>
      <c r="B42" t="s">
        <v>67</v>
      </c>
      <c r="C42">
        <f t="shared" si="0"/>
        <v>11</v>
      </c>
      <c r="D42">
        <f t="shared" si="1"/>
        <v>17</v>
      </c>
      <c r="E42">
        <f t="shared" si="14"/>
        <v>6</v>
      </c>
      <c r="G42" s="6">
        <f t="shared" si="15"/>
        <v>14</v>
      </c>
      <c r="H42">
        <f t="shared" si="2"/>
        <v>2</v>
      </c>
      <c r="I42">
        <f t="shared" si="3"/>
        <v>2</v>
      </c>
      <c r="J42">
        <f t="shared" si="4"/>
        <v>2</v>
      </c>
      <c r="K42">
        <f t="shared" si="5"/>
        <v>3</v>
      </c>
      <c r="L42">
        <f t="shared" si="6"/>
        <v>2</v>
      </c>
      <c r="M42">
        <f t="shared" si="7"/>
        <v>3</v>
      </c>
      <c r="N42">
        <f t="shared" si="8"/>
        <v>4</v>
      </c>
      <c r="O42">
        <f t="shared" si="9"/>
        <v>3</v>
      </c>
      <c r="P42">
        <f t="shared" si="10"/>
        <v>3</v>
      </c>
      <c r="Q42">
        <f t="shared" si="11"/>
        <v>3</v>
      </c>
    </row>
    <row r="43" spans="1:17" x14ac:dyDescent="0.25">
      <c r="A43" s="11">
        <v>1131</v>
      </c>
      <c r="B43" t="s">
        <v>68</v>
      </c>
      <c r="C43">
        <f t="shared" si="0"/>
        <v>17</v>
      </c>
      <c r="D43">
        <f t="shared" si="1"/>
        <v>18</v>
      </c>
      <c r="E43">
        <f t="shared" si="14"/>
        <v>1</v>
      </c>
      <c r="G43" s="6">
        <f t="shared" si="15"/>
        <v>17.5</v>
      </c>
      <c r="H43">
        <f t="shared" si="2"/>
        <v>4</v>
      </c>
      <c r="I43">
        <f t="shared" si="3"/>
        <v>3</v>
      </c>
      <c r="J43">
        <f t="shared" si="4"/>
        <v>3</v>
      </c>
      <c r="K43">
        <f t="shared" si="5"/>
        <v>4</v>
      </c>
      <c r="L43">
        <f t="shared" si="6"/>
        <v>3</v>
      </c>
      <c r="M43">
        <f t="shared" si="7"/>
        <v>4</v>
      </c>
      <c r="N43">
        <f t="shared" si="8"/>
        <v>4</v>
      </c>
      <c r="O43">
        <f t="shared" si="9"/>
        <v>3</v>
      </c>
      <c r="P43">
        <f t="shared" si="10"/>
        <v>4</v>
      </c>
      <c r="Q43">
        <f t="shared" si="11"/>
        <v>3</v>
      </c>
    </row>
    <row r="44" spans="1:17" x14ac:dyDescent="0.25">
      <c r="A44" s="11">
        <v>1072</v>
      </c>
      <c r="B44" t="s">
        <v>69</v>
      </c>
      <c r="C44">
        <f t="shared" si="0"/>
        <v>16</v>
      </c>
      <c r="D44">
        <f t="shared" si="1"/>
        <v>17</v>
      </c>
      <c r="E44">
        <f t="shared" si="14"/>
        <v>1</v>
      </c>
      <c r="G44" s="6">
        <f t="shared" si="15"/>
        <v>16.5</v>
      </c>
      <c r="H44">
        <f t="shared" si="2"/>
        <v>3</v>
      </c>
      <c r="I44">
        <f t="shared" si="3"/>
        <v>3</v>
      </c>
      <c r="J44">
        <f t="shared" si="4"/>
        <v>3</v>
      </c>
      <c r="K44">
        <f t="shared" si="5"/>
        <v>4</v>
      </c>
      <c r="L44">
        <f t="shared" si="6"/>
        <v>3</v>
      </c>
      <c r="M44">
        <f t="shared" si="7"/>
        <v>4</v>
      </c>
      <c r="N44">
        <f t="shared" si="8"/>
        <v>4</v>
      </c>
      <c r="O44">
        <f t="shared" si="9"/>
        <v>3</v>
      </c>
      <c r="P44">
        <f t="shared" si="10"/>
        <v>4</v>
      </c>
      <c r="Q44">
        <f t="shared" si="11"/>
        <v>3</v>
      </c>
    </row>
    <row r="45" spans="1:17" x14ac:dyDescent="0.25">
      <c r="A45" s="11">
        <v>1132</v>
      </c>
      <c r="B45" t="s">
        <v>70</v>
      </c>
      <c r="C45">
        <f t="shared" si="0"/>
        <v>17</v>
      </c>
      <c r="D45">
        <f t="shared" si="1"/>
        <v>17</v>
      </c>
      <c r="E45">
        <f t="shared" si="14"/>
        <v>0</v>
      </c>
      <c r="G45" s="6">
        <f t="shared" si="15"/>
        <v>17</v>
      </c>
      <c r="H45">
        <f t="shared" si="2"/>
        <v>4</v>
      </c>
      <c r="I45">
        <f t="shared" si="3"/>
        <v>3</v>
      </c>
      <c r="J45">
        <f t="shared" si="4"/>
        <v>3</v>
      </c>
      <c r="K45">
        <f t="shared" si="5"/>
        <v>4</v>
      </c>
      <c r="L45">
        <f t="shared" si="6"/>
        <v>3</v>
      </c>
      <c r="M45">
        <f t="shared" si="7"/>
        <v>4</v>
      </c>
      <c r="N45">
        <f t="shared" si="8"/>
        <v>4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 s="11">
        <v>1072</v>
      </c>
      <c r="B46" t="s">
        <v>71</v>
      </c>
      <c r="C46">
        <f t="shared" si="0"/>
        <v>14</v>
      </c>
      <c r="D46">
        <f t="shared" si="1"/>
        <v>17</v>
      </c>
      <c r="E46">
        <f t="shared" si="14"/>
        <v>3</v>
      </c>
      <c r="G46" s="6">
        <f t="shared" si="15"/>
        <v>15.5</v>
      </c>
      <c r="H46">
        <f t="shared" si="2"/>
        <v>3</v>
      </c>
      <c r="I46">
        <f t="shared" si="3"/>
        <v>3</v>
      </c>
      <c r="J46">
        <f t="shared" si="4"/>
        <v>3</v>
      </c>
      <c r="K46">
        <f t="shared" si="5"/>
        <v>3</v>
      </c>
      <c r="L46">
        <f t="shared" si="6"/>
        <v>2</v>
      </c>
      <c r="M46">
        <f t="shared" si="7"/>
        <v>3</v>
      </c>
      <c r="N46">
        <f t="shared" si="8"/>
        <v>4</v>
      </c>
      <c r="O46">
        <f t="shared" si="9"/>
        <v>3</v>
      </c>
      <c r="P46">
        <f t="shared" si="10"/>
        <v>4</v>
      </c>
      <c r="Q46">
        <f t="shared" si="11"/>
        <v>3</v>
      </c>
    </row>
    <row r="47" spans="1:17" x14ac:dyDescent="0.25">
      <c r="A47" s="11">
        <v>1132</v>
      </c>
      <c r="B47" t="s">
        <v>72</v>
      </c>
      <c r="C47">
        <f t="shared" si="0"/>
        <v>9</v>
      </c>
      <c r="D47">
        <f t="shared" si="1"/>
        <v>16</v>
      </c>
      <c r="E47">
        <f t="shared" si="14"/>
        <v>7</v>
      </c>
      <c r="G47" s="6">
        <f t="shared" si="15"/>
        <v>12.5</v>
      </c>
      <c r="H47">
        <f t="shared" si="2"/>
        <v>1</v>
      </c>
      <c r="I47">
        <f t="shared" si="3"/>
        <v>2</v>
      </c>
      <c r="J47">
        <f t="shared" si="4"/>
        <v>2</v>
      </c>
      <c r="K47">
        <f t="shared" si="5"/>
        <v>3</v>
      </c>
      <c r="L47">
        <f t="shared" si="6"/>
        <v>1</v>
      </c>
      <c r="M47">
        <f t="shared" si="7"/>
        <v>3</v>
      </c>
      <c r="N47">
        <f t="shared" si="8"/>
        <v>3</v>
      </c>
      <c r="O47">
        <f t="shared" si="9"/>
        <v>3</v>
      </c>
      <c r="P47">
        <f t="shared" si="10"/>
        <v>4</v>
      </c>
      <c r="Q47">
        <f t="shared" si="11"/>
        <v>3</v>
      </c>
    </row>
    <row r="48" spans="1:17" x14ac:dyDescent="0.25">
      <c r="A48" s="11">
        <v>1102</v>
      </c>
      <c r="B48" t="s">
        <v>73</v>
      </c>
      <c r="C48">
        <f t="shared" si="0"/>
        <v>16</v>
      </c>
      <c r="D48">
        <f t="shared" si="1"/>
        <v>18</v>
      </c>
      <c r="E48">
        <f t="shared" si="14"/>
        <v>2</v>
      </c>
      <c r="G48" s="6">
        <f t="shared" si="15"/>
        <v>17</v>
      </c>
      <c r="H48">
        <f t="shared" si="2"/>
        <v>3</v>
      </c>
      <c r="I48">
        <f t="shared" si="3"/>
        <v>3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3</v>
      </c>
      <c r="N48">
        <f t="shared" si="8"/>
        <v>4</v>
      </c>
      <c r="O48">
        <f t="shared" si="9"/>
        <v>3</v>
      </c>
      <c r="P48">
        <f t="shared" si="10"/>
        <v>4</v>
      </c>
      <c r="Q48">
        <f t="shared" si="11"/>
        <v>3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8"/>
  <sheetViews>
    <sheetView zoomScale="85" zoomScaleNormal="85" workbookViewId="0">
      <pane ySplit="1" topLeftCell="A14" activePane="bottomLeft" state="frozen"/>
      <selection pane="bottomLeft" activeCell="A2" sqref="A2:A48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24</v>
      </c>
      <c r="C2" s="10">
        <v>12</v>
      </c>
      <c r="D2" s="10">
        <v>2</v>
      </c>
      <c r="E2" s="10">
        <v>2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37</v>
      </c>
      <c r="C3" s="10">
        <v>20</v>
      </c>
      <c r="D3" s="10">
        <v>4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2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20</v>
      </c>
      <c r="C5" s="10">
        <v>10</v>
      </c>
      <c r="D5" s="10">
        <v>2</v>
      </c>
      <c r="E5" s="10">
        <v>2</v>
      </c>
      <c r="F5" s="10">
        <v>2</v>
      </c>
      <c r="G5" s="10">
        <v>2</v>
      </c>
      <c r="H5" s="10">
        <v>2</v>
      </c>
    </row>
    <row r="6" spans="1:8" x14ac:dyDescent="0.25">
      <c r="A6" s="10" t="s">
        <v>31</v>
      </c>
      <c r="B6">
        <v>20</v>
      </c>
      <c r="C6" s="10">
        <v>10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8</v>
      </c>
      <c r="C7" s="10">
        <v>4</v>
      </c>
      <c r="D7" s="10">
        <v>0</v>
      </c>
      <c r="E7" s="10">
        <v>1</v>
      </c>
      <c r="F7" s="10">
        <v>1</v>
      </c>
      <c r="G7" s="10">
        <v>1</v>
      </c>
      <c r="H7" s="10">
        <v>1</v>
      </c>
    </row>
    <row r="8" spans="1:8" x14ac:dyDescent="0.25">
      <c r="A8" s="10" t="s">
        <v>33</v>
      </c>
      <c r="B8">
        <v>8</v>
      </c>
      <c r="C8" s="10">
        <v>4</v>
      </c>
      <c r="D8" s="10">
        <v>1</v>
      </c>
      <c r="E8" s="10">
        <v>0</v>
      </c>
      <c r="F8" s="10">
        <v>1</v>
      </c>
      <c r="G8" s="10">
        <v>1</v>
      </c>
      <c r="H8" s="10">
        <v>1</v>
      </c>
    </row>
    <row r="9" spans="1:8" x14ac:dyDescent="0.25">
      <c r="A9" s="10" t="s">
        <v>34</v>
      </c>
      <c r="B9">
        <v>18</v>
      </c>
      <c r="C9" s="10">
        <v>9</v>
      </c>
      <c r="D9" s="10">
        <v>2</v>
      </c>
      <c r="E9" s="10">
        <v>2</v>
      </c>
      <c r="F9" s="10">
        <v>1</v>
      </c>
      <c r="G9" s="10">
        <v>2</v>
      </c>
      <c r="H9" s="10">
        <v>2</v>
      </c>
    </row>
    <row r="10" spans="1:8" x14ac:dyDescent="0.25">
      <c r="A10" s="10" t="s">
        <v>35</v>
      </c>
      <c r="B10">
        <v>24</v>
      </c>
      <c r="C10" s="10">
        <v>12</v>
      </c>
      <c r="D10" s="10">
        <v>2</v>
      </c>
      <c r="E10" s="10">
        <v>2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6</v>
      </c>
      <c r="C11" s="10">
        <v>3</v>
      </c>
      <c r="D11" s="10">
        <v>1</v>
      </c>
      <c r="E11" s="10">
        <v>0</v>
      </c>
      <c r="F11" s="10">
        <v>1</v>
      </c>
      <c r="G11" s="10">
        <v>1</v>
      </c>
      <c r="H11" s="10">
        <v>0</v>
      </c>
    </row>
    <row r="12" spans="1:8" x14ac:dyDescent="0.25">
      <c r="A12" s="10" t="s">
        <v>37</v>
      </c>
      <c r="B12">
        <v>16</v>
      </c>
      <c r="C12" s="10">
        <v>8</v>
      </c>
      <c r="D12" s="10">
        <v>2</v>
      </c>
      <c r="E12" s="10">
        <v>2</v>
      </c>
      <c r="F12" s="10">
        <v>1</v>
      </c>
      <c r="G12" s="10">
        <v>2</v>
      </c>
      <c r="H12" s="10">
        <v>1</v>
      </c>
    </row>
    <row r="13" spans="1:8" x14ac:dyDescent="0.25">
      <c r="A13" s="10" t="s">
        <v>38</v>
      </c>
      <c r="B13">
        <v>18</v>
      </c>
      <c r="C13" s="10">
        <v>9</v>
      </c>
      <c r="D13" s="10">
        <v>2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12</v>
      </c>
      <c r="C14" s="10">
        <v>6</v>
      </c>
      <c r="D14" s="10">
        <v>1</v>
      </c>
      <c r="E14" s="10">
        <v>1</v>
      </c>
      <c r="F14" s="10">
        <v>1</v>
      </c>
      <c r="G14" s="10">
        <v>2</v>
      </c>
      <c r="H14" s="10">
        <v>1</v>
      </c>
    </row>
    <row r="15" spans="1:8" x14ac:dyDescent="0.25">
      <c r="A15" s="10" t="s">
        <v>40</v>
      </c>
      <c r="B15">
        <v>12</v>
      </c>
      <c r="C15" s="10">
        <v>6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16</v>
      </c>
      <c r="C16" s="10">
        <v>8</v>
      </c>
      <c r="D16" s="10">
        <v>2</v>
      </c>
      <c r="E16" s="10">
        <v>1</v>
      </c>
      <c r="F16" s="10">
        <v>1</v>
      </c>
      <c r="G16" s="10">
        <v>2</v>
      </c>
      <c r="H16" s="10">
        <v>2</v>
      </c>
    </row>
    <row r="17" spans="1:8" x14ac:dyDescent="0.25">
      <c r="A17" s="10" t="s">
        <v>42</v>
      </c>
      <c r="B17">
        <v>12</v>
      </c>
      <c r="C17" s="10">
        <v>6</v>
      </c>
      <c r="D17" s="10">
        <v>1</v>
      </c>
      <c r="E17" s="10">
        <v>1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20</v>
      </c>
      <c r="C18" s="10">
        <v>10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18</v>
      </c>
      <c r="C19" s="10">
        <v>9</v>
      </c>
      <c r="D19" s="10">
        <v>2</v>
      </c>
      <c r="E19" s="10">
        <v>2</v>
      </c>
      <c r="F19" s="10">
        <v>2</v>
      </c>
      <c r="G19" s="10">
        <v>2</v>
      </c>
      <c r="H19" s="10">
        <v>1</v>
      </c>
    </row>
    <row r="20" spans="1:8" x14ac:dyDescent="0.25">
      <c r="A20" s="10" t="s">
        <v>45</v>
      </c>
      <c r="B20">
        <v>14</v>
      </c>
      <c r="C20" s="10">
        <v>7</v>
      </c>
      <c r="D20" s="10">
        <v>2</v>
      </c>
      <c r="E20" s="10">
        <v>1</v>
      </c>
      <c r="F20" s="10">
        <v>1</v>
      </c>
      <c r="G20" s="10">
        <v>2</v>
      </c>
      <c r="H20" s="10">
        <v>1</v>
      </c>
    </row>
    <row r="21" spans="1:8" x14ac:dyDescent="0.25">
      <c r="A21" s="10" t="s">
        <v>46</v>
      </c>
      <c r="B21">
        <v>14</v>
      </c>
      <c r="C21" s="10">
        <v>7</v>
      </c>
      <c r="D21" s="10">
        <v>2</v>
      </c>
      <c r="E21" s="10">
        <v>1</v>
      </c>
      <c r="F21" s="10">
        <v>1</v>
      </c>
      <c r="G21" s="10">
        <v>2</v>
      </c>
      <c r="H21" s="10">
        <v>1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10</v>
      </c>
      <c r="C23" s="10">
        <v>5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</row>
    <row r="24" spans="1:8" x14ac:dyDescent="0.25">
      <c r="A24" s="10" t="s">
        <v>49</v>
      </c>
      <c r="B24">
        <v>16</v>
      </c>
      <c r="C24" s="10">
        <v>8</v>
      </c>
      <c r="D24" s="10">
        <v>2</v>
      </c>
      <c r="E24" s="10">
        <v>1</v>
      </c>
      <c r="F24" s="10">
        <v>1</v>
      </c>
      <c r="G24" s="10">
        <v>2</v>
      </c>
      <c r="H24" s="10">
        <v>2</v>
      </c>
    </row>
    <row r="25" spans="1:8" x14ac:dyDescent="0.25">
      <c r="A25" s="10" t="s">
        <v>50</v>
      </c>
      <c r="B25">
        <v>10</v>
      </c>
      <c r="C25" s="10">
        <v>5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</row>
    <row r="26" spans="1:8" x14ac:dyDescent="0.25">
      <c r="A26" s="10" t="s">
        <v>51</v>
      </c>
      <c r="B26">
        <v>16</v>
      </c>
      <c r="C26" s="10">
        <v>8</v>
      </c>
      <c r="D26" s="10">
        <v>2</v>
      </c>
      <c r="E26" s="10">
        <v>1</v>
      </c>
      <c r="F26" s="10">
        <v>1</v>
      </c>
      <c r="G26" s="10">
        <v>2</v>
      </c>
      <c r="H26" s="10">
        <v>2</v>
      </c>
    </row>
    <row r="27" spans="1:8" x14ac:dyDescent="0.25">
      <c r="A27" s="10" t="s">
        <v>52</v>
      </c>
      <c r="B27">
        <v>16</v>
      </c>
      <c r="C27" s="10">
        <v>8</v>
      </c>
      <c r="D27" s="10">
        <v>2</v>
      </c>
      <c r="E27" s="10">
        <v>1</v>
      </c>
      <c r="F27" s="10">
        <v>1</v>
      </c>
      <c r="G27" s="10">
        <v>2</v>
      </c>
      <c r="H27" s="10">
        <v>2</v>
      </c>
    </row>
    <row r="28" spans="1:8" x14ac:dyDescent="0.25">
      <c r="A28" s="10" t="s">
        <v>53</v>
      </c>
      <c r="B28">
        <v>10</v>
      </c>
      <c r="C28" s="10">
        <v>5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22</v>
      </c>
      <c r="C30" s="10">
        <v>11</v>
      </c>
      <c r="D30" s="10">
        <v>3</v>
      </c>
      <c r="E30" s="10">
        <v>2</v>
      </c>
      <c r="F30" s="10">
        <v>2</v>
      </c>
      <c r="G30" s="10">
        <v>2</v>
      </c>
      <c r="H30" s="10">
        <v>2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8</v>
      </c>
      <c r="C32" s="10">
        <v>4</v>
      </c>
      <c r="D32" s="10">
        <v>1</v>
      </c>
      <c r="E32" s="10">
        <v>0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24</v>
      </c>
      <c r="C33" s="10">
        <v>12</v>
      </c>
      <c r="D33" s="10">
        <v>3</v>
      </c>
      <c r="E33" s="10">
        <v>2</v>
      </c>
      <c r="F33" s="10">
        <v>2</v>
      </c>
      <c r="G33" s="10">
        <v>3</v>
      </c>
      <c r="H33" s="10">
        <v>2</v>
      </c>
    </row>
    <row r="34" spans="1:8" x14ac:dyDescent="0.25">
      <c r="A34" s="10" t="s">
        <v>59</v>
      </c>
      <c r="B34">
        <v>12</v>
      </c>
      <c r="C34" s="10">
        <v>6</v>
      </c>
      <c r="D34" s="10">
        <v>1</v>
      </c>
      <c r="E34" s="10">
        <v>1</v>
      </c>
      <c r="F34" s="10">
        <v>1</v>
      </c>
      <c r="G34" s="10">
        <v>2</v>
      </c>
      <c r="H34" s="10">
        <v>1</v>
      </c>
    </row>
    <row r="35" spans="1:8" x14ac:dyDescent="0.25">
      <c r="A35" s="10" t="s">
        <v>60</v>
      </c>
      <c r="B35">
        <v>18</v>
      </c>
      <c r="C35" s="10">
        <v>9</v>
      </c>
      <c r="D35" s="10">
        <v>2</v>
      </c>
      <c r="E35" s="10">
        <v>2</v>
      </c>
      <c r="F35" s="10">
        <v>2</v>
      </c>
      <c r="G35" s="10">
        <v>2</v>
      </c>
      <c r="H35" s="10">
        <v>1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20</v>
      </c>
      <c r="C37" s="10">
        <v>10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</row>
    <row r="38" spans="1:8" x14ac:dyDescent="0.25">
      <c r="A38" s="10" t="s">
        <v>63</v>
      </c>
      <c r="B38">
        <v>28</v>
      </c>
      <c r="C38" s="10">
        <v>14</v>
      </c>
      <c r="D38" s="10">
        <v>3</v>
      </c>
      <c r="E38" s="10">
        <v>3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42</v>
      </c>
      <c r="C39" s="10">
        <v>21</v>
      </c>
      <c r="D39" s="10">
        <v>4</v>
      </c>
      <c r="E39" s="10">
        <v>4</v>
      </c>
      <c r="F39" s="10">
        <v>4</v>
      </c>
      <c r="G39" s="10">
        <v>4</v>
      </c>
      <c r="H39" s="10">
        <v>5</v>
      </c>
    </row>
    <row r="40" spans="1:8" x14ac:dyDescent="0.25">
      <c r="A40" s="10" t="s">
        <v>65</v>
      </c>
      <c r="B40">
        <v>34</v>
      </c>
      <c r="C40" s="10">
        <v>17</v>
      </c>
      <c r="D40" s="10">
        <v>4</v>
      </c>
      <c r="E40" s="10">
        <v>3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36</v>
      </c>
      <c r="C41" s="10">
        <v>18</v>
      </c>
      <c r="D41" s="10">
        <v>4</v>
      </c>
      <c r="E41" s="10">
        <v>3</v>
      </c>
      <c r="F41" s="10">
        <v>4</v>
      </c>
      <c r="G41" s="10">
        <v>4</v>
      </c>
      <c r="H41" s="10">
        <v>3</v>
      </c>
    </row>
    <row r="42" spans="1:8" x14ac:dyDescent="0.25">
      <c r="A42" s="10" t="s">
        <v>67</v>
      </c>
      <c r="B42">
        <v>22</v>
      </c>
      <c r="C42" s="10">
        <v>11</v>
      </c>
      <c r="D42" s="10">
        <v>2</v>
      </c>
      <c r="E42" s="10">
        <v>2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34</v>
      </c>
      <c r="C43" s="10">
        <v>17</v>
      </c>
      <c r="D43" s="10">
        <v>4</v>
      </c>
      <c r="E43" s="10">
        <v>3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32</v>
      </c>
      <c r="C44" s="10">
        <v>16</v>
      </c>
      <c r="D44" s="10">
        <v>3</v>
      </c>
      <c r="E44" s="10">
        <v>3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34</v>
      </c>
      <c r="C45" s="10">
        <v>17</v>
      </c>
      <c r="D45" s="10">
        <v>4</v>
      </c>
      <c r="E45" s="10">
        <v>3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28</v>
      </c>
      <c r="C46" s="10">
        <v>14</v>
      </c>
      <c r="D46" s="10">
        <v>3</v>
      </c>
      <c r="E46" s="10">
        <v>3</v>
      </c>
      <c r="F46" s="10">
        <v>3</v>
      </c>
      <c r="G46" s="10">
        <v>3</v>
      </c>
      <c r="H46" s="10">
        <v>2</v>
      </c>
    </row>
    <row r="47" spans="1:8" x14ac:dyDescent="0.25">
      <c r="A47" s="10" t="s">
        <v>72</v>
      </c>
      <c r="B47">
        <v>18</v>
      </c>
      <c r="C47" s="10">
        <v>9</v>
      </c>
      <c r="D47" s="10">
        <v>1</v>
      </c>
      <c r="E47" s="10">
        <v>2</v>
      </c>
      <c r="F47" s="10">
        <v>2</v>
      </c>
      <c r="G47" s="10">
        <v>3</v>
      </c>
      <c r="H47" s="10">
        <v>1</v>
      </c>
    </row>
    <row r="48" spans="1:8" x14ac:dyDescent="0.25">
      <c r="A48" s="10" t="s">
        <v>73</v>
      </c>
      <c r="B48">
        <v>32</v>
      </c>
      <c r="C48" s="10">
        <v>16</v>
      </c>
      <c r="D48" s="10">
        <v>3</v>
      </c>
      <c r="E48" s="10">
        <v>3</v>
      </c>
      <c r="F48" s="10">
        <v>3</v>
      </c>
      <c r="G48" s="10">
        <v>4</v>
      </c>
      <c r="H4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8"/>
  <sheetViews>
    <sheetView zoomScale="85" zoomScaleNormal="85" workbookViewId="0">
      <pane ySplit="1" topLeftCell="A2" activePane="bottomLeft" state="frozen"/>
      <selection pane="bottomLeft" activeCell="A2" sqref="A2:H4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38</v>
      </c>
      <c r="C2" s="10">
        <v>20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35</v>
      </c>
      <c r="C3" s="10">
        <v>18</v>
      </c>
      <c r="D3" s="10">
        <v>3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33</v>
      </c>
      <c r="C4" s="10">
        <v>17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35</v>
      </c>
      <c r="C5" s="10">
        <v>18</v>
      </c>
      <c r="D5" s="10">
        <v>3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33</v>
      </c>
      <c r="C6" s="10">
        <v>17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21</v>
      </c>
      <c r="C7" s="10">
        <v>11</v>
      </c>
      <c r="D7" s="10">
        <v>2</v>
      </c>
      <c r="E7" s="10">
        <v>2</v>
      </c>
      <c r="F7" s="10">
        <v>2</v>
      </c>
      <c r="G7" s="10">
        <v>3</v>
      </c>
      <c r="H7" s="10">
        <v>1</v>
      </c>
    </row>
    <row r="8" spans="1:8" x14ac:dyDescent="0.25">
      <c r="A8" s="10" t="s">
        <v>33</v>
      </c>
      <c r="B8">
        <v>24</v>
      </c>
      <c r="C8" s="10">
        <v>12</v>
      </c>
      <c r="D8" s="10">
        <v>2</v>
      </c>
      <c r="E8" s="10">
        <v>2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36</v>
      </c>
      <c r="C9" s="10">
        <v>19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36</v>
      </c>
      <c r="C10" s="10">
        <v>18</v>
      </c>
      <c r="D10" s="10">
        <v>3</v>
      </c>
      <c r="E10" s="10">
        <v>4</v>
      </c>
      <c r="F10" s="10">
        <v>3</v>
      </c>
      <c r="G10" s="10">
        <v>4</v>
      </c>
      <c r="H10" s="10">
        <v>4</v>
      </c>
    </row>
    <row r="11" spans="1:8" x14ac:dyDescent="0.25">
      <c r="A11" s="10" t="s">
        <v>36</v>
      </c>
      <c r="B11">
        <v>14</v>
      </c>
      <c r="C11" s="10">
        <v>6</v>
      </c>
      <c r="D11" s="10">
        <v>1</v>
      </c>
      <c r="E11" s="10">
        <v>2</v>
      </c>
      <c r="F11" s="10">
        <v>2</v>
      </c>
      <c r="G11" s="10">
        <v>2</v>
      </c>
      <c r="H11" s="10">
        <v>1</v>
      </c>
    </row>
    <row r="12" spans="1:8" x14ac:dyDescent="0.25">
      <c r="A12" s="10" t="s">
        <v>37</v>
      </c>
      <c r="B12">
        <v>28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30</v>
      </c>
      <c r="C13" s="10">
        <v>15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33</v>
      </c>
      <c r="C14" s="10">
        <v>16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36</v>
      </c>
      <c r="C15" s="10">
        <v>18</v>
      </c>
      <c r="D15" s="10">
        <v>3</v>
      </c>
      <c r="E15" s="10">
        <v>4</v>
      </c>
      <c r="F15" s="10">
        <v>3</v>
      </c>
      <c r="G15" s="10">
        <v>4</v>
      </c>
      <c r="H15" s="10">
        <v>4</v>
      </c>
    </row>
    <row r="16" spans="1:8" x14ac:dyDescent="0.25">
      <c r="A16" s="10" t="s">
        <v>41</v>
      </c>
      <c r="B16">
        <v>31</v>
      </c>
      <c r="C16" s="10">
        <v>15</v>
      </c>
      <c r="D16" s="10">
        <v>3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37</v>
      </c>
      <c r="C18" s="10">
        <v>19</v>
      </c>
      <c r="D18" s="10">
        <v>3</v>
      </c>
      <c r="E18" s="10">
        <v>4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34</v>
      </c>
      <c r="C19" s="10">
        <v>17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29</v>
      </c>
      <c r="C20" s="10">
        <v>16</v>
      </c>
      <c r="D20" s="10">
        <v>2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32</v>
      </c>
      <c r="C21" s="10">
        <v>16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33</v>
      </c>
      <c r="C22" s="10">
        <v>16</v>
      </c>
      <c r="D22" s="10">
        <v>3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23</v>
      </c>
      <c r="C23" s="10">
        <v>11</v>
      </c>
      <c r="D23" s="10">
        <v>2</v>
      </c>
      <c r="E23" s="10">
        <v>2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32</v>
      </c>
      <c r="C24" s="10">
        <v>16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34</v>
      </c>
      <c r="C25" s="10">
        <v>17</v>
      </c>
      <c r="D25" s="10">
        <v>3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29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16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29</v>
      </c>
      <c r="C28" s="10">
        <v>14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33</v>
      </c>
      <c r="C31" s="10">
        <v>16</v>
      </c>
      <c r="D31" s="10">
        <v>3</v>
      </c>
      <c r="E31" s="10">
        <v>4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25</v>
      </c>
      <c r="C32" s="10">
        <v>13</v>
      </c>
      <c r="D32" s="10">
        <v>2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33</v>
      </c>
      <c r="C33" s="10">
        <v>17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25</v>
      </c>
      <c r="C34" s="10">
        <v>13</v>
      </c>
      <c r="D34" s="10">
        <v>2</v>
      </c>
      <c r="E34" s="10">
        <v>3</v>
      </c>
      <c r="F34" s="10">
        <v>3</v>
      </c>
      <c r="G34" s="10">
        <v>2</v>
      </c>
      <c r="H34" s="10">
        <v>2</v>
      </c>
    </row>
    <row r="35" spans="1:8" x14ac:dyDescent="0.25">
      <c r="A35" s="10" t="s">
        <v>60</v>
      </c>
      <c r="B35">
        <v>31</v>
      </c>
      <c r="C35" s="10">
        <v>16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34</v>
      </c>
      <c r="C36" s="10">
        <v>17</v>
      </c>
      <c r="D36" s="10">
        <v>3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24</v>
      </c>
      <c r="C37" s="10">
        <v>12</v>
      </c>
      <c r="D37" s="10">
        <v>2</v>
      </c>
      <c r="E37" s="10">
        <v>2</v>
      </c>
      <c r="F37" s="10">
        <v>3</v>
      </c>
      <c r="G37" s="10">
        <v>3</v>
      </c>
      <c r="H37" s="10">
        <v>2</v>
      </c>
    </row>
    <row r="38" spans="1:8" x14ac:dyDescent="0.25">
      <c r="A38" s="10" t="s">
        <v>63</v>
      </c>
      <c r="B38">
        <v>30</v>
      </c>
      <c r="C38" s="10">
        <v>15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37</v>
      </c>
      <c r="C39" s="10">
        <v>19</v>
      </c>
      <c r="D39" s="10">
        <v>3</v>
      </c>
      <c r="E39" s="10">
        <v>4</v>
      </c>
      <c r="F39" s="10">
        <v>3</v>
      </c>
      <c r="G39" s="10">
        <v>4</v>
      </c>
      <c r="H39" s="10">
        <v>4</v>
      </c>
    </row>
    <row r="40" spans="1:8" x14ac:dyDescent="0.25">
      <c r="A40" s="10" t="s">
        <v>65</v>
      </c>
      <c r="B40">
        <v>35</v>
      </c>
      <c r="C40" s="10">
        <v>18</v>
      </c>
      <c r="D40" s="10">
        <v>3</v>
      </c>
      <c r="E40" s="10">
        <v>4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34</v>
      </c>
      <c r="C41" s="10">
        <v>18</v>
      </c>
      <c r="D41" s="10">
        <v>3</v>
      </c>
      <c r="E41" s="10">
        <v>3</v>
      </c>
      <c r="F41" s="10">
        <v>3</v>
      </c>
      <c r="G41" s="10">
        <v>4</v>
      </c>
      <c r="H41" s="10">
        <v>3</v>
      </c>
    </row>
    <row r="42" spans="1:8" x14ac:dyDescent="0.25">
      <c r="A42" s="10" t="s">
        <v>67</v>
      </c>
      <c r="B42">
        <v>33</v>
      </c>
      <c r="C42" s="10">
        <v>17</v>
      </c>
      <c r="D42" s="10">
        <v>3</v>
      </c>
      <c r="E42" s="10">
        <v>4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36</v>
      </c>
      <c r="C43" s="10">
        <v>18</v>
      </c>
      <c r="D43" s="10">
        <v>4</v>
      </c>
      <c r="E43" s="10">
        <v>4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35</v>
      </c>
      <c r="C44" s="10">
        <v>17</v>
      </c>
      <c r="D44" s="10">
        <v>4</v>
      </c>
      <c r="E44" s="10">
        <v>4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35</v>
      </c>
      <c r="C45" s="10">
        <v>17</v>
      </c>
      <c r="D45" s="10">
        <v>4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34</v>
      </c>
      <c r="C46" s="10">
        <v>17</v>
      </c>
      <c r="D46" s="10">
        <v>3</v>
      </c>
      <c r="E46" s="10">
        <v>4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32</v>
      </c>
      <c r="C47" s="10">
        <v>16</v>
      </c>
      <c r="D47" s="10">
        <v>3</v>
      </c>
      <c r="E47" s="10">
        <v>3</v>
      </c>
      <c r="F47" s="10">
        <v>3</v>
      </c>
      <c r="G47" s="10">
        <v>4</v>
      </c>
      <c r="H47" s="10">
        <v>3</v>
      </c>
    </row>
    <row r="48" spans="1:8" x14ac:dyDescent="0.25">
      <c r="A48" s="10" t="s">
        <v>73</v>
      </c>
      <c r="B48">
        <v>35</v>
      </c>
      <c r="C48" s="10">
        <v>18</v>
      </c>
      <c r="D48" s="10">
        <v>3</v>
      </c>
      <c r="E48" s="10">
        <v>4</v>
      </c>
      <c r="F48" s="10">
        <v>3</v>
      </c>
      <c r="G48" s="10">
        <v>4</v>
      </c>
      <c r="H4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E171A-DB4D-4343-AB30-37847ED52177}">
  <dimension ref="A1:H48"/>
  <sheetViews>
    <sheetView topLeftCell="A2" workbookViewId="0">
      <selection activeCell="A2" sqref="A2:H48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24</v>
      </c>
      <c r="C2" s="10">
        <v>12</v>
      </c>
      <c r="D2" s="10">
        <v>2</v>
      </c>
      <c r="E2" s="10">
        <v>2</v>
      </c>
      <c r="F2" s="10">
        <v>3</v>
      </c>
      <c r="G2" s="10">
        <v>3</v>
      </c>
      <c r="H2" s="10">
        <v>2</v>
      </c>
    </row>
    <row r="3" spans="1:8" x14ac:dyDescent="0.25">
      <c r="A3" s="10" t="s">
        <v>28</v>
      </c>
      <c r="B3">
        <v>37</v>
      </c>
      <c r="C3" s="10">
        <v>20</v>
      </c>
      <c r="D3" s="10">
        <v>4</v>
      </c>
      <c r="E3" s="10">
        <v>3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22</v>
      </c>
      <c r="C4" s="10">
        <v>11</v>
      </c>
      <c r="D4" s="10">
        <v>2</v>
      </c>
      <c r="E4" s="10">
        <v>2</v>
      </c>
      <c r="F4" s="10">
        <v>2</v>
      </c>
      <c r="G4" s="10">
        <v>3</v>
      </c>
      <c r="H4" s="10">
        <v>2</v>
      </c>
    </row>
    <row r="5" spans="1:8" x14ac:dyDescent="0.25">
      <c r="A5" s="10" t="s">
        <v>30</v>
      </c>
      <c r="B5">
        <v>20</v>
      </c>
      <c r="C5" s="10">
        <v>10</v>
      </c>
      <c r="D5" s="10">
        <v>2</v>
      </c>
      <c r="E5" s="10">
        <v>2</v>
      </c>
      <c r="F5" s="10">
        <v>2</v>
      </c>
      <c r="G5" s="10">
        <v>2</v>
      </c>
      <c r="H5" s="10">
        <v>2</v>
      </c>
    </row>
    <row r="6" spans="1:8" x14ac:dyDescent="0.25">
      <c r="A6" s="10" t="s">
        <v>31</v>
      </c>
      <c r="B6">
        <v>20</v>
      </c>
      <c r="C6" s="10">
        <v>10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</row>
    <row r="7" spans="1:8" x14ac:dyDescent="0.25">
      <c r="A7" s="10" t="s">
        <v>32</v>
      </c>
      <c r="B7">
        <v>8</v>
      </c>
      <c r="C7" s="10">
        <v>4</v>
      </c>
      <c r="D7" s="10">
        <v>0</v>
      </c>
      <c r="E7" s="10">
        <v>1</v>
      </c>
      <c r="F7" s="10">
        <v>1</v>
      </c>
      <c r="G7" s="10">
        <v>1</v>
      </c>
      <c r="H7" s="10">
        <v>1</v>
      </c>
    </row>
    <row r="8" spans="1:8" x14ac:dyDescent="0.25">
      <c r="A8" s="10" t="s">
        <v>33</v>
      </c>
      <c r="B8">
        <v>8</v>
      </c>
      <c r="C8" s="10">
        <v>4</v>
      </c>
      <c r="D8" s="10">
        <v>1</v>
      </c>
      <c r="E8" s="10">
        <v>0</v>
      </c>
      <c r="F8" s="10">
        <v>1</v>
      </c>
      <c r="G8" s="10">
        <v>1</v>
      </c>
      <c r="H8" s="10">
        <v>1</v>
      </c>
    </row>
    <row r="9" spans="1:8" x14ac:dyDescent="0.25">
      <c r="A9" s="10" t="s">
        <v>34</v>
      </c>
      <c r="B9">
        <v>18</v>
      </c>
      <c r="C9" s="10">
        <v>9</v>
      </c>
      <c r="D9" s="10">
        <v>2</v>
      </c>
      <c r="E9" s="10">
        <v>2</v>
      </c>
      <c r="F9" s="10">
        <v>1</v>
      </c>
      <c r="G9" s="10">
        <v>2</v>
      </c>
      <c r="H9" s="10">
        <v>2</v>
      </c>
    </row>
    <row r="10" spans="1:8" x14ac:dyDescent="0.25">
      <c r="A10" s="10" t="s">
        <v>35</v>
      </c>
      <c r="B10">
        <v>24</v>
      </c>
      <c r="C10" s="10">
        <v>12</v>
      </c>
      <c r="D10" s="10">
        <v>2</v>
      </c>
      <c r="E10" s="10">
        <v>2</v>
      </c>
      <c r="F10" s="10">
        <v>2</v>
      </c>
      <c r="G10" s="10">
        <v>3</v>
      </c>
      <c r="H10" s="10">
        <v>3</v>
      </c>
    </row>
    <row r="11" spans="1:8" x14ac:dyDescent="0.25">
      <c r="A11" s="10" t="s">
        <v>36</v>
      </c>
      <c r="B11">
        <v>6</v>
      </c>
      <c r="C11" s="10">
        <v>3</v>
      </c>
      <c r="D11" s="10">
        <v>1</v>
      </c>
      <c r="E11" s="10">
        <v>0</v>
      </c>
      <c r="F11" s="10">
        <v>1</v>
      </c>
      <c r="G11" s="10">
        <v>1</v>
      </c>
      <c r="H11" s="10">
        <v>0</v>
      </c>
    </row>
    <row r="12" spans="1:8" x14ac:dyDescent="0.25">
      <c r="A12" s="10" t="s">
        <v>37</v>
      </c>
      <c r="B12">
        <v>16</v>
      </c>
      <c r="C12" s="10">
        <v>8</v>
      </c>
      <c r="D12" s="10">
        <v>2</v>
      </c>
      <c r="E12" s="10">
        <v>2</v>
      </c>
      <c r="F12" s="10">
        <v>1</v>
      </c>
      <c r="G12" s="10">
        <v>2</v>
      </c>
      <c r="H12" s="10">
        <v>1</v>
      </c>
    </row>
    <row r="13" spans="1:8" x14ac:dyDescent="0.25">
      <c r="A13" s="10" t="s">
        <v>38</v>
      </c>
      <c r="B13">
        <v>18</v>
      </c>
      <c r="C13" s="10">
        <v>9</v>
      </c>
      <c r="D13" s="10">
        <v>2</v>
      </c>
      <c r="E13" s="10">
        <v>2</v>
      </c>
      <c r="F13" s="10">
        <v>2</v>
      </c>
      <c r="G13" s="10">
        <v>2</v>
      </c>
      <c r="H13" s="10">
        <v>1</v>
      </c>
    </row>
    <row r="14" spans="1:8" x14ac:dyDescent="0.25">
      <c r="A14" s="10" t="s">
        <v>39</v>
      </c>
      <c r="B14">
        <v>12</v>
      </c>
      <c r="C14" s="10">
        <v>6</v>
      </c>
      <c r="D14" s="10">
        <v>1</v>
      </c>
      <c r="E14" s="10">
        <v>1</v>
      </c>
      <c r="F14" s="10">
        <v>1</v>
      </c>
      <c r="G14" s="10">
        <v>2</v>
      </c>
      <c r="H14" s="10">
        <v>1</v>
      </c>
    </row>
    <row r="15" spans="1:8" x14ac:dyDescent="0.25">
      <c r="A15" s="10" t="s">
        <v>40</v>
      </c>
      <c r="B15">
        <v>12</v>
      </c>
      <c r="C15" s="10">
        <v>6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16</v>
      </c>
      <c r="C16" s="10">
        <v>8</v>
      </c>
      <c r="D16" s="10">
        <v>2</v>
      </c>
      <c r="E16" s="10">
        <v>1</v>
      </c>
      <c r="F16" s="10">
        <v>1</v>
      </c>
      <c r="G16" s="10">
        <v>2</v>
      </c>
      <c r="H16" s="10">
        <v>2</v>
      </c>
    </row>
    <row r="17" spans="1:8" x14ac:dyDescent="0.25">
      <c r="A17" s="10" t="s">
        <v>42</v>
      </c>
      <c r="B17">
        <v>12</v>
      </c>
      <c r="C17" s="10">
        <v>6</v>
      </c>
      <c r="D17" s="10">
        <v>1</v>
      </c>
      <c r="E17" s="10">
        <v>1</v>
      </c>
      <c r="F17" s="10">
        <v>1</v>
      </c>
      <c r="G17" s="10">
        <v>2</v>
      </c>
      <c r="H17" s="10">
        <v>1</v>
      </c>
    </row>
    <row r="18" spans="1:8" x14ac:dyDescent="0.25">
      <c r="A18" s="10" t="s">
        <v>43</v>
      </c>
      <c r="B18">
        <v>20</v>
      </c>
      <c r="C18" s="10">
        <v>10</v>
      </c>
      <c r="D18" s="10">
        <v>2</v>
      </c>
      <c r="E18" s="10">
        <v>2</v>
      </c>
      <c r="F18" s="10">
        <v>2</v>
      </c>
      <c r="G18" s="10">
        <v>2</v>
      </c>
      <c r="H18" s="10">
        <v>2</v>
      </c>
    </row>
    <row r="19" spans="1:8" x14ac:dyDescent="0.25">
      <c r="A19" s="10" t="s">
        <v>44</v>
      </c>
      <c r="B19">
        <v>18</v>
      </c>
      <c r="C19" s="10">
        <v>9</v>
      </c>
      <c r="D19" s="10">
        <v>2</v>
      </c>
      <c r="E19" s="10">
        <v>2</v>
      </c>
      <c r="F19" s="10">
        <v>2</v>
      </c>
      <c r="G19" s="10">
        <v>2</v>
      </c>
      <c r="H19" s="10">
        <v>1</v>
      </c>
    </row>
    <row r="20" spans="1:8" x14ac:dyDescent="0.25">
      <c r="A20" s="10" t="s">
        <v>45</v>
      </c>
      <c r="B20">
        <v>14</v>
      </c>
      <c r="C20" s="10">
        <v>7</v>
      </c>
      <c r="D20" s="10">
        <v>2</v>
      </c>
      <c r="E20" s="10">
        <v>1</v>
      </c>
      <c r="F20" s="10">
        <v>1</v>
      </c>
      <c r="G20" s="10">
        <v>2</v>
      </c>
      <c r="H20" s="10">
        <v>1</v>
      </c>
    </row>
    <row r="21" spans="1:8" x14ac:dyDescent="0.25">
      <c r="A21" s="10" t="s">
        <v>46</v>
      </c>
      <c r="B21">
        <v>14</v>
      </c>
      <c r="C21" s="10">
        <v>7</v>
      </c>
      <c r="D21" s="10">
        <v>2</v>
      </c>
      <c r="E21" s="10">
        <v>1</v>
      </c>
      <c r="F21" s="10">
        <v>1</v>
      </c>
      <c r="G21" s="10">
        <v>2</v>
      </c>
      <c r="H21" s="10">
        <v>1</v>
      </c>
    </row>
    <row r="22" spans="1:8" x14ac:dyDescent="0.25">
      <c r="A22" s="10" t="s">
        <v>47</v>
      </c>
      <c r="B22">
        <v>20</v>
      </c>
      <c r="C22" s="10">
        <v>10</v>
      </c>
      <c r="D22" s="10">
        <v>2</v>
      </c>
      <c r="E22" s="10">
        <v>2</v>
      </c>
      <c r="F22" s="10">
        <v>2</v>
      </c>
      <c r="G22" s="10">
        <v>2</v>
      </c>
      <c r="H22" s="10">
        <v>2</v>
      </c>
    </row>
    <row r="23" spans="1:8" x14ac:dyDescent="0.25">
      <c r="A23" s="10" t="s">
        <v>48</v>
      </c>
      <c r="B23">
        <v>10</v>
      </c>
      <c r="C23" s="10">
        <v>5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</row>
    <row r="24" spans="1:8" x14ac:dyDescent="0.25">
      <c r="A24" s="10" t="s">
        <v>49</v>
      </c>
      <c r="B24">
        <v>16</v>
      </c>
      <c r="C24" s="10">
        <v>8</v>
      </c>
      <c r="D24" s="10">
        <v>2</v>
      </c>
      <c r="E24" s="10">
        <v>1</v>
      </c>
      <c r="F24" s="10">
        <v>1</v>
      </c>
      <c r="G24" s="10">
        <v>2</v>
      </c>
      <c r="H24" s="10">
        <v>2</v>
      </c>
    </row>
    <row r="25" spans="1:8" x14ac:dyDescent="0.25">
      <c r="A25" s="10" t="s">
        <v>50</v>
      </c>
      <c r="B25">
        <v>10</v>
      </c>
      <c r="C25" s="10">
        <v>5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</row>
    <row r="26" spans="1:8" x14ac:dyDescent="0.25">
      <c r="A26" s="10" t="s">
        <v>51</v>
      </c>
      <c r="B26">
        <v>16</v>
      </c>
      <c r="C26" s="10">
        <v>8</v>
      </c>
      <c r="D26" s="10">
        <v>2</v>
      </c>
      <c r="E26" s="10">
        <v>1</v>
      </c>
      <c r="F26" s="10">
        <v>1</v>
      </c>
      <c r="G26" s="10">
        <v>2</v>
      </c>
      <c r="H26" s="10">
        <v>2</v>
      </c>
    </row>
    <row r="27" spans="1:8" x14ac:dyDescent="0.25">
      <c r="A27" s="10" t="s">
        <v>52</v>
      </c>
      <c r="B27">
        <v>16</v>
      </c>
      <c r="C27" s="10">
        <v>8</v>
      </c>
      <c r="D27" s="10">
        <v>2</v>
      </c>
      <c r="E27" s="10">
        <v>1</v>
      </c>
      <c r="F27" s="10">
        <v>1</v>
      </c>
      <c r="G27" s="10">
        <v>2</v>
      </c>
      <c r="H27" s="10">
        <v>2</v>
      </c>
    </row>
    <row r="28" spans="1:8" x14ac:dyDescent="0.25">
      <c r="A28" s="10" t="s">
        <v>53</v>
      </c>
      <c r="B28">
        <v>10</v>
      </c>
      <c r="C28" s="10">
        <v>5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22</v>
      </c>
      <c r="C30" s="10">
        <v>11</v>
      </c>
      <c r="D30" s="10">
        <v>3</v>
      </c>
      <c r="E30" s="10">
        <v>2</v>
      </c>
      <c r="F30" s="10">
        <v>2</v>
      </c>
      <c r="G30" s="10">
        <v>2</v>
      </c>
      <c r="H30" s="10">
        <v>2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8</v>
      </c>
      <c r="C32" s="10">
        <v>4</v>
      </c>
      <c r="D32" s="10">
        <v>1</v>
      </c>
      <c r="E32" s="10">
        <v>0</v>
      </c>
      <c r="F32" s="10">
        <v>1</v>
      </c>
      <c r="G32" s="10">
        <v>1</v>
      </c>
      <c r="H32" s="10">
        <v>1</v>
      </c>
    </row>
    <row r="33" spans="1:8" x14ac:dyDescent="0.25">
      <c r="A33" s="10" t="s">
        <v>58</v>
      </c>
      <c r="B33">
        <v>24</v>
      </c>
      <c r="C33" s="10">
        <v>12</v>
      </c>
      <c r="D33" s="10">
        <v>3</v>
      </c>
      <c r="E33" s="10">
        <v>2</v>
      </c>
      <c r="F33" s="10">
        <v>2</v>
      </c>
      <c r="G33" s="10">
        <v>3</v>
      </c>
      <c r="H33" s="10">
        <v>2</v>
      </c>
    </row>
    <row r="34" spans="1:8" x14ac:dyDescent="0.25">
      <c r="A34" s="10" t="s">
        <v>59</v>
      </c>
      <c r="B34">
        <v>12</v>
      </c>
      <c r="C34" s="10">
        <v>6</v>
      </c>
      <c r="D34" s="10">
        <v>1</v>
      </c>
      <c r="E34" s="10">
        <v>1</v>
      </c>
      <c r="F34" s="10">
        <v>1</v>
      </c>
      <c r="G34" s="10">
        <v>2</v>
      </c>
      <c r="H34" s="10">
        <v>1</v>
      </c>
    </row>
    <row r="35" spans="1:8" x14ac:dyDescent="0.25">
      <c r="A35" s="10" t="s">
        <v>60</v>
      </c>
      <c r="B35">
        <v>18</v>
      </c>
      <c r="C35" s="10">
        <v>9</v>
      </c>
      <c r="D35" s="10">
        <v>2</v>
      </c>
      <c r="E35" s="10">
        <v>2</v>
      </c>
      <c r="F35" s="10">
        <v>2</v>
      </c>
      <c r="G35" s="10">
        <v>2</v>
      </c>
      <c r="H35" s="10">
        <v>1</v>
      </c>
    </row>
    <row r="36" spans="1:8" x14ac:dyDescent="0.25">
      <c r="A36" s="10" t="s">
        <v>61</v>
      </c>
      <c r="B36">
        <v>30</v>
      </c>
      <c r="C36" s="10">
        <v>15</v>
      </c>
      <c r="D36" s="10">
        <v>3</v>
      </c>
      <c r="E36" s="10">
        <v>3</v>
      </c>
      <c r="F36" s="10">
        <v>3</v>
      </c>
      <c r="G36" s="10">
        <v>3</v>
      </c>
      <c r="H36" s="10">
        <v>3</v>
      </c>
    </row>
    <row r="37" spans="1:8" x14ac:dyDescent="0.25">
      <c r="A37" s="10" t="s">
        <v>62</v>
      </c>
      <c r="B37">
        <v>20</v>
      </c>
      <c r="C37" s="10">
        <v>10</v>
      </c>
      <c r="D37" s="10">
        <v>2</v>
      </c>
      <c r="E37" s="10">
        <v>2</v>
      </c>
      <c r="F37" s="10">
        <v>2</v>
      </c>
      <c r="G37" s="10">
        <v>2</v>
      </c>
      <c r="H37" s="10">
        <v>2</v>
      </c>
    </row>
    <row r="38" spans="1:8" x14ac:dyDescent="0.25">
      <c r="A38" s="10" t="s">
        <v>63</v>
      </c>
      <c r="B38">
        <v>28</v>
      </c>
      <c r="C38" s="10">
        <v>14</v>
      </c>
      <c r="D38" s="10">
        <v>3</v>
      </c>
      <c r="E38" s="10">
        <v>3</v>
      </c>
      <c r="F38" s="10">
        <v>3</v>
      </c>
      <c r="G38" s="10">
        <v>3</v>
      </c>
      <c r="H38" s="10">
        <v>2</v>
      </c>
    </row>
    <row r="39" spans="1:8" x14ac:dyDescent="0.25">
      <c r="A39" s="10" t="s">
        <v>64</v>
      </c>
      <c r="B39">
        <v>42</v>
      </c>
      <c r="C39" s="10">
        <v>21</v>
      </c>
      <c r="D39" s="10">
        <v>4</v>
      </c>
      <c r="E39" s="10">
        <v>4</v>
      </c>
      <c r="F39" s="10">
        <v>4</v>
      </c>
      <c r="G39" s="10">
        <v>4</v>
      </c>
      <c r="H39" s="10">
        <v>5</v>
      </c>
    </row>
    <row r="40" spans="1:8" x14ac:dyDescent="0.25">
      <c r="A40" s="10" t="s">
        <v>65</v>
      </c>
      <c r="B40">
        <v>34</v>
      </c>
      <c r="C40" s="10">
        <v>17</v>
      </c>
      <c r="D40" s="10">
        <v>4</v>
      </c>
      <c r="E40" s="10">
        <v>3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36</v>
      </c>
      <c r="C41" s="10">
        <v>18</v>
      </c>
      <c r="D41" s="10">
        <v>4</v>
      </c>
      <c r="E41" s="10">
        <v>3</v>
      </c>
      <c r="F41" s="10">
        <v>4</v>
      </c>
      <c r="G41" s="10">
        <v>4</v>
      </c>
      <c r="H41" s="10">
        <v>3</v>
      </c>
    </row>
    <row r="42" spans="1:8" x14ac:dyDescent="0.25">
      <c r="A42" s="10" t="s">
        <v>67</v>
      </c>
      <c r="B42">
        <v>22</v>
      </c>
      <c r="C42" s="10">
        <v>11</v>
      </c>
      <c r="D42" s="10">
        <v>2</v>
      </c>
      <c r="E42" s="10">
        <v>2</v>
      </c>
      <c r="F42" s="10">
        <v>2</v>
      </c>
      <c r="G42" s="10">
        <v>3</v>
      </c>
      <c r="H42" s="10">
        <v>2</v>
      </c>
    </row>
    <row r="43" spans="1:8" x14ac:dyDescent="0.25">
      <c r="A43" s="10" t="s">
        <v>68</v>
      </c>
      <c r="B43">
        <v>34</v>
      </c>
      <c r="C43" s="10">
        <v>17</v>
      </c>
      <c r="D43" s="10">
        <v>4</v>
      </c>
      <c r="E43" s="10">
        <v>3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32</v>
      </c>
      <c r="C44" s="10">
        <v>16</v>
      </c>
      <c r="D44" s="10">
        <v>3</v>
      </c>
      <c r="E44" s="10">
        <v>3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34</v>
      </c>
      <c r="C45" s="10">
        <v>17</v>
      </c>
      <c r="D45" s="10">
        <v>4</v>
      </c>
      <c r="E45" s="10">
        <v>3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28</v>
      </c>
      <c r="C46" s="10">
        <v>14</v>
      </c>
      <c r="D46" s="10">
        <v>3</v>
      </c>
      <c r="E46" s="10">
        <v>3</v>
      </c>
      <c r="F46" s="10">
        <v>3</v>
      </c>
      <c r="G46" s="10">
        <v>3</v>
      </c>
      <c r="H46" s="10">
        <v>2</v>
      </c>
    </row>
    <row r="47" spans="1:8" x14ac:dyDescent="0.25">
      <c r="A47" s="10" t="s">
        <v>72</v>
      </c>
      <c r="B47">
        <v>18</v>
      </c>
      <c r="C47" s="10">
        <v>9</v>
      </c>
      <c r="D47" s="10">
        <v>1</v>
      </c>
      <c r="E47" s="10">
        <v>2</v>
      </c>
      <c r="F47" s="10">
        <v>2</v>
      </c>
      <c r="G47" s="10">
        <v>3</v>
      </c>
      <c r="H47" s="10">
        <v>1</v>
      </c>
    </row>
    <row r="48" spans="1:8" x14ac:dyDescent="0.25">
      <c r="A48" s="10" t="s">
        <v>73</v>
      </c>
      <c r="B48">
        <v>32</v>
      </c>
      <c r="C48" s="10">
        <v>16</v>
      </c>
      <c r="D48" s="10">
        <v>3</v>
      </c>
      <c r="E48" s="10">
        <v>3</v>
      </c>
      <c r="F48" s="10">
        <v>3</v>
      </c>
      <c r="G48" s="10">
        <v>4</v>
      </c>
      <c r="H4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0346-5E31-440C-BAD5-9BA51FDEB484}">
  <dimension ref="A1:H48"/>
  <sheetViews>
    <sheetView topLeftCell="A2" workbookViewId="0">
      <selection activeCell="A2" sqref="A2:H48"/>
    </sheetView>
  </sheetViews>
  <sheetFormatPr defaultRowHeight="16.5" x14ac:dyDescent="0.25"/>
  <cols>
    <col min="1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38</v>
      </c>
      <c r="C2" s="10">
        <v>20</v>
      </c>
      <c r="D2" s="10">
        <v>4</v>
      </c>
      <c r="E2" s="10">
        <v>4</v>
      </c>
      <c r="F2" s="10">
        <v>3</v>
      </c>
      <c r="G2" s="10">
        <v>4</v>
      </c>
      <c r="H2" s="10">
        <v>3</v>
      </c>
    </row>
    <row r="3" spans="1:8" x14ac:dyDescent="0.25">
      <c r="A3" s="10" t="s">
        <v>28</v>
      </c>
      <c r="B3">
        <v>35</v>
      </c>
      <c r="C3" s="10">
        <v>18</v>
      </c>
      <c r="D3" s="10">
        <v>3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33</v>
      </c>
      <c r="C4" s="10">
        <v>17</v>
      </c>
      <c r="D4" s="10">
        <v>3</v>
      </c>
      <c r="E4" s="10">
        <v>4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35</v>
      </c>
      <c r="C5" s="10">
        <v>18</v>
      </c>
      <c r="D5" s="10">
        <v>3</v>
      </c>
      <c r="E5" s="10">
        <v>4</v>
      </c>
      <c r="F5" s="10">
        <v>3</v>
      </c>
      <c r="G5" s="10">
        <v>4</v>
      </c>
      <c r="H5" s="10">
        <v>3</v>
      </c>
    </row>
    <row r="6" spans="1:8" x14ac:dyDescent="0.25">
      <c r="A6" s="10" t="s">
        <v>31</v>
      </c>
      <c r="B6">
        <v>33</v>
      </c>
      <c r="C6" s="10">
        <v>17</v>
      </c>
      <c r="D6" s="10">
        <v>3</v>
      </c>
      <c r="E6" s="10">
        <v>4</v>
      </c>
      <c r="F6" s="10">
        <v>3</v>
      </c>
      <c r="G6" s="10">
        <v>3</v>
      </c>
      <c r="H6" s="10">
        <v>3</v>
      </c>
    </row>
    <row r="7" spans="1:8" x14ac:dyDescent="0.25">
      <c r="A7" s="10" t="s">
        <v>32</v>
      </c>
      <c r="B7">
        <v>21</v>
      </c>
      <c r="C7" s="10">
        <v>11</v>
      </c>
      <c r="D7" s="10">
        <v>2</v>
      </c>
      <c r="E7" s="10">
        <v>2</v>
      </c>
      <c r="F7" s="10">
        <v>2</v>
      </c>
      <c r="G7" s="10">
        <v>3</v>
      </c>
      <c r="H7" s="10">
        <v>1</v>
      </c>
    </row>
    <row r="8" spans="1:8" x14ac:dyDescent="0.25">
      <c r="A8" s="10" t="s">
        <v>33</v>
      </c>
      <c r="B8">
        <v>24</v>
      </c>
      <c r="C8" s="10">
        <v>12</v>
      </c>
      <c r="D8" s="10">
        <v>2</v>
      </c>
      <c r="E8" s="10">
        <v>2</v>
      </c>
      <c r="F8" s="10">
        <v>3</v>
      </c>
      <c r="G8" s="10">
        <v>3</v>
      </c>
      <c r="H8" s="10">
        <v>2</v>
      </c>
    </row>
    <row r="9" spans="1:8" x14ac:dyDescent="0.25">
      <c r="A9" s="10" t="s">
        <v>34</v>
      </c>
      <c r="B9">
        <v>36</v>
      </c>
      <c r="C9" s="10">
        <v>19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36</v>
      </c>
      <c r="C10" s="10">
        <v>18</v>
      </c>
      <c r="D10" s="10">
        <v>3</v>
      </c>
      <c r="E10" s="10">
        <v>4</v>
      </c>
      <c r="F10" s="10">
        <v>3</v>
      </c>
      <c r="G10" s="10">
        <v>4</v>
      </c>
      <c r="H10" s="10">
        <v>4</v>
      </c>
    </row>
    <row r="11" spans="1:8" x14ac:dyDescent="0.25">
      <c r="A11" s="10" t="s">
        <v>36</v>
      </c>
      <c r="B11">
        <v>14</v>
      </c>
      <c r="C11" s="10">
        <v>6</v>
      </c>
      <c r="D11" s="10">
        <v>1</v>
      </c>
      <c r="E11" s="10">
        <v>2</v>
      </c>
      <c r="F11" s="10">
        <v>2</v>
      </c>
      <c r="G11" s="10">
        <v>2</v>
      </c>
      <c r="H11" s="10">
        <v>1</v>
      </c>
    </row>
    <row r="12" spans="1:8" x14ac:dyDescent="0.25">
      <c r="A12" s="10" t="s">
        <v>37</v>
      </c>
      <c r="B12">
        <v>28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30</v>
      </c>
      <c r="C13" s="10">
        <v>15</v>
      </c>
      <c r="D13" s="10">
        <v>3</v>
      </c>
      <c r="E13" s="10">
        <v>3</v>
      </c>
      <c r="F13" s="10">
        <v>3</v>
      </c>
      <c r="G13" s="10">
        <v>3</v>
      </c>
      <c r="H13" s="10">
        <v>3</v>
      </c>
    </row>
    <row r="14" spans="1:8" x14ac:dyDescent="0.25">
      <c r="A14" s="10" t="s">
        <v>39</v>
      </c>
      <c r="B14">
        <v>33</v>
      </c>
      <c r="C14" s="10">
        <v>16</v>
      </c>
      <c r="D14" s="10">
        <v>3</v>
      </c>
      <c r="E14" s="10">
        <v>4</v>
      </c>
      <c r="F14" s="10">
        <v>3</v>
      </c>
      <c r="G14" s="10">
        <v>4</v>
      </c>
      <c r="H14" s="10">
        <v>3</v>
      </c>
    </row>
    <row r="15" spans="1:8" x14ac:dyDescent="0.25">
      <c r="A15" s="10" t="s">
        <v>40</v>
      </c>
      <c r="B15">
        <v>36</v>
      </c>
      <c r="C15" s="10">
        <v>18</v>
      </c>
      <c r="D15" s="10">
        <v>3</v>
      </c>
      <c r="E15" s="10">
        <v>4</v>
      </c>
      <c r="F15" s="10">
        <v>3</v>
      </c>
      <c r="G15" s="10">
        <v>4</v>
      </c>
      <c r="H15" s="10">
        <v>4</v>
      </c>
    </row>
    <row r="16" spans="1:8" x14ac:dyDescent="0.25">
      <c r="A16" s="10" t="s">
        <v>41</v>
      </c>
      <c r="B16">
        <v>31</v>
      </c>
      <c r="C16" s="10">
        <v>15</v>
      </c>
      <c r="D16" s="10">
        <v>3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29</v>
      </c>
      <c r="C17" s="10">
        <v>14</v>
      </c>
      <c r="D17" s="10">
        <v>3</v>
      </c>
      <c r="E17" s="10">
        <v>3</v>
      </c>
      <c r="F17" s="10">
        <v>3</v>
      </c>
      <c r="G17" s="10">
        <v>3</v>
      </c>
      <c r="H17" s="10">
        <v>3</v>
      </c>
    </row>
    <row r="18" spans="1:8" x14ac:dyDescent="0.25">
      <c r="A18" s="10" t="s">
        <v>43</v>
      </c>
      <c r="B18">
        <v>37</v>
      </c>
      <c r="C18" s="10">
        <v>19</v>
      </c>
      <c r="D18" s="10">
        <v>3</v>
      </c>
      <c r="E18" s="10">
        <v>4</v>
      </c>
      <c r="F18" s="10">
        <v>3</v>
      </c>
      <c r="G18" s="10">
        <v>4</v>
      </c>
      <c r="H18" s="10">
        <v>4</v>
      </c>
    </row>
    <row r="19" spans="1:8" x14ac:dyDescent="0.25">
      <c r="A19" s="10" t="s">
        <v>44</v>
      </c>
      <c r="B19">
        <v>34</v>
      </c>
      <c r="C19" s="10">
        <v>17</v>
      </c>
      <c r="D19" s="10">
        <v>3</v>
      </c>
      <c r="E19" s="10">
        <v>4</v>
      </c>
      <c r="F19" s="10">
        <v>3</v>
      </c>
      <c r="G19" s="10">
        <v>4</v>
      </c>
      <c r="H19" s="10">
        <v>3</v>
      </c>
    </row>
    <row r="20" spans="1:8" x14ac:dyDescent="0.25">
      <c r="A20" s="10" t="s">
        <v>45</v>
      </c>
      <c r="B20">
        <v>29</v>
      </c>
      <c r="C20" s="10">
        <v>16</v>
      </c>
      <c r="D20" s="10">
        <v>2</v>
      </c>
      <c r="E20" s="10">
        <v>3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32</v>
      </c>
      <c r="C21" s="10">
        <v>16</v>
      </c>
      <c r="D21" s="10">
        <v>3</v>
      </c>
      <c r="E21" s="10">
        <v>4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33</v>
      </c>
      <c r="C22" s="10">
        <v>16</v>
      </c>
      <c r="D22" s="10">
        <v>3</v>
      </c>
      <c r="E22" s="10">
        <v>4</v>
      </c>
      <c r="F22" s="10">
        <v>3</v>
      </c>
      <c r="G22" s="10">
        <v>4</v>
      </c>
      <c r="H22" s="10">
        <v>3</v>
      </c>
    </row>
    <row r="23" spans="1:8" x14ac:dyDescent="0.25">
      <c r="A23" s="10" t="s">
        <v>48</v>
      </c>
      <c r="B23">
        <v>23</v>
      </c>
      <c r="C23" s="10">
        <v>11</v>
      </c>
      <c r="D23" s="10">
        <v>2</v>
      </c>
      <c r="E23" s="10">
        <v>2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32</v>
      </c>
      <c r="C24" s="10">
        <v>16</v>
      </c>
      <c r="D24" s="10">
        <v>3</v>
      </c>
      <c r="E24" s="10">
        <v>4</v>
      </c>
      <c r="F24" s="10">
        <v>3</v>
      </c>
      <c r="G24" s="10">
        <v>3</v>
      </c>
      <c r="H24" s="10">
        <v>3</v>
      </c>
    </row>
    <row r="25" spans="1:8" x14ac:dyDescent="0.25">
      <c r="A25" s="10" t="s">
        <v>50</v>
      </c>
      <c r="B25">
        <v>34</v>
      </c>
      <c r="C25" s="10">
        <v>17</v>
      </c>
      <c r="D25" s="10">
        <v>3</v>
      </c>
      <c r="E25" s="10">
        <v>4</v>
      </c>
      <c r="F25" s="10">
        <v>3</v>
      </c>
      <c r="G25" s="10">
        <v>4</v>
      </c>
      <c r="H25" s="10">
        <v>3</v>
      </c>
    </row>
    <row r="26" spans="1:8" x14ac:dyDescent="0.25">
      <c r="A26" s="10" t="s">
        <v>51</v>
      </c>
      <c r="B26">
        <v>29</v>
      </c>
      <c r="C26" s="10">
        <v>14</v>
      </c>
      <c r="D26" s="10">
        <v>3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32</v>
      </c>
      <c r="C27" s="10">
        <v>16</v>
      </c>
      <c r="D27" s="10">
        <v>3</v>
      </c>
      <c r="E27" s="10">
        <v>4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29</v>
      </c>
      <c r="C28" s="10">
        <v>14</v>
      </c>
      <c r="D28" s="10">
        <v>3</v>
      </c>
      <c r="E28" s="10">
        <v>3</v>
      </c>
      <c r="F28" s="10">
        <v>3</v>
      </c>
      <c r="G28" s="10">
        <v>3</v>
      </c>
      <c r="H28" s="10">
        <v>3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4</v>
      </c>
      <c r="H30" s="10">
        <v>3</v>
      </c>
    </row>
    <row r="31" spans="1:8" x14ac:dyDescent="0.25">
      <c r="A31" s="10" t="s">
        <v>56</v>
      </c>
      <c r="B31">
        <v>33</v>
      </c>
      <c r="C31" s="10">
        <v>16</v>
      </c>
      <c r="D31" s="10">
        <v>3</v>
      </c>
      <c r="E31" s="10">
        <v>4</v>
      </c>
      <c r="F31" s="10">
        <v>3</v>
      </c>
      <c r="G31" s="10">
        <v>4</v>
      </c>
      <c r="H31" s="10">
        <v>3</v>
      </c>
    </row>
    <row r="32" spans="1:8" x14ac:dyDescent="0.25">
      <c r="A32" s="10" t="s">
        <v>57</v>
      </c>
      <c r="B32">
        <v>25</v>
      </c>
      <c r="C32" s="10">
        <v>13</v>
      </c>
      <c r="D32" s="10">
        <v>2</v>
      </c>
      <c r="E32" s="10">
        <v>3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33</v>
      </c>
      <c r="C33" s="10">
        <v>17</v>
      </c>
      <c r="D33" s="10">
        <v>3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25</v>
      </c>
      <c r="C34" s="10">
        <v>13</v>
      </c>
      <c r="D34" s="10">
        <v>2</v>
      </c>
      <c r="E34" s="10">
        <v>3</v>
      </c>
      <c r="F34" s="10">
        <v>3</v>
      </c>
      <c r="G34" s="10">
        <v>2</v>
      </c>
      <c r="H34" s="10">
        <v>2</v>
      </c>
    </row>
    <row r="35" spans="1:8" x14ac:dyDescent="0.25">
      <c r="A35" s="10" t="s">
        <v>60</v>
      </c>
      <c r="B35">
        <v>31</v>
      </c>
      <c r="C35" s="10">
        <v>16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34</v>
      </c>
      <c r="C36" s="10">
        <v>17</v>
      </c>
      <c r="D36" s="10">
        <v>3</v>
      </c>
      <c r="E36" s="10">
        <v>4</v>
      </c>
      <c r="F36" s="10">
        <v>3</v>
      </c>
      <c r="G36" s="10">
        <v>4</v>
      </c>
      <c r="H36" s="10">
        <v>3</v>
      </c>
    </row>
    <row r="37" spans="1:8" x14ac:dyDescent="0.25">
      <c r="A37" s="10" t="s">
        <v>62</v>
      </c>
      <c r="B37">
        <v>24</v>
      </c>
      <c r="C37" s="10">
        <v>12</v>
      </c>
      <c r="D37" s="10">
        <v>2</v>
      </c>
      <c r="E37" s="10">
        <v>2</v>
      </c>
      <c r="F37" s="10">
        <v>3</v>
      </c>
      <c r="G37" s="10">
        <v>3</v>
      </c>
      <c r="H37" s="10">
        <v>2</v>
      </c>
    </row>
    <row r="38" spans="1:8" x14ac:dyDescent="0.25">
      <c r="A38" s="10" t="s">
        <v>63</v>
      </c>
      <c r="B38">
        <v>30</v>
      </c>
      <c r="C38" s="10">
        <v>15</v>
      </c>
      <c r="D38" s="10">
        <v>3</v>
      </c>
      <c r="E38" s="10">
        <v>3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37</v>
      </c>
      <c r="C39" s="10">
        <v>19</v>
      </c>
      <c r="D39" s="10">
        <v>3</v>
      </c>
      <c r="E39" s="10">
        <v>4</v>
      </c>
      <c r="F39" s="10">
        <v>3</v>
      </c>
      <c r="G39" s="10">
        <v>4</v>
      </c>
      <c r="H39" s="10">
        <v>4</v>
      </c>
    </row>
    <row r="40" spans="1:8" x14ac:dyDescent="0.25">
      <c r="A40" s="10" t="s">
        <v>65</v>
      </c>
      <c r="B40">
        <v>35</v>
      </c>
      <c r="C40" s="10">
        <v>18</v>
      </c>
      <c r="D40" s="10">
        <v>3</v>
      </c>
      <c r="E40" s="10">
        <v>4</v>
      </c>
      <c r="F40" s="10">
        <v>3</v>
      </c>
      <c r="G40" s="10">
        <v>4</v>
      </c>
      <c r="H40" s="10">
        <v>3</v>
      </c>
    </row>
    <row r="41" spans="1:8" x14ac:dyDescent="0.25">
      <c r="A41" s="10" t="s">
        <v>66</v>
      </c>
      <c r="B41">
        <v>34</v>
      </c>
      <c r="C41" s="10">
        <v>18</v>
      </c>
      <c r="D41" s="10">
        <v>3</v>
      </c>
      <c r="E41" s="10">
        <v>3</v>
      </c>
      <c r="F41" s="10">
        <v>3</v>
      </c>
      <c r="G41" s="10">
        <v>4</v>
      </c>
      <c r="H41" s="10">
        <v>3</v>
      </c>
    </row>
    <row r="42" spans="1:8" x14ac:dyDescent="0.25">
      <c r="A42" s="10" t="s">
        <v>67</v>
      </c>
      <c r="B42">
        <v>33</v>
      </c>
      <c r="C42" s="10">
        <v>17</v>
      </c>
      <c r="D42" s="10">
        <v>3</v>
      </c>
      <c r="E42" s="10">
        <v>4</v>
      </c>
      <c r="F42" s="10">
        <v>3</v>
      </c>
      <c r="G42" s="10">
        <v>3</v>
      </c>
      <c r="H42" s="10">
        <v>3</v>
      </c>
    </row>
    <row r="43" spans="1:8" x14ac:dyDescent="0.25">
      <c r="A43" s="10" t="s">
        <v>68</v>
      </c>
      <c r="B43">
        <v>36</v>
      </c>
      <c r="C43" s="10">
        <v>18</v>
      </c>
      <c r="D43" s="10">
        <v>4</v>
      </c>
      <c r="E43" s="10">
        <v>4</v>
      </c>
      <c r="F43" s="10">
        <v>3</v>
      </c>
      <c r="G43" s="10">
        <v>4</v>
      </c>
      <c r="H43" s="10">
        <v>3</v>
      </c>
    </row>
    <row r="44" spans="1:8" x14ac:dyDescent="0.25">
      <c r="A44" s="10" t="s">
        <v>69</v>
      </c>
      <c r="B44">
        <v>35</v>
      </c>
      <c r="C44" s="10">
        <v>17</v>
      </c>
      <c r="D44" s="10">
        <v>4</v>
      </c>
      <c r="E44" s="10">
        <v>4</v>
      </c>
      <c r="F44" s="10">
        <v>3</v>
      </c>
      <c r="G44" s="10">
        <v>4</v>
      </c>
      <c r="H44" s="10">
        <v>3</v>
      </c>
    </row>
    <row r="45" spans="1:8" x14ac:dyDescent="0.25">
      <c r="A45" s="10" t="s">
        <v>70</v>
      </c>
      <c r="B45">
        <v>35</v>
      </c>
      <c r="C45" s="10">
        <v>17</v>
      </c>
      <c r="D45" s="10">
        <v>4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34</v>
      </c>
      <c r="C46" s="10">
        <v>17</v>
      </c>
      <c r="D46" s="10">
        <v>3</v>
      </c>
      <c r="E46" s="10">
        <v>4</v>
      </c>
      <c r="F46" s="10">
        <v>3</v>
      </c>
      <c r="G46" s="10">
        <v>4</v>
      </c>
      <c r="H46" s="10">
        <v>3</v>
      </c>
    </row>
    <row r="47" spans="1:8" x14ac:dyDescent="0.25">
      <c r="A47" s="10" t="s">
        <v>72</v>
      </c>
      <c r="B47">
        <v>32</v>
      </c>
      <c r="C47" s="10">
        <v>16</v>
      </c>
      <c r="D47" s="10">
        <v>3</v>
      </c>
      <c r="E47" s="10">
        <v>3</v>
      </c>
      <c r="F47" s="10">
        <v>3</v>
      </c>
      <c r="G47" s="10">
        <v>4</v>
      </c>
      <c r="H47" s="10">
        <v>3</v>
      </c>
    </row>
    <row r="48" spans="1:8" x14ac:dyDescent="0.25">
      <c r="A48" s="10" t="s">
        <v>73</v>
      </c>
      <c r="B48">
        <v>35</v>
      </c>
      <c r="C48" s="10">
        <v>18</v>
      </c>
      <c r="D48" s="10">
        <v>3</v>
      </c>
      <c r="E48" s="10">
        <v>4</v>
      </c>
      <c r="F48" s="10">
        <v>3</v>
      </c>
      <c r="G48" s="10">
        <v>4</v>
      </c>
      <c r="H48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O p p k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A 6 m m R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p p k W c L D G C X b A Q A A U g 8 A A B M A H A B G b 3 J t d W x h c y 9 T Z W N 0 a W 9 u M S 5 t I K I Y A C i g F A A A A A A A A A A A A A A A A A A A A A A A A A A A A C t O T S 7 J z M 9 T C I b Q h t Z c X M U Z i U W p K Q r K S i + n b X z a u / 3 F y q l P O 9 p 0 n 8 3 e 9 3 R d x 5 P d j U o K t g o 5 q S W 8 X A p A 8 G R f 2 7 N d E 4 A i z s V l e i 7 5 y a W 5 q X k l G m 6 Z O a l 6 z v l 5 J U B O s Y a S i 1 V M a H F q U X G M b 2 Z 2 a o x L a n F 2 S X 5 B z N M 5 3 U / X r 3 6 y d 8 6 z a e 3 P p u 5 4 N n n W s y n b X s 5 u e 9 H R / m z F z B c r d s d g t 1 + v p K J E S V M n 2 i U 1 J z M 3 s y S 1 y F Z J R 0 l H w T k / p z Q 3 r 9 j W R E f B N S 8 5 P y U z L 9 3 W z N T A w F B H I b A 0 v y Q 1 u K Q y J 9 U W w d T z y 8 9 L j d X U g f j j 6 f Z N L 9 Z 1 P Z u 9 5 e X C e U / n d Q M 9 F J K Y B F Q U U p S Y V 5 y W X 5 Q L M T 6 k s i C 1 W A P i a Z 3 q a i W I q C H Q + h K g j E J J a k V J r Y 4 C T N w I K O 6 Z V 2 J m o g f S h y R h j E O D C Y p 4 r S Y v V 2 Y e V v f h j K W n X Z 0 v Z 7 e + 6 F o z Q L E E t 3 8 0 l l B j y c D I w B A 1 P c + b / r S x 8 9 n 2 i a T H l D M s p l x S c / N J i C m I z T G 4 n T I a a Q Q i j Y L s R e 1 I G 8 1 p J O c 0 B Q 0 j z Y G P u N H c h i v i D A 1 M B k s R i d M p o 5 F G I N I G s I j E 6 Z T R S A N G G i 8 X L 1 K 0 W R q Y o Y T V 8 y k z X s 7 Z R L 9 W I y z O s L t j N M I I R h g F h S O 1 4 2 y 0 c E S O N g B Q S w E C L Q A U A A I A C A A 6 m m R Z 3 C 4 I f K Y A A A D 2 A A A A E g A A A A A A A A A A A A A A A A A A A A A A Q 2 9 u Z m l n L 1 B h Y 2 t h Z 2 U u e G 1 s U E s B A i 0 A F A A C A A g A O p p k W V N y O C y b A A A A 4 Q A A A B M A A A A A A A A A A A A A A A A A 8 g A A A F t D b 2 5 0 Z W 5 0 X 1 R 5 c G V z X S 5 4 b W x Q S w E C L Q A U A A I A C A A 6 m m R Z w s M Y J d s B A A B S D w A A E w A A A A A A A A A A A A A A A A D a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W A A A A A A A A H R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5 M D Y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y M W E 2 M G U t N D E y M i 0 0 Y m F m L W I 1 M j k t M T B k Y T d l Y 2 M 2 M 2 Q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T A 2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M T o x N z o z M i 4 4 N z A 1 N D k z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T A 2 6 Z a x 5 Y 2 3 6 K m V 5 Y i G L e e U m O m c s i 9 B d X R v U m V t b 3 Z l Z E N v b H V t b n M x L n t D b 2 x 1 b W 4 x L D B 9 J n F 1 b 3 Q 7 L C Z x d W 9 0 O 1 N l Y 3 R p b 2 4 x L z A 5 M D b p l r H l j b f o q Z X l i I Y t 5 5 S Y 6 Z y y L 0 F 1 d G 9 S Z W 1 v d m V k Q 2 9 s d W 1 u c z E u e 0 N v b H V t b j I s M X 0 m c X V v d D s s J n F 1 b 3 Q 7 U 2 V j d G l v b j E v M D k w N u m W s e W N t + i p l e W I h i 3 n l J j p n L I v Q X V 0 b 1 J l b W 9 2 Z W R D b 2 x 1 b W 5 z M S 5 7 Q 2 9 s d W 1 u M y w y f S Z x d W 9 0 O y w m c X V v d D t T Z W N 0 a W 9 u M S 8 w O T A 2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5 M D b p l r H l j b f o q Z X l i I Y t 5 5 S Y 6 Z y y L 0 F 1 d G 9 S Z W 1 v d m V k Q 2 9 s d W 1 u c z E u e 0 N v b H V t b j E s M H 0 m c X V v d D s s J n F 1 b 3 Q 7 U 2 V j d G l v b j E v M D k w N u m W s e W N t + i p l e W I h i 3 n l J j p n L I v Q X V 0 b 1 J l b W 9 2 Z W R D b 2 x 1 b W 5 z M S 5 7 Q 2 9 s d W 1 u M i w x f S Z x d W 9 0 O y w m c X V v d D t T Z W N 0 a W 9 u M S 8 w O T A 2 6 Z a x 5 Y 2 3 6 K m V 5 Y i G L e e U m O m c s i 9 B d X R v U m V t b 3 Z l Z E N v b H V t b n M x L n t D b 2 x 1 b W 4 z L D J 9 J n F 1 b 3 Q 7 L C Z x d W 9 0 O 1 N l Y 3 R p b 2 4 x L z A 5 M D b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5 M D Y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Y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Y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M 4 Z G I y M W Y t N W J i M y 0 0 Y 2 Q 5 L W F j Y W M t N T I w Z W Q 2 Z D Y 3 N G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O T A 2 6 Z a x 5 Y 2 3 6 K m V 5 Y i G X + a e l + W B i e a 3 k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M T o x N z o 1 M i 4 5 O T c w M j Q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T A 2 6 Z a x 5 Y 2 3 6 K m V 5 Y i G L e a e l + W B i e a 3 k S 9 B d X R v U m V t b 3 Z l Z E N v b H V t b n M x L n t D b 2 x 1 b W 4 x L D B 9 J n F 1 b 3 Q 7 L C Z x d W 9 0 O 1 N l Y 3 R p b 2 4 x L z A 5 M D b p l r H l j b f o q Z X l i I Y t 5 p 6 X 5 Y G J 5 r e R L 0 F 1 d G 9 S Z W 1 v d m V k Q 2 9 s d W 1 u c z E u e 0 N v b H V t b j I s M X 0 m c X V v d D s s J n F 1 b 3 Q 7 U 2 V j d G l v b j E v M D k w N u m W s e W N t + i p l e W I h i 3 m n p f l g Y n m t 5 E v Q X V 0 b 1 J l b W 9 2 Z W R D b 2 x 1 b W 5 z M S 5 7 Q 2 9 s d W 1 u M y w y f S Z x d W 9 0 O y w m c X V v d D t T Z W N 0 a W 9 u M S 8 w O T A 2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5 M D b p l r H l j b f o q Z X l i I Y t 5 p 6 X 5 Y G J 5 r e R L 0 F 1 d G 9 S Z W 1 v d m V k Q 2 9 s d W 1 u c z E u e 0 N v b H V t b j E s M H 0 m c X V v d D s s J n F 1 b 3 Q 7 U 2 V j d G l v b j E v M D k w N u m W s e W N t + i p l e W I h i 3 m n p f l g Y n m t 5 E v Q X V 0 b 1 J l b W 9 2 Z W R D b 2 x 1 b W 5 z M S 5 7 Q 2 9 s d W 1 u M i w x f S Z x d W 9 0 O y w m c X V v d D t T Z W N 0 a W 9 u M S 8 w O T A 2 6 Z a x 5 Y 2 3 6 K m V 5 Y i G L e a e l + W B i e a 3 k S 9 B d X R v U m V t b 3 Z l Z E N v b H V t b n M x L n t D b 2 x 1 b W 4 z L D J 9 J n F 1 b 3 Q 7 L C Z x d W 9 0 O 1 N l Y 3 R p b 2 4 x L z A 5 M D b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5 M D Y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D Y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K g N f u R J F T p S 2 i c k T X Y 4 a A A A A A A I A A A A A A B B m A A A A A Q A A I A A A A D m 8 Z E q I p K 8 M 4 N L z K 4 L j + 3 8 a + v D C l X y J 3 j 1 V j m e H W 4 m q A A A A A A 6 A A A A A A g A A I A A A A N 5 Z c 8 N q 8 Q J j W W 0 w i o Z b / J a j 4 8 9 P x u k D o c e J z K 4 2 / A 6 x U A A A A B R e D O c 7 S t A Q 0 k U R M r 4 9 e H H / F c j y 9 j Y I A h U S V D q + W x h B h Y Q e + f 0 O k 0 V y + K u X o i R p d u J 6 J G I h A u l A A o A X u T e L A m r a K Y y h b Y t Q v q T P X A n O C X T J Q A A A A C a u P 7 J Q Q t / L v Y Y 2 y x h D A U c D f o d V O 0 2 3 + Q M s b t 3 7 P Y w c O D t C e 4 p Y u 8 P y x W H X f L b 0 s 2 Q a L + K e Y J E / 3 9 W 8 G p 8 Y M m I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0906閱卷評分-甘露</vt:lpstr>
      <vt:lpstr>0906閱卷評分-林偉淑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2024-11-04T14:04:22Z</dcterms:modified>
</cp:coreProperties>
</file>