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5-2024.11.05－14：59\"/>
    </mc:Choice>
  </mc:AlternateContent>
  <xr:revisionPtr revIDLastSave="0" documentId="13_ncr:1_{8FE01D2A-9183-4842-84A5-F1EA7B5AD2F0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908-劉雅芬甲" sheetId="5" r:id="rId4"/>
    <sheet name="0908閱卷評分-戴榮冠" sheetId="6" r:id="rId5"/>
  </sheets>
  <definedNames>
    <definedName name="外部資料_1" localSheetId="2" hidden="1">'閱卷評分-Teacher2'!$A$1:$D$27</definedName>
    <definedName name="外部資料_2" localSheetId="3" hidden="1">'0908-劉雅芬甲'!$A$1:$D$27</definedName>
    <definedName name="外部資料_2" localSheetId="1" hidden="1">'閱卷評分-Teacher1'!$A$1:$D$27</definedName>
    <definedName name="外部資料_3" localSheetId="4" hidden="1">'0908閱卷評分-戴榮冠'!$A$1:$D$27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G27" i="1" l="1"/>
  <c r="E4" i="1"/>
  <c r="E20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B02B7E2A-29C4-49B6-9037-1A39A8E095C9}" keepAlive="1" name="查詢 - 0908-劉雅芬甲" description="與活頁簿中 '0908-劉雅芬甲' 查詢的連接。" type="5" refreshedVersion="8" background="1" saveData="1">
    <dbPr connection="Provider=Microsoft.Mashup.OleDb.1;Data Source=$Workbook$;Location=0908-劉雅芬甲;Extended Properties=&quot;&quot;" command="SELECT * FROM [0908-劉雅芬甲]"/>
  </connection>
  <connection id="7" xr16:uid="{7007EE51-1A1B-45B3-BB43-8507B0EAA9CC}" keepAlive="1" name="查詢 - 0908閱卷評分-戴榮冠" description="與活頁簿中 '0908閱卷評分-戴榮冠' 查詢的連接。" type="5" refreshedVersion="8" background="1" saveData="1">
    <dbPr connection="Provider=Microsoft.Mashup.OleDb.1;Data Source=$Workbook$;Location=0908閱卷評分-戴榮冠;Extended Properties=&quot;&quot;" command="SELECT * FROM [0908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<sst xmlns="http://schemas.openxmlformats.org/spreadsheetml/2006/main" count="182" uniqueCount="56">
  <si>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</si>
  <si>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</si>
  <si>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</si>
  <si>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</si>
  <si>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</si>
  <si>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</si>
  <si>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</si>
  <si>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</si>
  <si>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</si>
  <si>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</si>
  <si>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</si>
  <si>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</si>
  <si>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</si>
  <si>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</si>
  <si>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</si>
  <si>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</si>
  <si>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</si>
  <si>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</si>
  <si>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</si>
  <si>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</si>
  <si>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</si>
  <si>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</si>
  <si>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</si>
  <si>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</si>
  <si>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</si>
  <si>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</si>
  <si>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</si>
  <si>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09-08-01</t>
  </si>
  <si>
    <t>09-08-01</t>
    <phoneticPr fontId="1" type="noConversion"/>
  </si>
  <si>
    <t>09-08-02</t>
  </si>
  <si>
    <t>09-08-03</t>
  </si>
  <si>
    <t>09-08-04</t>
  </si>
  <si>
    <t>09-08-05</t>
  </si>
  <si>
    <t>09-08-06</t>
  </si>
  <si>
    <t>09-08-07</t>
  </si>
  <si>
    <t>09-08-08</t>
  </si>
  <si>
    <t>09-08-09</t>
  </si>
  <si>
    <t>09-08-10</t>
  </si>
  <si>
    <t>09-08-11</t>
  </si>
  <si>
    <t>09-08-13</t>
  </si>
  <si>
    <t>09-08-13</t>
    <phoneticPr fontId="1" type="noConversion"/>
  </si>
  <si>
    <t>09-08-14</t>
  </si>
  <si>
    <t>09-08-15</t>
  </si>
  <si>
    <t>09-08-16</t>
  </si>
  <si>
    <t>09-08-17</t>
  </si>
  <si>
    <t>09-08-18</t>
  </si>
  <si>
    <t>09-08-19</t>
  </si>
  <si>
    <t>09-08-20</t>
  </si>
  <si>
    <t>09-08-21</t>
  </si>
  <si>
    <t>09-08-22</t>
  </si>
  <si>
    <t>09-08-23</t>
  </si>
  <si>
    <t>09-08-24</t>
  </si>
  <si>
    <t>09-08-25</t>
  </si>
  <si>
    <t>09-08-26</t>
  </si>
  <si>
    <t>09-08-27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</si>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</sst>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1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A7DC51D3-5969-40D2-A672-90B88820E81F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97BB53FE-73F5-4EE4-A754-EE2669A22F1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27" tableType="queryTable" totalsRowShown="0">
  <tableColumns count="8">
    <tableColumn id="1" xr3:uid="{D3DCC1C0-7AAC-472A-AA9E-822365B1F0AA}" uniqueName="1" name="Column1" queryTableFieldId="1" dataDxfId="20"/>
    <tableColumn id="2" xr3:uid="{F0ED2F05-E5CF-4725-9F74-8AE152888BDB}" uniqueName="2" name="Column2" queryTableFieldId="2"/>
    <tableColumn id="3" xr3:uid="{56211E82-A622-40F2-927E-EC344C6B9177}" uniqueName="3" name="Column3" queryTableFieldId="3" dataDxfId="19"/>
    <tableColumn id="4" xr3:uid="{7E3E06CA-B5B1-4392-9E93-E859DC9844FC}" uniqueName="4" name="Column4" queryTableFieldId="4" dataDxfId="18"/>
    <tableColumn id="5" xr3:uid="{5A7FBAE7-73BA-488F-A16B-91AC5F0DF38A}" uniqueName="5" name="Column5" queryTableFieldId="5" dataDxfId="17"/>
    <tableColumn id="6" xr3:uid="{B574CAEA-C1CB-4C98-9A15-23B2323AD953}" uniqueName="6" name="Column6" queryTableFieldId="6" dataDxfId="16"/>
    <tableColumn id="7" xr3:uid="{1C0BE5FE-E4A9-4A6B-AFA1-3B001CB4EF15}" uniqueName="7" name="Column7" queryTableFieldId="7" dataDxfId="15"/>
    <tableColumn id="8" xr3:uid="{410363E8-C679-42CE-8017-F481F9A7F3F4}" uniqueName="8" name="Column8" queryTableFieldId="8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27" tableType="queryTable" totalsRowShown="0">
  <tableColumns count="8">
    <tableColumn id="1" xr3:uid="{157CE5FE-4118-4990-A0BD-E874497020A1}" uniqueName="1" name="Column1" queryTableFieldId="1" dataDxfId="13"/>
    <tableColumn id="2" xr3:uid="{3F8C87E0-159F-4D6A-AC7E-C299ACBF2C41}" uniqueName="2" name="Column2" queryTableFieldId="2"/>
    <tableColumn id="3" xr3:uid="{9B68DFA5-F7B4-4172-9078-24904C35641D}" uniqueName="3" name="Column3" queryTableFieldId="3" dataDxfId="12"/>
    <tableColumn id="4" xr3:uid="{C8CCD776-07F9-49DF-AAE2-0EBDBA7B3C03}" uniqueName="4" name="Column4" queryTableFieldId="4" dataDxfId="11"/>
    <tableColumn id="5" xr3:uid="{E0B8A24C-37E7-4F31-9791-30843F32DC93}" uniqueName="5" name="Column5" queryTableFieldId="5" dataDxfId="10"/>
    <tableColumn id="6" xr3:uid="{6E700F6C-DEFE-4FA7-B333-462D35F10D40}" uniqueName="6" name="Column6" queryTableFieldId="6" dataDxfId="9"/>
    <tableColumn id="7" xr3:uid="{0DFC1CD5-51B4-4E1A-8BC5-E592A8A22B4D}" uniqueName="7" name="Column7" queryTableFieldId="7" dataDxfId="8"/>
    <tableColumn id="8" xr3:uid="{C6E9F9DB-6BCC-492F-865A-4EFD3B1ABD68}" uniqueName="8" name="Column8" queryTableFieldId="8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EB87ED-47DC-4A09-A0C7-77532380D77F}" name="_0908_劉雅芬甲" displayName="_0908_劉雅芬甲" ref="A1:H27" tableType="queryTable" totalsRowShown="0">
  <autoFilter ref="A1:H27" xr:uid="{D7EB87ED-47DC-4A09-A0C7-77532380D77F}"/>
  <tableColumns count="8">
    <tableColumn id="1" xr3:uid="{F076826A-7CAD-4162-848F-E22EBAB78384}" uniqueName="1" name="Column1" queryTableFieldId="1" dataDxfId="6"/>
    <tableColumn id="2" xr3:uid="{19EED8D4-368C-448D-A731-6073764372BD}" uniqueName="2" name="Column2" queryTableFieldId="2"/>
    <tableColumn id="3" xr3:uid="{73F8808A-7BCC-44B3-BBCB-B508ED59F8A7}" uniqueName="3" name="Column3" queryTableFieldId="3" dataDxfId="5"/>
    <tableColumn id="4" xr3:uid="{CCAF8561-E007-4B07-8BD4-8CE9109D2ACC}" uniqueName="4" name="Column4" queryTableFieldId="4" dataDxfId="4"/>
    <tableColumn id="5" xr3:uid="{AA021FE0-1B9E-46D3-BCBF-52DCBCBECA8B}" uniqueName="5" name="Column5" queryTableFieldId="5"/>
    <tableColumn id="6" xr3:uid="{6E681024-C112-4358-906C-5D64D623D881}" uniqueName="6" name="Column6" queryTableFieldId="6"/>
    <tableColumn id="7" xr3:uid="{C7B766E3-3D4B-4656-A091-1074D770B856}" uniqueName="7" name="Column7" queryTableFieldId="7"/>
    <tableColumn id="8" xr3:uid="{05F70C35-16D9-4DAE-B40E-1C179E3C1491}" uniqueName="8" name="Column8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837572-233A-4C02-B207-ECD7F9DB81D4}" name="_0908閱卷評分_戴榮冠" displayName="_0908閱卷評分_戴榮冠" ref="A1:H27" tableType="queryTable" totalsRowShown="0">
  <autoFilter ref="A1:H27" xr:uid="{DD837572-233A-4C02-B207-ECD7F9DB81D4}"/>
  <tableColumns count="8">
    <tableColumn id="1" xr3:uid="{F6C654C1-3A57-4769-A382-30B3FEC70AE0}" uniqueName="1" name="Column1" queryTableFieldId="1" dataDxfId="3"/>
    <tableColumn id="2" xr3:uid="{6D38A8CE-0B30-42A0-8CCC-BA89DE40A3A1}" uniqueName="2" name="Column2" queryTableFieldId="2"/>
    <tableColumn id="3" xr3:uid="{09854466-C948-4BC6-A3F2-4B45A4FC361F}" uniqueName="3" name="Column3" queryTableFieldId="3" dataDxfId="2"/>
    <tableColumn id="4" xr3:uid="{A19A3A68-4382-4F56-B3FA-9F7304FE64C5}" uniqueName="4" name="Column4" queryTableFieldId="4" dataDxfId="1"/>
    <tableColumn id="5" xr3:uid="{C20DCF01-7F26-4A77-A9BF-4D8629D3866F}" uniqueName="5" name="Column5" queryTableFieldId="5"/>
    <tableColumn id="6" xr3:uid="{2D90B1CC-7E1C-4EB4-8F5A-3AF45D75097A}" uniqueName="6" name="Column6" queryTableFieldId="6"/>
    <tableColumn id="7" xr3:uid="{1FE9716A-BC2C-4C97-A4EA-1A5DB0780417}" uniqueName="7" name="Column7" queryTableFieldId="7"/>
    <tableColumn id="8" xr3:uid="{A5DA015D-2F65-43BE-BA73-AA35C41EC63F}" uniqueName="8" name="Column8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27"/>
  <sheetViews>
    <sheetView tabSelected="1" zoomScale="85" zoomScaleNormal="85" workbookViewId="0">
      <pane ySplit="1" topLeftCell="A2" activePane="bottomLeft" state="frozen"/>
      <selection pane="bottomLeft" activeCell="A3" sqref="A3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3" t="s">
        <v>55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1082</v>
      </c>
      <c r="B2" t="s">
        <v>27</v>
      </c>
      <c r="C2">
        <f t="shared" ref="C2:C27" si="0">VLOOKUP($B2,閱卷評分_Teacher1,3,FALSE)</f>
        <v>18</v>
      </c>
      <c r="D2">
        <f t="shared" ref="D2:D27" si="1">VLOOKUP($B2,閱卷評分_Teacher2,3,FALSE)</f>
        <v>15</v>
      </c>
      <c r="E2">
        <f>ABS(C2-D2)</f>
        <v>3</v>
      </c>
      <c r="G2" s="6">
        <f>IF(F2&gt;0,((C2+D2)*0.5+F2*2)/3,(C2+D2)/2)</f>
        <v>16.5</v>
      </c>
      <c r="H2">
        <f t="shared" ref="H2:H27" si="2">VLOOKUP($B2,閱卷評分_Teacher1,4,FALSE)</f>
        <v>4</v>
      </c>
      <c r="I2">
        <f t="shared" ref="I2:I27" si="3">VLOOKUP($B2,閱卷評分_Teacher1,5,FALSE)</f>
        <v>3</v>
      </c>
      <c r="J2">
        <f t="shared" ref="J2:J27" si="4">VLOOKUP($B2,閱卷評分_Teacher1,6,FALSE)</f>
        <v>3</v>
      </c>
      <c r="K2">
        <f t="shared" ref="K2:K27" si="5">VLOOKUP($B2,閱卷評分_Teacher1,7,FALSE)</f>
        <v>3</v>
      </c>
      <c r="L2">
        <f t="shared" ref="L2:L27" si="6">VLOOKUP($B2,閱卷評分_Teacher1,8,FALSE)</f>
        <v>3</v>
      </c>
      <c r="M2">
        <f t="shared" ref="M2:M27" si="7">VLOOKUP($B2,閱卷評分_Teacher2,4,FALSE)</f>
        <v>4</v>
      </c>
      <c r="N2">
        <f t="shared" ref="N2:N27" si="8">VLOOKUP($B2,閱卷評分_Teacher2,5,FALSE)</f>
        <v>4</v>
      </c>
      <c r="O2">
        <f t="shared" ref="O2:O27" si="9">VLOOKUP($B2,閱卷評分_Teacher2,6,FALSE)</f>
        <v>4</v>
      </c>
      <c r="P2">
        <f t="shared" ref="P2:P27" si="10">VLOOKUP($B2,閱卷評分_Teacher2,7,FALSE)</f>
        <v>3</v>
      </c>
      <c r="Q2">
        <f t="shared" ref="Q2:Q27" si="11">VLOOKUP($B2,閱卷評分_Teacher2,8,FALSE)</f>
        <v>4</v>
      </c>
      <c r="R2" s="8">
        <f>COUNTIF(E:E,"&gt;7")</f>
        <v>0</v>
      </c>
      <c r="S2" s="8">
        <f>COUNTA(B:B)-1</f>
        <v>26</v>
      </c>
      <c r="T2" s="9">
        <f>R2/S2</f>
        <v>0</v>
      </c>
    </row>
    <row r="3" spans="1:20" x14ac:dyDescent="0.25">
      <c r="A3">
        <v>1111</v>
      </c>
      <c r="B3" t="s">
        <v>29</v>
      </c>
      <c r="C3">
        <f t="shared" si="0"/>
        <v>20</v>
      </c>
      <c r="D3">
        <f t="shared" si="1"/>
        <v>13</v>
      </c>
      <c r="E3">
        <f t="shared" ref="E3:E26" si="12">ABS(C3-D3)</f>
        <v>7</v>
      </c>
      <c r="G3" s="6">
        <f t="shared" ref="G3:G26" si="13">IF(F3&gt;0,((C3+D3)*0.5+F3*2)/3,(C3+D3)/2)</f>
        <v>16.5</v>
      </c>
      <c r="H3">
        <f t="shared" si="2"/>
        <v>4</v>
      </c>
      <c r="I3">
        <f t="shared" si="3"/>
        <v>3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3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1122</v>
      </c>
      <c r="B4" t="s">
        <v>30</v>
      </c>
      <c r="C4">
        <f t="shared" si="0"/>
        <v>17</v>
      </c>
      <c r="D4">
        <f t="shared" si="1"/>
        <v>16</v>
      </c>
      <c r="E4">
        <f t="shared" si="12"/>
        <v>1</v>
      </c>
      <c r="G4" s="6">
        <f t="shared" si="13"/>
        <v>16.5</v>
      </c>
      <c r="H4">
        <f t="shared" si="2"/>
        <v>4</v>
      </c>
      <c r="I4">
        <f t="shared" si="3"/>
        <v>3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5</v>
      </c>
      <c r="N4">
        <f t="shared" si="8"/>
        <v>4</v>
      </c>
      <c r="O4">
        <f t="shared" si="9"/>
        <v>4</v>
      </c>
      <c r="P4">
        <f t="shared" si="10"/>
        <v>4</v>
      </c>
      <c r="Q4">
        <f t="shared" si="11"/>
        <v>4</v>
      </c>
    </row>
    <row r="5" spans="1:20" x14ac:dyDescent="0.25">
      <c r="A5">
        <v>1092</v>
      </c>
      <c r="B5" t="s">
        <v>31</v>
      </c>
      <c r="C5">
        <f t="shared" si="0"/>
        <v>9</v>
      </c>
      <c r="D5">
        <f t="shared" si="1"/>
        <v>10</v>
      </c>
      <c r="E5">
        <f t="shared" si="12"/>
        <v>1</v>
      </c>
      <c r="G5" s="6">
        <f t="shared" si="13"/>
        <v>9.5</v>
      </c>
      <c r="H5">
        <f t="shared" si="2"/>
        <v>2</v>
      </c>
      <c r="I5">
        <f t="shared" si="3"/>
        <v>2</v>
      </c>
      <c r="J5">
        <f t="shared" si="4"/>
        <v>2</v>
      </c>
      <c r="K5">
        <f t="shared" si="5"/>
        <v>2</v>
      </c>
      <c r="L5">
        <f t="shared" si="6"/>
        <v>1</v>
      </c>
      <c r="M5">
        <f t="shared" si="7"/>
        <v>3</v>
      </c>
      <c r="N5">
        <f t="shared" si="8"/>
        <v>2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1131</v>
      </c>
      <c r="B6" t="s">
        <v>32</v>
      </c>
      <c r="C6">
        <f t="shared" si="0"/>
        <v>21</v>
      </c>
      <c r="D6">
        <f t="shared" si="1"/>
        <v>14</v>
      </c>
      <c r="E6">
        <f t="shared" si="12"/>
        <v>7</v>
      </c>
      <c r="G6" s="6">
        <f t="shared" si="13"/>
        <v>17.5</v>
      </c>
      <c r="H6">
        <f t="shared" si="2"/>
        <v>4</v>
      </c>
      <c r="I6">
        <f t="shared" si="3"/>
        <v>4</v>
      </c>
      <c r="J6">
        <f t="shared" si="4"/>
        <v>3</v>
      </c>
      <c r="K6">
        <f t="shared" si="5"/>
        <v>4</v>
      </c>
      <c r="L6">
        <f t="shared" si="6"/>
        <v>3</v>
      </c>
      <c r="M6">
        <f t="shared" si="7"/>
        <v>3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1121</v>
      </c>
      <c r="B7" t="s">
        <v>33</v>
      </c>
      <c r="C7">
        <f t="shared" si="0"/>
        <v>10</v>
      </c>
      <c r="D7">
        <f t="shared" si="1"/>
        <v>10</v>
      </c>
      <c r="E7">
        <f t="shared" si="12"/>
        <v>0</v>
      </c>
      <c r="G7" s="6">
        <f t="shared" si="13"/>
        <v>10</v>
      </c>
      <c r="H7">
        <f t="shared" si="2"/>
        <v>3</v>
      </c>
      <c r="I7">
        <f t="shared" si="3"/>
        <v>2</v>
      </c>
      <c r="J7">
        <f t="shared" si="4"/>
        <v>2</v>
      </c>
      <c r="K7">
        <f t="shared" si="5"/>
        <v>3</v>
      </c>
      <c r="L7">
        <f t="shared" si="6"/>
        <v>2</v>
      </c>
      <c r="M7">
        <f t="shared" si="7"/>
        <v>2</v>
      </c>
      <c r="N7">
        <f t="shared" si="8"/>
        <v>2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1112</v>
      </c>
      <c r="B8" t="s">
        <v>34</v>
      </c>
      <c r="C8">
        <f t="shared" si="0"/>
        <v>12</v>
      </c>
      <c r="D8">
        <f t="shared" si="1"/>
        <v>10</v>
      </c>
      <c r="E8">
        <f t="shared" si="12"/>
        <v>2</v>
      </c>
      <c r="G8" s="6">
        <f t="shared" si="13"/>
        <v>11</v>
      </c>
      <c r="H8">
        <f t="shared" si="2"/>
        <v>2</v>
      </c>
      <c r="I8">
        <f t="shared" si="3"/>
        <v>2</v>
      </c>
      <c r="J8">
        <f t="shared" si="4"/>
        <v>2</v>
      </c>
      <c r="K8">
        <f t="shared" si="5"/>
        <v>3</v>
      </c>
      <c r="L8">
        <f t="shared" si="6"/>
        <v>2</v>
      </c>
      <c r="M8">
        <f t="shared" si="7"/>
        <v>2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1122</v>
      </c>
      <c r="B9" t="s">
        <v>35</v>
      </c>
      <c r="C9">
        <f t="shared" si="0"/>
        <v>20</v>
      </c>
      <c r="D9">
        <f t="shared" si="1"/>
        <v>18</v>
      </c>
      <c r="E9">
        <f t="shared" si="12"/>
        <v>2</v>
      </c>
      <c r="G9" s="6">
        <f t="shared" si="13"/>
        <v>19</v>
      </c>
      <c r="H9">
        <f t="shared" si="2"/>
        <v>4</v>
      </c>
      <c r="I9">
        <f t="shared" si="3"/>
        <v>4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5</v>
      </c>
      <c r="N9">
        <f t="shared" si="8"/>
        <v>5</v>
      </c>
      <c r="O9">
        <f t="shared" si="9"/>
        <v>4</v>
      </c>
      <c r="P9">
        <f t="shared" si="10"/>
        <v>4</v>
      </c>
      <c r="Q9">
        <f t="shared" si="11"/>
        <v>4</v>
      </c>
    </row>
    <row r="10" spans="1:20" x14ac:dyDescent="0.25">
      <c r="A10">
        <v>1082</v>
      </c>
      <c r="B10" t="s">
        <v>36</v>
      </c>
      <c r="C10">
        <f t="shared" si="0"/>
        <v>18</v>
      </c>
      <c r="D10">
        <f t="shared" si="1"/>
        <v>13</v>
      </c>
      <c r="E10">
        <f t="shared" si="12"/>
        <v>5</v>
      </c>
      <c r="G10" s="6">
        <f t="shared" si="13"/>
        <v>15.5</v>
      </c>
      <c r="H10">
        <f t="shared" si="2"/>
        <v>4</v>
      </c>
      <c r="I10">
        <f t="shared" si="3"/>
        <v>3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3</v>
      </c>
      <c r="N10">
        <f t="shared" si="8"/>
        <v>3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1091</v>
      </c>
      <c r="B11" t="s">
        <v>37</v>
      </c>
      <c r="C11">
        <f t="shared" si="0"/>
        <v>18</v>
      </c>
      <c r="D11">
        <f t="shared" si="1"/>
        <v>14</v>
      </c>
      <c r="E11">
        <f t="shared" si="12"/>
        <v>4</v>
      </c>
      <c r="G11" s="6">
        <f t="shared" si="13"/>
        <v>16</v>
      </c>
      <c r="H11">
        <f t="shared" si="2"/>
        <v>4</v>
      </c>
      <c r="I11">
        <f t="shared" si="3"/>
        <v>3</v>
      </c>
      <c r="J11">
        <f t="shared" si="4"/>
        <v>4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20" x14ac:dyDescent="0.25">
      <c r="A12">
        <v>1101</v>
      </c>
      <c r="B12" t="s">
        <v>38</v>
      </c>
      <c r="C12">
        <f t="shared" si="0"/>
        <v>17</v>
      </c>
      <c r="D12">
        <f t="shared" si="1"/>
        <v>12</v>
      </c>
      <c r="E12">
        <f t="shared" si="12"/>
        <v>5</v>
      </c>
      <c r="G12" s="6">
        <f t="shared" si="13"/>
        <v>14.5</v>
      </c>
      <c r="H12">
        <f t="shared" si="2"/>
        <v>4</v>
      </c>
      <c r="I12">
        <f t="shared" si="3"/>
        <v>3</v>
      </c>
      <c r="J12">
        <f t="shared" si="4"/>
        <v>3</v>
      </c>
      <c r="K12">
        <f t="shared" si="5"/>
        <v>4</v>
      </c>
      <c r="L12">
        <f t="shared" si="6"/>
        <v>3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>
        <v>1101</v>
      </c>
      <c r="B13" t="s">
        <v>39</v>
      </c>
      <c r="C13">
        <f t="shared" si="0"/>
        <v>16</v>
      </c>
      <c r="D13">
        <f t="shared" si="1"/>
        <v>14</v>
      </c>
      <c r="E13">
        <f t="shared" si="12"/>
        <v>2</v>
      </c>
      <c r="G13" s="6">
        <f t="shared" si="13"/>
        <v>15</v>
      </c>
      <c r="H13">
        <f t="shared" si="2"/>
        <v>3</v>
      </c>
      <c r="I13">
        <f t="shared" si="3"/>
        <v>3</v>
      </c>
      <c r="J13">
        <f t="shared" si="4"/>
        <v>3</v>
      </c>
      <c r="K13">
        <f t="shared" si="5"/>
        <v>3</v>
      </c>
      <c r="L13">
        <f t="shared" si="6"/>
        <v>2</v>
      </c>
      <c r="M13">
        <f t="shared" si="7"/>
        <v>3</v>
      </c>
      <c r="N13">
        <f t="shared" si="8"/>
        <v>4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20" x14ac:dyDescent="0.25">
      <c r="A14">
        <v>1092</v>
      </c>
      <c r="B14" t="s">
        <v>41</v>
      </c>
      <c r="C14">
        <f t="shared" si="0"/>
        <v>12</v>
      </c>
      <c r="D14">
        <f t="shared" si="1"/>
        <v>11</v>
      </c>
      <c r="E14">
        <f t="shared" si="12"/>
        <v>1</v>
      </c>
      <c r="G14" s="6">
        <f t="shared" si="13"/>
        <v>11.5</v>
      </c>
      <c r="H14">
        <f t="shared" si="2"/>
        <v>3</v>
      </c>
      <c r="I14">
        <f t="shared" si="3"/>
        <v>2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3</v>
      </c>
      <c r="N14">
        <f t="shared" si="8"/>
        <v>2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1071</v>
      </c>
      <c r="B15" t="s">
        <v>42</v>
      </c>
      <c r="C15">
        <f t="shared" si="0"/>
        <v>16</v>
      </c>
      <c r="D15">
        <f t="shared" si="1"/>
        <v>14</v>
      </c>
      <c r="E15">
        <f t="shared" si="12"/>
        <v>2</v>
      </c>
      <c r="G15" s="6">
        <f t="shared" si="13"/>
        <v>15</v>
      </c>
      <c r="H15">
        <f t="shared" si="2"/>
        <v>3</v>
      </c>
      <c r="I15">
        <f t="shared" si="3"/>
        <v>3</v>
      </c>
      <c r="J15">
        <f t="shared" si="4"/>
        <v>2</v>
      </c>
      <c r="K15">
        <f t="shared" si="5"/>
        <v>3</v>
      </c>
      <c r="L15">
        <f t="shared" si="6"/>
        <v>2</v>
      </c>
      <c r="M15">
        <f t="shared" si="7"/>
        <v>3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1132</v>
      </c>
      <c r="B16" t="s">
        <v>43</v>
      </c>
      <c r="C16">
        <f t="shared" si="0"/>
        <v>15</v>
      </c>
      <c r="D16">
        <f t="shared" si="1"/>
        <v>13</v>
      </c>
      <c r="E16">
        <f t="shared" si="12"/>
        <v>2</v>
      </c>
      <c r="G16" s="6">
        <f t="shared" si="13"/>
        <v>14</v>
      </c>
      <c r="H16">
        <f t="shared" si="2"/>
        <v>3</v>
      </c>
      <c r="I16">
        <f t="shared" si="3"/>
        <v>3</v>
      </c>
      <c r="J16">
        <f t="shared" si="4"/>
        <v>2</v>
      </c>
      <c r="K16">
        <f t="shared" si="5"/>
        <v>2</v>
      </c>
      <c r="L16">
        <f t="shared" si="6"/>
        <v>2</v>
      </c>
      <c r="M16">
        <f t="shared" si="7"/>
        <v>3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1081</v>
      </c>
      <c r="B17" t="s">
        <v>44</v>
      </c>
      <c r="C17">
        <f t="shared" si="0"/>
        <v>17</v>
      </c>
      <c r="D17">
        <f t="shared" si="1"/>
        <v>17</v>
      </c>
      <c r="E17">
        <f t="shared" si="12"/>
        <v>0</v>
      </c>
      <c r="G17" s="6">
        <f t="shared" si="13"/>
        <v>17</v>
      </c>
      <c r="H17">
        <f t="shared" si="2"/>
        <v>3</v>
      </c>
      <c r="I17">
        <f t="shared" si="3"/>
        <v>3</v>
      </c>
      <c r="J17">
        <f t="shared" si="4"/>
        <v>2</v>
      </c>
      <c r="K17">
        <f t="shared" si="5"/>
        <v>3</v>
      </c>
      <c r="L17">
        <f t="shared" si="6"/>
        <v>2</v>
      </c>
      <c r="M17">
        <f t="shared" si="7"/>
        <v>5</v>
      </c>
      <c r="N17">
        <f t="shared" si="8"/>
        <v>5</v>
      </c>
      <c r="O17">
        <f t="shared" si="9"/>
        <v>4</v>
      </c>
      <c r="P17">
        <f t="shared" si="10"/>
        <v>4</v>
      </c>
      <c r="Q17">
        <f t="shared" si="11"/>
        <v>4</v>
      </c>
    </row>
    <row r="18" spans="1:17" x14ac:dyDescent="0.25">
      <c r="A18">
        <v>1072</v>
      </c>
      <c r="B18" t="s">
        <v>45</v>
      </c>
      <c r="C18">
        <f t="shared" si="0"/>
        <v>16</v>
      </c>
      <c r="D18">
        <f t="shared" si="1"/>
        <v>16</v>
      </c>
      <c r="E18">
        <f t="shared" si="12"/>
        <v>0</v>
      </c>
      <c r="G18" s="6">
        <f t="shared" si="13"/>
        <v>16</v>
      </c>
      <c r="H18">
        <f t="shared" si="2"/>
        <v>4</v>
      </c>
      <c r="I18">
        <f t="shared" si="3"/>
        <v>3</v>
      </c>
      <c r="J18">
        <f t="shared" si="4"/>
        <v>2</v>
      </c>
      <c r="K18">
        <f t="shared" si="5"/>
        <v>3</v>
      </c>
      <c r="L18">
        <f t="shared" si="6"/>
        <v>3</v>
      </c>
      <c r="M18">
        <f t="shared" si="7"/>
        <v>5</v>
      </c>
      <c r="N18">
        <f t="shared" si="8"/>
        <v>4</v>
      </c>
      <c r="O18">
        <f t="shared" si="9"/>
        <v>4</v>
      </c>
      <c r="P18">
        <f t="shared" si="10"/>
        <v>4</v>
      </c>
      <c r="Q18">
        <f t="shared" si="11"/>
        <v>4</v>
      </c>
    </row>
    <row r="19" spans="1:17" x14ac:dyDescent="0.25">
      <c r="A19">
        <v>1121</v>
      </c>
      <c r="B19" t="s">
        <v>46</v>
      </c>
      <c r="C19">
        <f t="shared" si="0"/>
        <v>18</v>
      </c>
      <c r="D19">
        <f t="shared" si="1"/>
        <v>13</v>
      </c>
      <c r="E19">
        <f t="shared" si="12"/>
        <v>5</v>
      </c>
      <c r="G19" s="6">
        <f t="shared" si="13"/>
        <v>15.5</v>
      </c>
      <c r="H19">
        <f t="shared" si="2"/>
        <v>4</v>
      </c>
      <c r="I19">
        <f t="shared" si="3"/>
        <v>3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3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1072</v>
      </c>
      <c r="B20" t="s">
        <v>47</v>
      </c>
      <c r="C20">
        <f t="shared" si="0"/>
        <v>20</v>
      </c>
      <c r="D20">
        <f t="shared" si="1"/>
        <v>18</v>
      </c>
      <c r="E20">
        <f t="shared" si="12"/>
        <v>2</v>
      </c>
      <c r="G20" s="6">
        <f t="shared" si="13"/>
        <v>19</v>
      </c>
      <c r="H20">
        <f t="shared" si="2"/>
        <v>4</v>
      </c>
      <c r="I20">
        <f t="shared" si="3"/>
        <v>4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5</v>
      </c>
      <c r="N20">
        <f t="shared" si="8"/>
        <v>5</v>
      </c>
      <c r="O20">
        <f t="shared" si="9"/>
        <v>4</v>
      </c>
      <c r="P20">
        <f t="shared" si="10"/>
        <v>4</v>
      </c>
      <c r="Q20">
        <f t="shared" si="11"/>
        <v>4</v>
      </c>
    </row>
    <row r="21" spans="1:17" x14ac:dyDescent="0.25">
      <c r="A21">
        <v>1111</v>
      </c>
      <c r="B21" t="s">
        <v>48</v>
      </c>
      <c r="C21">
        <f t="shared" si="0"/>
        <v>21</v>
      </c>
      <c r="D21">
        <f t="shared" si="1"/>
        <v>15</v>
      </c>
      <c r="E21">
        <f t="shared" si="12"/>
        <v>6</v>
      </c>
      <c r="G21" s="6">
        <f t="shared" si="13"/>
        <v>18</v>
      </c>
      <c r="H21">
        <f t="shared" si="2"/>
        <v>4</v>
      </c>
      <c r="I21">
        <f t="shared" si="3"/>
        <v>4</v>
      </c>
      <c r="J21">
        <f t="shared" si="4"/>
        <v>4</v>
      </c>
      <c r="K21">
        <f t="shared" si="5"/>
        <v>4</v>
      </c>
      <c r="L21">
        <f t="shared" si="6"/>
        <v>3</v>
      </c>
      <c r="M21">
        <f t="shared" si="7"/>
        <v>4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1071</v>
      </c>
      <c r="B22" t="s">
        <v>49</v>
      </c>
      <c r="C22">
        <f t="shared" si="0"/>
        <v>20</v>
      </c>
      <c r="D22">
        <f t="shared" si="1"/>
        <v>15</v>
      </c>
      <c r="E22">
        <f t="shared" si="12"/>
        <v>5</v>
      </c>
      <c r="G22" s="6">
        <f t="shared" si="13"/>
        <v>17.5</v>
      </c>
      <c r="H22">
        <f t="shared" si="2"/>
        <v>4</v>
      </c>
      <c r="I22">
        <f t="shared" si="3"/>
        <v>3</v>
      </c>
      <c r="J22">
        <f t="shared" si="4"/>
        <v>3</v>
      </c>
      <c r="K22">
        <f t="shared" si="5"/>
        <v>3</v>
      </c>
      <c r="L22">
        <f t="shared" si="6"/>
        <v>3</v>
      </c>
      <c r="M22">
        <f t="shared" si="7"/>
        <v>4</v>
      </c>
      <c r="N22">
        <f t="shared" si="8"/>
        <v>4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1132</v>
      </c>
      <c r="B23" t="s">
        <v>50</v>
      </c>
      <c r="C23">
        <f t="shared" si="0"/>
        <v>15</v>
      </c>
      <c r="D23">
        <f t="shared" si="1"/>
        <v>13</v>
      </c>
      <c r="E23">
        <f t="shared" si="12"/>
        <v>2</v>
      </c>
      <c r="G23" s="6">
        <f t="shared" si="13"/>
        <v>14</v>
      </c>
      <c r="H23">
        <f t="shared" si="2"/>
        <v>4</v>
      </c>
      <c r="I23">
        <f t="shared" si="3"/>
        <v>3</v>
      </c>
      <c r="J23">
        <f t="shared" si="4"/>
        <v>2</v>
      </c>
      <c r="K23">
        <f t="shared" si="5"/>
        <v>3</v>
      </c>
      <c r="L23">
        <f t="shared" si="6"/>
        <v>2</v>
      </c>
      <c r="M23">
        <f t="shared" si="7"/>
        <v>3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1091</v>
      </c>
      <c r="B24" t="s">
        <v>51</v>
      </c>
      <c r="C24">
        <f t="shared" si="0"/>
        <v>16</v>
      </c>
      <c r="D24">
        <f t="shared" si="1"/>
        <v>12</v>
      </c>
      <c r="E24">
        <f t="shared" si="12"/>
        <v>4</v>
      </c>
      <c r="G24" s="6">
        <f t="shared" si="13"/>
        <v>14</v>
      </c>
      <c r="H24">
        <f t="shared" si="2"/>
        <v>4</v>
      </c>
      <c r="I24">
        <f t="shared" si="3"/>
        <v>2</v>
      </c>
      <c r="J24">
        <f t="shared" si="4"/>
        <v>3</v>
      </c>
      <c r="K24">
        <f t="shared" si="5"/>
        <v>3</v>
      </c>
      <c r="L24">
        <f t="shared" si="6"/>
        <v>2</v>
      </c>
      <c r="M24">
        <f t="shared" si="7"/>
        <v>3</v>
      </c>
      <c r="N24">
        <f t="shared" si="8"/>
        <v>3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1131</v>
      </c>
      <c r="B25" t="s">
        <v>52</v>
      </c>
      <c r="C25">
        <f t="shared" si="0"/>
        <v>13</v>
      </c>
      <c r="D25">
        <f t="shared" si="1"/>
        <v>12</v>
      </c>
      <c r="E25">
        <f t="shared" si="12"/>
        <v>1</v>
      </c>
      <c r="G25" s="6">
        <f t="shared" si="13"/>
        <v>12.5</v>
      </c>
      <c r="H25">
        <f t="shared" si="2"/>
        <v>3</v>
      </c>
      <c r="I25">
        <f t="shared" si="3"/>
        <v>2</v>
      </c>
      <c r="J25">
        <f t="shared" si="4"/>
        <v>2</v>
      </c>
      <c r="K25">
        <f t="shared" si="5"/>
        <v>3</v>
      </c>
      <c r="L25">
        <f t="shared" si="6"/>
        <v>2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1112</v>
      </c>
      <c r="B26" t="s">
        <v>53</v>
      </c>
      <c r="C26">
        <f t="shared" si="0"/>
        <v>19</v>
      </c>
      <c r="D26">
        <f t="shared" si="1"/>
        <v>16</v>
      </c>
      <c r="E26">
        <f t="shared" si="12"/>
        <v>3</v>
      </c>
      <c r="G26" s="6">
        <f t="shared" si="13"/>
        <v>17.5</v>
      </c>
      <c r="H26">
        <f t="shared" si="2"/>
        <v>4</v>
      </c>
      <c r="I26">
        <f t="shared" si="3"/>
        <v>3</v>
      </c>
      <c r="J26">
        <f t="shared" si="4"/>
        <v>3</v>
      </c>
      <c r="K26">
        <f t="shared" si="5"/>
        <v>3</v>
      </c>
      <c r="L26">
        <f t="shared" si="6"/>
        <v>3</v>
      </c>
      <c r="M26">
        <f t="shared" si="7"/>
        <v>5</v>
      </c>
      <c r="N26">
        <f t="shared" si="8"/>
        <v>4</v>
      </c>
      <c r="O26">
        <f t="shared" si="9"/>
        <v>4</v>
      </c>
      <c r="P26">
        <f t="shared" si="10"/>
        <v>4</v>
      </c>
      <c r="Q26">
        <f t="shared" si="11"/>
        <v>4</v>
      </c>
    </row>
    <row r="27" spans="1:17" x14ac:dyDescent="0.25">
      <c r="A27">
        <v>1102</v>
      </c>
      <c r="B27" t="s">
        <v>54</v>
      </c>
      <c r="C27">
        <f t="shared" si="0"/>
        <v>17</v>
      </c>
      <c r="D27">
        <f t="shared" si="1"/>
        <v>17</v>
      </c>
      <c r="E27">
        <f t="shared" ref="E27" si="14">ABS(C27-D27)</f>
        <v>0</v>
      </c>
      <c r="G27" s="6">
        <f t="shared" ref="G27" si="15">IF(F27&gt;0,((C27+D27)*0.5+F27*2)/3,(C27+D27)/2)</f>
        <v>17</v>
      </c>
      <c r="H27">
        <f t="shared" si="2"/>
        <v>4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2</v>
      </c>
      <c r="M27">
        <f t="shared" si="7"/>
        <v>5</v>
      </c>
      <c r="N27">
        <f t="shared" si="8"/>
        <v>4</v>
      </c>
      <c r="O27">
        <f t="shared" si="9"/>
        <v>4</v>
      </c>
      <c r="P27">
        <f t="shared" si="10"/>
        <v>4</v>
      </c>
      <c r="Q27">
        <f t="shared" si="11"/>
        <v>4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27"/>
  <sheetViews>
    <sheetView zoomScale="85" zoomScaleNormal="85" workbookViewId="0">
      <pane ySplit="1" topLeftCell="A2" activePane="bottomLeft" state="frozen"/>
      <selection pane="bottomLeft" activeCell="A2" sqref="A2:A27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2" t="s">
        <v>28</v>
      </c>
      <c r="B2">
        <v>34</v>
      </c>
      <c r="C2" s="11">
        <v>18</v>
      </c>
      <c r="D2" s="11">
        <v>4</v>
      </c>
      <c r="E2">
        <v>3</v>
      </c>
      <c r="F2">
        <v>3</v>
      </c>
      <c r="G2">
        <v>3</v>
      </c>
      <c r="H2">
        <v>3</v>
      </c>
    </row>
    <row r="3" spans="1:8" x14ac:dyDescent="0.25">
      <c r="A3" s="12" t="s">
        <v>29</v>
      </c>
      <c r="B3">
        <v>37</v>
      </c>
      <c r="C3" s="11">
        <v>20</v>
      </c>
      <c r="D3" s="11">
        <v>4</v>
      </c>
      <c r="E3">
        <v>3</v>
      </c>
      <c r="F3">
        <v>3</v>
      </c>
      <c r="G3">
        <v>4</v>
      </c>
      <c r="H3">
        <v>3</v>
      </c>
    </row>
    <row r="4" spans="1:8" x14ac:dyDescent="0.25">
      <c r="A4" s="12" t="s">
        <v>30</v>
      </c>
      <c r="B4">
        <v>33</v>
      </c>
      <c r="C4" s="11">
        <v>17</v>
      </c>
      <c r="D4" s="11">
        <v>4</v>
      </c>
      <c r="E4">
        <v>3</v>
      </c>
      <c r="F4">
        <v>3</v>
      </c>
      <c r="G4">
        <v>3</v>
      </c>
      <c r="H4">
        <v>3</v>
      </c>
    </row>
    <row r="5" spans="1:8" x14ac:dyDescent="0.25">
      <c r="A5" s="12" t="s">
        <v>31</v>
      </c>
      <c r="B5">
        <v>18</v>
      </c>
      <c r="C5" s="11">
        <v>9</v>
      </c>
      <c r="D5" s="11">
        <v>2</v>
      </c>
      <c r="E5">
        <v>2</v>
      </c>
      <c r="F5">
        <v>2</v>
      </c>
      <c r="G5">
        <v>2</v>
      </c>
      <c r="H5">
        <v>1</v>
      </c>
    </row>
    <row r="6" spans="1:8" x14ac:dyDescent="0.25">
      <c r="A6" s="12" t="s">
        <v>32</v>
      </c>
      <c r="B6">
        <v>39</v>
      </c>
      <c r="C6" s="11">
        <v>21</v>
      </c>
      <c r="D6" s="11">
        <v>4</v>
      </c>
      <c r="E6">
        <v>4</v>
      </c>
      <c r="F6">
        <v>3</v>
      </c>
      <c r="G6">
        <v>4</v>
      </c>
      <c r="H6">
        <v>3</v>
      </c>
    </row>
    <row r="7" spans="1:8" x14ac:dyDescent="0.25">
      <c r="A7" s="12" t="s">
        <v>33</v>
      </c>
      <c r="B7">
        <v>22</v>
      </c>
      <c r="C7" s="11">
        <v>10</v>
      </c>
      <c r="D7" s="11">
        <v>3</v>
      </c>
      <c r="E7">
        <v>2</v>
      </c>
      <c r="F7">
        <v>2</v>
      </c>
      <c r="G7">
        <v>3</v>
      </c>
      <c r="H7">
        <v>2</v>
      </c>
    </row>
    <row r="8" spans="1:8" x14ac:dyDescent="0.25">
      <c r="A8" s="12" t="s">
        <v>34</v>
      </c>
      <c r="B8">
        <v>23</v>
      </c>
      <c r="C8" s="11">
        <v>12</v>
      </c>
      <c r="D8" s="11">
        <v>2</v>
      </c>
      <c r="E8">
        <v>2</v>
      </c>
      <c r="F8">
        <v>2</v>
      </c>
      <c r="G8">
        <v>3</v>
      </c>
      <c r="H8">
        <v>2</v>
      </c>
    </row>
    <row r="9" spans="1:8" x14ac:dyDescent="0.25">
      <c r="A9" s="12" t="s">
        <v>35</v>
      </c>
      <c r="B9">
        <v>37</v>
      </c>
      <c r="C9" s="11">
        <v>20</v>
      </c>
      <c r="D9" s="11">
        <v>4</v>
      </c>
      <c r="E9">
        <v>4</v>
      </c>
      <c r="F9">
        <v>3</v>
      </c>
      <c r="G9">
        <v>3</v>
      </c>
      <c r="H9">
        <v>3</v>
      </c>
    </row>
    <row r="10" spans="1:8" x14ac:dyDescent="0.25">
      <c r="A10" s="12" t="s">
        <v>36</v>
      </c>
      <c r="B10">
        <v>34</v>
      </c>
      <c r="C10" s="11">
        <v>18</v>
      </c>
      <c r="D10" s="11">
        <v>4</v>
      </c>
      <c r="E10">
        <v>3</v>
      </c>
      <c r="F10">
        <v>3</v>
      </c>
      <c r="G10">
        <v>3</v>
      </c>
      <c r="H10">
        <v>3</v>
      </c>
    </row>
    <row r="11" spans="1:8" x14ac:dyDescent="0.25">
      <c r="A11" s="12" t="s">
        <v>37</v>
      </c>
      <c r="B11">
        <v>35</v>
      </c>
      <c r="C11" s="11">
        <v>18</v>
      </c>
      <c r="D11" s="11">
        <v>4</v>
      </c>
      <c r="E11">
        <v>3</v>
      </c>
      <c r="F11">
        <v>4</v>
      </c>
      <c r="G11">
        <v>3</v>
      </c>
      <c r="H11">
        <v>3</v>
      </c>
    </row>
    <row r="12" spans="1:8" x14ac:dyDescent="0.25">
      <c r="A12" s="12" t="s">
        <v>38</v>
      </c>
      <c r="B12">
        <v>34</v>
      </c>
      <c r="C12" s="11">
        <v>17</v>
      </c>
      <c r="D12" s="11">
        <v>4</v>
      </c>
      <c r="E12">
        <v>3</v>
      </c>
      <c r="F12">
        <v>3</v>
      </c>
      <c r="G12">
        <v>4</v>
      </c>
      <c r="H12">
        <v>3</v>
      </c>
    </row>
    <row r="13" spans="1:8" x14ac:dyDescent="0.25">
      <c r="A13" s="12" t="s">
        <v>40</v>
      </c>
      <c r="B13">
        <v>30</v>
      </c>
      <c r="C13" s="11">
        <v>16</v>
      </c>
      <c r="D13" s="11">
        <v>3</v>
      </c>
      <c r="E13">
        <v>3</v>
      </c>
      <c r="F13">
        <v>3</v>
      </c>
      <c r="G13">
        <v>3</v>
      </c>
      <c r="H13">
        <v>2</v>
      </c>
    </row>
    <row r="14" spans="1:8" x14ac:dyDescent="0.25">
      <c r="A14" s="12" t="s">
        <v>41</v>
      </c>
      <c r="B14">
        <v>23</v>
      </c>
      <c r="C14" s="11">
        <v>12</v>
      </c>
      <c r="D14" s="11">
        <v>3</v>
      </c>
      <c r="E14">
        <v>2</v>
      </c>
      <c r="F14">
        <v>2</v>
      </c>
      <c r="G14">
        <v>2</v>
      </c>
      <c r="H14">
        <v>2</v>
      </c>
    </row>
    <row r="15" spans="1:8" x14ac:dyDescent="0.25">
      <c r="A15" s="12" t="s">
        <v>42</v>
      </c>
      <c r="B15">
        <v>29</v>
      </c>
      <c r="C15" s="11">
        <v>16</v>
      </c>
      <c r="D15" s="11">
        <v>3</v>
      </c>
      <c r="E15">
        <v>3</v>
      </c>
      <c r="F15">
        <v>2</v>
      </c>
      <c r="G15">
        <v>3</v>
      </c>
      <c r="H15">
        <v>2</v>
      </c>
    </row>
    <row r="16" spans="1:8" x14ac:dyDescent="0.25">
      <c r="A16" s="12" t="s">
        <v>43</v>
      </c>
      <c r="B16">
        <v>27</v>
      </c>
      <c r="C16" s="11">
        <v>15</v>
      </c>
      <c r="D16" s="11">
        <v>3</v>
      </c>
      <c r="E16">
        <v>3</v>
      </c>
      <c r="F16">
        <v>2</v>
      </c>
      <c r="G16">
        <v>2</v>
      </c>
      <c r="H16">
        <v>2</v>
      </c>
    </row>
    <row r="17" spans="1:8" x14ac:dyDescent="0.25">
      <c r="A17" s="12" t="s">
        <v>44</v>
      </c>
      <c r="B17">
        <v>30</v>
      </c>
      <c r="C17" s="11">
        <v>17</v>
      </c>
      <c r="D17" s="11">
        <v>3</v>
      </c>
      <c r="E17">
        <v>3</v>
      </c>
      <c r="F17">
        <v>2</v>
      </c>
      <c r="G17">
        <v>3</v>
      </c>
      <c r="H17">
        <v>2</v>
      </c>
    </row>
    <row r="18" spans="1:8" x14ac:dyDescent="0.25">
      <c r="A18" s="12" t="s">
        <v>45</v>
      </c>
      <c r="B18">
        <v>31</v>
      </c>
      <c r="C18" s="11">
        <v>16</v>
      </c>
      <c r="D18" s="11">
        <v>4</v>
      </c>
      <c r="E18">
        <v>3</v>
      </c>
      <c r="F18">
        <v>2</v>
      </c>
      <c r="G18">
        <v>3</v>
      </c>
      <c r="H18">
        <v>3</v>
      </c>
    </row>
    <row r="19" spans="1:8" x14ac:dyDescent="0.25">
      <c r="A19" s="12" t="s">
        <v>46</v>
      </c>
      <c r="B19">
        <v>34</v>
      </c>
      <c r="C19" s="11">
        <v>18</v>
      </c>
      <c r="D19" s="11">
        <v>4</v>
      </c>
      <c r="E19">
        <v>3</v>
      </c>
      <c r="F19">
        <v>3</v>
      </c>
      <c r="G19">
        <v>3</v>
      </c>
      <c r="H19">
        <v>3</v>
      </c>
    </row>
    <row r="20" spans="1:8" x14ac:dyDescent="0.25">
      <c r="A20" s="12" t="s">
        <v>47</v>
      </c>
      <c r="B20">
        <v>37</v>
      </c>
      <c r="C20" s="11">
        <v>20</v>
      </c>
      <c r="D20" s="11">
        <v>4</v>
      </c>
      <c r="E20">
        <v>4</v>
      </c>
      <c r="F20">
        <v>3</v>
      </c>
      <c r="G20">
        <v>3</v>
      </c>
      <c r="H20">
        <v>3</v>
      </c>
    </row>
    <row r="21" spans="1:8" x14ac:dyDescent="0.25">
      <c r="A21" s="12" t="s">
        <v>48</v>
      </c>
      <c r="B21">
        <v>40</v>
      </c>
      <c r="C21" s="11">
        <v>21</v>
      </c>
      <c r="D21" s="11">
        <v>4</v>
      </c>
      <c r="E21">
        <v>4</v>
      </c>
      <c r="F21">
        <v>4</v>
      </c>
      <c r="G21">
        <v>4</v>
      </c>
      <c r="H21">
        <v>3</v>
      </c>
    </row>
    <row r="22" spans="1:8" x14ac:dyDescent="0.25">
      <c r="A22" s="12" t="s">
        <v>49</v>
      </c>
      <c r="B22">
        <v>36</v>
      </c>
      <c r="C22" s="11">
        <v>20</v>
      </c>
      <c r="D22" s="11">
        <v>4</v>
      </c>
      <c r="E22">
        <v>3</v>
      </c>
      <c r="F22">
        <v>3</v>
      </c>
      <c r="G22">
        <v>3</v>
      </c>
      <c r="H22">
        <v>3</v>
      </c>
    </row>
    <row r="23" spans="1:8" x14ac:dyDescent="0.25">
      <c r="A23" s="12" t="s">
        <v>50</v>
      </c>
      <c r="B23">
        <v>29</v>
      </c>
      <c r="C23" s="11">
        <v>15</v>
      </c>
      <c r="D23" s="11">
        <v>4</v>
      </c>
      <c r="E23">
        <v>3</v>
      </c>
      <c r="F23">
        <v>2</v>
      </c>
      <c r="G23">
        <v>3</v>
      </c>
      <c r="H23">
        <v>2</v>
      </c>
    </row>
    <row r="24" spans="1:8" x14ac:dyDescent="0.25">
      <c r="A24" s="12" t="s">
        <v>51</v>
      </c>
      <c r="B24">
        <v>30</v>
      </c>
      <c r="C24" s="11">
        <v>16</v>
      </c>
      <c r="D24" s="11">
        <v>4</v>
      </c>
      <c r="E24">
        <v>2</v>
      </c>
      <c r="F24">
        <v>3</v>
      </c>
      <c r="G24">
        <v>3</v>
      </c>
      <c r="H24">
        <v>2</v>
      </c>
    </row>
    <row r="25" spans="1:8" x14ac:dyDescent="0.25">
      <c r="A25" s="12" t="s">
        <v>52</v>
      </c>
      <c r="B25">
        <v>25</v>
      </c>
      <c r="C25" s="11">
        <v>13</v>
      </c>
      <c r="D25" s="11">
        <v>3</v>
      </c>
      <c r="E25">
        <v>2</v>
      </c>
      <c r="F25">
        <v>2</v>
      </c>
      <c r="G25">
        <v>3</v>
      </c>
      <c r="H25">
        <v>2</v>
      </c>
    </row>
    <row r="26" spans="1:8" x14ac:dyDescent="0.25">
      <c r="A26" s="12" t="s">
        <v>53</v>
      </c>
      <c r="B26">
        <v>35</v>
      </c>
      <c r="C26" s="11">
        <v>19</v>
      </c>
      <c r="D26" s="11">
        <v>4</v>
      </c>
      <c r="E26">
        <v>3</v>
      </c>
      <c r="F26">
        <v>3</v>
      </c>
      <c r="G26">
        <v>3</v>
      </c>
      <c r="H26">
        <v>3</v>
      </c>
    </row>
    <row r="27" spans="1:8" x14ac:dyDescent="0.25">
      <c r="A27" s="12" t="s">
        <v>54</v>
      </c>
      <c r="B27">
        <v>32</v>
      </c>
      <c r="C27" s="11">
        <v>17</v>
      </c>
      <c r="D27" s="11">
        <v>4</v>
      </c>
      <c r="E27">
        <v>3</v>
      </c>
      <c r="F27">
        <v>3</v>
      </c>
      <c r="G27">
        <v>3</v>
      </c>
      <c r="H2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27"/>
  <sheetViews>
    <sheetView zoomScale="85" zoomScaleNormal="85" workbookViewId="0">
      <pane ySplit="1" topLeftCell="A2" activePane="bottomLeft" state="frozen"/>
      <selection pane="bottomLeft" activeCell="A2" sqref="A2:H27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34</v>
      </c>
      <c r="C2" s="11">
        <v>15</v>
      </c>
      <c r="D2" s="11">
        <v>4</v>
      </c>
      <c r="E2">
        <v>4</v>
      </c>
      <c r="F2">
        <v>4</v>
      </c>
      <c r="G2">
        <v>3</v>
      </c>
      <c r="H2">
        <v>4</v>
      </c>
    </row>
    <row r="3" spans="1:8" x14ac:dyDescent="0.25">
      <c r="A3" s="10" t="s">
        <v>29</v>
      </c>
      <c r="B3">
        <v>28</v>
      </c>
      <c r="C3" s="11">
        <v>13</v>
      </c>
      <c r="D3" s="11">
        <v>3</v>
      </c>
      <c r="E3">
        <v>3</v>
      </c>
      <c r="F3">
        <v>3</v>
      </c>
      <c r="G3">
        <v>3</v>
      </c>
      <c r="H3">
        <v>3</v>
      </c>
    </row>
    <row r="4" spans="1:8" x14ac:dyDescent="0.25">
      <c r="A4" s="10" t="s">
        <v>30</v>
      </c>
      <c r="B4">
        <v>37</v>
      </c>
      <c r="C4" s="11">
        <v>16</v>
      </c>
      <c r="D4" s="11">
        <v>5</v>
      </c>
      <c r="E4">
        <v>4</v>
      </c>
      <c r="F4">
        <v>4</v>
      </c>
      <c r="G4">
        <v>4</v>
      </c>
      <c r="H4">
        <v>4</v>
      </c>
    </row>
    <row r="5" spans="1:8" x14ac:dyDescent="0.25">
      <c r="A5" s="10" t="s">
        <v>31</v>
      </c>
      <c r="B5">
        <v>24</v>
      </c>
      <c r="C5" s="11">
        <v>10</v>
      </c>
      <c r="D5" s="11">
        <v>3</v>
      </c>
      <c r="E5">
        <v>2</v>
      </c>
      <c r="F5">
        <v>3</v>
      </c>
      <c r="G5">
        <v>3</v>
      </c>
      <c r="H5">
        <v>3</v>
      </c>
    </row>
    <row r="6" spans="1:8" x14ac:dyDescent="0.25">
      <c r="A6" s="10" t="s">
        <v>32</v>
      </c>
      <c r="B6">
        <v>30</v>
      </c>
      <c r="C6" s="11">
        <v>14</v>
      </c>
      <c r="D6" s="11">
        <v>3</v>
      </c>
      <c r="E6">
        <v>4</v>
      </c>
      <c r="F6">
        <v>3</v>
      </c>
      <c r="G6">
        <v>3</v>
      </c>
      <c r="H6">
        <v>3</v>
      </c>
    </row>
    <row r="7" spans="1:8" x14ac:dyDescent="0.25">
      <c r="A7" s="10" t="s">
        <v>33</v>
      </c>
      <c r="B7">
        <v>23</v>
      </c>
      <c r="C7" s="11">
        <v>10</v>
      </c>
      <c r="D7" s="11">
        <v>2</v>
      </c>
      <c r="E7">
        <v>2</v>
      </c>
      <c r="F7">
        <v>3</v>
      </c>
      <c r="G7">
        <v>3</v>
      </c>
      <c r="H7">
        <v>3</v>
      </c>
    </row>
    <row r="8" spans="1:8" x14ac:dyDescent="0.25">
      <c r="A8" s="10" t="s">
        <v>34</v>
      </c>
      <c r="B8">
        <v>24</v>
      </c>
      <c r="C8" s="11">
        <v>10</v>
      </c>
      <c r="D8" s="11">
        <v>2</v>
      </c>
      <c r="E8">
        <v>3</v>
      </c>
      <c r="F8">
        <v>3</v>
      </c>
      <c r="G8">
        <v>3</v>
      </c>
      <c r="H8">
        <v>3</v>
      </c>
    </row>
    <row r="9" spans="1:8" x14ac:dyDescent="0.25">
      <c r="A9" s="10" t="s">
        <v>35</v>
      </c>
      <c r="B9">
        <v>40</v>
      </c>
      <c r="C9" s="11">
        <v>18</v>
      </c>
      <c r="D9" s="11">
        <v>5</v>
      </c>
      <c r="E9">
        <v>5</v>
      </c>
      <c r="F9">
        <v>4</v>
      </c>
      <c r="G9">
        <v>4</v>
      </c>
      <c r="H9">
        <v>4</v>
      </c>
    </row>
    <row r="10" spans="1:8" x14ac:dyDescent="0.25">
      <c r="A10" s="10" t="s">
        <v>36</v>
      </c>
      <c r="B10">
        <v>28</v>
      </c>
      <c r="C10" s="11">
        <v>13</v>
      </c>
      <c r="D10" s="11">
        <v>3</v>
      </c>
      <c r="E10">
        <v>3</v>
      </c>
      <c r="F10">
        <v>3</v>
      </c>
      <c r="G10">
        <v>3</v>
      </c>
      <c r="H10">
        <v>3</v>
      </c>
    </row>
    <row r="11" spans="1:8" x14ac:dyDescent="0.25">
      <c r="A11" s="10" t="s">
        <v>37</v>
      </c>
      <c r="B11">
        <v>30</v>
      </c>
      <c r="C11" s="11">
        <v>14</v>
      </c>
      <c r="D11" s="11">
        <v>3</v>
      </c>
      <c r="E11">
        <v>4</v>
      </c>
      <c r="F11">
        <v>3</v>
      </c>
      <c r="G11">
        <v>3</v>
      </c>
      <c r="H11">
        <v>3</v>
      </c>
    </row>
    <row r="12" spans="1:8" x14ac:dyDescent="0.25">
      <c r="A12" s="10" t="s">
        <v>38</v>
      </c>
      <c r="B12">
        <v>27</v>
      </c>
      <c r="C12" s="11">
        <v>12</v>
      </c>
      <c r="D12" s="11">
        <v>3</v>
      </c>
      <c r="E12">
        <v>3</v>
      </c>
      <c r="F12">
        <v>3</v>
      </c>
      <c r="G12">
        <v>3</v>
      </c>
      <c r="H12">
        <v>3</v>
      </c>
    </row>
    <row r="13" spans="1:8" x14ac:dyDescent="0.25">
      <c r="A13" s="10" t="s">
        <v>39</v>
      </c>
      <c r="B13">
        <v>30</v>
      </c>
      <c r="C13" s="11">
        <v>14</v>
      </c>
      <c r="D13" s="11">
        <v>3</v>
      </c>
      <c r="E13">
        <v>4</v>
      </c>
      <c r="F13">
        <v>3</v>
      </c>
      <c r="G13">
        <v>3</v>
      </c>
      <c r="H13">
        <v>3</v>
      </c>
    </row>
    <row r="14" spans="1:8" x14ac:dyDescent="0.25">
      <c r="A14" s="10" t="s">
        <v>41</v>
      </c>
      <c r="B14">
        <v>25</v>
      </c>
      <c r="C14" s="11">
        <v>11</v>
      </c>
      <c r="D14" s="11">
        <v>3</v>
      </c>
      <c r="E14">
        <v>2</v>
      </c>
      <c r="F14">
        <v>3</v>
      </c>
      <c r="G14">
        <v>3</v>
      </c>
      <c r="H14">
        <v>3</v>
      </c>
    </row>
    <row r="15" spans="1:8" x14ac:dyDescent="0.25">
      <c r="A15" s="10" t="s">
        <v>42</v>
      </c>
      <c r="B15">
        <v>30</v>
      </c>
      <c r="C15" s="11">
        <v>14</v>
      </c>
      <c r="D15" s="11">
        <v>3</v>
      </c>
      <c r="E15">
        <v>4</v>
      </c>
      <c r="F15">
        <v>3</v>
      </c>
      <c r="G15">
        <v>3</v>
      </c>
      <c r="H15">
        <v>3</v>
      </c>
    </row>
    <row r="16" spans="1:8" x14ac:dyDescent="0.25">
      <c r="A16" s="10" t="s">
        <v>43</v>
      </c>
      <c r="B16">
        <v>28</v>
      </c>
      <c r="C16" s="11">
        <v>13</v>
      </c>
      <c r="D16" s="11">
        <v>3</v>
      </c>
      <c r="E16">
        <v>3</v>
      </c>
      <c r="F16">
        <v>3</v>
      </c>
      <c r="G16">
        <v>3</v>
      </c>
      <c r="H16">
        <v>3</v>
      </c>
    </row>
    <row r="17" spans="1:8" x14ac:dyDescent="0.25">
      <c r="A17" s="10" t="s">
        <v>44</v>
      </c>
      <c r="B17">
        <v>39</v>
      </c>
      <c r="C17" s="11">
        <v>17</v>
      </c>
      <c r="D17" s="11">
        <v>5</v>
      </c>
      <c r="E17">
        <v>5</v>
      </c>
      <c r="F17">
        <v>4</v>
      </c>
      <c r="G17">
        <v>4</v>
      </c>
      <c r="H17">
        <v>4</v>
      </c>
    </row>
    <row r="18" spans="1:8" x14ac:dyDescent="0.25">
      <c r="A18" s="10" t="s">
        <v>45</v>
      </c>
      <c r="B18">
        <v>37</v>
      </c>
      <c r="C18" s="11">
        <v>16</v>
      </c>
      <c r="D18" s="11">
        <v>5</v>
      </c>
      <c r="E18">
        <v>4</v>
      </c>
      <c r="F18">
        <v>4</v>
      </c>
      <c r="G18">
        <v>4</v>
      </c>
      <c r="H18">
        <v>4</v>
      </c>
    </row>
    <row r="19" spans="1:8" x14ac:dyDescent="0.25">
      <c r="A19" s="10" t="s">
        <v>46</v>
      </c>
      <c r="B19">
        <v>28</v>
      </c>
      <c r="C19" s="11">
        <v>13</v>
      </c>
      <c r="D19" s="11">
        <v>3</v>
      </c>
      <c r="E19">
        <v>3</v>
      </c>
      <c r="F19">
        <v>3</v>
      </c>
      <c r="G19">
        <v>3</v>
      </c>
      <c r="H19">
        <v>3</v>
      </c>
    </row>
    <row r="20" spans="1:8" x14ac:dyDescent="0.25">
      <c r="A20" s="10" t="s">
        <v>47</v>
      </c>
      <c r="B20">
        <v>40</v>
      </c>
      <c r="C20" s="11">
        <v>18</v>
      </c>
      <c r="D20" s="11">
        <v>5</v>
      </c>
      <c r="E20">
        <v>5</v>
      </c>
      <c r="F20">
        <v>4</v>
      </c>
      <c r="G20">
        <v>4</v>
      </c>
      <c r="H20">
        <v>4</v>
      </c>
    </row>
    <row r="21" spans="1:8" x14ac:dyDescent="0.25">
      <c r="A21" s="10" t="s">
        <v>48</v>
      </c>
      <c r="B21">
        <v>32</v>
      </c>
      <c r="C21" s="11">
        <v>15</v>
      </c>
      <c r="D21" s="11">
        <v>4</v>
      </c>
      <c r="E21">
        <v>4</v>
      </c>
      <c r="F21">
        <v>3</v>
      </c>
      <c r="G21">
        <v>3</v>
      </c>
      <c r="H21">
        <v>3</v>
      </c>
    </row>
    <row r="22" spans="1:8" x14ac:dyDescent="0.25">
      <c r="A22" s="10" t="s">
        <v>49</v>
      </c>
      <c r="B22">
        <v>32</v>
      </c>
      <c r="C22" s="11">
        <v>15</v>
      </c>
      <c r="D22" s="11">
        <v>4</v>
      </c>
      <c r="E22">
        <v>4</v>
      </c>
      <c r="F22">
        <v>3</v>
      </c>
      <c r="G22">
        <v>3</v>
      </c>
      <c r="H22">
        <v>3</v>
      </c>
    </row>
    <row r="23" spans="1:8" x14ac:dyDescent="0.25">
      <c r="A23" s="10" t="s">
        <v>50</v>
      </c>
      <c r="B23">
        <v>28</v>
      </c>
      <c r="C23" s="11">
        <v>13</v>
      </c>
      <c r="D23" s="11">
        <v>3</v>
      </c>
      <c r="E23">
        <v>3</v>
      </c>
      <c r="F23">
        <v>3</v>
      </c>
      <c r="G23">
        <v>3</v>
      </c>
      <c r="H23">
        <v>3</v>
      </c>
    </row>
    <row r="24" spans="1:8" x14ac:dyDescent="0.25">
      <c r="A24" s="10" t="s">
        <v>51</v>
      </c>
      <c r="B24">
        <v>27</v>
      </c>
      <c r="C24" s="11">
        <v>12</v>
      </c>
      <c r="D24" s="11">
        <v>3</v>
      </c>
      <c r="E24">
        <v>3</v>
      </c>
      <c r="F24">
        <v>3</v>
      </c>
      <c r="G24">
        <v>3</v>
      </c>
      <c r="H24">
        <v>3</v>
      </c>
    </row>
    <row r="25" spans="1:8" x14ac:dyDescent="0.25">
      <c r="A25" s="10" t="s">
        <v>52</v>
      </c>
      <c r="B25">
        <v>27</v>
      </c>
      <c r="C25" s="11">
        <v>12</v>
      </c>
      <c r="D25" s="11">
        <v>3</v>
      </c>
      <c r="E25">
        <v>3</v>
      </c>
      <c r="F25">
        <v>3</v>
      </c>
      <c r="G25">
        <v>3</v>
      </c>
      <c r="H25">
        <v>3</v>
      </c>
    </row>
    <row r="26" spans="1:8" x14ac:dyDescent="0.25">
      <c r="A26" s="10" t="s">
        <v>53</v>
      </c>
      <c r="B26">
        <v>37</v>
      </c>
      <c r="C26" s="11">
        <v>16</v>
      </c>
      <c r="D26" s="11">
        <v>5</v>
      </c>
      <c r="E26">
        <v>4</v>
      </c>
      <c r="F26">
        <v>4</v>
      </c>
      <c r="G26">
        <v>4</v>
      </c>
      <c r="H26">
        <v>4</v>
      </c>
    </row>
    <row r="27" spans="1:8" x14ac:dyDescent="0.25">
      <c r="A27" s="10" t="s">
        <v>54</v>
      </c>
      <c r="B27">
        <v>38</v>
      </c>
      <c r="C27" s="11">
        <v>17</v>
      </c>
      <c r="D27" s="11">
        <v>5</v>
      </c>
      <c r="E27">
        <v>4</v>
      </c>
      <c r="F27">
        <v>4</v>
      </c>
      <c r="G27">
        <v>4</v>
      </c>
      <c r="H2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72F5-0A82-4DEC-97E1-84D7E5823C42}">
  <dimension ref="A1:H27"/>
  <sheetViews>
    <sheetView workbookViewId="0">
      <selection activeCell="A2" sqref="A2:H27"/>
    </sheetView>
  </sheetViews>
  <sheetFormatPr defaultRowHeight="16.5" x14ac:dyDescent="0.25"/>
  <cols>
    <col min="1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2" t="s">
        <v>28</v>
      </c>
      <c r="B2">
        <v>34</v>
      </c>
      <c r="C2" s="11">
        <v>18</v>
      </c>
      <c r="D2" s="11">
        <v>4</v>
      </c>
      <c r="E2">
        <v>3</v>
      </c>
      <c r="F2">
        <v>3</v>
      </c>
      <c r="G2">
        <v>3</v>
      </c>
      <c r="H2">
        <v>3</v>
      </c>
    </row>
    <row r="3" spans="1:8" x14ac:dyDescent="0.25">
      <c r="A3" s="12" t="s">
        <v>29</v>
      </c>
      <c r="B3">
        <v>37</v>
      </c>
      <c r="C3" s="11">
        <v>20</v>
      </c>
      <c r="D3" s="11">
        <v>4</v>
      </c>
      <c r="E3">
        <v>3</v>
      </c>
      <c r="F3">
        <v>3</v>
      </c>
      <c r="G3">
        <v>4</v>
      </c>
      <c r="H3">
        <v>3</v>
      </c>
    </row>
    <row r="4" spans="1:8" x14ac:dyDescent="0.25">
      <c r="A4" s="12" t="s">
        <v>30</v>
      </c>
      <c r="B4">
        <v>33</v>
      </c>
      <c r="C4" s="11">
        <v>17</v>
      </c>
      <c r="D4" s="11">
        <v>4</v>
      </c>
      <c r="E4">
        <v>3</v>
      </c>
      <c r="F4">
        <v>3</v>
      </c>
      <c r="G4">
        <v>3</v>
      </c>
      <c r="H4">
        <v>3</v>
      </c>
    </row>
    <row r="5" spans="1:8" x14ac:dyDescent="0.25">
      <c r="A5" s="12" t="s">
        <v>31</v>
      </c>
      <c r="B5">
        <v>18</v>
      </c>
      <c r="C5" s="11">
        <v>9</v>
      </c>
      <c r="D5" s="11">
        <v>2</v>
      </c>
      <c r="E5">
        <v>2</v>
      </c>
      <c r="F5">
        <v>2</v>
      </c>
      <c r="G5">
        <v>2</v>
      </c>
      <c r="H5">
        <v>1</v>
      </c>
    </row>
    <row r="6" spans="1:8" x14ac:dyDescent="0.25">
      <c r="A6" s="12" t="s">
        <v>32</v>
      </c>
      <c r="B6">
        <v>39</v>
      </c>
      <c r="C6" s="11">
        <v>21</v>
      </c>
      <c r="D6" s="11">
        <v>4</v>
      </c>
      <c r="E6">
        <v>4</v>
      </c>
      <c r="F6">
        <v>3</v>
      </c>
      <c r="G6">
        <v>4</v>
      </c>
      <c r="H6">
        <v>3</v>
      </c>
    </row>
    <row r="7" spans="1:8" x14ac:dyDescent="0.25">
      <c r="A7" s="12" t="s">
        <v>33</v>
      </c>
      <c r="B7">
        <v>22</v>
      </c>
      <c r="C7" s="11">
        <v>10</v>
      </c>
      <c r="D7" s="11">
        <v>3</v>
      </c>
      <c r="E7">
        <v>2</v>
      </c>
      <c r="F7">
        <v>2</v>
      </c>
      <c r="G7">
        <v>3</v>
      </c>
      <c r="H7">
        <v>2</v>
      </c>
    </row>
    <row r="8" spans="1:8" x14ac:dyDescent="0.25">
      <c r="A8" s="12" t="s">
        <v>34</v>
      </c>
      <c r="B8">
        <v>23</v>
      </c>
      <c r="C8" s="11">
        <v>12</v>
      </c>
      <c r="D8" s="11">
        <v>2</v>
      </c>
      <c r="E8">
        <v>2</v>
      </c>
      <c r="F8">
        <v>2</v>
      </c>
      <c r="G8">
        <v>3</v>
      </c>
      <c r="H8">
        <v>2</v>
      </c>
    </row>
    <row r="9" spans="1:8" x14ac:dyDescent="0.25">
      <c r="A9" s="12" t="s">
        <v>35</v>
      </c>
      <c r="B9">
        <v>37</v>
      </c>
      <c r="C9" s="11">
        <v>20</v>
      </c>
      <c r="D9" s="11">
        <v>4</v>
      </c>
      <c r="E9">
        <v>4</v>
      </c>
      <c r="F9">
        <v>3</v>
      </c>
      <c r="G9">
        <v>3</v>
      </c>
      <c r="H9">
        <v>3</v>
      </c>
    </row>
    <row r="10" spans="1:8" x14ac:dyDescent="0.25">
      <c r="A10" s="12" t="s">
        <v>36</v>
      </c>
      <c r="B10">
        <v>34</v>
      </c>
      <c r="C10" s="11">
        <v>18</v>
      </c>
      <c r="D10" s="11">
        <v>4</v>
      </c>
      <c r="E10">
        <v>3</v>
      </c>
      <c r="F10">
        <v>3</v>
      </c>
      <c r="G10">
        <v>3</v>
      </c>
      <c r="H10">
        <v>3</v>
      </c>
    </row>
    <row r="11" spans="1:8" x14ac:dyDescent="0.25">
      <c r="A11" s="12" t="s">
        <v>37</v>
      </c>
      <c r="B11">
        <v>35</v>
      </c>
      <c r="C11" s="11">
        <v>18</v>
      </c>
      <c r="D11" s="11">
        <v>4</v>
      </c>
      <c r="E11">
        <v>3</v>
      </c>
      <c r="F11">
        <v>4</v>
      </c>
      <c r="G11">
        <v>3</v>
      </c>
      <c r="H11">
        <v>3</v>
      </c>
    </row>
    <row r="12" spans="1:8" x14ac:dyDescent="0.25">
      <c r="A12" s="12" t="s">
        <v>38</v>
      </c>
      <c r="B12">
        <v>34</v>
      </c>
      <c r="C12" s="11">
        <v>17</v>
      </c>
      <c r="D12" s="11">
        <v>4</v>
      </c>
      <c r="E12">
        <v>3</v>
      </c>
      <c r="F12">
        <v>3</v>
      </c>
      <c r="G12">
        <v>4</v>
      </c>
      <c r="H12">
        <v>3</v>
      </c>
    </row>
    <row r="13" spans="1:8" x14ac:dyDescent="0.25">
      <c r="A13" s="12" t="s">
        <v>40</v>
      </c>
      <c r="B13">
        <v>30</v>
      </c>
      <c r="C13" s="11">
        <v>16</v>
      </c>
      <c r="D13" s="11">
        <v>3</v>
      </c>
      <c r="E13">
        <v>3</v>
      </c>
      <c r="F13">
        <v>3</v>
      </c>
      <c r="G13">
        <v>3</v>
      </c>
      <c r="H13">
        <v>2</v>
      </c>
    </row>
    <row r="14" spans="1:8" x14ac:dyDescent="0.25">
      <c r="A14" s="12" t="s">
        <v>41</v>
      </c>
      <c r="B14">
        <v>23</v>
      </c>
      <c r="C14" s="11">
        <v>12</v>
      </c>
      <c r="D14" s="11">
        <v>3</v>
      </c>
      <c r="E14">
        <v>2</v>
      </c>
      <c r="F14">
        <v>2</v>
      </c>
      <c r="G14">
        <v>2</v>
      </c>
      <c r="H14">
        <v>2</v>
      </c>
    </row>
    <row r="15" spans="1:8" x14ac:dyDescent="0.25">
      <c r="A15" s="12" t="s">
        <v>42</v>
      </c>
      <c r="B15">
        <v>29</v>
      </c>
      <c r="C15" s="11">
        <v>16</v>
      </c>
      <c r="D15" s="11">
        <v>3</v>
      </c>
      <c r="E15">
        <v>3</v>
      </c>
      <c r="F15">
        <v>2</v>
      </c>
      <c r="G15">
        <v>3</v>
      </c>
      <c r="H15">
        <v>2</v>
      </c>
    </row>
    <row r="16" spans="1:8" x14ac:dyDescent="0.25">
      <c r="A16" s="12" t="s">
        <v>43</v>
      </c>
      <c r="B16">
        <v>27</v>
      </c>
      <c r="C16" s="11">
        <v>15</v>
      </c>
      <c r="D16" s="11">
        <v>3</v>
      </c>
      <c r="E16">
        <v>3</v>
      </c>
      <c r="F16">
        <v>2</v>
      </c>
      <c r="G16">
        <v>2</v>
      </c>
      <c r="H16">
        <v>2</v>
      </c>
    </row>
    <row r="17" spans="1:8" x14ac:dyDescent="0.25">
      <c r="A17" s="12" t="s">
        <v>44</v>
      </c>
      <c r="B17">
        <v>30</v>
      </c>
      <c r="C17" s="11">
        <v>17</v>
      </c>
      <c r="D17" s="11">
        <v>3</v>
      </c>
      <c r="E17">
        <v>3</v>
      </c>
      <c r="F17">
        <v>2</v>
      </c>
      <c r="G17">
        <v>3</v>
      </c>
      <c r="H17">
        <v>2</v>
      </c>
    </row>
    <row r="18" spans="1:8" x14ac:dyDescent="0.25">
      <c r="A18" s="12" t="s">
        <v>45</v>
      </c>
      <c r="B18">
        <v>31</v>
      </c>
      <c r="C18" s="11">
        <v>16</v>
      </c>
      <c r="D18" s="11">
        <v>4</v>
      </c>
      <c r="E18">
        <v>3</v>
      </c>
      <c r="F18">
        <v>2</v>
      </c>
      <c r="G18">
        <v>3</v>
      </c>
      <c r="H18">
        <v>3</v>
      </c>
    </row>
    <row r="19" spans="1:8" x14ac:dyDescent="0.25">
      <c r="A19" s="12" t="s">
        <v>46</v>
      </c>
      <c r="B19">
        <v>34</v>
      </c>
      <c r="C19" s="11">
        <v>18</v>
      </c>
      <c r="D19" s="11">
        <v>4</v>
      </c>
      <c r="E19">
        <v>3</v>
      </c>
      <c r="F19">
        <v>3</v>
      </c>
      <c r="G19">
        <v>3</v>
      </c>
      <c r="H19">
        <v>3</v>
      </c>
    </row>
    <row r="20" spans="1:8" x14ac:dyDescent="0.25">
      <c r="A20" s="12" t="s">
        <v>47</v>
      </c>
      <c r="B20">
        <v>37</v>
      </c>
      <c r="C20" s="11">
        <v>20</v>
      </c>
      <c r="D20" s="11">
        <v>4</v>
      </c>
      <c r="E20">
        <v>4</v>
      </c>
      <c r="F20">
        <v>3</v>
      </c>
      <c r="G20">
        <v>3</v>
      </c>
      <c r="H20">
        <v>3</v>
      </c>
    </row>
    <row r="21" spans="1:8" x14ac:dyDescent="0.25">
      <c r="A21" s="12" t="s">
        <v>48</v>
      </c>
      <c r="B21">
        <v>40</v>
      </c>
      <c r="C21" s="11">
        <v>21</v>
      </c>
      <c r="D21" s="11">
        <v>4</v>
      </c>
      <c r="E21">
        <v>4</v>
      </c>
      <c r="F21">
        <v>4</v>
      </c>
      <c r="G21">
        <v>4</v>
      </c>
      <c r="H21">
        <v>3</v>
      </c>
    </row>
    <row r="22" spans="1:8" x14ac:dyDescent="0.25">
      <c r="A22" s="12" t="s">
        <v>49</v>
      </c>
      <c r="B22">
        <v>36</v>
      </c>
      <c r="C22" s="11">
        <v>20</v>
      </c>
      <c r="D22" s="11">
        <v>4</v>
      </c>
      <c r="E22">
        <v>3</v>
      </c>
      <c r="F22">
        <v>3</v>
      </c>
      <c r="G22">
        <v>3</v>
      </c>
      <c r="H22">
        <v>3</v>
      </c>
    </row>
    <row r="23" spans="1:8" x14ac:dyDescent="0.25">
      <c r="A23" s="12" t="s">
        <v>50</v>
      </c>
      <c r="B23">
        <v>29</v>
      </c>
      <c r="C23" s="11">
        <v>15</v>
      </c>
      <c r="D23" s="11">
        <v>4</v>
      </c>
      <c r="E23">
        <v>3</v>
      </c>
      <c r="F23">
        <v>2</v>
      </c>
      <c r="G23">
        <v>3</v>
      </c>
      <c r="H23">
        <v>2</v>
      </c>
    </row>
    <row r="24" spans="1:8" x14ac:dyDescent="0.25">
      <c r="A24" s="12" t="s">
        <v>51</v>
      </c>
      <c r="B24">
        <v>30</v>
      </c>
      <c r="C24" s="11">
        <v>16</v>
      </c>
      <c r="D24" s="11">
        <v>4</v>
      </c>
      <c r="E24">
        <v>2</v>
      </c>
      <c r="F24">
        <v>3</v>
      </c>
      <c r="G24">
        <v>3</v>
      </c>
      <c r="H24">
        <v>2</v>
      </c>
    </row>
    <row r="25" spans="1:8" x14ac:dyDescent="0.25">
      <c r="A25" s="12" t="s">
        <v>52</v>
      </c>
      <c r="B25">
        <v>25</v>
      </c>
      <c r="C25" s="11">
        <v>13</v>
      </c>
      <c r="D25" s="11">
        <v>3</v>
      </c>
      <c r="E25">
        <v>2</v>
      </c>
      <c r="F25">
        <v>2</v>
      </c>
      <c r="G25">
        <v>3</v>
      </c>
      <c r="H25">
        <v>2</v>
      </c>
    </row>
    <row r="26" spans="1:8" x14ac:dyDescent="0.25">
      <c r="A26" s="12" t="s">
        <v>53</v>
      </c>
      <c r="B26">
        <v>35</v>
      </c>
      <c r="C26" s="11">
        <v>19</v>
      </c>
      <c r="D26" s="11">
        <v>4</v>
      </c>
      <c r="E26">
        <v>3</v>
      </c>
      <c r="F26">
        <v>3</v>
      </c>
      <c r="G26">
        <v>3</v>
      </c>
      <c r="H26">
        <v>3</v>
      </c>
    </row>
    <row r="27" spans="1:8" x14ac:dyDescent="0.25">
      <c r="A27" s="12" t="s">
        <v>54</v>
      </c>
      <c r="B27">
        <v>32</v>
      </c>
      <c r="C27" s="11">
        <v>17</v>
      </c>
      <c r="D27" s="11">
        <v>4</v>
      </c>
      <c r="E27">
        <v>3</v>
      </c>
      <c r="F27">
        <v>3</v>
      </c>
      <c r="G27">
        <v>3</v>
      </c>
      <c r="H2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CFFC-C00F-4B9E-8DC1-664132319260}">
  <dimension ref="A1:H27"/>
  <sheetViews>
    <sheetView workbookViewId="0">
      <selection activeCell="A2" sqref="A2:H27"/>
    </sheetView>
  </sheetViews>
  <sheetFormatPr defaultRowHeight="16.5" x14ac:dyDescent="0.25"/>
  <cols>
    <col min="1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34</v>
      </c>
      <c r="C2" s="11">
        <v>15</v>
      </c>
      <c r="D2" s="11">
        <v>4</v>
      </c>
      <c r="E2">
        <v>4</v>
      </c>
      <c r="F2">
        <v>4</v>
      </c>
      <c r="G2">
        <v>3</v>
      </c>
      <c r="H2">
        <v>4</v>
      </c>
    </row>
    <row r="3" spans="1:8" x14ac:dyDescent="0.25">
      <c r="A3" s="10" t="s">
        <v>29</v>
      </c>
      <c r="B3">
        <v>28</v>
      </c>
      <c r="C3" s="11">
        <v>13</v>
      </c>
      <c r="D3" s="11">
        <v>3</v>
      </c>
      <c r="E3">
        <v>3</v>
      </c>
      <c r="F3">
        <v>3</v>
      </c>
      <c r="G3">
        <v>3</v>
      </c>
      <c r="H3">
        <v>3</v>
      </c>
    </row>
    <row r="4" spans="1:8" x14ac:dyDescent="0.25">
      <c r="A4" s="10" t="s">
        <v>30</v>
      </c>
      <c r="B4">
        <v>37</v>
      </c>
      <c r="C4" s="11">
        <v>16</v>
      </c>
      <c r="D4" s="11">
        <v>5</v>
      </c>
      <c r="E4">
        <v>4</v>
      </c>
      <c r="F4">
        <v>4</v>
      </c>
      <c r="G4">
        <v>4</v>
      </c>
      <c r="H4">
        <v>4</v>
      </c>
    </row>
    <row r="5" spans="1:8" x14ac:dyDescent="0.25">
      <c r="A5" s="10" t="s">
        <v>31</v>
      </c>
      <c r="B5">
        <v>24</v>
      </c>
      <c r="C5" s="11">
        <v>10</v>
      </c>
      <c r="D5" s="11">
        <v>3</v>
      </c>
      <c r="E5">
        <v>2</v>
      </c>
      <c r="F5">
        <v>3</v>
      </c>
      <c r="G5">
        <v>3</v>
      </c>
      <c r="H5">
        <v>3</v>
      </c>
    </row>
    <row r="6" spans="1:8" x14ac:dyDescent="0.25">
      <c r="A6" s="10" t="s">
        <v>32</v>
      </c>
      <c r="B6">
        <v>30</v>
      </c>
      <c r="C6" s="11">
        <v>14</v>
      </c>
      <c r="D6" s="11">
        <v>3</v>
      </c>
      <c r="E6">
        <v>4</v>
      </c>
      <c r="F6">
        <v>3</v>
      </c>
      <c r="G6">
        <v>3</v>
      </c>
      <c r="H6">
        <v>3</v>
      </c>
    </row>
    <row r="7" spans="1:8" x14ac:dyDescent="0.25">
      <c r="A7" s="10" t="s">
        <v>33</v>
      </c>
      <c r="B7">
        <v>23</v>
      </c>
      <c r="C7" s="11">
        <v>10</v>
      </c>
      <c r="D7" s="11">
        <v>2</v>
      </c>
      <c r="E7">
        <v>2</v>
      </c>
      <c r="F7">
        <v>3</v>
      </c>
      <c r="G7">
        <v>3</v>
      </c>
      <c r="H7">
        <v>3</v>
      </c>
    </row>
    <row r="8" spans="1:8" x14ac:dyDescent="0.25">
      <c r="A8" s="10" t="s">
        <v>34</v>
      </c>
      <c r="B8">
        <v>24</v>
      </c>
      <c r="C8" s="11">
        <v>10</v>
      </c>
      <c r="D8" s="11">
        <v>2</v>
      </c>
      <c r="E8">
        <v>3</v>
      </c>
      <c r="F8">
        <v>3</v>
      </c>
      <c r="G8">
        <v>3</v>
      </c>
      <c r="H8">
        <v>3</v>
      </c>
    </row>
    <row r="9" spans="1:8" x14ac:dyDescent="0.25">
      <c r="A9" s="10" t="s">
        <v>35</v>
      </c>
      <c r="B9">
        <v>40</v>
      </c>
      <c r="C9" s="11">
        <v>18</v>
      </c>
      <c r="D9" s="11">
        <v>5</v>
      </c>
      <c r="E9">
        <v>5</v>
      </c>
      <c r="F9">
        <v>4</v>
      </c>
      <c r="G9">
        <v>4</v>
      </c>
      <c r="H9">
        <v>4</v>
      </c>
    </row>
    <row r="10" spans="1:8" x14ac:dyDescent="0.25">
      <c r="A10" s="10" t="s">
        <v>36</v>
      </c>
      <c r="B10">
        <v>28</v>
      </c>
      <c r="C10" s="11">
        <v>13</v>
      </c>
      <c r="D10" s="11">
        <v>3</v>
      </c>
      <c r="E10">
        <v>3</v>
      </c>
      <c r="F10">
        <v>3</v>
      </c>
      <c r="G10">
        <v>3</v>
      </c>
      <c r="H10">
        <v>3</v>
      </c>
    </row>
    <row r="11" spans="1:8" x14ac:dyDescent="0.25">
      <c r="A11" s="10" t="s">
        <v>37</v>
      </c>
      <c r="B11">
        <v>30</v>
      </c>
      <c r="C11" s="11">
        <v>14</v>
      </c>
      <c r="D11" s="11">
        <v>3</v>
      </c>
      <c r="E11">
        <v>4</v>
      </c>
      <c r="F11">
        <v>3</v>
      </c>
      <c r="G11">
        <v>3</v>
      </c>
      <c r="H11">
        <v>3</v>
      </c>
    </row>
    <row r="12" spans="1:8" x14ac:dyDescent="0.25">
      <c r="A12" s="10" t="s">
        <v>38</v>
      </c>
      <c r="B12">
        <v>27</v>
      </c>
      <c r="C12" s="11">
        <v>12</v>
      </c>
      <c r="D12" s="11">
        <v>3</v>
      </c>
      <c r="E12">
        <v>3</v>
      </c>
      <c r="F12">
        <v>3</v>
      </c>
      <c r="G12">
        <v>3</v>
      </c>
      <c r="H12">
        <v>3</v>
      </c>
    </row>
    <row r="13" spans="1:8" x14ac:dyDescent="0.25">
      <c r="A13" s="10" t="s">
        <v>39</v>
      </c>
      <c r="B13">
        <v>30</v>
      </c>
      <c r="C13" s="11">
        <v>14</v>
      </c>
      <c r="D13" s="11">
        <v>3</v>
      </c>
      <c r="E13">
        <v>4</v>
      </c>
      <c r="F13">
        <v>3</v>
      </c>
      <c r="G13">
        <v>3</v>
      </c>
      <c r="H13">
        <v>3</v>
      </c>
    </row>
    <row r="14" spans="1:8" x14ac:dyDescent="0.25">
      <c r="A14" s="10" t="s">
        <v>41</v>
      </c>
      <c r="B14">
        <v>25</v>
      </c>
      <c r="C14" s="11">
        <v>11</v>
      </c>
      <c r="D14" s="11">
        <v>3</v>
      </c>
      <c r="E14">
        <v>2</v>
      </c>
      <c r="F14">
        <v>3</v>
      </c>
      <c r="G14">
        <v>3</v>
      </c>
      <c r="H14">
        <v>3</v>
      </c>
    </row>
    <row r="15" spans="1:8" x14ac:dyDescent="0.25">
      <c r="A15" s="10" t="s">
        <v>42</v>
      </c>
      <c r="B15">
        <v>30</v>
      </c>
      <c r="C15" s="11">
        <v>14</v>
      </c>
      <c r="D15" s="11">
        <v>3</v>
      </c>
      <c r="E15">
        <v>4</v>
      </c>
      <c r="F15">
        <v>3</v>
      </c>
      <c r="G15">
        <v>3</v>
      </c>
      <c r="H15">
        <v>3</v>
      </c>
    </row>
    <row r="16" spans="1:8" x14ac:dyDescent="0.25">
      <c r="A16" s="10" t="s">
        <v>43</v>
      </c>
      <c r="B16">
        <v>28</v>
      </c>
      <c r="C16" s="11">
        <v>13</v>
      </c>
      <c r="D16" s="11">
        <v>3</v>
      </c>
      <c r="E16">
        <v>3</v>
      </c>
      <c r="F16">
        <v>3</v>
      </c>
      <c r="G16">
        <v>3</v>
      </c>
      <c r="H16">
        <v>3</v>
      </c>
    </row>
    <row r="17" spans="1:8" x14ac:dyDescent="0.25">
      <c r="A17" s="10" t="s">
        <v>44</v>
      </c>
      <c r="B17">
        <v>39</v>
      </c>
      <c r="C17" s="11">
        <v>17</v>
      </c>
      <c r="D17" s="11">
        <v>5</v>
      </c>
      <c r="E17">
        <v>5</v>
      </c>
      <c r="F17">
        <v>4</v>
      </c>
      <c r="G17">
        <v>4</v>
      </c>
      <c r="H17">
        <v>4</v>
      </c>
    </row>
    <row r="18" spans="1:8" x14ac:dyDescent="0.25">
      <c r="A18" s="10" t="s">
        <v>45</v>
      </c>
      <c r="B18">
        <v>37</v>
      </c>
      <c r="C18" s="11">
        <v>16</v>
      </c>
      <c r="D18" s="11">
        <v>5</v>
      </c>
      <c r="E18">
        <v>4</v>
      </c>
      <c r="F18">
        <v>4</v>
      </c>
      <c r="G18">
        <v>4</v>
      </c>
      <c r="H18">
        <v>4</v>
      </c>
    </row>
    <row r="19" spans="1:8" x14ac:dyDescent="0.25">
      <c r="A19" s="10" t="s">
        <v>46</v>
      </c>
      <c r="B19">
        <v>28</v>
      </c>
      <c r="C19" s="11">
        <v>13</v>
      </c>
      <c r="D19" s="11">
        <v>3</v>
      </c>
      <c r="E19">
        <v>3</v>
      </c>
      <c r="F19">
        <v>3</v>
      </c>
      <c r="G19">
        <v>3</v>
      </c>
      <c r="H19">
        <v>3</v>
      </c>
    </row>
    <row r="20" spans="1:8" x14ac:dyDescent="0.25">
      <c r="A20" s="10" t="s">
        <v>47</v>
      </c>
      <c r="B20">
        <v>40</v>
      </c>
      <c r="C20" s="11">
        <v>18</v>
      </c>
      <c r="D20" s="11">
        <v>5</v>
      </c>
      <c r="E20">
        <v>5</v>
      </c>
      <c r="F20">
        <v>4</v>
      </c>
      <c r="G20">
        <v>4</v>
      </c>
      <c r="H20">
        <v>4</v>
      </c>
    </row>
    <row r="21" spans="1:8" x14ac:dyDescent="0.25">
      <c r="A21" s="10" t="s">
        <v>48</v>
      </c>
      <c r="B21">
        <v>32</v>
      </c>
      <c r="C21" s="11">
        <v>15</v>
      </c>
      <c r="D21" s="11">
        <v>4</v>
      </c>
      <c r="E21">
        <v>4</v>
      </c>
      <c r="F21">
        <v>3</v>
      </c>
      <c r="G21">
        <v>3</v>
      </c>
      <c r="H21">
        <v>3</v>
      </c>
    </row>
    <row r="22" spans="1:8" x14ac:dyDescent="0.25">
      <c r="A22" s="10" t="s">
        <v>49</v>
      </c>
      <c r="B22">
        <v>32</v>
      </c>
      <c r="C22" s="11">
        <v>15</v>
      </c>
      <c r="D22" s="11">
        <v>4</v>
      </c>
      <c r="E22">
        <v>4</v>
      </c>
      <c r="F22">
        <v>3</v>
      </c>
      <c r="G22">
        <v>3</v>
      </c>
      <c r="H22">
        <v>3</v>
      </c>
    </row>
    <row r="23" spans="1:8" x14ac:dyDescent="0.25">
      <c r="A23" s="10" t="s">
        <v>50</v>
      </c>
      <c r="B23">
        <v>28</v>
      </c>
      <c r="C23" s="11">
        <v>13</v>
      </c>
      <c r="D23" s="11">
        <v>3</v>
      </c>
      <c r="E23">
        <v>3</v>
      </c>
      <c r="F23">
        <v>3</v>
      </c>
      <c r="G23">
        <v>3</v>
      </c>
      <c r="H23">
        <v>3</v>
      </c>
    </row>
    <row r="24" spans="1:8" x14ac:dyDescent="0.25">
      <c r="A24" s="10" t="s">
        <v>51</v>
      </c>
      <c r="B24">
        <v>27</v>
      </c>
      <c r="C24" s="11">
        <v>12</v>
      </c>
      <c r="D24" s="11">
        <v>3</v>
      </c>
      <c r="E24">
        <v>3</v>
      </c>
      <c r="F24">
        <v>3</v>
      </c>
      <c r="G24">
        <v>3</v>
      </c>
      <c r="H24">
        <v>3</v>
      </c>
    </row>
    <row r="25" spans="1:8" x14ac:dyDescent="0.25">
      <c r="A25" s="10" t="s">
        <v>52</v>
      </c>
      <c r="B25">
        <v>27</v>
      </c>
      <c r="C25" s="11">
        <v>12</v>
      </c>
      <c r="D25" s="11">
        <v>3</v>
      </c>
      <c r="E25">
        <v>3</v>
      </c>
      <c r="F25">
        <v>3</v>
      </c>
      <c r="G25">
        <v>3</v>
      </c>
      <c r="H25">
        <v>3</v>
      </c>
    </row>
    <row r="26" spans="1:8" x14ac:dyDescent="0.25">
      <c r="A26" s="10" t="s">
        <v>53</v>
      </c>
      <c r="B26">
        <v>37</v>
      </c>
      <c r="C26" s="11">
        <v>16</v>
      </c>
      <c r="D26" s="11">
        <v>5</v>
      </c>
      <c r="E26">
        <v>4</v>
      </c>
      <c r="F26">
        <v>4</v>
      </c>
      <c r="G26">
        <v>4</v>
      </c>
      <c r="H26">
        <v>4</v>
      </c>
    </row>
    <row r="27" spans="1:8" x14ac:dyDescent="0.25">
      <c r="A27" s="10" t="s">
        <v>54</v>
      </c>
      <c r="B27">
        <v>38</v>
      </c>
      <c r="C27" s="11">
        <v>17</v>
      </c>
      <c r="D27" s="11">
        <v>5</v>
      </c>
      <c r="E27">
        <v>4</v>
      </c>
      <c r="F27">
        <v>4</v>
      </c>
      <c r="G27">
        <v>4</v>
      </c>
      <c r="H2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j G x l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C M b G V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G x l W c i w K 4 T u A Q A A R A 8 A A B M A H A B G b 3 J t d W x h c y 9 T Z W N 0 a W 9 u M S 5 t I K I Y A C i g F A A A A A A A A A A A A A A A A A A A A A A A A A A A A C t O T S 7 J z M 9 T C I b Q h t Z c X M U Z i U W p K Q r K S i + n b X z a u / 3 F y q l P O 9 p 0 n 8 3 e 9 3 R d x 5 P d j U o K t g o 5 q S W 8 X A p A 8 G R f 2 7 N d E 4 A i z s V l e i 7 5 y a W 5 q X k l G m 6 Z O a l 6 z v l 5 J U B O s Y a S i 1 V M a H F q U X G M b 2 Z 2 a o x L a n F 2 S X 5 B z N M 5 3 U / X r 3 6 y d 8 6 z a e 3 P p u 5 4 N n n W s y n b X s 5 u e 9 H R / m z F z B c r d s d g t 1 + v p K J E S V M n 2 i U 1 J z M 3 s y S 1 y F Z J R 0 l H w T k / p z Q 3 r 9 j W R E f B N S 8 5 P y U z L 9 3 W z N T A w F B H I b A 0 v y Q 1 u K Q y J 9 U W w d T z y 8 9 L j d X U g f j j 6 f Z N L 9 Z 1 P Z u 9 5 e X C e U / n d Q M 9 F J K Y B F Q U U p S Y V 5 y W X 5 Q L M T 6 k s i C 1 W A P i a Z 3 q a i W I q C H Q + h K g j E J J a k V J r Y 4 C T N w I K O 6 Z V 2 J m o g f S h y R h j E O D C Y p 4 r S Y v V 2 Y e V v f h j K W n X Z 0 v Z 7 e + 6 F o z Q L E E t 3 8 0 l l B j y c D I w B A 1 P c + b / r S x 8 9 n 2 i a T H l D M s p l x S c / N J i C m I z T G 4 n T I a a Q Q i j Y L s R e 1 I G 8 1 p J O c 0 B Q 0 j z Y G P u N H c h i v i D A 1 M B k s R i d M p o 5 F G I N I G s I j E 6 Z T R S A N G G i 8 X L 1 K 0 W R p Y I M L n + Z R N 9 G s v w m I L 3 Q U k R J K l q Q E d o y g l s S R 1 g K I I t Q z q 2 P J s 2 b q n b Q s G J K 6 w O 2 U Q 5 y z 6 R R s A U E s B A i 0 A F A A C A A g A j G x l W d w u C H y m A A A A 9 g A A A B I A A A A A A A A A A A A A A A A A A A A A A E N v b m Z p Z y 9 Q Y W N r Y W d l L n h t b F B L A Q I t A B Q A A g A I A I x s Z V l T c j g s m w A A A O E A A A A T A A A A A A A A A A A A A A A A A P I A A A B b Q 2 9 u d G V u d F 9 U e X B l c 1 0 u e G 1 s U E s B A i 0 A F A A C A A g A j G x l W c i w K 4 T u A Q A A R A 8 A A B M A A A A A A A A A A A A A A A A A 2 g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l g A A A A A A A A I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O T A 4 L S V F N S U 4 Q S U 4 O S V F O S U 5 Q i U 4 N S V F O C U 4 Q S V B Q y V F N y U 5 N C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5 Z G U 2 N G M 3 L W U 0 N j g t N D V i M y 0 5 O G Y 1 L T Z k M j g 2 O W J m Z j J i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k w O F / l i o n p m 4 X o i q z n l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D U 6 M z Y 6 M D Q u N z Q z M j E z N l o i I C 8 + P E V u d H J 5 I F R 5 c G U 9 I k Z p b G x D b 2 x 1 b W 5 U e X B l c y I g V m F s d W U 9 I n N D U U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w O C 3 l i o n p m 4 X o i q z n l L I v Q X V 0 b 1 J l b W 9 2 Z W R D b 2 x 1 b W 5 z M S 5 7 Q 2 9 s d W 1 u M S w w f S Z x d W 9 0 O y w m c X V v d D t T Z W N 0 a W 9 u M S 8 w O T A 4 L e W K i e m b h e i K r O e U s i 9 B d X R v U m V t b 3 Z l Z E N v b H V t b n M x L n t D b 2 x 1 b W 4 y L D F 9 J n F 1 b 3 Q 7 L C Z x d W 9 0 O 1 N l Y 3 R p b 2 4 x L z A 5 M D g t 5 Y q J 6 Z u F 6 I q s 5 5 S y L 0 F 1 d G 9 S Z W 1 v d m V k Q 2 9 s d W 1 u c z E u e 0 N v b H V t b j M s M n 0 m c X V v d D s s J n F 1 b 3 Q 7 U 2 V j d G l v b j E v M D k w O C 3 l i o n p m 4 X o i q z n l L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O T A 4 L e W K i e m b h e i K r O e U s i 9 B d X R v U m V t b 3 Z l Z E N v b H V t b n M x L n t D b 2 x 1 b W 4 x L D B 9 J n F 1 b 3 Q 7 L C Z x d W 9 0 O 1 N l Y 3 R p b 2 4 x L z A 5 M D g t 5 Y q J 6 Z u F 6 I q s 5 5 S y L 0 F 1 d G 9 S Z W 1 v d m V k Q 2 9 s d W 1 u c z E u e 0 N v b H V t b j I s M X 0 m c X V v d D s s J n F 1 b 3 Q 7 U 2 V j d G l v b j E v M D k w O C 3 l i o n p m 4 X o i q z n l L I v Q X V 0 b 1 J l b W 9 2 Z W R D b 2 x 1 b W 5 z M S 5 7 Q 2 9 s d W 1 u M y w y f S Z x d W 9 0 O y w m c X V v d D t T Z W N 0 a W 9 u M S 8 w O T A 4 L e W K i e m b h e i K r O e U s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O T A 4 L S V F N S U 4 Q S U 4 O S V F O S U 5 Q i U 4 N S V F O C U 4 Q S V B Q y V F N y U 5 N C V C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T A 4 L S V F N S U 4 Q S U 4 O S V F O S U 5 Q i U 4 N S V F O C U 4 Q S V B Q y V F N y U 5 N C V C M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T A 4 J U U 5 J T k 2 J U I x J U U 1 J T h E J U I 3 J U U 4 J U E 5 J T k 1 J U U 1 J T g 4 J T g 2 L S V F N i U 4 O C V C N C V F N i V B N i V B R S V F N S U 4 N i V B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Z m V j Z j J k L W Y y M D M t N G Q z Z i 0 5 Y W M 4 L T N h M W J h N z U 3 O W F m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k w O O m W s e W N t + i p l e W I h l / m i L T m p q 7 l h q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D U 6 M z Y 6 M j U u N j c 4 N T Y x M 1 o i I C 8 + P E V u d H J 5 I F R 5 c G U 9 I k Z p b G x D b 2 x 1 b W 5 U e X B l c y I g V m F s d W U 9 I n N D U U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w O O m W s e W N t + i p l e W I h i 3 m i L T m p q 7 l h q A v Q X V 0 b 1 J l b W 9 2 Z W R D b 2 x 1 b W 5 z M S 5 7 Q 2 9 s d W 1 u M S w w f S Z x d W 9 0 O y w m c X V v d D t T Z W N 0 a W 9 u M S 8 w O T A 4 6 Z a x 5 Y 2 3 6 K m V 5 Y i G L e a I t O a m r u W G o C 9 B d X R v U m V t b 3 Z l Z E N v b H V t b n M x L n t D b 2 x 1 b W 4 y L D F 9 J n F 1 b 3 Q 7 L C Z x d W 9 0 O 1 N l Y 3 R p b 2 4 x L z A 5 M D j p l r H l j b f o q Z X l i I Y t 5 o i 0 5 q a u 5 Y a g L 0 F 1 d G 9 S Z W 1 v d m V k Q 2 9 s d W 1 u c z E u e 0 N v b H V t b j M s M n 0 m c X V v d D s s J n F 1 b 3 Q 7 U 2 V j d G l v b j E v M D k w O O m W s e W N t + i p l e W I h i 3 m i L T m p q 7 l h q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O T A 4 6 Z a x 5 Y 2 3 6 K m V 5 Y i G L e a I t O a m r u W G o C 9 B d X R v U m V t b 3 Z l Z E N v b H V t b n M x L n t D b 2 x 1 b W 4 x L D B 9 J n F 1 b 3 Q 7 L C Z x d W 9 0 O 1 N l Y 3 R p b 2 4 x L z A 5 M D j p l r H l j b f o q Z X l i I Y t 5 o i 0 5 q a u 5 Y a g L 0 F 1 d G 9 S Z W 1 v d m V k Q 2 9 s d W 1 u c z E u e 0 N v b H V t b j I s M X 0 m c X V v d D s s J n F 1 b 3 Q 7 U 2 V j d G l v b j E v M D k w O O m W s e W N t + i p l e W I h i 3 m i L T m p q 7 l h q A v Q X V 0 b 1 J l b W 9 2 Z W R D b 2 x 1 b W 5 z M S 5 7 Q 2 9 s d W 1 u M y w y f S Z x d W 9 0 O y w m c X V v d D t T Z W N 0 a W 9 u M S 8 w O T A 4 6 Z a x 5 Y 2 3 6 K m V 5 Y i G L e a I t O a m r u W G o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O T A 4 J U U 5 J T k 2 J U I x J U U 1 J T h E J U I 3 J U U 4 J U E 5 J T k 1 J U U 1 J T g 4 J T g 2 L S V F N i U 4 O C V C N C V F N i V B N i V B R S V F N S U 4 N i V B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T A 4 J U U 5 J T k 2 J U I x J U U 1 J T h E J U I 3 J U U 4 J U E 5 J T k 1 J U U 1 J T g 4 J T g 2 L S V F N i U 4 O C V C N C V F N i V B N i V B R S V F N S U 4 N i V B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4 9 n f d l Z E i J 0 x V p W M N 0 p w A A A A A C A A A A A A A Q Z g A A A A E A A C A A A A A S B i H f T / a l a g d e E Q 8 r H q 3 X L V x 2 u m H W v k b b b N O y P 2 W t X Q A A A A A O g A A A A A I A A C A A A A B K F C 5 L t b i l Z 3 v 0 w + / u 0 H i r g N B H h f B j 3 / q A 8 7 p T t A j a e l A A A A B 0 6 y H v D m 3 4 8 C c R I + j r 5 H e 7 j Q v 8 y q W c + L Y 2 l Z x i 4 i Q C + W S s T c / M U W C H N y P 3 1 q 3 f a / w E K F u K h T r H c x + q 4 U T O f J b n 8 T H Z 0 W c 5 P g T Q W Q M M x T B u d E A A A A C r j 8 L A E 3 S 2 I 7 k o n t l L e / d 8 x t i s 8 Y 9 5 O t w 9 u F a R s 5 i e e J c t 7 i H W R a u 6 b P F o F 2 O 7 2 Y X 4 / r 0 U 9 D G 6 O V Z S I v 4 u S 6 Y 7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0908-劉雅芬甲</vt:lpstr>
      <vt:lpstr>0908閱卷評分-戴榮冠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2024-11-05T07:04:09Z</dcterms:modified>
</cp:coreProperties>
</file>