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覆閱完成1101-2024.11.01－16：08\"/>
    </mc:Choice>
  </mc:AlternateContent>
  <xr:revisionPtr revIDLastSave="0" documentId="13_ncr:1_{D07FBC7E-F4D6-4C20-987C-09871DE10ACA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1005閱卷評分-甘露" sheetId="5" r:id="rId4"/>
    <sheet name="1005閱卷評分-邱詩雯" sheetId="6" r:id="rId5"/>
  </sheets>
  <definedNames>
    <definedName name="外部資料_1" localSheetId="2" hidden="1">'閱卷評分-Teacher2'!$A$1:$D$35</definedName>
    <definedName name="外部資料_2" localSheetId="3" hidden="1">'1005閱卷評分-甘露'!$A$1:$D$35</definedName>
    <definedName name="外部資料_2" localSheetId="1" hidden="1">'閱卷評分-Teacher1'!$A$1:$D$35</definedName>
    <definedName name="外部資料_3" localSheetId="4" hidden="1">'1005閱卷評分-邱詩雯'!$A$1:$D$35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C29" i="1"/>
  <c r="D29" i="1"/>
  <c r="E29" i="1"/>
  <c r="G29" i="1"/>
  <c r="H29" i="1"/>
  <c r="I29" i="1"/>
  <c r="J29" i="1"/>
  <c r="K29" i="1"/>
  <c r="L29" i="1"/>
  <c r="M29" i="1"/>
  <c r="N29" i="1"/>
  <c r="O29" i="1"/>
  <c r="P29" i="1"/>
  <c r="Q29" i="1"/>
  <c r="C30" i="1"/>
  <c r="D30" i="1"/>
  <c r="E30" i="1" s="1"/>
  <c r="H30" i="1"/>
  <c r="I30" i="1"/>
  <c r="J30" i="1"/>
  <c r="K30" i="1"/>
  <c r="L30" i="1"/>
  <c r="M30" i="1"/>
  <c r="N30" i="1"/>
  <c r="O30" i="1"/>
  <c r="P30" i="1"/>
  <c r="Q30" i="1"/>
  <c r="C31" i="1"/>
  <c r="D31" i="1"/>
  <c r="G31" i="1"/>
  <c r="H31" i="1"/>
  <c r="I31" i="1"/>
  <c r="J31" i="1"/>
  <c r="K31" i="1"/>
  <c r="L31" i="1"/>
  <c r="M31" i="1"/>
  <c r="N31" i="1"/>
  <c r="O31" i="1"/>
  <c r="P31" i="1"/>
  <c r="Q31" i="1"/>
  <c r="C32" i="1"/>
  <c r="D32" i="1"/>
  <c r="H32" i="1"/>
  <c r="I32" i="1"/>
  <c r="J32" i="1"/>
  <c r="K32" i="1"/>
  <c r="L32" i="1"/>
  <c r="M32" i="1"/>
  <c r="N32" i="1"/>
  <c r="O32" i="1"/>
  <c r="P32" i="1"/>
  <c r="Q32" i="1"/>
  <c r="C33" i="1"/>
  <c r="D33" i="1"/>
  <c r="H33" i="1"/>
  <c r="I33" i="1"/>
  <c r="J33" i="1"/>
  <c r="K33" i="1"/>
  <c r="L33" i="1"/>
  <c r="M33" i="1"/>
  <c r="N33" i="1"/>
  <c r="O33" i="1"/>
  <c r="P33" i="1"/>
  <c r="Q33" i="1"/>
  <c r="C34" i="1"/>
  <c r="G34" i="1" s="1"/>
  <c r="D34" i="1"/>
  <c r="E34" i="1"/>
  <c r="H34" i="1"/>
  <c r="I34" i="1"/>
  <c r="J34" i="1"/>
  <c r="K34" i="1"/>
  <c r="L34" i="1"/>
  <c r="M34" i="1"/>
  <c r="N34" i="1"/>
  <c r="O34" i="1"/>
  <c r="P34" i="1"/>
  <c r="Q34" i="1"/>
  <c r="C35" i="1"/>
  <c r="E35" i="1" s="1"/>
  <c r="D35" i="1"/>
  <c r="H35" i="1"/>
  <c r="I35" i="1"/>
  <c r="J35" i="1"/>
  <c r="K35" i="1"/>
  <c r="L35" i="1"/>
  <c r="M35" i="1"/>
  <c r="N35" i="1"/>
  <c r="O35" i="1"/>
  <c r="P35" i="1"/>
  <c r="Q35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E14" i="1" s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E33" i="1" l="1"/>
  <c r="E31" i="1"/>
  <c r="G30" i="1"/>
  <c r="E32" i="1"/>
  <c r="E28" i="1"/>
  <c r="E27" i="1"/>
  <c r="G32" i="1"/>
  <c r="G33" i="1"/>
  <c r="G35" i="1"/>
  <c r="G27" i="1"/>
  <c r="G28" i="1"/>
  <c r="E20" i="1"/>
  <c r="E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81BEEF9C-3633-4181-A1F1-BE449A7567BD}" keepAlive="1" name="查詢 - 1005閱卷評分-甘露" description="與活頁簿中 '1005閱卷評分-甘露' 查詢的連接。" type="5" refreshedVersion="8" background="1" saveData="1">
    <dbPr connection="Provider=Microsoft.Mashup.OleDb.1;Data Source=$Workbook$;Location=1005閱卷評分-甘露;Extended Properties=&quot;&quot;" command="SELECT * FROM [1005閱卷評分-甘露]"/>
  </connection>
  <connection id="7" xr16:uid="{91967EB3-E594-4737-8E62-D1A797D42AEA}" keepAlive="1" name="查詢 - 1005閱卷評分-邱詩雯" description="與活頁簿中 '1005閱卷評分-邱詩雯' 查詢的連接。" type="5" refreshedVersion="8" background="1" saveData="1">
    <dbPr connection="Provider=Microsoft.Mashup.OleDb.1;Data Source=$Workbook$;Location=1005閱卷評分-邱詩雯;Extended Properties=&quot;&quot;" command="SELECT * FROM [1005閱卷評分-邱詩雯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<sst xmlns="http://schemas.openxmlformats.org/spreadsheetml/2006/main" count="222" uniqueCount="62">
  <si>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</si>
  <si>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</si>
  <si>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</si>
  <si>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</si>
  <si>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</si>
  <si>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</si>
  <si>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</si>
  <si>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</si>
  <si>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</si>
  <si>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</si>
  <si>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</si>
  <si>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</si>
  <si>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</si>
  <si>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</si>
  <si>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</si>
  <si>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</si>
  <si>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</si>
  <si>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</si>
  <si>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</si>
  <si>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</si>
  <si>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</si>
  <si>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</si>
  <si>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</si>
  <si>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</si>
  <si>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</si>
  <si>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</si>
  <si>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</si>
  <si>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10-05-14</t>
  </si>
  <si>
    <t>10-05-190002</t>
  </si>
  <si>
    <t>10-05-190003</t>
  </si>
  <si>
    <t>10-05-190004</t>
  </si>
  <si>
    <t>10-05-190005</t>
  </si>
  <si>
    <t>10-05-190006</t>
  </si>
  <si>
    <t>10-05-190008</t>
  </si>
  <si>
    <t>10-05-190009</t>
  </si>
  <si>
    <t>10-05-190010</t>
  </si>
  <si>
    <t>10-05-190011</t>
  </si>
  <si>
    <t>10-05-190012</t>
  </si>
  <si>
    <t>10-05-190013</t>
  </si>
  <si>
    <t>10-05-190015</t>
  </si>
  <si>
    <t>10-05-190016</t>
  </si>
  <si>
    <t>10-05-190018</t>
  </si>
  <si>
    <t>10-05-190019</t>
  </si>
  <si>
    <t>10-05-190020</t>
  </si>
  <si>
    <t>10-05-190021</t>
  </si>
  <si>
    <t>10-05-190022</t>
  </si>
  <si>
    <t>10-05-190023</t>
  </si>
  <si>
    <t>10-05-190024</t>
  </si>
  <si>
    <t>10-05-190025</t>
  </si>
  <si>
    <t>10-05-190026</t>
  </si>
  <si>
    <t>10-05-190027</t>
  </si>
  <si>
    <t>10-05-190028</t>
  </si>
  <si>
    <t>10-05-190029</t>
  </si>
  <si>
    <t>10-05-190030</t>
  </si>
  <si>
    <t>10-05-190031</t>
  </si>
  <si>
    <t>10-05-190032</t>
  </si>
  <si>
    <t>10-05-190033</t>
  </si>
  <si>
    <t>10-05-190034</t>
  </si>
  <si>
    <t>10-05-190035</t>
  </si>
  <si>
    <t>10-05-190036</t>
  </si>
  <si>
    <t>10-05-7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</si>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</sst>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9EF48E29-159B-465E-AD7D-98731364DFB7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A334EFFD-44B9-42CC-9AD5-FB9D320C2692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35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35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202E1F-014E-4DDB-BA40-3E963F84A903}" name="_1005閱卷評分_甘露" displayName="_1005閱卷評分_甘露" ref="A1:H35" tableType="queryTable" totalsRowShown="0">
  <autoFilter ref="A1:H35" xr:uid="{3C202E1F-014E-4DDB-BA40-3E963F84A903}"/>
  <tableColumns count="8">
    <tableColumn id="1" xr3:uid="{79E16D9C-98AE-4993-8205-E6D75D99ACD5}" uniqueName="1" name="Column1" queryTableFieldId="1" dataDxfId="14"/>
    <tableColumn id="2" xr3:uid="{497E4C36-0B41-4EC3-B71A-8AD6CB24FB59}" uniqueName="2" name="Column2" queryTableFieldId="2"/>
    <tableColumn id="3" xr3:uid="{BF446A60-3494-4A60-AC3B-3EE4C90805F7}" uniqueName="3" name="Column3" queryTableFieldId="3" dataDxfId="13"/>
    <tableColumn id="4" xr3:uid="{47543C16-E052-4A76-97F5-84C21816ED8D}" uniqueName="4" name="Column4" queryTableFieldId="4" dataDxfId="12"/>
    <tableColumn id="5" xr3:uid="{06C58183-139E-4A47-84F8-C40B693F3A0A}" uniqueName="5" name="Column5" queryTableFieldId="5" dataDxfId="11"/>
    <tableColumn id="6" xr3:uid="{46E8F90D-FE8F-4CED-9575-F5AB9936944E}" uniqueName="6" name="Column6" queryTableFieldId="6" dataDxfId="10"/>
    <tableColumn id="7" xr3:uid="{E664D826-35BF-4DB7-9C7E-3CC3681E7565}" uniqueName="7" name="Column7" queryTableFieldId="7" dataDxfId="9"/>
    <tableColumn id="8" xr3:uid="{659EDEDD-1FA4-4A95-9A96-B4D7AD2607B4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291342-07F6-4068-AC8F-FBD2997DECA7}" name="_1005閱卷評分_邱詩雯" displayName="_1005閱卷評分_邱詩雯" ref="A1:H35" tableType="queryTable" totalsRowShown="0">
  <autoFilter ref="A1:H35" xr:uid="{B1291342-07F6-4068-AC8F-FBD2997DECA7}"/>
  <tableColumns count="8">
    <tableColumn id="1" xr3:uid="{C25397FF-41BD-49C9-91FA-5C240ADDD6A7}" uniqueName="1" name="Column1" queryTableFieldId="1" dataDxfId="7"/>
    <tableColumn id="2" xr3:uid="{A2B505FE-18D6-4ADB-9811-EB6D8C1F86E4}" uniqueName="2" name="Column2" queryTableFieldId="2"/>
    <tableColumn id="3" xr3:uid="{9B4B2ADF-3E0B-464D-A6AB-61326839109D}" uniqueName="3" name="Column3" queryTableFieldId="3" dataDxfId="6"/>
    <tableColumn id="4" xr3:uid="{F6507E5A-F265-4F07-B85D-352E22798889}" uniqueName="4" name="Column4" queryTableFieldId="4" dataDxfId="5"/>
    <tableColumn id="5" xr3:uid="{F27D311D-4B26-47B5-9480-7EC2EEFDC9A0}" uniqueName="5" name="Column5" queryTableFieldId="5" dataDxfId="4"/>
    <tableColumn id="6" xr3:uid="{8B1BF076-3363-4F52-A052-9B6BF69A3BAA}" uniqueName="6" name="Column6" queryTableFieldId="6" dataDxfId="3"/>
    <tableColumn id="7" xr3:uid="{B5132BC4-3C40-44C8-B9BF-3B9254550D98}" uniqueName="7" name="Column7" queryTableFieldId="7" dataDxfId="2"/>
    <tableColumn id="8" xr3:uid="{64BEDC5B-AE79-4DCB-A43E-38934B0905A1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35"/>
  <sheetViews>
    <sheetView tabSelected="1" zoomScale="85" zoomScaleNormal="85" workbookViewId="0">
      <pane ySplit="1" topLeftCell="A2" activePane="bottomLeft" state="frozen"/>
      <selection pane="bottomLeft" activeCell="B3" sqref="B3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61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1082</v>
      </c>
      <c r="B2" t="s">
        <v>27</v>
      </c>
      <c r="C2">
        <f t="shared" ref="C2:C35" si="0">VLOOKUP($B2,閱卷評分_Teacher1,3,FALSE)</f>
        <v>20</v>
      </c>
      <c r="D2">
        <f t="shared" ref="D2:D35" si="1">VLOOKUP($B2,閱卷評分_Teacher2,3,FALSE)</f>
        <v>18</v>
      </c>
      <c r="E2">
        <f>ABS(C2-D2)</f>
        <v>2</v>
      </c>
      <c r="G2" s="6">
        <f>IF(F2&gt;0,((C2+D2)*0.5+F2*2)/3,(C2+D2)/2)</f>
        <v>19</v>
      </c>
      <c r="H2">
        <f t="shared" ref="H2:H35" si="2">VLOOKUP($B2,閱卷評分_Teacher1,4,FALSE)</f>
        <v>4</v>
      </c>
      <c r="I2">
        <f t="shared" ref="I2:I35" si="3">VLOOKUP($B2,閱卷評分_Teacher1,5,FALSE)</f>
        <v>4</v>
      </c>
      <c r="J2">
        <f t="shared" ref="J2:J35" si="4">VLOOKUP($B2,閱卷評分_Teacher1,6,FALSE)</f>
        <v>4</v>
      </c>
      <c r="K2">
        <f t="shared" ref="K2:K35" si="5">VLOOKUP($B2,閱卷評分_Teacher1,7,FALSE)</f>
        <v>4</v>
      </c>
      <c r="L2">
        <f t="shared" ref="L2:L35" si="6">VLOOKUP($B2,閱卷評分_Teacher1,8,FALSE)</f>
        <v>4</v>
      </c>
      <c r="M2">
        <f t="shared" ref="M2:M35" si="7">VLOOKUP($B2,閱卷評分_Teacher2,4,FALSE)</f>
        <v>5</v>
      </c>
      <c r="N2">
        <f t="shared" ref="N2:N35" si="8">VLOOKUP($B2,閱卷評分_Teacher2,5,FALSE)</f>
        <v>5</v>
      </c>
      <c r="O2">
        <f t="shared" ref="O2:O35" si="9">VLOOKUP($B2,閱卷評分_Teacher2,6,FALSE)</f>
        <v>3</v>
      </c>
      <c r="P2">
        <f t="shared" ref="P2:P35" si="10">VLOOKUP($B2,閱卷評分_Teacher2,7,FALSE)</f>
        <v>4</v>
      </c>
      <c r="Q2">
        <f t="shared" ref="Q2:Q35" si="11">VLOOKUP($B2,閱卷評分_Teacher2,8,FALSE)</f>
        <v>4</v>
      </c>
      <c r="R2" s="8">
        <f>COUNTIF(E:E,"&gt;7")</f>
        <v>2</v>
      </c>
      <c r="S2" s="8">
        <f>COUNTA(B:B)-1</f>
        <v>34</v>
      </c>
      <c r="T2" s="9">
        <f>R2/S2</f>
        <v>5.8823529411764705E-2</v>
      </c>
    </row>
    <row r="3" spans="1:20" x14ac:dyDescent="0.25">
      <c r="A3">
        <v>1132</v>
      </c>
      <c r="B3" t="s">
        <v>28</v>
      </c>
      <c r="C3">
        <f t="shared" si="0"/>
        <v>17</v>
      </c>
      <c r="D3">
        <f t="shared" si="1"/>
        <v>16</v>
      </c>
      <c r="E3">
        <f t="shared" ref="E3:E26" si="12">ABS(C3-D3)</f>
        <v>1</v>
      </c>
      <c r="G3" s="6">
        <f t="shared" ref="G3:G26" si="13">IF(F3&gt;0,((C3+D3)*0.5+F3*2)/3,(C3+D3)/2)</f>
        <v>16.5</v>
      </c>
      <c r="H3">
        <f t="shared" si="2"/>
        <v>4</v>
      </c>
      <c r="I3">
        <f t="shared" si="3"/>
        <v>3</v>
      </c>
      <c r="J3">
        <f t="shared" si="4"/>
        <v>3</v>
      </c>
      <c r="K3">
        <f t="shared" si="5"/>
        <v>4</v>
      </c>
      <c r="L3">
        <f t="shared" si="6"/>
        <v>3</v>
      </c>
      <c r="M3">
        <f t="shared" si="7"/>
        <v>5</v>
      </c>
      <c r="N3">
        <f t="shared" si="8"/>
        <v>4</v>
      </c>
      <c r="O3">
        <f t="shared" si="9"/>
        <v>3</v>
      </c>
      <c r="P3">
        <f t="shared" si="10"/>
        <v>3</v>
      </c>
      <c r="Q3">
        <f t="shared" si="11"/>
        <v>3</v>
      </c>
    </row>
    <row r="4" spans="1:20" x14ac:dyDescent="0.25">
      <c r="A4">
        <v>1131</v>
      </c>
      <c r="B4" t="s">
        <v>29</v>
      </c>
      <c r="C4">
        <f t="shared" si="0"/>
        <v>12</v>
      </c>
      <c r="D4">
        <f t="shared" si="1"/>
        <v>17</v>
      </c>
      <c r="E4">
        <f t="shared" si="12"/>
        <v>5</v>
      </c>
      <c r="G4" s="6">
        <f t="shared" si="13"/>
        <v>14.5</v>
      </c>
      <c r="H4">
        <f t="shared" si="2"/>
        <v>3</v>
      </c>
      <c r="I4">
        <f t="shared" si="3"/>
        <v>2</v>
      </c>
      <c r="J4">
        <f t="shared" si="4"/>
        <v>2</v>
      </c>
      <c r="K4">
        <f t="shared" si="5"/>
        <v>3</v>
      </c>
      <c r="L4">
        <f t="shared" si="6"/>
        <v>2</v>
      </c>
      <c r="M4">
        <f t="shared" si="7"/>
        <v>5</v>
      </c>
      <c r="N4">
        <f t="shared" si="8"/>
        <v>4</v>
      </c>
      <c r="O4">
        <f t="shared" si="9"/>
        <v>3</v>
      </c>
      <c r="P4">
        <f t="shared" si="10"/>
        <v>4</v>
      </c>
      <c r="Q4">
        <f t="shared" si="11"/>
        <v>3</v>
      </c>
    </row>
    <row r="5" spans="1:20" x14ac:dyDescent="0.25">
      <c r="A5">
        <v>1132</v>
      </c>
      <c r="B5" t="s">
        <v>30</v>
      </c>
      <c r="C5">
        <f t="shared" si="0"/>
        <v>14</v>
      </c>
      <c r="D5">
        <f t="shared" si="1"/>
        <v>17</v>
      </c>
      <c r="E5">
        <f t="shared" si="12"/>
        <v>3</v>
      </c>
      <c r="G5" s="6">
        <f t="shared" si="13"/>
        <v>15.5</v>
      </c>
      <c r="H5">
        <f t="shared" si="2"/>
        <v>3</v>
      </c>
      <c r="I5">
        <f t="shared" si="3"/>
        <v>3</v>
      </c>
      <c r="J5">
        <f t="shared" si="4"/>
        <v>3</v>
      </c>
      <c r="K5">
        <f t="shared" si="5"/>
        <v>3</v>
      </c>
      <c r="L5">
        <f t="shared" si="6"/>
        <v>2</v>
      </c>
      <c r="M5">
        <f t="shared" si="7"/>
        <v>5</v>
      </c>
      <c r="N5">
        <f t="shared" si="8"/>
        <v>4</v>
      </c>
      <c r="O5">
        <f t="shared" si="9"/>
        <v>3</v>
      </c>
      <c r="P5">
        <f t="shared" si="10"/>
        <v>4</v>
      </c>
      <c r="Q5">
        <f t="shared" si="11"/>
        <v>3</v>
      </c>
    </row>
    <row r="6" spans="1:20" x14ac:dyDescent="0.25">
      <c r="A6">
        <v>1131</v>
      </c>
      <c r="B6" t="s">
        <v>31</v>
      </c>
      <c r="C6">
        <f t="shared" si="0"/>
        <v>15</v>
      </c>
      <c r="D6">
        <f t="shared" si="1"/>
        <v>17</v>
      </c>
      <c r="E6">
        <f t="shared" si="12"/>
        <v>2</v>
      </c>
      <c r="G6" s="6">
        <f t="shared" si="13"/>
        <v>16</v>
      </c>
      <c r="H6">
        <f t="shared" si="2"/>
        <v>3</v>
      </c>
      <c r="I6">
        <f t="shared" si="3"/>
        <v>3</v>
      </c>
      <c r="J6">
        <f t="shared" si="4"/>
        <v>3</v>
      </c>
      <c r="K6">
        <f t="shared" si="5"/>
        <v>3</v>
      </c>
      <c r="L6">
        <f t="shared" si="6"/>
        <v>3</v>
      </c>
      <c r="M6">
        <f t="shared" si="7"/>
        <v>5</v>
      </c>
      <c r="N6">
        <f t="shared" si="8"/>
        <v>4</v>
      </c>
      <c r="O6">
        <f t="shared" si="9"/>
        <v>3</v>
      </c>
      <c r="P6">
        <f t="shared" si="10"/>
        <v>4</v>
      </c>
      <c r="Q6">
        <f t="shared" si="11"/>
        <v>3</v>
      </c>
    </row>
    <row r="7" spans="1:20" x14ac:dyDescent="0.25">
      <c r="A7">
        <v>1111</v>
      </c>
      <c r="B7" t="s">
        <v>32</v>
      </c>
      <c r="C7">
        <f t="shared" si="0"/>
        <v>13</v>
      </c>
      <c r="D7">
        <f t="shared" si="1"/>
        <v>16</v>
      </c>
      <c r="E7">
        <f t="shared" si="12"/>
        <v>3</v>
      </c>
      <c r="G7" s="6">
        <f t="shared" si="13"/>
        <v>14.5</v>
      </c>
      <c r="H7">
        <f t="shared" si="2"/>
        <v>3</v>
      </c>
      <c r="I7">
        <f t="shared" si="3"/>
        <v>3</v>
      </c>
      <c r="J7">
        <f t="shared" si="4"/>
        <v>2</v>
      </c>
      <c r="K7">
        <f t="shared" si="5"/>
        <v>3</v>
      </c>
      <c r="L7">
        <f t="shared" si="6"/>
        <v>2</v>
      </c>
      <c r="M7">
        <f t="shared" si="7"/>
        <v>5</v>
      </c>
      <c r="N7">
        <f t="shared" si="8"/>
        <v>5</v>
      </c>
      <c r="O7">
        <f t="shared" si="9"/>
        <v>3</v>
      </c>
      <c r="P7">
        <f t="shared" si="10"/>
        <v>3</v>
      </c>
      <c r="Q7">
        <f t="shared" si="11"/>
        <v>3</v>
      </c>
    </row>
    <row r="8" spans="1:20" x14ac:dyDescent="0.25">
      <c r="A8">
        <v>1092</v>
      </c>
      <c r="B8" t="s">
        <v>33</v>
      </c>
      <c r="C8">
        <f t="shared" si="0"/>
        <v>20</v>
      </c>
      <c r="D8">
        <f t="shared" si="1"/>
        <v>16</v>
      </c>
      <c r="E8">
        <f t="shared" si="12"/>
        <v>4</v>
      </c>
      <c r="G8" s="6">
        <f t="shared" si="13"/>
        <v>18</v>
      </c>
      <c r="H8">
        <f t="shared" si="2"/>
        <v>4</v>
      </c>
      <c r="I8">
        <f t="shared" si="3"/>
        <v>4</v>
      </c>
      <c r="J8">
        <f t="shared" si="4"/>
        <v>4</v>
      </c>
      <c r="K8">
        <f t="shared" si="5"/>
        <v>4</v>
      </c>
      <c r="L8">
        <f t="shared" si="6"/>
        <v>4</v>
      </c>
      <c r="M8">
        <f t="shared" si="7"/>
        <v>5</v>
      </c>
      <c r="N8">
        <f t="shared" si="8"/>
        <v>4</v>
      </c>
      <c r="O8">
        <f t="shared" si="9"/>
        <v>4</v>
      </c>
      <c r="P8">
        <f t="shared" si="10"/>
        <v>4</v>
      </c>
      <c r="Q8">
        <f t="shared" si="11"/>
        <v>3</v>
      </c>
    </row>
    <row r="9" spans="1:20" x14ac:dyDescent="0.25">
      <c r="A9">
        <v>1111</v>
      </c>
      <c r="B9" t="s">
        <v>34</v>
      </c>
      <c r="C9">
        <f t="shared" si="0"/>
        <v>17</v>
      </c>
      <c r="D9">
        <f t="shared" si="1"/>
        <v>16</v>
      </c>
      <c r="E9">
        <f t="shared" si="12"/>
        <v>1</v>
      </c>
      <c r="G9" s="6">
        <f t="shared" si="13"/>
        <v>16.5</v>
      </c>
      <c r="H9">
        <f t="shared" si="2"/>
        <v>4</v>
      </c>
      <c r="I9">
        <f t="shared" si="3"/>
        <v>3</v>
      </c>
      <c r="J9">
        <f t="shared" si="4"/>
        <v>3</v>
      </c>
      <c r="K9">
        <f t="shared" si="5"/>
        <v>4</v>
      </c>
      <c r="L9">
        <f t="shared" si="6"/>
        <v>3</v>
      </c>
      <c r="M9">
        <f t="shared" si="7"/>
        <v>5</v>
      </c>
      <c r="N9">
        <f t="shared" si="8"/>
        <v>4</v>
      </c>
      <c r="O9">
        <f t="shared" si="9"/>
        <v>3</v>
      </c>
      <c r="P9">
        <f t="shared" si="10"/>
        <v>3</v>
      </c>
      <c r="Q9">
        <f t="shared" si="11"/>
        <v>4</v>
      </c>
    </row>
    <row r="10" spans="1:20" x14ac:dyDescent="0.25">
      <c r="A10">
        <v>1131</v>
      </c>
      <c r="B10" t="s">
        <v>35</v>
      </c>
      <c r="C10">
        <f t="shared" si="0"/>
        <v>20</v>
      </c>
      <c r="D10">
        <f t="shared" si="1"/>
        <v>16</v>
      </c>
      <c r="E10">
        <f t="shared" si="12"/>
        <v>4</v>
      </c>
      <c r="G10" s="6">
        <f t="shared" si="13"/>
        <v>18</v>
      </c>
      <c r="H10">
        <f t="shared" si="2"/>
        <v>4</v>
      </c>
      <c r="I10">
        <f t="shared" si="3"/>
        <v>4</v>
      </c>
      <c r="J10">
        <f t="shared" si="4"/>
        <v>4</v>
      </c>
      <c r="K10">
        <f t="shared" si="5"/>
        <v>4</v>
      </c>
      <c r="L10">
        <f t="shared" si="6"/>
        <v>4</v>
      </c>
      <c r="M10">
        <f t="shared" si="7"/>
        <v>5</v>
      </c>
      <c r="N10">
        <f t="shared" si="8"/>
        <v>4</v>
      </c>
      <c r="O10">
        <f t="shared" si="9"/>
        <v>3</v>
      </c>
      <c r="P10">
        <f t="shared" si="10"/>
        <v>4</v>
      </c>
      <c r="Q10">
        <f t="shared" si="11"/>
        <v>3</v>
      </c>
    </row>
    <row r="11" spans="1:20" x14ac:dyDescent="0.25">
      <c r="A11">
        <v>1121</v>
      </c>
      <c r="B11" t="s">
        <v>36</v>
      </c>
      <c r="C11">
        <f t="shared" si="0"/>
        <v>12</v>
      </c>
      <c r="D11">
        <f t="shared" si="1"/>
        <v>17</v>
      </c>
      <c r="E11">
        <f t="shared" si="12"/>
        <v>5</v>
      </c>
      <c r="G11" s="6">
        <f t="shared" si="13"/>
        <v>14.5</v>
      </c>
      <c r="H11">
        <f t="shared" si="2"/>
        <v>3</v>
      </c>
      <c r="I11">
        <f t="shared" si="3"/>
        <v>2</v>
      </c>
      <c r="J11">
        <f t="shared" si="4"/>
        <v>2</v>
      </c>
      <c r="K11">
        <f t="shared" si="5"/>
        <v>3</v>
      </c>
      <c r="L11">
        <f t="shared" si="6"/>
        <v>2</v>
      </c>
      <c r="M11">
        <f t="shared" si="7"/>
        <v>5</v>
      </c>
      <c r="N11">
        <f t="shared" si="8"/>
        <v>4</v>
      </c>
      <c r="O11">
        <f t="shared" si="9"/>
        <v>3</v>
      </c>
      <c r="P11">
        <f t="shared" si="10"/>
        <v>4</v>
      </c>
      <c r="Q11">
        <f t="shared" si="11"/>
        <v>4</v>
      </c>
    </row>
    <row r="12" spans="1:20" x14ac:dyDescent="0.25">
      <c r="A12">
        <v>1071</v>
      </c>
      <c r="B12" t="s">
        <v>37</v>
      </c>
      <c r="C12">
        <f t="shared" si="0"/>
        <v>16</v>
      </c>
      <c r="D12">
        <f t="shared" si="1"/>
        <v>18</v>
      </c>
      <c r="E12">
        <f t="shared" si="12"/>
        <v>2</v>
      </c>
      <c r="G12" s="6">
        <f t="shared" si="13"/>
        <v>17</v>
      </c>
      <c r="H12">
        <f t="shared" si="2"/>
        <v>4</v>
      </c>
      <c r="I12">
        <f t="shared" si="3"/>
        <v>3</v>
      </c>
      <c r="J12">
        <f t="shared" si="4"/>
        <v>3</v>
      </c>
      <c r="K12">
        <f t="shared" si="5"/>
        <v>3</v>
      </c>
      <c r="L12">
        <f t="shared" si="6"/>
        <v>3</v>
      </c>
      <c r="M12">
        <f t="shared" si="7"/>
        <v>5</v>
      </c>
      <c r="N12">
        <f t="shared" si="8"/>
        <v>4</v>
      </c>
      <c r="O12">
        <f t="shared" si="9"/>
        <v>4</v>
      </c>
      <c r="P12">
        <f t="shared" si="10"/>
        <v>4</v>
      </c>
      <c r="Q12">
        <f t="shared" si="11"/>
        <v>4</v>
      </c>
    </row>
    <row r="13" spans="1:20" x14ac:dyDescent="0.25">
      <c r="A13">
        <v>1071</v>
      </c>
      <c r="B13" t="s">
        <v>38</v>
      </c>
      <c r="C13">
        <f t="shared" si="0"/>
        <v>16</v>
      </c>
      <c r="D13">
        <f t="shared" si="1"/>
        <v>17</v>
      </c>
      <c r="E13">
        <f t="shared" si="12"/>
        <v>1</v>
      </c>
      <c r="G13" s="6">
        <f t="shared" si="13"/>
        <v>16.5</v>
      </c>
      <c r="H13">
        <f t="shared" si="2"/>
        <v>4</v>
      </c>
      <c r="I13">
        <f t="shared" si="3"/>
        <v>3</v>
      </c>
      <c r="J13">
        <f t="shared" si="4"/>
        <v>3</v>
      </c>
      <c r="K13">
        <f t="shared" si="5"/>
        <v>3</v>
      </c>
      <c r="L13">
        <f t="shared" si="6"/>
        <v>3</v>
      </c>
      <c r="M13">
        <f t="shared" si="7"/>
        <v>5</v>
      </c>
      <c r="N13">
        <f t="shared" si="8"/>
        <v>4</v>
      </c>
      <c r="O13">
        <f t="shared" si="9"/>
        <v>4</v>
      </c>
      <c r="P13">
        <f t="shared" si="10"/>
        <v>4</v>
      </c>
      <c r="Q13">
        <f t="shared" si="11"/>
        <v>3</v>
      </c>
    </row>
    <row r="14" spans="1:20" x14ac:dyDescent="0.25">
      <c r="A14">
        <v>1122</v>
      </c>
      <c r="B14" t="s">
        <v>39</v>
      </c>
      <c r="C14">
        <f t="shared" si="0"/>
        <v>15</v>
      </c>
      <c r="D14">
        <f t="shared" si="1"/>
        <v>16</v>
      </c>
      <c r="E14">
        <f t="shared" si="12"/>
        <v>1</v>
      </c>
      <c r="G14" s="6">
        <f t="shared" si="13"/>
        <v>15.5</v>
      </c>
      <c r="H14">
        <f t="shared" si="2"/>
        <v>3</v>
      </c>
      <c r="I14">
        <f t="shared" si="3"/>
        <v>3</v>
      </c>
      <c r="J14">
        <f t="shared" si="4"/>
        <v>3</v>
      </c>
      <c r="K14">
        <f t="shared" si="5"/>
        <v>3</v>
      </c>
      <c r="L14">
        <f t="shared" si="6"/>
        <v>3</v>
      </c>
      <c r="M14">
        <f t="shared" si="7"/>
        <v>5</v>
      </c>
      <c r="N14">
        <f t="shared" si="8"/>
        <v>4</v>
      </c>
      <c r="O14">
        <f t="shared" si="9"/>
        <v>3</v>
      </c>
      <c r="P14">
        <f t="shared" si="10"/>
        <v>4</v>
      </c>
      <c r="Q14">
        <f t="shared" si="11"/>
        <v>4</v>
      </c>
    </row>
    <row r="15" spans="1:20" x14ac:dyDescent="0.25">
      <c r="A15">
        <v>1132</v>
      </c>
      <c r="B15" t="s">
        <v>40</v>
      </c>
      <c r="C15">
        <f t="shared" si="0"/>
        <v>14</v>
      </c>
      <c r="D15">
        <f t="shared" si="1"/>
        <v>17</v>
      </c>
      <c r="E15">
        <f t="shared" si="12"/>
        <v>3</v>
      </c>
      <c r="G15" s="6">
        <f t="shared" si="13"/>
        <v>15.5</v>
      </c>
      <c r="H15">
        <f t="shared" si="2"/>
        <v>3</v>
      </c>
      <c r="I15">
        <f t="shared" si="3"/>
        <v>3</v>
      </c>
      <c r="J15">
        <f t="shared" si="4"/>
        <v>3</v>
      </c>
      <c r="K15">
        <f t="shared" si="5"/>
        <v>3</v>
      </c>
      <c r="L15">
        <f t="shared" si="6"/>
        <v>2</v>
      </c>
      <c r="M15">
        <f t="shared" si="7"/>
        <v>5</v>
      </c>
      <c r="N15">
        <f t="shared" si="8"/>
        <v>4</v>
      </c>
      <c r="O15">
        <f t="shared" si="9"/>
        <v>4</v>
      </c>
      <c r="P15">
        <f t="shared" si="10"/>
        <v>4</v>
      </c>
      <c r="Q15">
        <f t="shared" si="11"/>
        <v>3</v>
      </c>
    </row>
    <row r="16" spans="1:20" x14ac:dyDescent="0.25">
      <c r="A16">
        <v>1092</v>
      </c>
      <c r="B16" t="s">
        <v>41</v>
      </c>
      <c r="C16">
        <f t="shared" si="0"/>
        <v>12</v>
      </c>
      <c r="D16">
        <f t="shared" si="1"/>
        <v>18</v>
      </c>
      <c r="E16">
        <f t="shared" si="12"/>
        <v>6</v>
      </c>
      <c r="G16" s="6">
        <f t="shared" si="13"/>
        <v>15</v>
      </c>
      <c r="H16">
        <f t="shared" si="2"/>
        <v>2</v>
      </c>
      <c r="I16">
        <f t="shared" si="3"/>
        <v>3</v>
      </c>
      <c r="J16">
        <f t="shared" si="4"/>
        <v>2</v>
      </c>
      <c r="K16">
        <f t="shared" si="5"/>
        <v>3</v>
      </c>
      <c r="L16">
        <f t="shared" si="6"/>
        <v>2</v>
      </c>
      <c r="M16">
        <f t="shared" si="7"/>
        <v>5</v>
      </c>
      <c r="N16">
        <f t="shared" si="8"/>
        <v>4</v>
      </c>
      <c r="O16">
        <f t="shared" si="9"/>
        <v>4</v>
      </c>
      <c r="P16">
        <f t="shared" si="10"/>
        <v>4</v>
      </c>
      <c r="Q16">
        <f t="shared" si="11"/>
        <v>4</v>
      </c>
    </row>
    <row r="17" spans="1:17" x14ac:dyDescent="0.25">
      <c r="A17">
        <v>1092</v>
      </c>
      <c r="B17" t="s">
        <v>42</v>
      </c>
      <c r="C17">
        <f t="shared" si="0"/>
        <v>9</v>
      </c>
      <c r="D17">
        <f t="shared" si="1"/>
        <v>17</v>
      </c>
      <c r="E17">
        <f t="shared" si="12"/>
        <v>8</v>
      </c>
      <c r="F17">
        <v>17</v>
      </c>
      <c r="G17" s="6">
        <f t="shared" si="13"/>
        <v>15.666666666666666</v>
      </c>
      <c r="H17">
        <f t="shared" si="2"/>
        <v>2</v>
      </c>
      <c r="I17">
        <f t="shared" si="3"/>
        <v>2</v>
      </c>
      <c r="J17">
        <f t="shared" si="4"/>
        <v>2</v>
      </c>
      <c r="K17">
        <f t="shared" si="5"/>
        <v>2</v>
      </c>
      <c r="L17">
        <f t="shared" si="6"/>
        <v>1</v>
      </c>
      <c r="M17">
        <f t="shared" si="7"/>
        <v>4</v>
      </c>
      <c r="N17">
        <f t="shared" si="8"/>
        <v>3</v>
      </c>
      <c r="O17">
        <f t="shared" si="9"/>
        <v>4</v>
      </c>
      <c r="P17">
        <f t="shared" si="10"/>
        <v>4</v>
      </c>
      <c r="Q17">
        <f t="shared" si="11"/>
        <v>4</v>
      </c>
    </row>
    <row r="18" spans="1:17" x14ac:dyDescent="0.25">
      <c r="A18">
        <v>1081</v>
      </c>
      <c r="B18" t="s">
        <v>43</v>
      </c>
      <c r="C18">
        <f t="shared" si="0"/>
        <v>10</v>
      </c>
      <c r="D18">
        <f t="shared" si="1"/>
        <v>15</v>
      </c>
      <c r="E18">
        <f t="shared" si="12"/>
        <v>5</v>
      </c>
      <c r="G18" s="6">
        <f t="shared" si="13"/>
        <v>12.5</v>
      </c>
      <c r="H18">
        <f t="shared" si="2"/>
        <v>2</v>
      </c>
      <c r="I18">
        <f t="shared" si="3"/>
        <v>2</v>
      </c>
      <c r="J18">
        <f t="shared" si="4"/>
        <v>2</v>
      </c>
      <c r="K18">
        <f t="shared" si="5"/>
        <v>2</v>
      </c>
      <c r="L18">
        <f t="shared" si="6"/>
        <v>2</v>
      </c>
      <c r="M18">
        <f t="shared" si="7"/>
        <v>5</v>
      </c>
      <c r="N18">
        <f t="shared" si="8"/>
        <v>4</v>
      </c>
      <c r="O18">
        <f t="shared" si="9"/>
        <v>3</v>
      </c>
      <c r="P18">
        <f t="shared" si="10"/>
        <v>3</v>
      </c>
      <c r="Q18">
        <f t="shared" si="11"/>
        <v>3</v>
      </c>
    </row>
    <row r="19" spans="1:17" x14ac:dyDescent="0.25">
      <c r="A19">
        <v>1111</v>
      </c>
      <c r="B19" t="s">
        <v>44</v>
      </c>
      <c r="C19">
        <f t="shared" si="0"/>
        <v>12</v>
      </c>
      <c r="D19">
        <f t="shared" si="1"/>
        <v>16</v>
      </c>
      <c r="E19">
        <f t="shared" si="12"/>
        <v>4</v>
      </c>
      <c r="G19" s="6">
        <f t="shared" si="13"/>
        <v>14</v>
      </c>
      <c r="H19">
        <f t="shared" si="2"/>
        <v>2</v>
      </c>
      <c r="I19">
        <f t="shared" si="3"/>
        <v>3</v>
      </c>
      <c r="J19">
        <f t="shared" si="4"/>
        <v>2</v>
      </c>
      <c r="K19">
        <f t="shared" si="5"/>
        <v>3</v>
      </c>
      <c r="L19">
        <f t="shared" si="6"/>
        <v>2</v>
      </c>
      <c r="M19">
        <f t="shared" si="7"/>
        <v>5</v>
      </c>
      <c r="N19">
        <f t="shared" si="8"/>
        <v>4</v>
      </c>
      <c r="O19">
        <f t="shared" si="9"/>
        <v>3</v>
      </c>
      <c r="P19">
        <f t="shared" si="10"/>
        <v>3</v>
      </c>
      <c r="Q19">
        <f t="shared" si="11"/>
        <v>4</v>
      </c>
    </row>
    <row r="20" spans="1:17" x14ac:dyDescent="0.25">
      <c r="A20">
        <v>1102</v>
      </c>
      <c r="B20" t="s">
        <v>45</v>
      </c>
      <c r="C20">
        <f t="shared" si="0"/>
        <v>15</v>
      </c>
      <c r="D20">
        <f t="shared" si="1"/>
        <v>18</v>
      </c>
      <c r="E20">
        <f t="shared" si="12"/>
        <v>3</v>
      </c>
      <c r="G20" s="6">
        <f t="shared" si="13"/>
        <v>16.5</v>
      </c>
      <c r="H20">
        <f t="shared" si="2"/>
        <v>3</v>
      </c>
      <c r="I20">
        <f t="shared" si="3"/>
        <v>3</v>
      </c>
      <c r="J20">
        <f t="shared" si="4"/>
        <v>3</v>
      </c>
      <c r="K20">
        <f t="shared" si="5"/>
        <v>3</v>
      </c>
      <c r="L20">
        <f t="shared" si="6"/>
        <v>3</v>
      </c>
      <c r="M20">
        <f t="shared" si="7"/>
        <v>5</v>
      </c>
      <c r="N20">
        <f t="shared" si="8"/>
        <v>4</v>
      </c>
      <c r="O20">
        <f t="shared" si="9"/>
        <v>3</v>
      </c>
      <c r="P20">
        <f t="shared" si="10"/>
        <v>4</v>
      </c>
      <c r="Q20">
        <f t="shared" si="11"/>
        <v>4</v>
      </c>
    </row>
    <row r="21" spans="1:17" x14ac:dyDescent="0.25">
      <c r="A21">
        <v>1091</v>
      </c>
      <c r="B21" t="s">
        <v>46</v>
      </c>
      <c r="C21">
        <f t="shared" si="0"/>
        <v>10</v>
      </c>
      <c r="D21">
        <f t="shared" si="1"/>
        <v>15</v>
      </c>
      <c r="E21">
        <f t="shared" si="12"/>
        <v>5</v>
      </c>
      <c r="G21" s="6">
        <f t="shared" si="13"/>
        <v>12.5</v>
      </c>
      <c r="H21">
        <f t="shared" si="2"/>
        <v>2</v>
      </c>
      <c r="I21">
        <f t="shared" si="3"/>
        <v>2</v>
      </c>
      <c r="J21">
        <f t="shared" si="4"/>
        <v>2</v>
      </c>
      <c r="K21">
        <f t="shared" si="5"/>
        <v>2</v>
      </c>
      <c r="L21">
        <f t="shared" si="6"/>
        <v>2</v>
      </c>
      <c r="M21">
        <f t="shared" si="7"/>
        <v>5</v>
      </c>
      <c r="N21">
        <f t="shared" si="8"/>
        <v>4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1122</v>
      </c>
      <c r="B22" t="s">
        <v>47</v>
      </c>
      <c r="C22">
        <f t="shared" si="0"/>
        <v>20</v>
      </c>
      <c r="D22">
        <f t="shared" si="1"/>
        <v>18</v>
      </c>
      <c r="E22">
        <f t="shared" si="12"/>
        <v>2</v>
      </c>
      <c r="G22" s="6">
        <f t="shared" si="13"/>
        <v>19</v>
      </c>
      <c r="H22">
        <f t="shared" si="2"/>
        <v>4</v>
      </c>
      <c r="I22">
        <f t="shared" si="3"/>
        <v>4</v>
      </c>
      <c r="J22">
        <f t="shared" si="4"/>
        <v>4</v>
      </c>
      <c r="K22">
        <f t="shared" si="5"/>
        <v>4</v>
      </c>
      <c r="L22">
        <f t="shared" si="6"/>
        <v>4</v>
      </c>
      <c r="M22">
        <f t="shared" si="7"/>
        <v>5</v>
      </c>
      <c r="N22">
        <f t="shared" si="8"/>
        <v>5</v>
      </c>
      <c r="O22">
        <f t="shared" si="9"/>
        <v>3</v>
      </c>
      <c r="P22">
        <f t="shared" si="10"/>
        <v>4</v>
      </c>
      <c r="Q22">
        <f t="shared" si="11"/>
        <v>4</v>
      </c>
    </row>
    <row r="23" spans="1:17" x14ac:dyDescent="0.25">
      <c r="A23">
        <v>1072</v>
      </c>
      <c r="B23" t="s">
        <v>48</v>
      </c>
      <c r="C23">
        <f t="shared" si="0"/>
        <v>11</v>
      </c>
      <c r="D23">
        <f t="shared" si="1"/>
        <v>15</v>
      </c>
      <c r="E23">
        <f t="shared" si="12"/>
        <v>4</v>
      </c>
      <c r="G23" s="6">
        <f t="shared" si="13"/>
        <v>13</v>
      </c>
      <c r="H23">
        <f t="shared" si="2"/>
        <v>2</v>
      </c>
      <c r="I23">
        <f t="shared" si="3"/>
        <v>2</v>
      </c>
      <c r="J23">
        <f t="shared" si="4"/>
        <v>2</v>
      </c>
      <c r="K23">
        <f t="shared" si="5"/>
        <v>3</v>
      </c>
      <c r="L23">
        <f t="shared" si="6"/>
        <v>2</v>
      </c>
      <c r="M23">
        <f t="shared" si="7"/>
        <v>5</v>
      </c>
      <c r="N23">
        <f t="shared" si="8"/>
        <v>4</v>
      </c>
      <c r="O23">
        <f t="shared" si="9"/>
        <v>3</v>
      </c>
      <c r="P23">
        <f t="shared" si="10"/>
        <v>4</v>
      </c>
      <c r="Q23">
        <f t="shared" si="11"/>
        <v>3</v>
      </c>
    </row>
    <row r="24" spans="1:17" x14ac:dyDescent="0.25">
      <c r="A24">
        <v>1121</v>
      </c>
      <c r="B24" t="s">
        <v>49</v>
      </c>
      <c r="C24">
        <f t="shared" si="0"/>
        <v>15</v>
      </c>
      <c r="D24">
        <f t="shared" si="1"/>
        <v>12</v>
      </c>
      <c r="E24">
        <f t="shared" si="12"/>
        <v>3</v>
      </c>
      <c r="G24" s="6">
        <f t="shared" si="13"/>
        <v>13.5</v>
      </c>
      <c r="H24">
        <f t="shared" si="2"/>
        <v>3</v>
      </c>
      <c r="I24">
        <f t="shared" si="3"/>
        <v>3</v>
      </c>
      <c r="J24">
        <f t="shared" si="4"/>
        <v>3</v>
      </c>
      <c r="K24">
        <f t="shared" si="5"/>
        <v>3</v>
      </c>
      <c r="L24">
        <f t="shared" si="6"/>
        <v>3</v>
      </c>
      <c r="M24">
        <f t="shared" si="7"/>
        <v>3</v>
      </c>
      <c r="N24">
        <f t="shared" si="8"/>
        <v>4</v>
      </c>
      <c r="O24">
        <f t="shared" si="9"/>
        <v>4</v>
      </c>
      <c r="P24">
        <f t="shared" si="10"/>
        <v>3</v>
      </c>
      <c r="Q24">
        <f t="shared" si="11"/>
        <v>2</v>
      </c>
    </row>
    <row r="25" spans="1:17" x14ac:dyDescent="0.25">
      <c r="A25">
        <v>1122</v>
      </c>
      <c r="B25" t="s">
        <v>50</v>
      </c>
      <c r="C25">
        <f t="shared" si="0"/>
        <v>20</v>
      </c>
      <c r="D25">
        <f t="shared" si="1"/>
        <v>19</v>
      </c>
      <c r="E25">
        <f t="shared" si="12"/>
        <v>1</v>
      </c>
      <c r="G25" s="6">
        <f t="shared" si="13"/>
        <v>19.5</v>
      </c>
      <c r="H25">
        <f t="shared" si="2"/>
        <v>4</v>
      </c>
      <c r="I25">
        <f t="shared" si="3"/>
        <v>4</v>
      </c>
      <c r="J25">
        <f t="shared" si="4"/>
        <v>4</v>
      </c>
      <c r="K25">
        <f t="shared" si="5"/>
        <v>4</v>
      </c>
      <c r="L25">
        <f t="shared" si="6"/>
        <v>4</v>
      </c>
      <c r="M25">
        <f t="shared" si="7"/>
        <v>5</v>
      </c>
      <c r="N25">
        <f t="shared" si="8"/>
        <v>5</v>
      </c>
      <c r="O25">
        <f t="shared" si="9"/>
        <v>3</v>
      </c>
      <c r="P25">
        <f t="shared" si="10"/>
        <v>4</v>
      </c>
      <c r="Q25">
        <f t="shared" si="11"/>
        <v>4</v>
      </c>
    </row>
    <row r="26" spans="1:17" x14ac:dyDescent="0.25">
      <c r="A26">
        <v>1071</v>
      </c>
      <c r="B26" t="s">
        <v>51</v>
      </c>
      <c r="C26">
        <f t="shared" si="0"/>
        <v>12</v>
      </c>
      <c r="D26">
        <f t="shared" si="1"/>
        <v>16</v>
      </c>
      <c r="E26">
        <f t="shared" si="12"/>
        <v>4</v>
      </c>
      <c r="G26" s="6">
        <f t="shared" si="13"/>
        <v>14</v>
      </c>
      <c r="H26">
        <f t="shared" si="2"/>
        <v>3</v>
      </c>
      <c r="I26">
        <f t="shared" si="3"/>
        <v>2</v>
      </c>
      <c r="J26">
        <f t="shared" si="4"/>
        <v>3</v>
      </c>
      <c r="K26">
        <f t="shared" si="5"/>
        <v>2</v>
      </c>
      <c r="L26">
        <f t="shared" si="6"/>
        <v>2</v>
      </c>
      <c r="M26">
        <f t="shared" si="7"/>
        <v>5</v>
      </c>
      <c r="N26">
        <f t="shared" si="8"/>
        <v>4</v>
      </c>
      <c r="O26">
        <f t="shared" si="9"/>
        <v>3</v>
      </c>
      <c r="P26">
        <f t="shared" si="10"/>
        <v>3</v>
      </c>
      <c r="Q26">
        <f t="shared" si="11"/>
        <v>3</v>
      </c>
    </row>
    <row r="27" spans="1:17" x14ac:dyDescent="0.25">
      <c r="A27">
        <v>1081</v>
      </c>
      <c r="B27" t="s">
        <v>52</v>
      </c>
      <c r="C27">
        <f t="shared" si="0"/>
        <v>9</v>
      </c>
      <c r="D27">
        <f t="shared" si="1"/>
        <v>14</v>
      </c>
      <c r="E27">
        <f t="shared" ref="E27:E35" si="14">ABS(C27-D27)</f>
        <v>5</v>
      </c>
      <c r="G27" s="6">
        <f t="shared" ref="G27:G35" si="15">IF(F27&gt;0,((C27+D27)*0.5+F27*2)/3,(C27+D27)/2)</f>
        <v>11.5</v>
      </c>
      <c r="H27">
        <f t="shared" si="2"/>
        <v>2</v>
      </c>
      <c r="I27">
        <f t="shared" si="3"/>
        <v>2</v>
      </c>
      <c r="J27">
        <f t="shared" si="4"/>
        <v>2</v>
      </c>
      <c r="K27">
        <f t="shared" si="5"/>
        <v>2</v>
      </c>
      <c r="L27">
        <f t="shared" si="6"/>
        <v>1</v>
      </c>
      <c r="M27">
        <f t="shared" si="7"/>
        <v>5</v>
      </c>
      <c r="N27">
        <f t="shared" si="8"/>
        <v>4</v>
      </c>
      <c r="O27">
        <f t="shared" si="9"/>
        <v>3</v>
      </c>
      <c r="P27">
        <f t="shared" si="10"/>
        <v>3</v>
      </c>
      <c r="Q27">
        <f t="shared" si="11"/>
        <v>3</v>
      </c>
    </row>
    <row r="28" spans="1:17" x14ac:dyDescent="0.25">
      <c r="A28">
        <v>1112</v>
      </c>
      <c r="B28" t="s">
        <v>53</v>
      </c>
      <c r="C28">
        <f t="shared" si="0"/>
        <v>20</v>
      </c>
      <c r="D28">
        <f t="shared" si="1"/>
        <v>17</v>
      </c>
      <c r="E28">
        <f t="shared" si="14"/>
        <v>3</v>
      </c>
      <c r="G28" s="6">
        <f t="shared" si="15"/>
        <v>18.5</v>
      </c>
      <c r="H28">
        <f t="shared" si="2"/>
        <v>4</v>
      </c>
      <c r="I28">
        <f t="shared" si="3"/>
        <v>4</v>
      </c>
      <c r="J28">
        <f t="shared" si="4"/>
        <v>4</v>
      </c>
      <c r="K28">
        <f t="shared" si="5"/>
        <v>4</v>
      </c>
      <c r="L28">
        <f t="shared" si="6"/>
        <v>4</v>
      </c>
      <c r="M28">
        <f t="shared" si="7"/>
        <v>5</v>
      </c>
      <c r="N28">
        <f t="shared" si="8"/>
        <v>4</v>
      </c>
      <c r="O28">
        <f t="shared" si="9"/>
        <v>3</v>
      </c>
      <c r="P28">
        <f t="shared" si="10"/>
        <v>4</v>
      </c>
      <c r="Q28">
        <f t="shared" si="11"/>
        <v>4</v>
      </c>
    </row>
    <row r="29" spans="1:17" x14ac:dyDescent="0.25">
      <c r="A29">
        <v>1101</v>
      </c>
      <c r="B29" t="s">
        <v>54</v>
      </c>
      <c r="C29">
        <f t="shared" si="0"/>
        <v>20</v>
      </c>
      <c r="D29">
        <f t="shared" si="1"/>
        <v>17</v>
      </c>
      <c r="E29">
        <f t="shared" si="14"/>
        <v>3</v>
      </c>
      <c r="G29" s="6">
        <f t="shared" si="15"/>
        <v>18.5</v>
      </c>
      <c r="H29">
        <f t="shared" si="2"/>
        <v>4</v>
      </c>
      <c r="I29">
        <f t="shared" si="3"/>
        <v>4</v>
      </c>
      <c r="J29">
        <f t="shared" si="4"/>
        <v>4</v>
      </c>
      <c r="K29">
        <f t="shared" si="5"/>
        <v>4</v>
      </c>
      <c r="L29">
        <f t="shared" si="6"/>
        <v>4</v>
      </c>
      <c r="M29">
        <f t="shared" si="7"/>
        <v>5</v>
      </c>
      <c r="N29">
        <f t="shared" si="8"/>
        <v>4</v>
      </c>
      <c r="O29">
        <f t="shared" si="9"/>
        <v>3</v>
      </c>
      <c r="P29">
        <f t="shared" si="10"/>
        <v>4</v>
      </c>
      <c r="Q29">
        <f t="shared" si="11"/>
        <v>4</v>
      </c>
    </row>
    <row r="30" spans="1:17" x14ac:dyDescent="0.25">
      <c r="A30">
        <v>1101</v>
      </c>
      <c r="B30" t="s">
        <v>55</v>
      </c>
      <c r="C30">
        <f t="shared" si="0"/>
        <v>20</v>
      </c>
      <c r="D30">
        <f t="shared" si="1"/>
        <v>17</v>
      </c>
      <c r="E30">
        <f t="shared" si="14"/>
        <v>3</v>
      </c>
      <c r="G30" s="6">
        <f t="shared" si="15"/>
        <v>18.5</v>
      </c>
      <c r="H30">
        <f t="shared" si="2"/>
        <v>4</v>
      </c>
      <c r="I30">
        <f t="shared" si="3"/>
        <v>4</v>
      </c>
      <c r="J30">
        <f t="shared" si="4"/>
        <v>4</v>
      </c>
      <c r="K30">
        <f t="shared" si="5"/>
        <v>4</v>
      </c>
      <c r="L30">
        <f t="shared" si="6"/>
        <v>4</v>
      </c>
      <c r="M30">
        <f t="shared" si="7"/>
        <v>5</v>
      </c>
      <c r="N30">
        <f t="shared" si="8"/>
        <v>4</v>
      </c>
      <c r="O30">
        <f t="shared" si="9"/>
        <v>3</v>
      </c>
      <c r="P30">
        <f t="shared" si="10"/>
        <v>4</v>
      </c>
      <c r="Q30">
        <f t="shared" si="11"/>
        <v>4</v>
      </c>
    </row>
    <row r="31" spans="1:17" x14ac:dyDescent="0.25">
      <c r="A31">
        <v>1112</v>
      </c>
      <c r="B31" t="s">
        <v>56</v>
      </c>
      <c r="C31">
        <f t="shared" si="0"/>
        <v>14</v>
      </c>
      <c r="D31">
        <f t="shared" si="1"/>
        <v>18</v>
      </c>
      <c r="E31">
        <f t="shared" si="14"/>
        <v>4</v>
      </c>
      <c r="G31" s="6">
        <f t="shared" si="15"/>
        <v>16</v>
      </c>
      <c r="H31">
        <f t="shared" si="2"/>
        <v>3</v>
      </c>
      <c r="I31">
        <f t="shared" si="3"/>
        <v>3</v>
      </c>
      <c r="J31">
        <f t="shared" si="4"/>
        <v>3</v>
      </c>
      <c r="K31">
        <f t="shared" si="5"/>
        <v>3</v>
      </c>
      <c r="L31">
        <f t="shared" si="6"/>
        <v>2</v>
      </c>
      <c r="M31">
        <f t="shared" si="7"/>
        <v>5</v>
      </c>
      <c r="N31">
        <f t="shared" si="8"/>
        <v>4</v>
      </c>
      <c r="O31">
        <f t="shared" si="9"/>
        <v>3</v>
      </c>
      <c r="P31">
        <f t="shared" si="10"/>
        <v>4</v>
      </c>
      <c r="Q31">
        <f t="shared" si="11"/>
        <v>4</v>
      </c>
    </row>
    <row r="32" spans="1:17" x14ac:dyDescent="0.25">
      <c r="A32">
        <v>1132</v>
      </c>
      <c r="B32" t="s">
        <v>57</v>
      </c>
      <c r="C32">
        <f t="shared" si="0"/>
        <v>15</v>
      </c>
      <c r="D32">
        <f t="shared" si="1"/>
        <v>16</v>
      </c>
      <c r="E32">
        <f t="shared" si="14"/>
        <v>1</v>
      </c>
      <c r="G32" s="6">
        <f t="shared" si="15"/>
        <v>15.5</v>
      </c>
      <c r="H32">
        <f t="shared" si="2"/>
        <v>3</v>
      </c>
      <c r="I32">
        <f t="shared" si="3"/>
        <v>3</v>
      </c>
      <c r="J32">
        <f t="shared" si="4"/>
        <v>3</v>
      </c>
      <c r="K32">
        <f t="shared" si="5"/>
        <v>3</v>
      </c>
      <c r="L32">
        <f t="shared" si="6"/>
        <v>3</v>
      </c>
      <c r="M32">
        <f t="shared" si="7"/>
        <v>5</v>
      </c>
      <c r="N32">
        <f t="shared" si="8"/>
        <v>4</v>
      </c>
      <c r="O32">
        <f t="shared" si="9"/>
        <v>4</v>
      </c>
      <c r="P32">
        <f t="shared" si="10"/>
        <v>4</v>
      </c>
      <c r="Q32">
        <f t="shared" si="11"/>
        <v>3</v>
      </c>
    </row>
    <row r="33" spans="1:17" x14ac:dyDescent="0.25">
      <c r="A33">
        <v>1131</v>
      </c>
      <c r="B33" t="s">
        <v>58</v>
      </c>
      <c r="C33">
        <f t="shared" si="0"/>
        <v>14</v>
      </c>
      <c r="D33">
        <f t="shared" si="1"/>
        <v>17</v>
      </c>
      <c r="E33">
        <f t="shared" si="14"/>
        <v>3</v>
      </c>
      <c r="G33" s="6">
        <f t="shared" si="15"/>
        <v>15.5</v>
      </c>
      <c r="H33">
        <f t="shared" si="2"/>
        <v>3</v>
      </c>
      <c r="I33">
        <f t="shared" si="3"/>
        <v>3</v>
      </c>
      <c r="J33">
        <f t="shared" si="4"/>
        <v>3</v>
      </c>
      <c r="K33">
        <f t="shared" si="5"/>
        <v>3</v>
      </c>
      <c r="L33">
        <f t="shared" si="6"/>
        <v>2</v>
      </c>
      <c r="M33">
        <f t="shared" si="7"/>
        <v>5</v>
      </c>
      <c r="N33">
        <f t="shared" si="8"/>
        <v>4</v>
      </c>
      <c r="O33">
        <f t="shared" si="9"/>
        <v>3</v>
      </c>
      <c r="P33">
        <f t="shared" si="10"/>
        <v>4</v>
      </c>
      <c r="Q33">
        <f t="shared" si="11"/>
        <v>4</v>
      </c>
    </row>
    <row r="34" spans="1:17" x14ac:dyDescent="0.25">
      <c r="A34">
        <v>1101</v>
      </c>
      <c r="B34" t="s">
        <v>59</v>
      </c>
      <c r="C34">
        <f t="shared" si="0"/>
        <v>9</v>
      </c>
      <c r="D34">
        <f t="shared" si="1"/>
        <v>17</v>
      </c>
      <c r="E34">
        <f t="shared" si="14"/>
        <v>8</v>
      </c>
      <c r="F34">
        <v>18</v>
      </c>
      <c r="G34" s="6">
        <f t="shared" si="15"/>
        <v>16.333333333333332</v>
      </c>
      <c r="H34">
        <f t="shared" si="2"/>
        <v>2</v>
      </c>
      <c r="I34">
        <f t="shared" si="3"/>
        <v>2</v>
      </c>
      <c r="J34">
        <f t="shared" si="4"/>
        <v>2</v>
      </c>
      <c r="K34">
        <f t="shared" si="5"/>
        <v>2</v>
      </c>
      <c r="L34">
        <f t="shared" si="6"/>
        <v>1</v>
      </c>
      <c r="M34">
        <f t="shared" si="7"/>
        <v>5</v>
      </c>
      <c r="N34">
        <f t="shared" si="8"/>
        <v>4</v>
      </c>
      <c r="O34">
        <f t="shared" si="9"/>
        <v>3</v>
      </c>
      <c r="P34">
        <f t="shared" si="10"/>
        <v>4</v>
      </c>
      <c r="Q34">
        <f t="shared" si="11"/>
        <v>4</v>
      </c>
    </row>
    <row r="35" spans="1:17" x14ac:dyDescent="0.25">
      <c r="A35">
        <v>1102</v>
      </c>
      <c r="B35" t="s">
        <v>60</v>
      </c>
      <c r="C35">
        <f t="shared" si="0"/>
        <v>5</v>
      </c>
      <c r="D35">
        <f t="shared" si="1"/>
        <v>9</v>
      </c>
      <c r="E35">
        <f t="shared" si="14"/>
        <v>4</v>
      </c>
      <c r="G35" s="6">
        <f t="shared" si="15"/>
        <v>7</v>
      </c>
      <c r="H35">
        <f t="shared" si="2"/>
        <v>1</v>
      </c>
      <c r="I35">
        <f t="shared" si="3"/>
        <v>1</v>
      </c>
      <c r="J35">
        <f t="shared" si="4"/>
        <v>1</v>
      </c>
      <c r="K35">
        <f t="shared" si="5"/>
        <v>1</v>
      </c>
      <c r="L35">
        <f t="shared" si="6"/>
        <v>1</v>
      </c>
      <c r="M35">
        <f t="shared" si="7"/>
        <v>3</v>
      </c>
      <c r="N35">
        <f t="shared" si="8"/>
        <v>3</v>
      </c>
      <c r="O35">
        <f t="shared" si="9"/>
        <v>3</v>
      </c>
      <c r="P35">
        <f t="shared" si="10"/>
        <v>3</v>
      </c>
      <c r="Q35">
        <f t="shared" si="11"/>
        <v>2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35"/>
  <sheetViews>
    <sheetView zoomScale="85" zoomScaleNormal="85" workbookViewId="0">
      <pane ySplit="1" topLeftCell="A20" activePane="bottomLeft" state="frozen"/>
      <selection pane="bottomLeft" activeCell="A2" sqref="A2:A35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40</v>
      </c>
      <c r="C2" s="10">
        <v>20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</row>
    <row r="3" spans="1:8" x14ac:dyDescent="0.25">
      <c r="A3" s="10" t="s">
        <v>28</v>
      </c>
      <c r="B3">
        <v>34</v>
      </c>
      <c r="C3" s="10">
        <v>17</v>
      </c>
      <c r="D3" s="10">
        <v>4</v>
      </c>
      <c r="E3" s="10">
        <v>3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24</v>
      </c>
      <c r="C4" s="10">
        <v>12</v>
      </c>
      <c r="D4" s="10">
        <v>3</v>
      </c>
      <c r="E4" s="10">
        <v>2</v>
      </c>
      <c r="F4" s="10">
        <v>2</v>
      </c>
      <c r="G4" s="10">
        <v>3</v>
      </c>
      <c r="H4" s="10">
        <v>2</v>
      </c>
    </row>
    <row r="5" spans="1:8" x14ac:dyDescent="0.25">
      <c r="A5" s="10" t="s">
        <v>30</v>
      </c>
      <c r="B5">
        <v>28</v>
      </c>
      <c r="C5" s="10">
        <v>14</v>
      </c>
      <c r="D5" s="10">
        <v>3</v>
      </c>
      <c r="E5" s="10">
        <v>3</v>
      </c>
      <c r="F5" s="10">
        <v>3</v>
      </c>
      <c r="G5" s="10">
        <v>3</v>
      </c>
      <c r="H5" s="10">
        <v>2</v>
      </c>
    </row>
    <row r="6" spans="1:8" x14ac:dyDescent="0.25">
      <c r="A6" s="10" t="s">
        <v>31</v>
      </c>
      <c r="B6">
        <v>30</v>
      </c>
      <c r="C6" s="10">
        <v>15</v>
      </c>
      <c r="D6" s="10">
        <v>3</v>
      </c>
      <c r="E6" s="10">
        <v>3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26</v>
      </c>
      <c r="C7" s="10">
        <v>13</v>
      </c>
      <c r="D7" s="10">
        <v>3</v>
      </c>
      <c r="E7" s="10">
        <v>3</v>
      </c>
      <c r="F7" s="10">
        <v>2</v>
      </c>
      <c r="G7" s="10">
        <v>3</v>
      </c>
      <c r="H7" s="10">
        <v>2</v>
      </c>
    </row>
    <row r="8" spans="1:8" x14ac:dyDescent="0.25">
      <c r="A8" s="10" t="s">
        <v>33</v>
      </c>
      <c r="B8">
        <v>40</v>
      </c>
      <c r="C8" s="10">
        <v>20</v>
      </c>
      <c r="D8" s="10">
        <v>4</v>
      </c>
      <c r="E8" s="10">
        <v>4</v>
      </c>
      <c r="F8" s="10">
        <v>4</v>
      </c>
      <c r="G8" s="10">
        <v>4</v>
      </c>
      <c r="H8" s="10">
        <v>4</v>
      </c>
    </row>
    <row r="9" spans="1:8" x14ac:dyDescent="0.25">
      <c r="A9" s="10" t="s">
        <v>34</v>
      </c>
      <c r="B9">
        <v>34</v>
      </c>
      <c r="C9" s="10">
        <v>17</v>
      </c>
      <c r="D9" s="10">
        <v>4</v>
      </c>
      <c r="E9" s="10">
        <v>3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40</v>
      </c>
      <c r="C10" s="10">
        <v>20</v>
      </c>
      <c r="D10" s="10">
        <v>4</v>
      </c>
      <c r="E10" s="10">
        <v>4</v>
      </c>
      <c r="F10" s="10">
        <v>4</v>
      </c>
      <c r="G10" s="10">
        <v>4</v>
      </c>
      <c r="H10" s="10">
        <v>4</v>
      </c>
    </row>
    <row r="11" spans="1:8" x14ac:dyDescent="0.25">
      <c r="A11" s="10" t="s">
        <v>36</v>
      </c>
      <c r="B11">
        <v>24</v>
      </c>
      <c r="C11" s="10">
        <v>12</v>
      </c>
      <c r="D11" s="10">
        <v>3</v>
      </c>
      <c r="E11" s="10">
        <v>2</v>
      </c>
      <c r="F11" s="10">
        <v>2</v>
      </c>
      <c r="G11" s="10">
        <v>3</v>
      </c>
      <c r="H11" s="10">
        <v>2</v>
      </c>
    </row>
    <row r="12" spans="1:8" x14ac:dyDescent="0.25">
      <c r="A12" s="10" t="s">
        <v>37</v>
      </c>
      <c r="B12">
        <v>32</v>
      </c>
      <c r="C12" s="10">
        <v>16</v>
      </c>
      <c r="D12" s="10">
        <v>4</v>
      </c>
      <c r="E12" s="10">
        <v>3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32</v>
      </c>
      <c r="C13" s="10">
        <v>16</v>
      </c>
      <c r="D13" s="10">
        <v>4</v>
      </c>
      <c r="E13" s="10">
        <v>3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30</v>
      </c>
      <c r="C14" s="10">
        <v>15</v>
      </c>
      <c r="D14" s="10">
        <v>3</v>
      </c>
      <c r="E14" s="10">
        <v>3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28</v>
      </c>
      <c r="C15" s="10">
        <v>14</v>
      </c>
      <c r="D15" s="10">
        <v>3</v>
      </c>
      <c r="E15" s="10">
        <v>3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24</v>
      </c>
      <c r="C16" s="10">
        <v>12</v>
      </c>
      <c r="D16" s="10">
        <v>2</v>
      </c>
      <c r="E16" s="10">
        <v>3</v>
      </c>
      <c r="F16" s="10">
        <v>2</v>
      </c>
      <c r="G16" s="10">
        <v>3</v>
      </c>
      <c r="H16" s="10">
        <v>2</v>
      </c>
    </row>
    <row r="17" spans="1:8" x14ac:dyDescent="0.25">
      <c r="A17" s="10" t="s">
        <v>42</v>
      </c>
      <c r="B17">
        <v>18</v>
      </c>
      <c r="C17" s="10">
        <v>9</v>
      </c>
      <c r="D17" s="10">
        <v>2</v>
      </c>
      <c r="E17" s="10">
        <v>2</v>
      </c>
      <c r="F17" s="10">
        <v>2</v>
      </c>
      <c r="G17" s="10">
        <v>2</v>
      </c>
      <c r="H17" s="10">
        <v>1</v>
      </c>
    </row>
    <row r="18" spans="1:8" x14ac:dyDescent="0.25">
      <c r="A18" s="10" t="s">
        <v>43</v>
      </c>
      <c r="B18">
        <v>20</v>
      </c>
      <c r="C18" s="10">
        <v>10</v>
      </c>
      <c r="D18" s="10">
        <v>2</v>
      </c>
      <c r="E18" s="10">
        <v>2</v>
      </c>
      <c r="F18" s="10">
        <v>2</v>
      </c>
      <c r="G18" s="10">
        <v>2</v>
      </c>
      <c r="H18" s="10">
        <v>2</v>
      </c>
    </row>
    <row r="19" spans="1:8" x14ac:dyDescent="0.25">
      <c r="A19" s="10" t="s">
        <v>44</v>
      </c>
      <c r="B19">
        <v>24</v>
      </c>
      <c r="C19" s="10">
        <v>12</v>
      </c>
      <c r="D19" s="10">
        <v>2</v>
      </c>
      <c r="E19" s="10">
        <v>3</v>
      </c>
      <c r="F19" s="10">
        <v>2</v>
      </c>
      <c r="G19" s="10">
        <v>3</v>
      </c>
      <c r="H19" s="10">
        <v>2</v>
      </c>
    </row>
    <row r="20" spans="1:8" x14ac:dyDescent="0.25">
      <c r="A20" s="10" t="s">
        <v>45</v>
      </c>
      <c r="B20">
        <v>30</v>
      </c>
      <c r="C20" s="10">
        <v>15</v>
      </c>
      <c r="D20" s="10">
        <v>3</v>
      </c>
      <c r="E20" s="10">
        <v>3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20</v>
      </c>
      <c r="C21" s="10">
        <v>10</v>
      </c>
      <c r="D21" s="10">
        <v>2</v>
      </c>
      <c r="E21" s="10">
        <v>2</v>
      </c>
      <c r="F21" s="10">
        <v>2</v>
      </c>
      <c r="G21" s="10">
        <v>2</v>
      </c>
      <c r="H21" s="10">
        <v>2</v>
      </c>
    </row>
    <row r="22" spans="1:8" x14ac:dyDescent="0.25">
      <c r="A22" s="10" t="s">
        <v>47</v>
      </c>
      <c r="B22">
        <v>40</v>
      </c>
      <c r="C22" s="10">
        <v>20</v>
      </c>
      <c r="D22" s="10">
        <v>4</v>
      </c>
      <c r="E22" s="10">
        <v>4</v>
      </c>
      <c r="F22" s="10">
        <v>4</v>
      </c>
      <c r="G22" s="10">
        <v>4</v>
      </c>
      <c r="H22" s="10">
        <v>4</v>
      </c>
    </row>
    <row r="23" spans="1:8" x14ac:dyDescent="0.25">
      <c r="A23" s="10" t="s">
        <v>48</v>
      </c>
      <c r="B23">
        <v>22</v>
      </c>
      <c r="C23" s="10">
        <v>11</v>
      </c>
      <c r="D23" s="10">
        <v>2</v>
      </c>
      <c r="E23" s="10">
        <v>2</v>
      </c>
      <c r="F23" s="10">
        <v>2</v>
      </c>
      <c r="G23" s="10">
        <v>3</v>
      </c>
      <c r="H23" s="10">
        <v>2</v>
      </c>
    </row>
    <row r="24" spans="1:8" x14ac:dyDescent="0.25">
      <c r="A24" s="10" t="s">
        <v>49</v>
      </c>
      <c r="B24">
        <v>30</v>
      </c>
      <c r="C24" s="10">
        <v>15</v>
      </c>
      <c r="D24" s="10">
        <v>3</v>
      </c>
      <c r="E24" s="10">
        <v>3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40</v>
      </c>
      <c r="C25" s="10">
        <v>20</v>
      </c>
      <c r="D25" s="10">
        <v>4</v>
      </c>
      <c r="E25" s="10">
        <v>4</v>
      </c>
      <c r="F25" s="10">
        <v>4</v>
      </c>
      <c r="G25" s="10">
        <v>4</v>
      </c>
      <c r="H25" s="10">
        <v>4</v>
      </c>
    </row>
    <row r="26" spans="1:8" x14ac:dyDescent="0.25">
      <c r="A26" s="10" t="s">
        <v>51</v>
      </c>
      <c r="B26">
        <v>24</v>
      </c>
      <c r="C26" s="10">
        <v>12</v>
      </c>
      <c r="D26" s="10">
        <v>3</v>
      </c>
      <c r="E26" s="10">
        <v>2</v>
      </c>
      <c r="F26" s="10">
        <v>3</v>
      </c>
      <c r="G26" s="10">
        <v>2</v>
      </c>
      <c r="H26" s="10">
        <v>2</v>
      </c>
    </row>
    <row r="27" spans="1:8" x14ac:dyDescent="0.25">
      <c r="A27" s="10" t="s">
        <v>52</v>
      </c>
      <c r="B27">
        <v>18</v>
      </c>
      <c r="C27" s="10">
        <v>9</v>
      </c>
      <c r="D27" s="10">
        <v>2</v>
      </c>
      <c r="E27" s="10">
        <v>2</v>
      </c>
      <c r="F27" s="10">
        <v>2</v>
      </c>
      <c r="G27" s="10">
        <v>2</v>
      </c>
      <c r="H27" s="10">
        <v>1</v>
      </c>
    </row>
    <row r="28" spans="1:8" x14ac:dyDescent="0.25">
      <c r="A28" s="10" t="s">
        <v>53</v>
      </c>
      <c r="B28">
        <v>40</v>
      </c>
      <c r="C28" s="10">
        <v>20</v>
      </c>
      <c r="D28" s="10">
        <v>4</v>
      </c>
      <c r="E28" s="10">
        <v>4</v>
      </c>
      <c r="F28" s="10">
        <v>4</v>
      </c>
      <c r="G28" s="10">
        <v>4</v>
      </c>
      <c r="H28" s="10">
        <v>4</v>
      </c>
    </row>
    <row r="29" spans="1:8" x14ac:dyDescent="0.25">
      <c r="A29" s="10" t="s">
        <v>54</v>
      </c>
      <c r="B29">
        <v>40</v>
      </c>
      <c r="C29" s="10">
        <v>20</v>
      </c>
      <c r="D29" s="10">
        <v>4</v>
      </c>
      <c r="E29" s="10">
        <v>4</v>
      </c>
      <c r="F29" s="10">
        <v>4</v>
      </c>
      <c r="G29" s="10">
        <v>4</v>
      </c>
      <c r="H29" s="10">
        <v>4</v>
      </c>
    </row>
    <row r="30" spans="1:8" x14ac:dyDescent="0.25">
      <c r="A30" s="10" t="s">
        <v>55</v>
      </c>
      <c r="B30">
        <v>40</v>
      </c>
      <c r="C30" s="10">
        <v>20</v>
      </c>
      <c r="D30" s="10">
        <v>4</v>
      </c>
      <c r="E30" s="10">
        <v>4</v>
      </c>
      <c r="F30" s="10">
        <v>4</v>
      </c>
      <c r="G30" s="10">
        <v>4</v>
      </c>
      <c r="H30" s="10">
        <v>4</v>
      </c>
    </row>
    <row r="31" spans="1:8" x14ac:dyDescent="0.25">
      <c r="A31" s="10" t="s">
        <v>56</v>
      </c>
      <c r="B31">
        <v>28</v>
      </c>
      <c r="C31" s="10">
        <v>14</v>
      </c>
      <c r="D31" s="10">
        <v>3</v>
      </c>
      <c r="E31" s="10">
        <v>3</v>
      </c>
      <c r="F31" s="10">
        <v>3</v>
      </c>
      <c r="G31" s="10">
        <v>3</v>
      </c>
      <c r="H31" s="10">
        <v>2</v>
      </c>
    </row>
    <row r="32" spans="1:8" x14ac:dyDescent="0.25">
      <c r="A32" s="10" t="s">
        <v>57</v>
      </c>
      <c r="B32">
        <v>30</v>
      </c>
      <c r="C32" s="10">
        <v>15</v>
      </c>
      <c r="D32" s="10">
        <v>3</v>
      </c>
      <c r="E32" s="10">
        <v>3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58</v>
      </c>
      <c r="B33">
        <v>28</v>
      </c>
      <c r="C33" s="10">
        <v>14</v>
      </c>
      <c r="D33" s="10">
        <v>3</v>
      </c>
      <c r="E33" s="10">
        <v>3</v>
      </c>
      <c r="F33" s="10">
        <v>3</v>
      </c>
      <c r="G33" s="10">
        <v>3</v>
      </c>
      <c r="H33" s="10">
        <v>2</v>
      </c>
    </row>
    <row r="34" spans="1:8" x14ac:dyDescent="0.25">
      <c r="A34" s="10" t="s">
        <v>59</v>
      </c>
      <c r="B34">
        <v>18</v>
      </c>
      <c r="C34" s="10">
        <v>9</v>
      </c>
      <c r="D34" s="10">
        <v>2</v>
      </c>
      <c r="E34" s="10">
        <v>2</v>
      </c>
      <c r="F34" s="10">
        <v>2</v>
      </c>
      <c r="G34" s="10">
        <v>2</v>
      </c>
      <c r="H34" s="10">
        <v>1</v>
      </c>
    </row>
    <row r="35" spans="1:8" x14ac:dyDescent="0.25">
      <c r="A35" s="10" t="s">
        <v>60</v>
      </c>
      <c r="B35">
        <v>10</v>
      </c>
      <c r="C35" s="10">
        <v>5</v>
      </c>
      <c r="D35" s="10">
        <v>1</v>
      </c>
      <c r="E35" s="10">
        <v>1</v>
      </c>
      <c r="F35" s="10">
        <v>1</v>
      </c>
      <c r="G35" s="10">
        <v>1</v>
      </c>
      <c r="H35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35"/>
  <sheetViews>
    <sheetView zoomScale="85" zoomScaleNormal="85" workbookViewId="0">
      <pane ySplit="1" topLeftCell="A2" activePane="bottomLeft" state="frozen"/>
      <selection pane="bottomLeft" activeCell="A2" sqref="A2:H35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39</v>
      </c>
      <c r="C2" s="10">
        <v>18</v>
      </c>
      <c r="D2" s="10">
        <v>5</v>
      </c>
      <c r="E2" s="10">
        <v>5</v>
      </c>
      <c r="F2" s="10">
        <v>3</v>
      </c>
      <c r="G2" s="10">
        <v>4</v>
      </c>
      <c r="H2" s="10">
        <v>4</v>
      </c>
    </row>
    <row r="3" spans="1:8" x14ac:dyDescent="0.25">
      <c r="A3" s="10" t="s">
        <v>28</v>
      </c>
      <c r="B3">
        <v>34</v>
      </c>
      <c r="C3" s="10">
        <v>16</v>
      </c>
      <c r="D3" s="10">
        <v>5</v>
      </c>
      <c r="E3" s="10">
        <v>4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36</v>
      </c>
      <c r="C4" s="10">
        <v>17</v>
      </c>
      <c r="D4" s="10">
        <v>5</v>
      </c>
      <c r="E4" s="10">
        <v>4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36</v>
      </c>
      <c r="C5" s="10">
        <v>17</v>
      </c>
      <c r="D5" s="10">
        <v>5</v>
      </c>
      <c r="E5" s="10">
        <v>4</v>
      </c>
      <c r="F5" s="10">
        <v>3</v>
      </c>
      <c r="G5" s="10">
        <v>4</v>
      </c>
      <c r="H5" s="10">
        <v>3</v>
      </c>
    </row>
    <row r="6" spans="1:8" x14ac:dyDescent="0.25">
      <c r="A6" s="10" t="s">
        <v>31</v>
      </c>
      <c r="B6">
        <v>36</v>
      </c>
      <c r="C6" s="10">
        <v>17</v>
      </c>
      <c r="D6" s="10">
        <v>5</v>
      </c>
      <c r="E6" s="10">
        <v>4</v>
      </c>
      <c r="F6" s="10">
        <v>3</v>
      </c>
      <c r="G6" s="10">
        <v>4</v>
      </c>
      <c r="H6" s="10">
        <v>3</v>
      </c>
    </row>
    <row r="7" spans="1:8" x14ac:dyDescent="0.25">
      <c r="A7" s="10" t="s">
        <v>32</v>
      </c>
      <c r="B7">
        <v>35</v>
      </c>
      <c r="C7" s="10">
        <v>16</v>
      </c>
      <c r="D7" s="10">
        <v>5</v>
      </c>
      <c r="E7" s="10">
        <v>5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36</v>
      </c>
      <c r="C8" s="10">
        <v>16</v>
      </c>
      <c r="D8" s="10">
        <v>5</v>
      </c>
      <c r="E8" s="10">
        <v>4</v>
      </c>
      <c r="F8" s="10">
        <v>4</v>
      </c>
      <c r="G8" s="10">
        <v>4</v>
      </c>
      <c r="H8" s="10">
        <v>3</v>
      </c>
    </row>
    <row r="9" spans="1:8" x14ac:dyDescent="0.25">
      <c r="A9" s="10" t="s">
        <v>34</v>
      </c>
      <c r="B9">
        <v>35</v>
      </c>
      <c r="C9" s="10">
        <v>16</v>
      </c>
      <c r="D9" s="10">
        <v>5</v>
      </c>
      <c r="E9" s="10">
        <v>4</v>
      </c>
      <c r="F9" s="10">
        <v>3</v>
      </c>
      <c r="G9" s="10">
        <v>3</v>
      </c>
      <c r="H9" s="10">
        <v>4</v>
      </c>
    </row>
    <row r="10" spans="1:8" x14ac:dyDescent="0.25">
      <c r="A10" s="10" t="s">
        <v>35</v>
      </c>
      <c r="B10">
        <v>35</v>
      </c>
      <c r="C10" s="10">
        <v>16</v>
      </c>
      <c r="D10" s="10">
        <v>5</v>
      </c>
      <c r="E10" s="10">
        <v>4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37</v>
      </c>
      <c r="C11" s="10">
        <v>17</v>
      </c>
      <c r="D11" s="10">
        <v>5</v>
      </c>
      <c r="E11" s="10">
        <v>4</v>
      </c>
      <c r="F11" s="10">
        <v>3</v>
      </c>
      <c r="G11" s="10">
        <v>4</v>
      </c>
      <c r="H11" s="10">
        <v>4</v>
      </c>
    </row>
    <row r="12" spans="1:8" x14ac:dyDescent="0.25">
      <c r="A12" s="10" t="s">
        <v>37</v>
      </c>
      <c r="B12">
        <v>39</v>
      </c>
      <c r="C12" s="10">
        <v>18</v>
      </c>
      <c r="D12" s="10">
        <v>5</v>
      </c>
      <c r="E12" s="10">
        <v>4</v>
      </c>
      <c r="F12" s="10">
        <v>4</v>
      </c>
      <c r="G12" s="10">
        <v>4</v>
      </c>
      <c r="H12" s="10">
        <v>4</v>
      </c>
    </row>
    <row r="13" spans="1:8" x14ac:dyDescent="0.25">
      <c r="A13" s="10" t="s">
        <v>38</v>
      </c>
      <c r="B13">
        <v>37</v>
      </c>
      <c r="C13" s="10">
        <v>17</v>
      </c>
      <c r="D13" s="10">
        <v>5</v>
      </c>
      <c r="E13" s="10">
        <v>4</v>
      </c>
      <c r="F13" s="10">
        <v>4</v>
      </c>
      <c r="G13" s="10">
        <v>4</v>
      </c>
      <c r="H13" s="10">
        <v>3</v>
      </c>
    </row>
    <row r="14" spans="1:8" x14ac:dyDescent="0.25">
      <c r="A14" s="10" t="s">
        <v>39</v>
      </c>
      <c r="B14">
        <v>36</v>
      </c>
      <c r="C14" s="10">
        <v>16</v>
      </c>
      <c r="D14" s="10">
        <v>5</v>
      </c>
      <c r="E14" s="10">
        <v>4</v>
      </c>
      <c r="F14" s="10">
        <v>3</v>
      </c>
      <c r="G14" s="10">
        <v>4</v>
      </c>
      <c r="H14" s="10">
        <v>4</v>
      </c>
    </row>
    <row r="15" spans="1:8" x14ac:dyDescent="0.25">
      <c r="A15" s="10" t="s">
        <v>40</v>
      </c>
      <c r="B15">
        <v>37</v>
      </c>
      <c r="C15" s="10">
        <v>17</v>
      </c>
      <c r="D15" s="10">
        <v>5</v>
      </c>
      <c r="E15" s="10">
        <v>4</v>
      </c>
      <c r="F15" s="10">
        <v>4</v>
      </c>
      <c r="G15" s="10">
        <v>4</v>
      </c>
      <c r="H15" s="10">
        <v>3</v>
      </c>
    </row>
    <row r="16" spans="1:8" x14ac:dyDescent="0.25">
      <c r="A16" s="10" t="s">
        <v>41</v>
      </c>
      <c r="B16">
        <v>39</v>
      </c>
      <c r="C16" s="10">
        <v>18</v>
      </c>
      <c r="D16" s="10">
        <v>5</v>
      </c>
      <c r="E16" s="10">
        <v>4</v>
      </c>
      <c r="F16" s="10">
        <v>4</v>
      </c>
      <c r="G16" s="10">
        <v>4</v>
      </c>
      <c r="H16" s="10">
        <v>4</v>
      </c>
    </row>
    <row r="17" spans="1:8" x14ac:dyDescent="0.25">
      <c r="A17" s="10" t="s">
        <v>42</v>
      </c>
      <c r="B17">
        <v>36</v>
      </c>
      <c r="C17" s="10">
        <v>17</v>
      </c>
      <c r="D17" s="10">
        <v>4</v>
      </c>
      <c r="E17" s="10">
        <v>3</v>
      </c>
      <c r="F17" s="10">
        <v>4</v>
      </c>
      <c r="G17" s="10">
        <v>4</v>
      </c>
      <c r="H17" s="10">
        <v>4</v>
      </c>
    </row>
    <row r="18" spans="1:8" x14ac:dyDescent="0.25">
      <c r="A18" s="10" t="s">
        <v>43</v>
      </c>
      <c r="B18">
        <v>33</v>
      </c>
      <c r="C18" s="10">
        <v>15</v>
      </c>
      <c r="D18" s="10">
        <v>5</v>
      </c>
      <c r="E18" s="10">
        <v>4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35</v>
      </c>
      <c r="C19" s="10">
        <v>16</v>
      </c>
      <c r="D19" s="10">
        <v>5</v>
      </c>
      <c r="E19" s="10">
        <v>4</v>
      </c>
      <c r="F19" s="10">
        <v>3</v>
      </c>
      <c r="G19" s="10">
        <v>3</v>
      </c>
      <c r="H19" s="10">
        <v>4</v>
      </c>
    </row>
    <row r="20" spans="1:8" x14ac:dyDescent="0.25">
      <c r="A20" s="10" t="s">
        <v>45</v>
      </c>
      <c r="B20">
        <v>38</v>
      </c>
      <c r="C20" s="10">
        <v>18</v>
      </c>
      <c r="D20" s="10">
        <v>5</v>
      </c>
      <c r="E20" s="10">
        <v>4</v>
      </c>
      <c r="F20" s="10">
        <v>3</v>
      </c>
      <c r="G20" s="10">
        <v>4</v>
      </c>
      <c r="H20" s="10">
        <v>4</v>
      </c>
    </row>
    <row r="21" spans="1:8" x14ac:dyDescent="0.25">
      <c r="A21" s="10" t="s">
        <v>46</v>
      </c>
      <c r="B21">
        <v>33</v>
      </c>
      <c r="C21" s="10">
        <v>15</v>
      </c>
      <c r="D21" s="10">
        <v>5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39</v>
      </c>
      <c r="C22" s="10">
        <v>18</v>
      </c>
      <c r="D22" s="10">
        <v>5</v>
      </c>
      <c r="E22" s="10">
        <v>5</v>
      </c>
      <c r="F22" s="10">
        <v>3</v>
      </c>
      <c r="G22" s="10">
        <v>4</v>
      </c>
      <c r="H22" s="10">
        <v>4</v>
      </c>
    </row>
    <row r="23" spans="1:8" x14ac:dyDescent="0.25">
      <c r="A23" s="10" t="s">
        <v>48</v>
      </c>
      <c r="B23">
        <v>34</v>
      </c>
      <c r="C23" s="10">
        <v>15</v>
      </c>
      <c r="D23" s="10">
        <v>5</v>
      </c>
      <c r="E23" s="10">
        <v>4</v>
      </c>
      <c r="F23" s="10">
        <v>3</v>
      </c>
      <c r="G23" s="10">
        <v>4</v>
      </c>
      <c r="H23" s="10">
        <v>3</v>
      </c>
    </row>
    <row r="24" spans="1:8" x14ac:dyDescent="0.25">
      <c r="A24" s="10" t="s">
        <v>49</v>
      </c>
      <c r="B24">
        <v>28</v>
      </c>
      <c r="C24" s="10">
        <v>12</v>
      </c>
      <c r="D24" s="10">
        <v>3</v>
      </c>
      <c r="E24" s="10">
        <v>4</v>
      </c>
      <c r="F24" s="10">
        <v>4</v>
      </c>
      <c r="G24" s="10">
        <v>3</v>
      </c>
      <c r="H24" s="10">
        <v>2</v>
      </c>
    </row>
    <row r="25" spans="1:8" x14ac:dyDescent="0.25">
      <c r="A25" s="10" t="s">
        <v>50</v>
      </c>
      <c r="B25">
        <v>40</v>
      </c>
      <c r="C25" s="10">
        <v>19</v>
      </c>
      <c r="D25" s="10">
        <v>5</v>
      </c>
      <c r="E25" s="10">
        <v>5</v>
      </c>
      <c r="F25" s="10">
        <v>3</v>
      </c>
      <c r="G25" s="10">
        <v>4</v>
      </c>
      <c r="H25" s="10">
        <v>4</v>
      </c>
    </row>
    <row r="26" spans="1:8" x14ac:dyDescent="0.25">
      <c r="A26" s="10" t="s">
        <v>51</v>
      </c>
      <c r="B26">
        <v>34</v>
      </c>
      <c r="C26" s="10">
        <v>16</v>
      </c>
      <c r="D26" s="10">
        <v>5</v>
      </c>
      <c r="E26" s="10">
        <v>4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32</v>
      </c>
      <c r="C27" s="10">
        <v>14</v>
      </c>
      <c r="D27" s="10">
        <v>5</v>
      </c>
      <c r="E27" s="10">
        <v>4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37</v>
      </c>
      <c r="C28" s="10">
        <v>17</v>
      </c>
      <c r="D28" s="10">
        <v>5</v>
      </c>
      <c r="E28" s="10">
        <v>4</v>
      </c>
      <c r="F28" s="10">
        <v>3</v>
      </c>
      <c r="G28" s="10">
        <v>4</v>
      </c>
      <c r="H28" s="10">
        <v>4</v>
      </c>
    </row>
    <row r="29" spans="1:8" x14ac:dyDescent="0.25">
      <c r="A29" s="10" t="s">
        <v>54</v>
      </c>
      <c r="B29">
        <v>37</v>
      </c>
      <c r="C29" s="10">
        <v>17</v>
      </c>
      <c r="D29" s="10">
        <v>5</v>
      </c>
      <c r="E29" s="10">
        <v>4</v>
      </c>
      <c r="F29" s="10">
        <v>3</v>
      </c>
      <c r="G29" s="10">
        <v>4</v>
      </c>
      <c r="H29" s="10">
        <v>4</v>
      </c>
    </row>
    <row r="30" spans="1:8" x14ac:dyDescent="0.25">
      <c r="A30" s="10" t="s">
        <v>55</v>
      </c>
      <c r="B30">
        <v>37</v>
      </c>
      <c r="C30" s="10">
        <v>17</v>
      </c>
      <c r="D30" s="10">
        <v>5</v>
      </c>
      <c r="E30" s="10">
        <v>4</v>
      </c>
      <c r="F30" s="10">
        <v>3</v>
      </c>
      <c r="G30" s="10">
        <v>4</v>
      </c>
      <c r="H30" s="10">
        <v>4</v>
      </c>
    </row>
    <row r="31" spans="1:8" x14ac:dyDescent="0.25">
      <c r="A31" s="10" t="s">
        <v>56</v>
      </c>
      <c r="B31">
        <v>38</v>
      </c>
      <c r="C31" s="10">
        <v>18</v>
      </c>
      <c r="D31" s="10">
        <v>5</v>
      </c>
      <c r="E31" s="10">
        <v>4</v>
      </c>
      <c r="F31" s="10">
        <v>3</v>
      </c>
      <c r="G31" s="10">
        <v>4</v>
      </c>
      <c r="H31" s="10">
        <v>4</v>
      </c>
    </row>
    <row r="32" spans="1:8" x14ac:dyDescent="0.25">
      <c r="A32" s="10" t="s">
        <v>57</v>
      </c>
      <c r="B32">
        <v>36</v>
      </c>
      <c r="C32" s="10">
        <v>16</v>
      </c>
      <c r="D32" s="10">
        <v>5</v>
      </c>
      <c r="E32" s="10">
        <v>4</v>
      </c>
      <c r="F32" s="10">
        <v>4</v>
      </c>
      <c r="G32" s="10">
        <v>4</v>
      </c>
      <c r="H32" s="10">
        <v>3</v>
      </c>
    </row>
    <row r="33" spans="1:8" x14ac:dyDescent="0.25">
      <c r="A33" s="10" t="s">
        <v>58</v>
      </c>
      <c r="B33">
        <v>37</v>
      </c>
      <c r="C33" s="10">
        <v>17</v>
      </c>
      <c r="D33" s="10">
        <v>5</v>
      </c>
      <c r="E33" s="10">
        <v>4</v>
      </c>
      <c r="F33" s="10">
        <v>3</v>
      </c>
      <c r="G33" s="10">
        <v>4</v>
      </c>
      <c r="H33" s="10">
        <v>4</v>
      </c>
    </row>
    <row r="34" spans="1:8" x14ac:dyDescent="0.25">
      <c r="A34" s="10" t="s">
        <v>59</v>
      </c>
      <c r="B34">
        <v>37</v>
      </c>
      <c r="C34" s="10">
        <v>17</v>
      </c>
      <c r="D34" s="10">
        <v>5</v>
      </c>
      <c r="E34" s="10">
        <v>4</v>
      </c>
      <c r="F34" s="10">
        <v>3</v>
      </c>
      <c r="G34" s="10">
        <v>4</v>
      </c>
      <c r="H34" s="10">
        <v>4</v>
      </c>
    </row>
    <row r="35" spans="1:8" x14ac:dyDescent="0.25">
      <c r="A35" s="10" t="s">
        <v>60</v>
      </c>
      <c r="B35">
        <v>23</v>
      </c>
      <c r="C35" s="10">
        <v>9</v>
      </c>
      <c r="D35" s="10">
        <v>3</v>
      </c>
      <c r="E35" s="10">
        <v>3</v>
      </c>
      <c r="F35" s="10">
        <v>3</v>
      </c>
      <c r="G35" s="10">
        <v>3</v>
      </c>
      <c r="H35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01B00-C3E4-4140-B45A-36C6CE615C9E}">
  <dimension ref="A1:H35"/>
  <sheetViews>
    <sheetView topLeftCell="A2" workbookViewId="0">
      <selection activeCell="A2" sqref="A2:H35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40</v>
      </c>
      <c r="C2" s="10">
        <v>20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</row>
    <row r="3" spans="1:8" x14ac:dyDescent="0.25">
      <c r="A3" s="10" t="s">
        <v>28</v>
      </c>
      <c r="B3">
        <v>34</v>
      </c>
      <c r="C3" s="10">
        <v>17</v>
      </c>
      <c r="D3" s="10">
        <v>4</v>
      </c>
      <c r="E3" s="10">
        <v>3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24</v>
      </c>
      <c r="C4" s="10">
        <v>12</v>
      </c>
      <c r="D4" s="10">
        <v>3</v>
      </c>
      <c r="E4" s="10">
        <v>2</v>
      </c>
      <c r="F4" s="10">
        <v>2</v>
      </c>
      <c r="G4" s="10">
        <v>3</v>
      </c>
      <c r="H4" s="10">
        <v>2</v>
      </c>
    </row>
    <row r="5" spans="1:8" x14ac:dyDescent="0.25">
      <c r="A5" s="10" t="s">
        <v>30</v>
      </c>
      <c r="B5">
        <v>28</v>
      </c>
      <c r="C5" s="10">
        <v>14</v>
      </c>
      <c r="D5" s="10">
        <v>3</v>
      </c>
      <c r="E5" s="10">
        <v>3</v>
      </c>
      <c r="F5" s="10">
        <v>3</v>
      </c>
      <c r="G5" s="10">
        <v>3</v>
      </c>
      <c r="H5" s="10">
        <v>2</v>
      </c>
    </row>
    <row r="6" spans="1:8" x14ac:dyDescent="0.25">
      <c r="A6" s="10" t="s">
        <v>31</v>
      </c>
      <c r="B6">
        <v>30</v>
      </c>
      <c r="C6" s="10">
        <v>15</v>
      </c>
      <c r="D6" s="10">
        <v>3</v>
      </c>
      <c r="E6" s="10">
        <v>3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26</v>
      </c>
      <c r="C7" s="10">
        <v>13</v>
      </c>
      <c r="D7" s="10">
        <v>3</v>
      </c>
      <c r="E7" s="10">
        <v>3</v>
      </c>
      <c r="F7" s="10">
        <v>2</v>
      </c>
      <c r="G7" s="10">
        <v>3</v>
      </c>
      <c r="H7" s="10">
        <v>2</v>
      </c>
    </row>
    <row r="8" spans="1:8" x14ac:dyDescent="0.25">
      <c r="A8" s="10" t="s">
        <v>33</v>
      </c>
      <c r="B8">
        <v>40</v>
      </c>
      <c r="C8" s="10">
        <v>20</v>
      </c>
      <c r="D8" s="10">
        <v>4</v>
      </c>
      <c r="E8" s="10">
        <v>4</v>
      </c>
      <c r="F8" s="10">
        <v>4</v>
      </c>
      <c r="G8" s="10">
        <v>4</v>
      </c>
      <c r="H8" s="10">
        <v>4</v>
      </c>
    </row>
    <row r="9" spans="1:8" x14ac:dyDescent="0.25">
      <c r="A9" s="10" t="s">
        <v>34</v>
      </c>
      <c r="B9">
        <v>34</v>
      </c>
      <c r="C9" s="10">
        <v>17</v>
      </c>
      <c r="D9" s="10">
        <v>4</v>
      </c>
      <c r="E9" s="10">
        <v>3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40</v>
      </c>
      <c r="C10" s="10">
        <v>20</v>
      </c>
      <c r="D10" s="10">
        <v>4</v>
      </c>
      <c r="E10" s="10">
        <v>4</v>
      </c>
      <c r="F10" s="10">
        <v>4</v>
      </c>
      <c r="G10" s="10">
        <v>4</v>
      </c>
      <c r="H10" s="10">
        <v>4</v>
      </c>
    </row>
    <row r="11" spans="1:8" x14ac:dyDescent="0.25">
      <c r="A11" s="10" t="s">
        <v>36</v>
      </c>
      <c r="B11">
        <v>24</v>
      </c>
      <c r="C11" s="10">
        <v>12</v>
      </c>
      <c r="D11" s="10">
        <v>3</v>
      </c>
      <c r="E11" s="10">
        <v>2</v>
      </c>
      <c r="F11" s="10">
        <v>2</v>
      </c>
      <c r="G11" s="10">
        <v>3</v>
      </c>
      <c r="H11" s="10">
        <v>2</v>
      </c>
    </row>
    <row r="12" spans="1:8" x14ac:dyDescent="0.25">
      <c r="A12" s="10" t="s">
        <v>37</v>
      </c>
      <c r="B12">
        <v>32</v>
      </c>
      <c r="C12" s="10">
        <v>16</v>
      </c>
      <c r="D12" s="10">
        <v>4</v>
      </c>
      <c r="E12" s="10">
        <v>3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32</v>
      </c>
      <c r="C13" s="10">
        <v>16</v>
      </c>
      <c r="D13" s="10">
        <v>4</v>
      </c>
      <c r="E13" s="10">
        <v>3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30</v>
      </c>
      <c r="C14" s="10">
        <v>15</v>
      </c>
      <c r="D14" s="10">
        <v>3</v>
      </c>
      <c r="E14" s="10">
        <v>3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28</v>
      </c>
      <c r="C15" s="10">
        <v>14</v>
      </c>
      <c r="D15" s="10">
        <v>3</v>
      </c>
      <c r="E15" s="10">
        <v>3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24</v>
      </c>
      <c r="C16" s="10">
        <v>12</v>
      </c>
      <c r="D16" s="10">
        <v>2</v>
      </c>
      <c r="E16" s="10">
        <v>3</v>
      </c>
      <c r="F16" s="10">
        <v>2</v>
      </c>
      <c r="G16" s="10">
        <v>3</v>
      </c>
      <c r="H16" s="10">
        <v>2</v>
      </c>
    </row>
    <row r="17" spans="1:8" x14ac:dyDescent="0.25">
      <c r="A17" s="10" t="s">
        <v>42</v>
      </c>
      <c r="B17">
        <v>18</v>
      </c>
      <c r="C17" s="10">
        <v>9</v>
      </c>
      <c r="D17" s="10">
        <v>2</v>
      </c>
      <c r="E17" s="10">
        <v>2</v>
      </c>
      <c r="F17" s="10">
        <v>2</v>
      </c>
      <c r="G17" s="10">
        <v>2</v>
      </c>
      <c r="H17" s="10">
        <v>1</v>
      </c>
    </row>
    <row r="18" spans="1:8" x14ac:dyDescent="0.25">
      <c r="A18" s="10" t="s">
        <v>43</v>
      </c>
      <c r="B18">
        <v>20</v>
      </c>
      <c r="C18" s="10">
        <v>10</v>
      </c>
      <c r="D18" s="10">
        <v>2</v>
      </c>
      <c r="E18" s="10">
        <v>2</v>
      </c>
      <c r="F18" s="10">
        <v>2</v>
      </c>
      <c r="G18" s="10">
        <v>2</v>
      </c>
      <c r="H18" s="10">
        <v>2</v>
      </c>
    </row>
    <row r="19" spans="1:8" x14ac:dyDescent="0.25">
      <c r="A19" s="10" t="s">
        <v>44</v>
      </c>
      <c r="B19">
        <v>24</v>
      </c>
      <c r="C19" s="10">
        <v>12</v>
      </c>
      <c r="D19" s="10">
        <v>2</v>
      </c>
      <c r="E19" s="10">
        <v>3</v>
      </c>
      <c r="F19" s="10">
        <v>2</v>
      </c>
      <c r="G19" s="10">
        <v>3</v>
      </c>
      <c r="H19" s="10">
        <v>2</v>
      </c>
    </row>
    <row r="20" spans="1:8" x14ac:dyDescent="0.25">
      <c r="A20" s="10" t="s">
        <v>45</v>
      </c>
      <c r="B20">
        <v>30</v>
      </c>
      <c r="C20" s="10">
        <v>15</v>
      </c>
      <c r="D20" s="10">
        <v>3</v>
      </c>
      <c r="E20" s="10">
        <v>3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20</v>
      </c>
      <c r="C21" s="10">
        <v>10</v>
      </c>
      <c r="D21" s="10">
        <v>2</v>
      </c>
      <c r="E21" s="10">
        <v>2</v>
      </c>
      <c r="F21" s="10">
        <v>2</v>
      </c>
      <c r="G21" s="10">
        <v>2</v>
      </c>
      <c r="H21" s="10">
        <v>2</v>
      </c>
    </row>
    <row r="22" spans="1:8" x14ac:dyDescent="0.25">
      <c r="A22" s="10" t="s">
        <v>47</v>
      </c>
      <c r="B22">
        <v>40</v>
      </c>
      <c r="C22" s="10">
        <v>20</v>
      </c>
      <c r="D22" s="10">
        <v>4</v>
      </c>
      <c r="E22" s="10">
        <v>4</v>
      </c>
      <c r="F22" s="10">
        <v>4</v>
      </c>
      <c r="G22" s="10">
        <v>4</v>
      </c>
      <c r="H22" s="10">
        <v>4</v>
      </c>
    </row>
    <row r="23" spans="1:8" x14ac:dyDescent="0.25">
      <c r="A23" s="10" t="s">
        <v>48</v>
      </c>
      <c r="B23">
        <v>22</v>
      </c>
      <c r="C23" s="10">
        <v>11</v>
      </c>
      <c r="D23" s="10">
        <v>2</v>
      </c>
      <c r="E23" s="10">
        <v>2</v>
      </c>
      <c r="F23" s="10">
        <v>2</v>
      </c>
      <c r="G23" s="10">
        <v>3</v>
      </c>
      <c r="H23" s="10">
        <v>2</v>
      </c>
    </row>
    <row r="24" spans="1:8" x14ac:dyDescent="0.25">
      <c r="A24" s="10" t="s">
        <v>49</v>
      </c>
      <c r="B24">
        <v>30</v>
      </c>
      <c r="C24" s="10">
        <v>15</v>
      </c>
      <c r="D24" s="10">
        <v>3</v>
      </c>
      <c r="E24" s="10">
        <v>3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40</v>
      </c>
      <c r="C25" s="10">
        <v>20</v>
      </c>
      <c r="D25" s="10">
        <v>4</v>
      </c>
      <c r="E25" s="10">
        <v>4</v>
      </c>
      <c r="F25" s="10">
        <v>4</v>
      </c>
      <c r="G25" s="10">
        <v>4</v>
      </c>
      <c r="H25" s="10">
        <v>4</v>
      </c>
    </row>
    <row r="26" spans="1:8" x14ac:dyDescent="0.25">
      <c r="A26" s="10" t="s">
        <v>51</v>
      </c>
      <c r="B26">
        <v>24</v>
      </c>
      <c r="C26" s="10">
        <v>12</v>
      </c>
      <c r="D26" s="10">
        <v>3</v>
      </c>
      <c r="E26" s="10">
        <v>2</v>
      </c>
      <c r="F26" s="10">
        <v>3</v>
      </c>
      <c r="G26" s="10">
        <v>2</v>
      </c>
      <c r="H26" s="10">
        <v>2</v>
      </c>
    </row>
    <row r="27" spans="1:8" x14ac:dyDescent="0.25">
      <c r="A27" s="10" t="s">
        <v>52</v>
      </c>
      <c r="B27">
        <v>18</v>
      </c>
      <c r="C27" s="10">
        <v>9</v>
      </c>
      <c r="D27" s="10">
        <v>2</v>
      </c>
      <c r="E27" s="10">
        <v>2</v>
      </c>
      <c r="F27" s="10">
        <v>2</v>
      </c>
      <c r="G27" s="10">
        <v>2</v>
      </c>
      <c r="H27" s="10">
        <v>1</v>
      </c>
    </row>
    <row r="28" spans="1:8" x14ac:dyDescent="0.25">
      <c r="A28" s="10" t="s">
        <v>53</v>
      </c>
      <c r="B28">
        <v>40</v>
      </c>
      <c r="C28" s="10">
        <v>20</v>
      </c>
      <c r="D28" s="10">
        <v>4</v>
      </c>
      <c r="E28" s="10">
        <v>4</v>
      </c>
      <c r="F28" s="10">
        <v>4</v>
      </c>
      <c r="G28" s="10">
        <v>4</v>
      </c>
      <c r="H28" s="10">
        <v>4</v>
      </c>
    </row>
    <row r="29" spans="1:8" x14ac:dyDescent="0.25">
      <c r="A29" s="10" t="s">
        <v>54</v>
      </c>
      <c r="B29">
        <v>40</v>
      </c>
      <c r="C29" s="10">
        <v>20</v>
      </c>
      <c r="D29" s="10">
        <v>4</v>
      </c>
      <c r="E29" s="10">
        <v>4</v>
      </c>
      <c r="F29" s="10">
        <v>4</v>
      </c>
      <c r="G29" s="10">
        <v>4</v>
      </c>
      <c r="H29" s="10">
        <v>4</v>
      </c>
    </row>
    <row r="30" spans="1:8" x14ac:dyDescent="0.25">
      <c r="A30" s="10" t="s">
        <v>55</v>
      </c>
      <c r="B30">
        <v>40</v>
      </c>
      <c r="C30" s="10">
        <v>20</v>
      </c>
      <c r="D30" s="10">
        <v>4</v>
      </c>
      <c r="E30" s="10">
        <v>4</v>
      </c>
      <c r="F30" s="10">
        <v>4</v>
      </c>
      <c r="G30" s="10">
        <v>4</v>
      </c>
      <c r="H30" s="10">
        <v>4</v>
      </c>
    </row>
    <row r="31" spans="1:8" x14ac:dyDescent="0.25">
      <c r="A31" s="10" t="s">
        <v>56</v>
      </c>
      <c r="B31">
        <v>28</v>
      </c>
      <c r="C31" s="10">
        <v>14</v>
      </c>
      <c r="D31" s="10">
        <v>3</v>
      </c>
      <c r="E31" s="10">
        <v>3</v>
      </c>
      <c r="F31" s="10">
        <v>3</v>
      </c>
      <c r="G31" s="10">
        <v>3</v>
      </c>
      <c r="H31" s="10">
        <v>2</v>
      </c>
    </row>
    <row r="32" spans="1:8" x14ac:dyDescent="0.25">
      <c r="A32" s="10" t="s">
        <v>57</v>
      </c>
      <c r="B32">
        <v>30</v>
      </c>
      <c r="C32" s="10">
        <v>15</v>
      </c>
      <c r="D32" s="10">
        <v>3</v>
      </c>
      <c r="E32" s="10">
        <v>3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58</v>
      </c>
      <c r="B33">
        <v>28</v>
      </c>
      <c r="C33" s="10">
        <v>14</v>
      </c>
      <c r="D33" s="10">
        <v>3</v>
      </c>
      <c r="E33" s="10">
        <v>3</v>
      </c>
      <c r="F33" s="10">
        <v>3</v>
      </c>
      <c r="G33" s="10">
        <v>3</v>
      </c>
      <c r="H33" s="10">
        <v>2</v>
      </c>
    </row>
    <row r="34" spans="1:8" x14ac:dyDescent="0.25">
      <c r="A34" s="10" t="s">
        <v>59</v>
      </c>
      <c r="B34">
        <v>18</v>
      </c>
      <c r="C34" s="10">
        <v>9</v>
      </c>
      <c r="D34" s="10">
        <v>2</v>
      </c>
      <c r="E34" s="10">
        <v>2</v>
      </c>
      <c r="F34" s="10">
        <v>2</v>
      </c>
      <c r="G34" s="10">
        <v>2</v>
      </c>
      <c r="H34" s="10">
        <v>1</v>
      </c>
    </row>
    <row r="35" spans="1:8" x14ac:dyDescent="0.25">
      <c r="A35" s="10" t="s">
        <v>60</v>
      </c>
      <c r="B35">
        <v>10</v>
      </c>
      <c r="C35" s="10">
        <v>5</v>
      </c>
      <c r="D35" s="10">
        <v>1</v>
      </c>
      <c r="E35" s="10">
        <v>1</v>
      </c>
      <c r="F35" s="10">
        <v>1</v>
      </c>
      <c r="G35" s="10">
        <v>1</v>
      </c>
      <c r="H35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C1A7-41AD-41CE-A7F3-60EF9347D1DF}">
  <dimension ref="A1:H35"/>
  <sheetViews>
    <sheetView topLeftCell="A2" workbookViewId="0">
      <selection activeCell="A2" sqref="A2:H35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39</v>
      </c>
      <c r="C2" s="10">
        <v>18</v>
      </c>
      <c r="D2" s="10">
        <v>5</v>
      </c>
      <c r="E2" s="10">
        <v>5</v>
      </c>
      <c r="F2" s="10">
        <v>3</v>
      </c>
      <c r="G2" s="10">
        <v>4</v>
      </c>
      <c r="H2" s="10">
        <v>4</v>
      </c>
    </row>
    <row r="3" spans="1:8" x14ac:dyDescent="0.25">
      <c r="A3" s="10" t="s">
        <v>28</v>
      </c>
      <c r="B3">
        <v>34</v>
      </c>
      <c r="C3" s="10">
        <v>16</v>
      </c>
      <c r="D3" s="10">
        <v>5</v>
      </c>
      <c r="E3" s="10">
        <v>4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36</v>
      </c>
      <c r="C4" s="10">
        <v>17</v>
      </c>
      <c r="D4" s="10">
        <v>5</v>
      </c>
      <c r="E4" s="10">
        <v>4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36</v>
      </c>
      <c r="C5" s="10">
        <v>17</v>
      </c>
      <c r="D5" s="10">
        <v>5</v>
      </c>
      <c r="E5" s="10">
        <v>4</v>
      </c>
      <c r="F5" s="10">
        <v>3</v>
      </c>
      <c r="G5" s="10">
        <v>4</v>
      </c>
      <c r="H5" s="10">
        <v>3</v>
      </c>
    </row>
    <row r="6" spans="1:8" x14ac:dyDescent="0.25">
      <c r="A6" s="10" t="s">
        <v>31</v>
      </c>
      <c r="B6">
        <v>36</v>
      </c>
      <c r="C6" s="10">
        <v>17</v>
      </c>
      <c r="D6" s="10">
        <v>5</v>
      </c>
      <c r="E6" s="10">
        <v>4</v>
      </c>
      <c r="F6" s="10">
        <v>3</v>
      </c>
      <c r="G6" s="10">
        <v>4</v>
      </c>
      <c r="H6" s="10">
        <v>3</v>
      </c>
    </row>
    <row r="7" spans="1:8" x14ac:dyDescent="0.25">
      <c r="A7" s="10" t="s">
        <v>32</v>
      </c>
      <c r="B7">
        <v>35</v>
      </c>
      <c r="C7" s="10">
        <v>16</v>
      </c>
      <c r="D7" s="10">
        <v>5</v>
      </c>
      <c r="E7" s="10">
        <v>5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36</v>
      </c>
      <c r="C8" s="10">
        <v>16</v>
      </c>
      <c r="D8" s="10">
        <v>5</v>
      </c>
      <c r="E8" s="10">
        <v>4</v>
      </c>
      <c r="F8" s="10">
        <v>4</v>
      </c>
      <c r="G8" s="10">
        <v>4</v>
      </c>
      <c r="H8" s="10">
        <v>3</v>
      </c>
    </row>
    <row r="9" spans="1:8" x14ac:dyDescent="0.25">
      <c r="A9" s="10" t="s">
        <v>34</v>
      </c>
      <c r="B9">
        <v>35</v>
      </c>
      <c r="C9" s="10">
        <v>16</v>
      </c>
      <c r="D9" s="10">
        <v>5</v>
      </c>
      <c r="E9" s="10">
        <v>4</v>
      </c>
      <c r="F9" s="10">
        <v>3</v>
      </c>
      <c r="G9" s="10">
        <v>3</v>
      </c>
      <c r="H9" s="10">
        <v>4</v>
      </c>
    </row>
    <row r="10" spans="1:8" x14ac:dyDescent="0.25">
      <c r="A10" s="10" t="s">
        <v>35</v>
      </c>
      <c r="B10">
        <v>35</v>
      </c>
      <c r="C10" s="10">
        <v>16</v>
      </c>
      <c r="D10" s="10">
        <v>5</v>
      </c>
      <c r="E10" s="10">
        <v>4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37</v>
      </c>
      <c r="C11" s="10">
        <v>17</v>
      </c>
      <c r="D11" s="10">
        <v>5</v>
      </c>
      <c r="E11" s="10">
        <v>4</v>
      </c>
      <c r="F11" s="10">
        <v>3</v>
      </c>
      <c r="G11" s="10">
        <v>4</v>
      </c>
      <c r="H11" s="10">
        <v>4</v>
      </c>
    </row>
    <row r="12" spans="1:8" x14ac:dyDescent="0.25">
      <c r="A12" s="10" t="s">
        <v>37</v>
      </c>
      <c r="B12">
        <v>39</v>
      </c>
      <c r="C12" s="10">
        <v>18</v>
      </c>
      <c r="D12" s="10">
        <v>5</v>
      </c>
      <c r="E12" s="10">
        <v>4</v>
      </c>
      <c r="F12" s="10">
        <v>4</v>
      </c>
      <c r="G12" s="10">
        <v>4</v>
      </c>
      <c r="H12" s="10">
        <v>4</v>
      </c>
    </row>
    <row r="13" spans="1:8" x14ac:dyDescent="0.25">
      <c r="A13" s="10" t="s">
        <v>38</v>
      </c>
      <c r="B13">
        <v>37</v>
      </c>
      <c r="C13" s="10">
        <v>17</v>
      </c>
      <c r="D13" s="10">
        <v>5</v>
      </c>
      <c r="E13" s="10">
        <v>4</v>
      </c>
      <c r="F13" s="10">
        <v>4</v>
      </c>
      <c r="G13" s="10">
        <v>4</v>
      </c>
      <c r="H13" s="10">
        <v>3</v>
      </c>
    </row>
    <row r="14" spans="1:8" x14ac:dyDescent="0.25">
      <c r="A14" s="10" t="s">
        <v>39</v>
      </c>
      <c r="B14">
        <v>36</v>
      </c>
      <c r="C14" s="10">
        <v>16</v>
      </c>
      <c r="D14" s="10">
        <v>5</v>
      </c>
      <c r="E14" s="10">
        <v>4</v>
      </c>
      <c r="F14" s="10">
        <v>3</v>
      </c>
      <c r="G14" s="10">
        <v>4</v>
      </c>
      <c r="H14" s="10">
        <v>4</v>
      </c>
    </row>
    <row r="15" spans="1:8" x14ac:dyDescent="0.25">
      <c r="A15" s="10" t="s">
        <v>40</v>
      </c>
      <c r="B15">
        <v>37</v>
      </c>
      <c r="C15" s="10">
        <v>17</v>
      </c>
      <c r="D15" s="10">
        <v>5</v>
      </c>
      <c r="E15" s="10">
        <v>4</v>
      </c>
      <c r="F15" s="10">
        <v>4</v>
      </c>
      <c r="G15" s="10">
        <v>4</v>
      </c>
      <c r="H15" s="10">
        <v>3</v>
      </c>
    </row>
    <row r="16" spans="1:8" x14ac:dyDescent="0.25">
      <c r="A16" s="10" t="s">
        <v>41</v>
      </c>
      <c r="B16">
        <v>39</v>
      </c>
      <c r="C16" s="10">
        <v>18</v>
      </c>
      <c r="D16" s="10">
        <v>5</v>
      </c>
      <c r="E16" s="10">
        <v>4</v>
      </c>
      <c r="F16" s="10">
        <v>4</v>
      </c>
      <c r="G16" s="10">
        <v>4</v>
      </c>
      <c r="H16" s="10">
        <v>4</v>
      </c>
    </row>
    <row r="17" spans="1:8" x14ac:dyDescent="0.25">
      <c r="A17" s="10" t="s">
        <v>42</v>
      </c>
      <c r="B17">
        <v>36</v>
      </c>
      <c r="C17" s="10">
        <v>17</v>
      </c>
      <c r="D17" s="10">
        <v>4</v>
      </c>
      <c r="E17" s="10">
        <v>3</v>
      </c>
      <c r="F17" s="10">
        <v>4</v>
      </c>
      <c r="G17" s="10">
        <v>4</v>
      </c>
      <c r="H17" s="10">
        <v>4</v>
      </c>
    </row>
    <row r="18" spans="1:8" x14ac:dyDescent="0.25">
      <c r="A18" s="10" t="s">
        <v>43</v>
      </c>
      <c r="B18">
        <v>33</v>
      </c>
      <c r="C18" s="10">
        <v>15</v>
      </c>
      <c r="D18" s="10">
        <v>5</v>
      </c>
      <c r="E18" s="10">
        <v>4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35</v>
      </c>
      <c r="C19" s="10">
        <v>16</v>
      </c>
      <c r="D19" s="10">
        <v>5</v>
      </c>
      <c r="E19" s="10">
        <v>4</v>
      </c>
      <c r="F19" s="10">
        <v>3</v>
      </c>
      <c r="G19" s="10">
        <v>3</v>
      </c>
      <c r="H19" s="10">
        <v>4</v>
      </c>
    </row>
    <row r="20" spans="1:8" x14ac:dyDescent="0.25">
      <c r="A20" s="10" t="s">
        <v>45</v>
      </c>
      <c r="B20">
        <v>38</v>
      </c>
      <c r="C20" s="10">
        <v>18</v>
      </c>
      <c r="D20" s="10">
        <v>5</v>
      </c>
      <c r="E20" s="10">
        <v>4</v>
      </c>
      <c r="F20" s="10">
        <v>3</v>
      </c>
      <c r="G20" s="10">
        <v>4</v>
      </c>
      <c r="H20" s="10">
        <v>4</v>
      </c>
    </row>
    <row r="21" spans="1:8" x14ac:dyDescent="0.25">
      <c r="A21" s="10" t="s">
        <v>46</v>
      </c>
      <c r="B21">
        <v>33</v>
      </c>
      <c r="C21" s="10">
        <v>15</v>
      </c>
      <c r="D21" s="10">
        <v>5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39</v>
      </c>
      <c r="C22" s="10">
        <v>18</v>
      </c>
      <c r="D22" s="10">
        <v>5</v>
      </c>
      <c r="E22" s="10">
        <v>5</v>
      </c>
      <c r="F22" s="10">
        <v>3</v>
      </c>
      <c r="G22" s="10">
        <v>4</v>
      </c>
      <c r="H22" s="10">
        <v>4</v>
      </c>
    </row>
    <row r="23" spans="1:8" x14ac:dyDescent="0.25">
      <c r="A23" s="10" t="s">
        <v>48</v>
      </c>
      <c r="B23">
        <v>34</v>
      </c>
      <c r="C23" s="10">
        <v>15</v>
      </c>
      <c r="D23" s="10">
        <v>5</v>
      </c>
      <c r="E23" s="10">
        <v>4</v>
      </c>
      <c r="F23" s="10">
        <v>3</v>
      </c>
      <c r="G23" s="10">
        <v>4</v>
      </c>
      <c r="H23" s="10">
        <v>3</v>
      </c>
    </row>
    <row r="24" spans="1:8" x14ac:dyDescent="0.25">
      <c r="A24" s="10" t="s">
        <v>49</v>
      </c>
      <c r="B24">
        <v>28</v>
      </c>
      <c r="C24" s="10">
        <v>12</v>
      </c>
      <c r="D24" s="10">
        <v>3</v>
      </c>
      <c r="E24" s="10">
        <v>4</v>
      </c>
      <c r="F24" s="10">
        <v>4</v>
      </c>
      <c r="G24" s="10">
        <v>3</v>
      </c>
      <c r="H24" s="10">
        <v>2</v>
      </c>
    </row>
    <row r="25" spans="1:8" x14ac:dyDescent="0.25">
      <c r="A25" s="10" t="s">
        <v>50</v>
      </c>
      <c r="B25">
        <v>40</v>
      </c>
      <c r="C25" s="10">
        <v>19</v>
      </c>
      <c r="D25" s="10">
        <v>5</v>
      </c>
      <c r="E25" s="10">
        <v>5</v>
      </c>
      <c r="F25" s="10">
        <v>3</v>
      </c>
      <c r="G25" s="10">
        <v>4</v>
      </c>
      <c r="H25" s="10">
        <v>4</v>
      </c>
    </row>
    <row r="26" spans="1:8" x14ac:dyDescent="0.25">
      <c r="A26" s="10" t="s">
        <v>51</v>
      </c>
      <c r="B26">
        <v>34</v>
      </c>
      <c r="C26" s="10">
        <v>16</v>
      </c>
      <c r="D26" s="10">
        <v>5</v>
      </c>
      <c r="E26" s="10">
        <v>4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32</v>
      </c>
      <c r="C27" s="10">
        <v>14</v>
      </c>
      <c r="D27" s="10">
        <v>5</v>
      </c>
      <c r="E27" s="10">
        <v>4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37</v>
      </c>
      <c r="C28" s="10">
        <v>17</v>
      </c>
      <c r="D28" s="10">
        <v>5</v>
      </c>
      <c r="E28" s="10">
        <v>4</v>
      </c>
      <c r="F28" s="10">
        <v>3</v>
      </c>
      <c r="G28" s="10">
        <v>4</v>
      </c>
      <c r="H28" s="10">
        <v>4</v>
      </c>
    </row>
    <row r="29" spans="1:8" x14ac:dyDescent="0.25">
      <c r="A29" s="10" t="s">
        <v>54</v>
      </c>
      <c r="B29">
        <v>37</v>
      </c>
      <c r="C29" s="10">
        <v>17</v>
      </c>
      <c r="D29" s="10">
        <v>5</v>
      </c>
      <c r="E29" s="10">
        <v>4</v>
      </c>
      <c r="F29" s="10">
        <v>3</v>
      </c>
      <c r="G29" s="10">
        <v>4</v>
      </c>
      <c r="H29" s="10">
        <v>4</v>
      </c>
    </row>
    <row r="30" spans="1:8" x14ac:dyDescent="0.25">
      <c r="A30" s="10" t="s">
        <v>55</v>
      </c>
      <c r="B30">
        <v>37</v>
      </c>
      <c r="C30" s="10">
        <v>17</v>
      </c>
      <c r="D30" s="10">
        <v>5</v>
      </c>
      <c r="E30" s="10">
        <v>4</v>
      </c>
      <c r="F30" s="10">
        <v>3</v>
      </c>
      <c r="G30" s="10">
        <v>4</v>
      </c>
      <c r="H30" s="10">
        <v>4</v>
      </c>
    </row>
    <row r="31" spans="1:8" x14ac:dyDescent="0.25">
      <c r="A31" s="10" t="s">
        <v>56</v>
      </c>
      <c r="B31">
        <v>38</v>
      </c>
      <c r="C31" s="10">
        <v>18</v>
      </c>
      <c r="D31" s="10">
        <v>5</v>
      </c>
      <c r="E31" s="10">
        <v>4</v>
      </c>
      <c r="F31" s="10">
        <v>3</v>
      </c>
      <c r="G31" s="10">
        <v>4</v>
      </c>
      <c r="H31" s="10">
        <v>4</v>
      </c>
    </row>
    <row r="32" spans="1:8" x14ac:dyDescent="0.25">
      <c r="A32" s="10" t="s">
        <v>57</v>
      </c>
      <c r="B32">
        <v>36</v>
      </c>
      <c r="C32" s="10">
        <v>16</v>
      </c>
      <c r="D32" s="10">
        <v>5</v>
      </c>
      <c r="E32" s="10">
        <v>4</v>
      </c>
      <c r="F32" s="10">
        <v>4</v>
      </c>
      <c r="G32" s="10">
        <v>4</v>
      </c>
      <c r="H32" s="10">
        <v>3</v>
      </c>
    </row>
    <row r="33" spans="1:8" x14ac:dyDescent="0.25">
      <c r="A33" s="10" t="s">
        <v>58</v>
      </c>
      <c r="B33">
        <v>37</v>
      </c>
      <c r="C33" s="10">
        <v>17</v>
      </c>
      <c r="D33" s="10">
        <v>5</v>
      </c>
      <c r="E33" s="10">
        <v>4</v>
      </c>
      <c r="F33" s="10">
        <v>3</v>
      </c>
      <c r="G33" s="10">
        <v>4</v>
      </c>
      <c r="H33" s="10">
        <v>4</v>
      </c>
    </row>
    <row r="34" spans="1:8" x14ac:dyDescent="0.25">
      <c r="A34" s="10" t="s">
        <v>59</v>
      </c>
      <c r="B34">
        <v>37</v>
      </c>
      <c r="C34" s="10">
        <v>17</v>
      </c>
      <c r="D34" s="10">
        <v>5</v>
      </c>
      <c r="E34" s="10">
        <v>4</v>
      </c>
      <c r="F34" s="10">
        <v>3</v>
      </c>
      <c r="G34" s="10">
        <v>4</v>
      </c>
      <c r="H34" s="10">
        <v>4</v>
      </c>
    </row>
    <row r="35" spans="1:8" x14ac:dyDescent="0.25">
      <c r="A35" s="10" t="s">
        <v>60</v>
      </c>
      <c r="B35">
        <v>23</v>
      </c>
      <c r="C35" s="10">
        <v>9</v>
      </c>
      <c r="D35" s="10">
        <v>3</v>
      </c>
      <c r="E35" s="10">
        <v>3</v>
      </c>
      <c r="F35" s="10">
        <v>3</v>
      </c>
      <c r="G35" s="10">
        <v>3</v>
      </c>
      <c r="H35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E A A B Q S w M E F A A C A A g A q W t h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C p a 2 F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W t h W S 6 q a c n h A Q A A U g 8 A A B M A H A B G b 3 J t d W x h c y 9 T Z W N 0 a W 9 u M S 5 t I K I Y A C i g F A A A A A A A A A A A A A A A A A A A A A A A A A A A A O 3 W T 0 v j Q B Q A 8 H u g 3 2 G I l x a y I e l W D y 4 5 N Q o e X F j s n j Z 7 q H V W g 8 m M Z K a L I h 5 c 2 F o r C y v + 3 U 0 p 7 M 2 i K I p Y U f T T d M b k W z g S / 2 z B U M q K 3 U N y S f I m k / c m v 7 w Q A k v U x g h M R H v 9 n S S R m a I H p 8 C A H G 4 f s x + t o L n F q p U 3 3 L 9 m h 9 X 2 5 b I M D O B A m p K A 2 N r X F X 7 x U 0 T y 5 K t q 4 l L Z h Y i m R 2 0 H q n m M q D g h a d k c t j 4 S 6 B F r 3 J 6 F l g n J L M V z F q u v s a P 9 9 l W d b 6 / w r X O + 8 Z t v n o V + J a i u 8 L 1 f w d 6 l 9 X x + l c 5 T O a N 8 M q F j u z a F n i E r s g L y 2 C m 7 i B g 5 B Y y g E p 6 y 0 b Q x N K h p u g I + l D G F E 3 T B g c b T o f o e I / g 5 o 0 T r Y K 2 T 4 L D G / d P w T 4 M 1 1 s S C C s V J c V H B K y L y B X t u d P v C w h w k 6 W j R y u K i H E V 1 k Z 6 K E U D h P F 1 S w E M 8 K + J j i A 7 l 1 L t 5 f w 2 8 j Z m Q 6 4 g v Z V K S j Z 6 t L 1 a J 1 V Z D / 3 t Q O + i T 0 m P + R K l T S c t q e u f 7 3 N h h y 6 u 8 t d 6 7 V P 5 B y o Q u 7 k E q y m z F l 5 K g d U H 7 h / Z 6 a b S k 0 3 r u N J D O Z v o P l 3 R b H J y u 5 f 6 X T 2 R s K Q l a F 7 Q + f i J j S 0 n Q B F p K S j 2 x 6 Z o 2 2 P G s b j Z 3 w / r J 6 / 0 1 3 p v F 1 J G A d Q U L v x 0 H z W b o H / X f 7 L G U h E 2 w 3 Q J Q S w E C L Q A U A A I A C A C p a 2 F Z S b 4 w 6 a Y A A A D 2 A A A A E g A A A A A A A A A A A A A A A A A A A A A A Q 2 9 u Z m l n L 1 B h Y 2 t h Z 2 U u e G 1 s U E s B A i 0 A F A A C A A g A q W t h W V N y O C y b A A A A 4 Q A A A B M A A A A A A A A A A A A A A A A A 8 g A A A F t D b 2 5 0 Z W 5 0 X 1 R 5 c G V z X S 5 4 b W x Q S w E C L Q A U A A I A C A C p a 2 F Z L q p p y e E B A A B S D w A A E w A A A A A A A A A A A A A A A A D a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W A A A A A A A A H R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4 Y j A x Y m M t N T R l N i 0 0 M D Y x L W F k N 2 Y t M T Y w Z W E 0 Y z I 1 N T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N T V k M m J k L T U y M T A t N D E y O S 0 5 M G Z i L W Z i Z W M 4 Y m E 2 O W M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w M D U l R T k l O T Y l Q j E l R T U l O E Q l Q j c l R T g l Q T k l O T U l R T U l O D g l O D Y t J U U 3 J T k 0 J T k 4 J U U 5 J T l D J U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I 1 Z G R i M z A t M G Y 2 Z i 0 0 M T Q 3 L T k 3 Z m Q t Y 2 Q x M T l j N T R l Z T g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1 6 Z a x 5 Y 2 3 6 K m V 5 Y i G X + e U m O m c s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V Q w N T o y O D o 1 O C 4 4 M z g 2 N z c 2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1 6 Z a x 5 Y 2 3 6 K m V 5 Y i G L e e U m O m c s i 9 B d X R v U m V t b 3 Z l Z E N v b H V t b n M x L n t D b 2 x 1 b W 4 x L D B 9 J n F 1 b 3 Q 7 L C Z x d W 9 0 O 1 N l Y 3 R p b 2 4 x L z E w M D X p l r H l j b f o q Z X l i I Y t 5 5 S Y 6 Z y y L 0 F 1 d G 9 S Z W 1 v d m V k Q 2 9 s d W 1 u c z E u e 0 N v b H V t b j I s M X 0 m c X V v d D s s J n F 1 b 3 Q 7 U 2 V j d G l v b j E v M T A w N e m W s e W N t + i p l e W I h i 3 n l J j p n L I v Q X V 0 b 1 J l b W 9 2 Z W R D b 2 x 1 b W 5 z M S 5 7 Q 2 9 s d W 1 u M y w y f S Z x d W 9 0 O y w m c X V v d D t T Z W N 0 a W 9 u M S 8 x M D A 1 6 Z a x 5 Y 2 3 6 K m V 5 Y i G L e e U m O m c s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w M D X p l r H l j b f o q Z X l i I Y t 5 5 S Y 6 Z y y L 0 F 1 d G 9 S Z W 1 v d m V k Q 2 9 s d W 1 u c z E u e 0 N v b H V t b j E s M H 0 m c X V v d D s s J n F 1 b 3 Q 7 U 2 V j d G l v b j E v M T A w N e m W s e W N t + i p l e W I h i 3 n l J j p n L I v Q X V 0 b 1 J l b W 9 2 Z W R D b 2 x 1 b W 5 z M S 5 7 Q 2 9 s d W 1 u M i w x f S Z x d W 9 0 O y w m c X V v d D t T Z W N 0 a W 9 u M S 8 x M D A 1 6 Z a x 5 Y 2 3 6 K m V 5 Y i G L e e U m O m c s i 9 B d X R v U m V t b 3 Z l Z E N v b H V t b n M x L n t D b 2 x 1 b W 4 z L D J 9 J n F 1 b 3 Q 7 L C Z x d W 9 0 O 1 N l Y 3 R p b 2 4 x L z E w M D X p l r H l j b f o q Z X l i I Y t 5 5 S Y 6 Z y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U l R T k l O T Y l Q j E l R T U l O E Q l Q j c l R T g l Q T k l O T U l R T U l O D g l O D Y t J U U 3 J T k 0 J T k 4 J U U 5 J T l D J U I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U l R T k l O T Y l Q j E l R T U l O E Q l Q j c l R T g l Q T k l O T U l R T U l O D g l O D Y t J U U 3 J T k 0 J T k 4 J U U 5 J T l D J U I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U l R T k l O T Y l Q j E l R T U l O E Q l Q j c l R T g l Q T k l O T U l R T U l O D g l O D Y t J U U 5 J T g y J U I x J U U 4 J U E 5 J U E 5 J U U 5 J T l C J U F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J m Y W J h O T g t Z j Q z Z i 0 0 Y z V k L W E 1 O T E t M 2 N j Y j V i Y 2 F h M m Y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1 6 Z a x 5 Y 2 3 6 K m V 5 Y i G X + m C s e i p q e m b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V Q w N T o y O T o x O C 4 3 O T M w N T c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1 6 Z a x 5 Y 2 3 6 K m V 5 Y i G L e m C s e i p q e m b r y 9 B d X R v U m V t b 3 Z l Z E N v b H V t b n M x L n t D b 2 x 1 b W 4 x L D B 9 J n F 1 b 3 Q 7 L C Z x d W 9 0 O 1 N l Y 3 R p b 2 4 x L z E w M D X p l r H l j b f o q Z X l i I Y t 6 Y K x 6 K m p 6 Z u v L 0 F 1 d G 9 S Z W 1 v d m V k Q 2 9 s d W 1 u c z E u e 0 N v b H V t b j I s M X 0 m c X V v d D s s J n F 1 b 3 Q 7 U 2 V j d G l v b j E v M T A w N e m W s e W N t + i p l e W I h i 3 p g r H o q a n p m 6 8 v Q X V 0 b 1 J l b W 9 2 Z W R D b 2 x 1 b W 5 z M S 5 7 Q 2 9 s d W 1 u M y w y f S Z x d W 9 0 O y w m c X V v d D t T Z W N 0 a W 9 u M S 8 x M D A 1 6 Z a x 5 Y 2 3 6 K m V 5 Y i G L e m C s e i p q e m b r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w M D X p l r H l j b f o q Z X l i I Y t 6 Y K x 6 K m p 6 Z u v L 0 F 1 d G 9 S Z W 1 v d m V k Q 2 9 s d W 1 u c z E u e 0 N v b H V t b j E s M H 0 m c X V v d D s s J n F 1 b 3 Q 7 U 2 V j d G l v b j E v M T A w N e m W s e W N t + i p l e W I h i 3 p g r H o q a n p m 6 8 v Q X V 0 b 1 J l b W 9 2 Z W R D b 2 x 1 b W 5 z M S 5 7 Q 2 9 s d W 1 u M i w x f S Z x d W 9 0 O y w m c X V v d D t T Z W N 0 a W 9 u M S 8 x M D A 1 6 Z a x 5 Y 2 3 6 K m V 5 Y i G L e m C s e i p q e m b r y 9 B d X R v U m V t b 3 Z l Z E N v b H V t b n M x L n t D b 2 x 1 b W 4 z L D J 9 J n F 1 b 3 Q 7 L C Z x d W 9 0 O 1 N l Y 3 R p b 2 4 x L z E w M D X p l r H l j b f o q Z X l i I Y t 6 Y K x 6 K m p 6 Z u v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U l R T k l O T Y l Q j E l R T U l O E Q l Q j c l R T g l Q T k l O T U l R T U l O D g l O D Y t J U U 5 J T g y J U I x J U U 4 J U E 5 J U E 5 J U U 5 J T l C J U F G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U l R T k l O T Y l Q j E l R T U l O E Q l Q j c l R T g l Q T k l O T U l R T U l O D g l O D Y t J U U 5 J T g y J U I x J U U 4 J U E 5 J U E 5 J U U 5 J T l C J U F G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d X I e S I a y Q Y J / 4 N Z l D w d 4 A A A A A A I A A A A A A B B m A A A A A Q A A I A A A A G x + p l c U J Z i k Y A G s q r Y d R y 3 g q F M 5 d x f 7 P 0 2 w S H K t 2 r 2 A A A A A A A 6 A A A A A A g A A I A A A A B 7 4 f h 9 A w O a K T m W 6 M o b b I + G u z 7 Z 3 D o 9 E 9 + Q L G w K 1 p 3 E V U A A A A M / D w U d O b f Q P E y J T p S j U J p i C E L c d h Z 6 x c b m l 4 4 z S 9 n 0 3 o c T V p f U V 2 k g Z 9 b h A d W h C V t 5 i b O P X a 4 T 2 5 P n H h e n g a t m T l k + 5 E e 7 g v 5 U o 9 Y q 9 5 7 l 2 Q A A A A I N G x 4 e 5 h j k B o z T R f q d c H S O G E 7 z b v O I y X I 8 1 D 7 3 W 8 H r g 9 I W p z g f V 5 O S z S v 9 t c u i o e y g g M + j x i m T H w d j S z Y e v m U U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1005閱卷評分-甘露</vt:lpstr>
      <vt:lpstr>1005閱卷評分-邱詩雯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2024-11-01T08:46:10Z</dcterms:modified>
</cp:coreProperties>
</file>