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AI閱卷\覆閱完成-2024.10.11－21：43\"/>
    </mc:Choice>
  </mc:AlternateContent>
  <xr:revisionPtr revIDLastSave="0" documentId="13_ncr:1_{00DE07E7-84DD-48FF-9A52-636E71379FDF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201閱卷評分-林偉淑" sheetId="7" r:id="rId4"/>
    <sheet name="0201閱卷評分-劉雅芬" sheetId="6" r:id="rId5"/>
  </sheets>
  <definedNames>
    <definedName name="外部資料_1" localSheetId="2" hidden="1">'閱卷評分-Teacher2'!$A$1:$D$39</definedName>
    <definedName name="外部資料_2" localSheetId="1" hidden="1">'閱卷評分-Teacher1'!$A$1:$D$39</definedName>
    <definedName name="外部資料_3" localSheetId="4" hidden="1">'0201閱卷評分-劉雅芬'!$A$1:$D$39</definedName>
    <definedName name="外部資料_4" localSheetId="3" hidden="1">'0201閱卷評分-林偉淑'!$A$1:$D$39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H27" i="1"/>
  <c r="I27" i="1"/>
  <c r="J27" i="1"/>
  <c r="K27" i="1"/>
  <c r="L27" i="1"/>
  <c r="M27" i="1"/>
  <c r="N27" i="1"/>
  <c r="O27" i="1"/>
  <c r="P27" i="1"/>
  <c r="Q27" i="1"/>
  <c r="H28" i="1"/>
  <c r="I28" i="1"/>
  <c r="J28" i="1"/>
  <c r="K28" i="1"/>
  <c r="L28" i="1"/>
  <c r="M28" i="1"/>
  <c r="N28" i="1"/>
  <c r="O28" i="1"/>
  <c r="P28" i="1"/>
  <c r="Q28" i="1"/>
  <c r="H29" i="1"/>
  <c r="I29" i="1"/>
  <c r="J29" i="1"/>
  <c r="K29" i="1"/>
  <c r="L29" i="1"/>
  <c r="M29" i="1"/>
  <c r="N29" i="1"/>
  <c r="O29" i="1"/>
  <c r="P29" i="1"/>
  <c r="Q29" i="1"/>
  <c r="H30" i="1"/>
  <c r="I30" i="1"/>
  <c r="J30" i="1"/>
  <c r="K30" i="1"/>
  <c r="L30" i="1"/>
  <c r="M30" i="1"/>
  <c r="N30" i="1"/>
  <c r="O30" i="1"/>
  <c r="P30" i="1"/>
  <c r="Q30" i="1"/>
  <c r="H31" i="1"/>
  <c r="I31" i="1"/>
  <c r="J31" i="1"/>
  <c r="K31" i="1"/>
  <c r="L31" i="1"/>
  <c r="M31" i="1"/>
  <c r="N31" i="1"/>
  <c r="O31" i="1"/>
  <c r="P31" i="1"/>
  <c r="Q31" i="1"/>
  <c r="H32" i="1"/>
  <c r="I32" i="1"/>
  <c r="J32" i="1"/>
  <c r="K32" i="1"/>
  <c r="L32" i="1"/>
  <c r="M32" i="1"/>
  <c r="N32" i="1"/>
  <c r="O32" i="1"/>
  <c r="P32" i="1"/>
  <c r="Q32" i="1"/>
  <c r="H33" i="1"/>
  <c r="I33" i="1"/>
  <c r="J33" i="1"/>
  <c r="K33" i="1"/>
  <c r="L33" i="1"/>
  <c r="M33" i="1"/>
  <c r="N33" i="1"/>
  <c r="O33" i="1"/>
  <c r="P33" i="1"/>
  <c r="Q33" i="1"/>
  <c r="H34" i="1"/>
  <c r="I34" i="1"/>
  <c r="J34" i="1"/>
  <c r="K34" i="1"/>
  <c r="L34" i="1"/>
  <c r="M34" i="1"/>
  <c r="N34" i="1"/>
  <c r="O34" i="1"/>
  <c r="P34" i="1"/>
  <c r="Q34" i="1"/>
  <c r="H35" i="1"/>
  <c r="I35" i="1"/>
  <c r="J35" i="1"/>
  <c r="K35" i="1"/>
  <c r="L35" i="1"/>
  <c r="M35" i="1"/>
  <c r="N35" i="1"/>
  <c r="O35" i="1"/>
  <c r="P35" i="1"/>
  <c r="Q35" i="1"/>
  <c r="H36" i="1"/>
  <c r="I36" i="1"/>
  <c r="J36" i="1"/>
  <c r="K36" i="1"/>
  <c r="L36" i="1"/>
  <c r="M36" i="1"/>
  <c r="N36" i="1"/>
  <c r="O36" i="1"/>
  <c r="P36" i="1"/>
  <c r="Q36" i="1"/>
  <c r="H37" i="1"/>
  <c r="I37" i="1"/>
  <c r="J37" i="1"/>
  <c r="K37" i="1"/>
  <c r="L37" i="1"/>
  <c r="M37" i="1"/>
  <c r="N37" i="1"/>
  <c r="O37" i="1"/>
  <c r="P37" i="1"/>
  <c r="Q37" i="1"/>
  <c r="H38" i="1"/>
  <c r="I38" i="1"/>
  <c r="J38" i="1"/>
  <c r="K38" i="1"/>
  <c r="L38" i="1"/>
  <c r="M38" i="1"/>
  <c r="N38" i="1"/>
  <c r="O38" i="1"/>
  <c r="P38" i="1"/>
  <c r="Q38" i="1"/>
  <c r="H39" i="1"/>
  <c r="I39" i="1"/>
  <c r="J39" i="1"/>
  <c r="K39" i="1"/>
  <c r="L39" i="1"/>
  <c r="M39" i="1"/>
  <c r="N39" i="1"/>
  <c r="O39" i="1"/>
  <c r="P39" i="1"/>
  <c r="Q39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G21" i="1" s="1"/>
  <c r="D22" i="1"/>
  <c r="D23" i="1"/>
  <c r="D24" i="1"/>
  <c r="D25" i="1"/>
  <c r="D26" i="1"/>
  <c r="D27" i="1"/>
  <c r="D28" i="1"/>
  <c r="D29" i="1"/>
  <c r="D30" i="1"/>
  <c r="D31" i="1"/>
  <c r="D32" i="1"/>
  <c r="E32" i="1" s="1"/>
  <c r="D33" i="1"/>
  <c r="D34" i="1"/>
  <c r="D35" i="1"/>
  <c r="D36" i="1"/>
  <c r="D37" i="1"/>
  <c r="D38" i="1"/>
  <c r="D39" i="1"/>
  <c r="D2" i="1"/>
  <c r="C3" i="1"/>
  <c r="C4" i="1"/>
  <c r="E4" i="1" s="1"/>
  <c r="C5" i="1"/>
  <c r="C6" i="1"/>
  <c r="E6" i="1" s="1"/>
  <c r="C7" i="1"/>
  <c r="C8" i="1"/>
  <c r="C9" i="1"/>
  <c r="C10" i="1"/>
  <c r="C11" i="1"/>
  <c r="C12" i="1"/>
  <c r="C13" i="1"/>
  <c r="C14" i="1"/>
  <c r="E14" i="1" s="1"/>
  <c r="C15" i="1"/>
  <c r="C16" i="1"/>
  <c r="C17" i="1"/>
  <c r="G17" i="1" s="1"/>
  <c r="C18" i="1"/>
  <c r="C19" i="1"/>
  <c r="E19" i="1" s="1"/>
  <c r="C20" i="1"/>
  <c r="C21" i="1"/>
  <c r="C22" i="1"/>
  <c r="C23" i="1"/>
  <c r="C24" i="1"/>
  <c r="E24" i="1" s="1"/>
  <c r="C25" i="1"/>
  <c r="E25" i="1" s="1"/>
  <c r="C26" i="1"/>
  <c r="C27" i="1"/>
  <c r="C28" i="1"/>
  <c r="E28" i="1" s="1"/>
  <c r="C29" i="1"/>
  <c r="G29" i="1" s="1"/>
  <c r="C30" i="1"/>
  <c r="E30" i="1" s="1"/>
  <c r="C31" i="1"/>
  <c r="C32" i="1"/>
  <c r="C33" i="1"/>
  <c r="C34" i="1"/>
  <c r="C35" i="1"/>
  <c r="C36" i="1"/>
  <c r="C37" i="1"/>
  <c r="C38" i="1"/>
  <c r="C39" i="1"/>
  <c r="C2" i="1"/>
  <c r="E35" i="1"/>
  <c r="G4" i="1"/>
  <c r="E8" i="1"/>
  <c r="G8" i="1"/>
  <c r="G9" i="1"/>
  <c r="G11" i="1"/>
  <c r="G20" i="1"/>
  <c r="E20" i="1"/>
  <c r="G30" i="1" l="1"/>
  <c r="E27" i="1"/>
  <c r="E16" i="1"/>
  <c r="E36" i="1"/>
  <c r="G37" i="1"/>
  <c r="E33" i="1"/>
  <c r="G39" i="1"/>
  <c r="E38" i="1"/>
  <c r="E34" i="1"/>
  <c r="G32" i="1"/>
  <c r="E31" i="1"/>
  <c r="G38" i="1"/>
  <c r="G18" i="1"/>
  <c r="E13" i="1"/>
  <c r="E39" i="1"/>
  <c r="G31" i="1"/>
  <c r="E29" i="1"/>
  <c r="G33" i="1"/>
  <c r="E37" i="1"/>
  <c r="G34" i="1"/>
  <c r="G35" i="1"/>
  <c r="G27" i="1"/>
  <c r="G36" i="1"/>
  <c r="G28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2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3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4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5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<sst xmlns="http://schemas.openxmlformats.org/spreadsheetml/2006/main" count="239" uniqueCount="63">
  <si>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</si>
  <si>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</si>
  <si>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</si>
  <si>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</si>
  <si>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</si>
  <si>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</si>
  <si>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</si>
  <si>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</si>
  <si>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</si>
  <si>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</si>
  <si>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</si>
  <si>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</si>
  <si>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</si>
  <si>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</si>
  <si>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</si>
  <si>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</si>
  <si>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</si>
  <si>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</si>
  <si>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</si>
  <si>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</si>
  <si>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</si>
  <si>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</si>
  <si>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</si>
  <si>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</si>
  <si>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02-1-410010307</t>
  </si>
  <si>
    <t>02-1-413010017</t>
  </si>
  <si>
    <t>02-1-413010058</t>
  </si>
  <si>
    <t>02-1-413010066</t>
  </si>
  <si>
    <t>02-1-413010074</t>
  </si>
  <si>
    <t>02-1-413010090</t>
  </si>
  <si>
    <t>02-1-413010108</t>
  </si>
  <si>
    <t>02-1-413010124</t>
  </si>
  <si>
    <t>02-1-413010157</t>
  </si>
  <si>
    <t>02-1-413010173</t>
  </si>
  <si>
    <t>02-1-413010199</t>
  </si>
  <si>
    <t>02-1-413010215</t>
  </si>
  <si>
    <t>02-1-413010223</t>
  </si>
  <si>
    <t>02-1-413010249</t>
  </si>
  <si>
    <t>02-1-413010298</t>
  </si>
  <si>
    <t>02-1-413010314</t>
  </si>
  <si>
    <t>02-1-413010322</t>
  </si>
  <si>
    <t>02-1-413010330</t>
  </si>
  <si>
    <t>02-1-413010348</t>
  </si>
  <si>
    <t>02-1-413010355</t>
  </si>
  <si>
    <t>02-1-413010397</t>
  </si>
  <si>
    <t>02-1-413010405</t>
  </si>
  <si>
    <t>02-1-413010413</t>
  </si>
  <si>
    <t>02-1-413010421</t>
  </si>
  <si>
    <t>02-1-413010454</t>
  </si>
  <si>
    <t>02-1-413010462</t>
  </si>
  <si>
    <t>02-1-413010496</t>
  </si>
  <si>
    <t>02-1-413010512</t>
  </si>
  <si>
    <t>02-1-413010561</t>
  </si>
  <si>
    <t>02-1-413010587</t>
  </si>
  <si>
    <t>02-1-413010603</t>
  </si>
  <si>
    <t>02-1-413015024</t>
  </si>
  <si>
    <t>02-1-413015669</t>
  </si>
  <si>
    <t>02-1-413015677</t>
  </si>
  <si>
    <t>02-1-413016030</t>
  </si>
  <si>
    <t>02-1-413016048</t>
  </si>
  <si>
    <t>02-1-413016543</t>
  </si>
  <si>
    <t>03-1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</si>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</sst>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5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4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2" xr16:uid="{D6949475-0AAA-4C95-B1F4-DD1CFF56C2C0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3" xr16:uid="{E894D340-4398-443E-9811-73601D2D7755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39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39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C0260E-51F4-4544-8D39-1D059ADC76ED}" name="_0201閱卷評分_林偉淑__2" displayName="_0201閱卷評分_林偉淑__2" ref="A1:H39" tableType="queryTable" totalsRowShown="0">
  <autoFilter ref="A1:H39" xr:uid="{FCC0260E-51F4-4544-8D39-1D059ADC76ED}"/>
  <tableColumns count="8">
    <tableColumn id="1" xr3:uid="{0AE1E22E-0183-450E-BA71-53C71A0BEA44}" uniqueName="1" name="Column1" queryTableFieldId="1" dataDxfId="14"/>
    <tableColumn id="2" xr3:uid="{3FA8276E-E72D-4D34-922C-AE0E33A3FB00}" uniqueName="2" name="Column2" queryTableFieldId="2"/>
    <tableColumn id="3" xr3:uid="{4CA5070C-CD4D-424A-9C2B-F211A72B7543}" uniqueName="3" name="Column3" queryTableFieldId="3" dataDxfId="13"/>
    <tableColumn id="4" xr3:uid="{1796EC04-8A37-45D2-B242-7677E3C216CE}" uniqueName="4" name="Column4" queryTableFieldId="4" dataDxfId="12"/>
    <tableColumn id="5" xr3:uid="{65380DEA-92EF-4ED3-AC3B-55F78BC2D495}" uniqueName="5" name="Column5" queryTableFieldId="5" dataDxfId="11"/>
    <tableColumn id="6" xr3:uid="{88347E0D-82B6-421A-A42A-D28A84096FB8}" uniqueName="6" name="Column6" queryTableFieldId="6" dataDxfId="10"/>
    <tableColumn id="7" xr3:uid="{D3E43FD9-A5CE-4708-B0BC-BAF3C01336FA}" uniqueName="7" name="Column7" queryTableFieldId="7" dataDxfId="9"/>
    <tableColumn id="8" xr3:uid="{B759EEF4-05D0-4F69-A9F4-5A50EA8D6236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CC58CB-36C6-41E6-ADC5-430B1A30FDEF}" name="_0201閱卷評分_劉雅芬" displayName="_0201閱卷評分_劉雅芬" ref="A1:H39" tableType="queryTable" totalsRowShown="0">
  <tableColumns count="8">
    <tableColumn id="1" xr3:uid="{81CC637D-3E01-4622-9E33-A58BD67B15DF}" uniqueName="1" name="Column1" queryTableFieldId="1" dataDxfId="7"/>
    <tableColumn id="2" xr3:uid="{D5CA9714-F189-4EFD-BA48-869621F5FB04}" uniqueName="2" name="Column2" queryTableFieldId="2"/>
    <tableColumn id="3" xr3:uid="{891DE149-35E2-4871-9A34-1411C8D30168}" uniqueName="3" name="Column3" queryTableFieldId="3" dataDxfId="6"/>
    <tableColumn id="4" xr3:uid="{66D4AA8A-5671-4AD6-BAA7-C96A22ACBD36}" uniqueName="4" name="Column4" queryTableFieldId="4" dataDxfId="5"/>
    <tableColumn id="5" xr3:uid="{BEBC3214-F769-465F-8063-BFDE0164705E}" uniqueName="5" name="Column5" queryTableFieldId="5" dataDxfId="4"/>
    <tableColumn id="6" xr3:uid="{AD105D68-A9EE-4470-8410-88928506B13A}" uniqueName="6" name="Column6" queryTableFieldId="6" dataDxfId="3"/>
    <tableColumn id="7" xr3:uid="{FDEA01D7-487C-4D30-82C5-37606E8AABE5}" uniqueName="7" name="Column7" queryTableFieldId="7" dataDxfId="2"/>
    <tableColumn id="8" xr3:uid="{665745FC-ED8B-4EE1-AD97-5D89C6F9FA81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Q39"/>
  <sheetViews>
    <sheetView tabSelected="1" zoomScale="85" zoomScaleNormal="85" workbookViewId="0">
      <pane ySplit="1" topLeftCell="A2" activePane="bottomLeft" state="frozen"/>
      <selection pane="bottomLeft" activeCell="B25" sqref="B25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</cols>
  <sheetData>
    <row r="1" spans="1:17" s="1" customFormat="1" x14ac:dyDescent="0.25">
      <c r="A1" s="1" t="s">
        <v>62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</row>
    <row r="2" spans="1:17" x14ac:dyDescent="0.25">
      <c r="A2">
        <v>1121</v>
      </c>
      <c r="B2" t="s">
        <v>24</v>
      </c>
      <c r="C2">
        <f t="shared" ref="C2:C39" si="0">VLOOKUP($B2,閱卷評分_Teacher1,3,FALSE)</f>
        <v>20</v>
      </c>
      <c r="D2">
        <f t="shared" ref="D2:D39" si="1">VLOOKUP($B2,閱卷評分_Teacher2,3,FALSE)</f>
        <v>18</v>
      </c>
      <c r="E2">
        <f>ABS(C2-D2)</f>
        <v>2</v>
      </c>
      <c r="G2" s="6">
        <f>IF(F2&gt;0,((C2+D2)*0.5+F2*2)/3,(C2+D2)/2)</f>
        <v>19</v>
      </c>
      <c r="H2">
        <f t="shared" ref="H2:H39" si="2">VLOOKUP($B2,閱卷評分_Teacher1,4,FALSE)</f>
        <v>5</v>
      </c>
      <c r="I2">
        <f t="shared" ref="I2:I39" si="3">VLOOKUP($B2,閱卷評分_Teacher1,5,FALSE)</f>
        <v>4</v>
      </c>
      <c r="J2">
        <f t="shared" ref="J2:J39" si="4">VLOOKUP($B2,閱卷評分_Teacher1,6,FALSE)</f>
        <v>4</v>
      </c>
      <c r="K2">
        <f t="shared" ref="K2:K39" si="5">VLOOKUP($B2,閱卷評分_Teacher1,7,FALSE)</f>
        <v>5</v>
      </c>
      <c r="L2">
        <f t="shared" ref="L2:L39" si="6">VLOOKUP($B2,閱卷評分_Teacher1,8,FALSE)</f>
        <v>4</v>
      </c>
      <c r="M2">
        <f t="shared" ref="M2:M39" si="7">VLOOKUP($B2,閱卷評分_Teacher2,4,FALSE)</f>
        <v>4</v>
      </c>
      <c r="N2">
        <f t="shared" ref="N2:N39" si="8">VLOOKUP($B2,閱卷評分_Teacher2,5,FALSE)</f>
        <v>4</v>
      </c>
      <c r="O2">
        <f t="shared" ref="O2:O39" si="9">VLOOKUP($B2,閱卷評分_Teacher2,6,FALSE)</f>
        <v>3</v>
      </c>
      <c r="P2">
        <f t="shared" ref="P2:P39" si="10">VLOOKUP($B2,閱卷評分_Teacher2,7,FALSE)</f>
        <v>4</v>
      </c>
      <c r="Q2">
        <f t="shared" ref="Q2:Q39" si="11">VLOOKUP($B2,閱卷評分_Teacher2,8,FALSE)</f>
        <v>4</v>
      </c>
    </row>
    <row r="3" spans="1:17" x14ac:dyDescent="0.25">
      <c r="A3">
        <v>1121</v>
      </c>
      <c r="B3" t="s">
        <v>25</v>
      </c>
      <c r="C3">
        <f t="shared" si="0"/>
        <v>12</v>
      </c>
      <c r="D3">
        <f t="shared" si="1"/>
        <v>16</v>
      </c>
      <c r="E3">
        <f t="shared" ref="E3:E26" si="12">ABS(C3-D3)</f>
        <v>4</v>
      </c>
      <c r="G3" s="6">
        <f t="shared" ref="G3:G26" si="13">IF(F3&gt;0,((C3+D3)*0.5+F3*2)/3,(C3+D3)/2)</f>
        <v>14</v>
      </c>
      <c r="H3">
        <f t="shared" si="2"/>
        <v>3</v>
      </c>
      <c r="I3">
        <f t="shared" si="3"/>
        <v>3</v>
      </c>
      <c r="J3">
        <f t="shared" si="4"/>
        <v>3</v>
      </c>
      <c r="K3">
        <f t="shared" si="5"/>
        <v>4</v>
      </c>
      <c r="L3">
        <f t="shared" si="6"/>
        <v>4</v>
      </c>
      <c r="M3">
        <f t="shared" si="7"/>
        <v>3</v>
      </c>
      <c r="N3">
        <f t="shared" si="8"/>
        <v>4</v>
      </c>
      <c r="O3">
        <f t="shared" si="9"/>
        <v>3</v>
      </c>
      <c r="P3">
        <f t="shared" si="10"/>
        <v>3</v>
      </c>
      <c r="Q3">
        <f t="shared" si="11"/>
        <v>3</v>
      </c>
    </row>
    <row r="4" spans="1:17" x14ac:dyDescent="0.25">
      <c r="A4">
        <v>1121</v>
      </c>
      <c r="B4" t="s">
        <v>26</v>
      </c>
      <c r="C4">
        <f t="shared" si="0"/>
        <v>20</v>
      </c>
      <c r="D4">
        <f t="shared" si="1"/>
        <v>22</v>
      </c>
      <c r="E4">
        <f t="shared" si="12"/>
        <v>2</v>
      </c>
      <c r="G4" s="6">
        <f t="shared" si="13"/>
        <v>21</v>
      </c>
      <c r="H4">
        <f t="shared" si="2"/>
        <v>5</v>
      </c>
      <c r="I4">
        <f t="shared" si="3"/>
        <v>4</v>
      </c>
      <c r="J4">
        <f t="shared" si="4"/>
        <v>5</v>
      </c>
      <c r="K4">
        <f t="shared" si="5"/>
        <v>4</v>
      </c>
      <c r="L4">
        <f t="shared" si="6"/>
        <v>5</v>
      </c>
      <c r="M4">
        <f t="shared" si="7"/>
        <v>5</v>
      </c>
      <c r="N4">
        <f t="shared" si="8"/>
        <v>5</v>
      </c>
      <c r="O4">
        <f t="shared" si="9"/>
        <v>4</v>
      </c>
      <c r="P4">
        <f t="shared" si="10"/>
        <v>4</v>
      </c>
      <c r="Q4">
        <f t="shared" si="11"/>
        <v>4</v>
      </c>
    </row>
    <row r="5" spans="1:17" x14ac:dyDescent="0.25">
      <c r="A5">
        <v>1121</v>
      </c>
      <c r="B5" t="s">
        <v>27</v>
      </c>
      <c r="C5">
        <f t="shared" si="0"/>
        <v>19</v>
      </c>
      <c r="D5">
        <f t="shared" si="1"/>
        <v>17</v>
      </c>
      <c r="E5">
        <f t="shared" si="12"/>
        <v>2</v>
      </c>
      <c r="G5" s="6">
        <f t="shared" si="13"/>
        <v>18</v>
      </c>
      <c r="H5">
        <f t="shared" si="2"/>
        <v>4</v>
      </c>
      <c r="I5">
        <f t="shared" si="3"/>
        <v>5</v>
      </c>
      <c r="J5">
        <f t="shared" si="4"/>
        <v>4</v>
      </c>
      <c r="K5">
        <f t="shared" si="5"/>
        <v>5</v>
      </c>
      <c r="L5">
        <f t="shared" si="6"/>
        <v>4</v>
      </c>
      <c r="M5">
        <f t="shared" si="7"/>
        <v>4</v>
      </c>
      <c r="N5">
        <f t="shared" si="8"/>
        <v>4</v>
      </c>
      <c r="O5">
        <f t="shared" si="9"/>
        <v>3</v>
      </c>
      <c r="P5">
        <f t="shared" si="10"/>
        <v>3</v>
      </c>
      <c r="Q5">
        <f t="shared" si="11"/>
        <v>3</v>
      </c>
    </row>
    <row r="6" spans="1:17" x14ac:dyDescent="0.25">
      <c r="A6">
        <v>1121</v>
      </c>
      <c r="B6" t="s">
        <v>28</v>
      </c>
      <c r="C6">
        <f t="shared" si="0"/>
        <v>17</v>
      </c>
      <c r="D6">
        <f t="shared" si="1"/>
        <v>17</v>
      </c>
      <c r="E6">
        <f t="shared" si="12"/>
        <v>0</v>
      </c>
      <c r="G6" s="6">
        <f t="shared" si="13"/>
        <v>17</v>
      </c>
      <c r="H6">
        <f t="shared" si="2"/>
        <v>4</v>
      </c>
      <c r="I6">
        <f t="shared" si="3"/>
        <v>4</v>
      </c>
      <c r="J6">
        <f t="shared" si="4"/>
        <v>3</v>
      </c>
      <c r="K6">
        <f t="shared" si="5"/>
        <v>4</v>
      </c>
      <c r="L6">
        <f t="shared" si="6"/>
        <v>3</v>
      </c>
      <c r="M6">
        <f t="shared" si="7"/>
        <v>5</v>
      </c>
      <c r="N6">
        <f t="shared" si="8"/>
        <v>5</v>
      </c>
      <c r="O6">
        <f t="shared" si="9"/>
        <v>3</v>
      </c>
      <c r="P6">
        <f t="shared" si="10"/>
        <v>3</v>
      </c>
      <c r="Q6">
        <f t="shared" si="11"/>
        <v>4</v>
      </c>
    </row>
    <row r="7" spans="1:17" x14ac:dyDescent="0.25">
      <c r="A7">
        <v>1121</v>
      </c>
      <c r="B7" t="s">
        <v>29</v>
      </c>
      <c r="C7">
        <f t="shared" si="0"/>
        <v>17</v>
      </c>
      <c r="D7">
        <f t="shared" si="1"/>
        <v>17</v>
      </c>
      <c r="E7">
        <f t="shared" si="12"/>
        <v>0</v>
      </c>
      <c r="G7" s="6">
        <f t="shared" si="13"/>
        <v>17</v>
      </c>
      <c r="H7">
        <f t="shared" si="2"/>
        <v>4</v>
      </c>
      <c r="I7">
        <f t="shared" si="3"/>
        <v>4</v>
      </c>
      <c r="J7">
        <f t="shared" si="4"/>
        <v>3</v>
      </c>
      <c r="K7">
        <f t="shared" si="5"/>
        <v>4</v>
      </c>
      <c r="L7">
        <f t="shared" si="6"/>
        <v>3</v>
      </c>
      <c r="M7">
        <f t="shared" si="7"/>
        <v>5</v>
      </c>
      <c r="N7">
        <f t="shared" si="8"/>
        <v>4</v>
      </c>
      <c r="O7">
        <f t="shared" si="9"/>
        <v>3</v>
      </c>
      <c r="P7">
        <f t="shared" si="10"/>
        <v>3</v>
      </c>
      <c r="Q7">
        <f t="shared" si="11"/>
        <v>3</v>
      </c>
    </row>
    <row r="8" spans="1:17" x14ac:dyDescent="0.25">
      <c r="A8">
        <v>1121</v>
      </c>
      <c r="B8" t="s">
        <v>30</v>
      </c>
      <c r="C8">
        <f t="shared" si="0"/>
        <v>20</v>
      </c>
      <c r="D8">
        <f t="shared" si="1"/>
        <v>20</v>
      </c>
      <c r="E8">
        <f t="shared" si="12"/>
        <v>0</v>
      </c>
      <c r="G8" s="6">
        <f t="shared" si="13"/>
        <v>20</v>
      </c>
      <c r="H8">
        <f t="shared" si="2"/>
        <v>5</v>
      </c>
      <c r="I8">
        <f t="shared" si="3"/>
        <v>5</v>
      </c>
      <c r="J8">
        <f t="shared" si="4"/>
        <v>4</v>
      </c>
      <c r="K8">
        <f t="shared" si="5"/>
        <v>4</v>
      </c>
      <c r="L8">
        <f t="shared" si="6"/>
        <v>5</v>
      </c>
      <c r="M8">
        <f t="shared" si="7"/>
        <v>5</v>
      </c>
      <c r="N8">
        <f t="shared" si="8"/>
        <v>5</v>
      </c>
      <c r="O8">
        <f t="shared" si="9"/>
        <v>4</v>
      </c>
      <c r="P8">
        <f t="shared" si="10"/>
        <v>4</v>
      </c>
      <c r="Q8">
        <f t="shared" si="11"/>
        <v>4</v>
      </c>
    </row>
    <row r="9" spans="1:17" x14ac:dyDescent="0.25">
      <c r="A9">
        <v>1121</v>
      </c>
      <c r="B9" t="s">
        <v>31</v>
      </c>
      <c r="C9">
        <f t="shared" si="0"/>
        <v>18</v>
      </c>
      <c r="D9">
        <f t="shared" si="1"/>
        <v>21</v>
      </c>
      <c r="E9">
        <f t="shared" si="12"/>
        <v>3</v>
      </c>
      <c r="G9" s="6">
        <f t="shared" si="13"/>
        <v>19.5</v>
      </c>
      <c r="H9">
        <f t="shared" si="2"/>
        <v>5</v>
      </c>
      <c r="I9">
        <f t="shared" si="3"/>
        <v>4</v>
      </c>
      <c r="J9">
        <f t="shared" si="4"/>
        <v>4</v>
      </c>
      <c r="K9">
        <f t="shared" si="5"/>
        <v>5</v>
      </c>
      <c r="L9">
        <f t="shared" si="6"/>
        <v>4</v>
      </c>
      <c r="M9">
        <f t="shared" si="7"/>
        <v>5</v>
      </c>
      <c r="N9">
        <f t="shared" si="8"/>
        <v>5</v>
      </c>
      <c r="O9">
        <f t="shared" si="9"/>
        <v>4</v>
      </c>
      <c r="P9">
        <f t="shared" si="10"/>
        <v>4</v>
      </c>
      <c r="Q9">
        <f t="shared" si="11"/>
        <v>5</v>
      </c>
    </row>
    <row r="10" spans="1:17" x14ac:dyDescent="0.25">
      <c r="A10">
        <v>1121</v>
      </c>
      <c r="B10" t="s">
        <v>32</v>
      </c>
      <c r="C10">
        <f t="shared" si="0"/>
        <v>9</v>
      </c>
      <c r="D10">
        <f t="shared" si="1"/>
        <v>10</v>
      </c>
      <c r="E10">
        <f t="shared" si="12"/>
        <v>1</v>
      </c>
      <c r="G10" s="6">
        <f t="shared" si="13"/>
        <v>9.5</v>
      </c>
      <c r="H10">
        <f t="shared" si="2"/>
        <v>3</v>
      </c>
      <c r="I10">
        <f t="shared" si="3"/>
        <v>2</v>
      </c>
      <c r="J10">
        <f t="shared" si="4"/>
        <v>3</v>
      </c>
      <c r="K10">
        <f t="shared" si="5"/>
        <v>3</v>
      </c>
      <c r="L10">
        <f t="shared" si="6"/>
        <v>2</v>
      </c>
      <c r="M10">
        <f t="shared" si="7"/>
        <v>3</v>
      </c>
      <c r="N10">
        <f t="shared" si="8"/>
        <v>2</v>
      </c>
      <c r="O10">
        <f t="shared" si="9"/>
        <v>2</v>
      </c>
      <c r="P10">
        <f t="shared" si="10"/>
        <v>2</v>
      </c>
      <c r="Q10">
        <f t="shared" si="11"/>
        <v>2</v>
      </c>
    </row>
    <row r="11" spans="1:17" x14ac:dyDescent="0.25">
      <c r="A11">
        <v>1121</v>
      </c>
      <c r="B11" t="s">
        <v>33</v>
      </c>
      <c r="C11">
        <f t="shared" si="0"/>
        <v>16</v>
      </c>
      <c r="D11">
        <f t="shared" si="1"/>
        <v>21</v>
      </c>
      <c r="E11">
        <f t="shared" si="12"/>
        <v>5</v>
      </c>
      <c r="G11" s="6">
        <f t="shared" si="13"/>
        <v>18.5</v>
      </c>
      <c r="H11">
        <f t="shared" si="2"/>
        <v>4</v>
      </c>
      <c r="I11">
        <f t="shared" si="3"/>
        <v>4</v>
      </c>
      <c r="J11">
        <f t="shared" si="4"/>
        <v>3</v>
      </c>
      <c r="K11">
        <f t="shared" si="5"/>
        <v>4</v>
      </c>
      <c r="L11">
        <f t="shared" si="6"/>
        <v>4</v>
      </c>
      <c r="M11">
        <f t="shared" si="7"/>
        <v>5</v>
      </c>
      <c r="N11">
        <f t="shared" si="8"/>
        <v>5</v>
      </c>
      <c r="O11">
        <f t="shared" si="9"/>
        <v>4</v>
      </c>
      <c r="P11">
        <f t="shared" si="10"/>
        <v>4</v>
      </c>
      <c r="Q11">
        <f t="shared" si="11"/>
        <v>3</v>
      </c>
    </row>
    <row r="12" spans="1:17" x14ac:dyDescent="0.25">
      <c r="A12">
        <v>1121</v>
      </c>
      <c r="B12" t="s">
        <v>34</v>
      </c>
      <c r="C12">
        <f t="shared" si="0"/>
        <v>14</v>
      </c>
      <c r="D12">
        <f t="shared" si="1"/>
        <v>19</v>
      </c>
      <c r="E12">
        <f t="shared" si="12"/>
        <v>5</v>
      </c>
      <c r="G12" s="6">
        <f t="shared" si="13"/>
        <v>16.5</v>
      </c>
      <c r="H12">
        <f t="shared" si="2"/>
        <v>2</v>
      </c>
      <c r="I12">
        <f t="shared" si="3"/>
        <v>4</v>
      </c>
      <c r="J12">
        <f t="shared" si="4"/>
        <v>3</v>
      </c>
      <c r="K12">
        <f t="shared" si="5"/>
        <v>4</v>
      </c>
      <c r="L12">
        <f t="shared" si="6"/>
        <v>3</v>
      </c>
      <c r="M12">
        <f t="shared" si="7"/>
        <v>5</v>
      </c>
      <c r="N12">
        <f t="shared" si="8"/>
        <v>4</v>
      </c>
      <c r="O12">
        <f t="shared" si="9"/>
        <v>4</v>
      </c>
      <c r="P12">
        <f t="shared" si="10"/>
        <v>3</v>
      </c>
      <c r="Q12">
        <f t="shared" si="11"/>
        <v>4</v>
      </c>
    </row>
    <row r="13" spans="1:17" x14ac:dyDescent="0.25">
      <c r="A13">
        <v>1121</v>
      </c>
      <c r="B13" t="s">
        <v>35</v>
      </c>
      <c r="C13">
        <f t="shared" si="0"/>
        <v>17</v>
      </c>
      <c r="D13">
        <f t="shared" si="1"/>
        <v>18</v>
      </c>
      <c r="E13">
        <f t="shared" si="12"/>
        <v>1</v>
      </c>
      <c r="G13" s="6">
        <f t="shared" si="13"/>
        <v>17.5</v>
      </c>
      <c r="H13">
        <f t="shared" si="2"/>
        <v>4</v>
      </c>
      <c r="I13">
        <f t="shared" si="3"/>
        <v>5</v>
      </c>
      <c r="J13">
        <f t="shared" si="4"/>
        <v>4</v>
      </c>
      <c r="K13">
        <f t="shared" si="5"/>
        <v>4</v>
      </c>
      <c r="L13">
        <f t="shared" si="6"/>
        <v>3</v>
      </c>
      <c r="M13">
        <f t="shared" si="7"/>
        <v>5</v>
      </c>
      <c r="N13">
        <f t="shared" si="8"/>
        <v>4</v>
      </c>
      <c r="O13">
        <f t="shared" si="9"/>
        <v>3</v>
      </c>
      <c r="P13">
        <f t="shared" si="10"/>
        <v>3</v>
      </c>
      <c r="Q13">
        <f t="shared" si="11"/>
        <v>3</v>
      </c>
    </row>
    <row r="14" spans="1:17" x14ac:dyDescent="0.25">
      <c r="A14">
        <v>1121</v>
      </c>
      <c r="B14" t="s">
        <v>36</v>
      </c>
      <c r="C14">
        <f t="shared" si="0"/>
        <v>10</v>
      </c>
      <c r="D14">
        <f t="shared" si="1"/>
        <v>17</v>
      </c>
      <c r="E14">
        <f t="shared" si="12"/>
        <v>7</v>
      </c>
      <c r="G14" s="6">
        <f t="shared" si="13"/>
        <v>13.5</v>
      </c>
      <c r="H14">
        <f t="shared" si="2"/>
        <v>3</v>
      </c>
      <c r="I14">
        <f t="shared" si="3"/>
        <v>3</v>
      </c>
      <c r="J14">
        <f t="shared" si="4"/>
        <v>3</v>
      </c>
      <c r="K14">
        <f t="shared" si="5"/>
        <v>4</v>
      </c>
      <c r="L14">
        <f t="shared" si="6"/>
        <v>3</v>
      </c>
      <c r="M14">
        <f t="shared" si="7"/>
        <v>5</v>
      </c>
      <c r="N14">
        <f t="shared" si="8"/>
        <v>4</v>
      </c>
      <c r="O14">
        <f t="shared" si="9"/>
        <v>3</v>
      </c>
      <c r="P14">
        <f t="shared" si="10"/>
        <v>3</v>
      </c>
      <c r="Q14">
        <f t="shared" si="11"/>
        <v>3</v>
      </c>
    </row>
    <row r="15" spans="1:17" x14ac:dyDescent="0.25">
      <c r="A15">
        <v>1121</v>
      </c>
      <c r="B15" t="s">
        <v>37</v>
      </c>
      <c r="C15">
        <f t="shared" si="0"/>
        <v>6</v>
      </c>
      <c r="D15">
        <f t="shared" si="1"/>
        <v>6</v>
      </c>
      <c r="E15">
        <f t="shared" si="12"/>
        <v>0</v>
      </c>
      <c r="G15" s="6">
        <f t="shared" si="13"/>
        <v>6</v>
      </c>
      <c r="H15">
        <f t="shared" si="2"/>
        <v>3</v>
      </c>
      <c r="I15">
        <f t="shared" si="3"/>
        <v>2</v>
      </c>
      <c r="J15">
        <f t="shared" si="4"/>
        <v>2</v>
      </c>
      <c r="K15">
        <f t="shared" si="5"/>
        <v>3</v>
      </c>
      <c r="L15">
        <f t="shared" si="6"/>
        <v>2</v>
      </c>
      <c r="M15">
        <f t="shared" si="7"/>
        <v>2</v>
      </c>
      <c r="N15">
        <f t="shared" si="8"/>
        <v>1</v>
      </c>
      <c r="O15">
        <f t="shared" si="9"/>
        <v>1</v>
      </c>
      <c r="P15">
        <f t="shared" si="10"/>
        <v>1</v>
      </c>
      <c r="Q15">
        <f t="shared" si="11"/>
        <v>1</v>
      </c>
    </row>
    <row r="16" spans="1:17" x14ac:dyDescent="0.25">
      <c r="A16">
        <v>1121</v>
      </c>
      <c r="B16" t="s">
        <v>38</v>
      </c>
      <c r="C16">
        <f t="shared" si="0"/>
        <v>18</v>
      </c>
      <c r="D16">
        <f t="shared" si="1"/>
        <v>22</v>
      </c>
      <c r="E16">
        <f t="shared" si="12"/>
        <v>4</v>
      </c>
      <c r="G16" s="6">
        <f t="shared" si="13"/>
        <v>20</v>
      </c>
      <c r="H16">
        <f t="shared" si="2"/>
        <v>4</v>
      </c>
      <c r="I16">
        <f t="shared" si="3"/>
        <v>4</v>
      </c>
      <c r="J16">
        <f t="shared" si="4"/>
        <v>5</v>
      </c>
      <c r="K16">
        <f t="shared" si="5"/>
        <v>4</v>
      </c>
      <c r="L16">
        <f t="shared" si="6"/>
        <v>4</v>
      </c>
      <c r="M16">
        <f t="shared" si="7"/>
        <v>5</v>
      </c>
      <c r="N16">
        <f t="shared" si="8"/>
        <v>4</v>
      </c>
      <c r="O16">
        <f t="shared" si="9"/>
        <v>4</v>
      </c>
      <c r="P16">
        <f t="shared" si="10"/>
        <v>4</v>
      </c>
      <c r="Q16">
        <f t="shared" si="11"/>
        <v>4</v>
      </c>
    </row>
    <row r="17" spans="1:17" x14ac:dyDescent="0.25">
      <c r="A17">
        <v>1121</v>
      </c>
      <c r="B17" t="s">
        <v>39</v>
      </c>
      <c r="C17">
        <f t="shared" si="0"/>
        <v>18</v>
      </c>
      <c r="D17">
        <f t="shared" si="1"/>
        <v>18</v>
      </c>
      <c r="E17">
        <f t="shared" si="12"/>
        <v>0</v>
      </c>
      <c r="G17" s="6">
        <f t="shared" si="13"/>
        <v>18</v>
      </c>
      <c r="H17">
        <f t="shared" si="2"/>
        <v>4</v>
      </c>
      <c r="I17">
        <f t="shared" si="3"/>
        <v>4</v>
      </c>
      <c r="J17">
        <f t="shared" si="4"/>
        <v>4</v>
      </c>
      <c r="K17">
        <f t="shared" si="5"/>
        <v>5</v>
      </c>
      <c r="L17">
        <f t="shared" si="6"/>
        <v>4</v>
      </c>
      <c r="M17">
        <f t="shared" si="7"/>
        <v>5</v>
      </c>
      <c r="N17">
        <f t="shared" si="8"/>
        <v>4</v>
      </c>
      <c r="O17">
        <f t="shared" si="9"/>
        <v>3</v>
      </c>
      <c r="P17">
        <f t="shared" si="10"/>
        <v>3</v>
      </c>
      <c r="Q17">
        <f t="shared" si="11"/>
        <v>3</v>
      </c>
    </row>
    <row r="18" spans="1:17" x14ac:dyDescent="0.25">
      <c r="A18">
        <v>1121</v>
      </c>
      <c r="B18" t="s">
        <v>40</v>
      </c>
      <c r="C18">
        <f t="shared" si="0"/>
        <v>16</v>
      </c>
      <c r="D18">
        <f t="shared" si="1"/>
        <v>21</v>
      </c>
      <c r="E18">
        <f t="shared" si="12"/>
        <v>5</v>
      </c>
      <c r="G18" s="6">
        <f t="shared" si="13"/>
        <v>18.5</v>
      </c>
      <c r="H18">
        <f t="shared" si="2"/>
        <v>3</v>
      </c>
      <c r="I18">
        <f t="shared" si="3"/>
        <v>4</v>
      </c>
      <c r="J18">
        <f t="shared" si="4"/>
        <v>3</v>
      </c>
      <c r="K18">
        <f t="shared" si="5"/>
        <v>4</v>
      </c>
      <c r="L18">
        <f t="shared" si="6"/>
        <v>3</v>
      </c>
      <c r="M18">
        <f t="shared" si="7"/>
        <v>5</v>
      </c>
      <c r="N18">
        <f t="shared" si="8"/>
        <v>4</v>
      </c>
      <c r="O18">
        <f t="shared" si="9"/>
        <v>3</v>
      </c>
      <c r="P18">
        <f t="shared" si="10"/>
        <v>4</v>
      </c>
      <c r="Q18">
        <f t="shared" si="11"/>
        <v>4</v>
      </c>
    </row>
    <row r="19" spans="1:17" x14ac:dyDescent="0.25">
      <c r="A19">
        <v>1121</v>
      </c>
      <c r="B19" t="s">
        <v>41</v>
      </c>
      <c r="C19">
        <f t="shared" si="0"/>
        <v>14</v>
      </c>
      <c r="D19">
        <f t="shared" si="1"/>
        <v>19</v>
      </c>
      <c r="E19">
        <f t="shared" si="12"/>
        <v>5</v>
      </c>
      <c r="G19" s="6">
        <f t="shared" si="13"/>
        <v>16.5</v>
      </c>
      <c r="H19">
        <f t="shared" si="2"/>
        <v>4</v>
      </c>
      <c r="I19">
        <f t="shared" si="3"/>
        <v>4</v>
      </c>
      <c r="J19">
        <f t="shared" si="4"/>
        <v>3</v>
      </c>
      <c r="K19">
        <f t="shared" si="5"/>
        <v>3</v>
      </c>
      <c r="L19">
        <f t="shared" si="6"/>
        <v>3</v>
      </c>
      <c r="M19">
        <f t="shared" si="7"/>
        <v>5</v>
      </c>
      <c r="N19">
        <f t="shared" si="8"/>
        <v>4</v>
      </c>
      <c r="O19">
        <f t="shared" si="9"/>
        <v>3</v>
      </c>
      <c r="P19">
        <f t="shared" si="10"/>
        <v>3</v>
      </c>
      <c r="Q19">
        <f t="shared" si="11"/>
        <v>3</v>
      </c>
    </row>
    <row r="20" spans="1:17" x14ac:dyDescent="0.25">
      <c r="A20">
        <v>1121</v>
      </c>
      <c r="B20" t="s">
        <v>42</v>
      </c>
      <c r="C20">
        <f t="shared" si="0"/>
        <v>12</v>
      </c>
      <c r="D20">
        <f t="shared" si="1"/>
        <v>15</v>
      </c>
      <c r="E20">
        <f t="shared" si="12"/>
        <v>3</v>
      </c>
      <c r="G20" s="6">
        <f t="shared" si="13"/>
        <v>13.5</v>
      </c>
      <c r="H20">
        <f t="shared" si="2"/>
        <v>3</v>
      </c>
      <c r="I20">
        <f t="shared" si="3"/>
        <v>3</v>
      </c>
      <c r="J20">
        <f t="shared" si="4"/>
        <v>3</v>
      </c>
      <c r="K20">
        <f t="shared" si="5"/>
        <v>4</v>
      </c>
      <c r="L20">
        <f t="shared" si="6"/>
        <v>3</v>
      </c>
      <c r="M20">
        <f t="shared" si="7"/>
        <v>3</v>
      </c>
      <c r="N20">
        <f t="shared" si="8"/>
        <v>4</v>
      </c>
      <c r="O20">
        <f t="shared" si="9"/>
        <v>3</v>
      </c>
      <c r="P20">
        <f t="shared" si="10"/>
        <v>3</v>
      </c>
      <c r="Q20">
        <f t="shared" si="11"/>
        <v>4</v>
      </c>
    </row>
    <row r="21" spans="1:17" x14ac:dyDescent="0.25">
      <c r="A21">
        <v>1121</v>
      </c>
      <c r="B21" t="s">
        <v>43</v>
      </c>
      <c r="C21">
        <f t="shared" si="0"/>
        <v>17</v>
      </c>
      <c r="D21">
        <f t="shared" si="1"/>
        <v>21</v>
      </c>
      <c r="E21">
        <f t="shared" si="12"/>
        <v>4</v>
      </c>
      <c r="G21" s="6">
        <f t="shared" si="13"/>
        <v>19</v>
      </c>
      <c r="H21">
        <f t="shared" si="2"/>
        <v>4</v>
      </c>
      <c r="I21">
        <f t="shared" si="3"/>
        <v>5</v>
      </c>
      <c r="J21">
        <f t="shared" si="4"/>
        <v>4</v>
      </c>
      <c r="K21">
        <f t="shared" si="5"/>
        <v>4</v>
      </c>
      <c r="L21">
        <f t="shared" si="6"/>
        <v>4</v>
      </c>
      <c r="M21">
        <f t="shared" si="7"/>
        <v>5</v>
      </c>
      <c r="N21">
        <f t="shared" si="8"/>
        <v>5</v>
      </c>
      <c r="O21">
        <f t="shared" si="9"/>
        <v>4</v>
      </c>
      <c r="P21">
        <f t="shared" si="10"/>
        <v>4</v>
      </c>
      <c r="Q21">
        <f t="shared" si="11"/>
        <v>4</v>
      </c>
    </row>
    <row r="22" spans="1:17" x14ac:dyDescent="0.25">
      <c r="A22">
        <v>1121</v>
      </c>
      <c r="B22" t="s">
        <v>44</v>
      </c>
      <c r="C22">
        <f t="shared" si="0"/>
        <v>10</v>
      </c>
      <c r="D22">
        <f t="shared" si="1"/>
        <v>20</v>
      </c>
      <c r="E22">
        <f t="shared" si="12"/>
        <v>10</v>
      </c>
      <c r="F22">
        <v>14</v>
      </c>
      <c r="G22" s="6">
        <f t="shared" si="13"/>
        <v>14.333333333333334</v>
      </c>
      <c r="H22">
        <f t="shared" si="2"/>
        <v>3</v>
      </c>
      <c r="I22">
        <f t="shared" si="3"/>
        <v>3</v>
      </c>
      <c r="J22">
        <f t="shared" si="4"/>
        <v>3</v>
      </c>
      <c r="K22">
        <f t="shared" si="5"/>
        <v>4</v>
      </c>
      <c r="L22">
        <f t="shared" si="6"/>
        <v>3</v>
      </c>
      <c r="M22">
        <f t="shared" si="7"/>
        <v>5</v>
      </c>
      <c r="N22">
        <f t="shared" si="8"/>
        <v>4</v>
      </c>
      <c r="O22">
        <f t="shared" si="9"/>
        <v>3</v>
      </c>
      <c r="P22">
        <f t="shared" si="10"/>
        <v>4</v>
      </c>
      <c r="Q22">
        <f t="shared" si="11"/>
        <v>4</v>
      </c>
    </row>
    <row r="23" spans="1:17" x14ac:dyDescent="0.25">
      <c r="A23">
        <v>1121</v>
      </c>
      <c r="B23" t="s">
        <v>45</v>
      </c>
      <c r="C23">
        <f t="shared" si="0"/>
        <v>19</v>
      </c>
      <c r="D23">
        <f t="shared" si="1"/>
        <v>22</v>
      </c>
      <c r="E23">
        <f t="shared" si="12"/>
        <v>3</v>
      </c>
      <c r="G23" s="6">
        <f t="shared" si="13"/>
        <v>20.5</v>
      </c>
      <c r="H23">
        <f t="shared" si="2"/>
        <v>4</v>
      </c>
      <c r="I23">
        <f t="shared" si="3"/>
        <v>5</v>
      </c>
      <c r="J23">
        <f t="shared" si="4"/>
        <v>4</v>
      </c>
      <c r="K23">
        <f t="shared" si="5"/>
        <v>5</v>
      </c>
      <c r="L23">
        <f t="shared" si="6"/>
        <v>4</v>
      </c>
      <c r="M23">
        <f t="shared" si="7"/>
        <v>5</v>
      </c>
      <c r="N23">
        <f t="shared" si="8"/>
        <v>5</v>
      </c>
      <c r="O23">
        <f t="shared" si="9"/>
        <v>4</v>
      </c>
      <c r="P23">
        <f t="shared" si="10"/>
        <v>4</v>
      </c>
      <c r="Q23">
        <f t="shared" si="11"/>
        <v>5</v>
      </c>
    </row>
    <row r="24" spans="1:17" x14ac:dyDescent="0.25">
      <c r="A24">
        <v>1121</v>
      </c>
      <c r="B24" t="s">
        <v>46</v>
      </c>
      <c r="C24">
        <f t="shared" si="0"/>
        <v>14</v>
      </c>
      <c r="D24">
        <f t="shared" si="1"/>
        <v>10</v>
      </c>
      <c r="E24">
        <f t="shared" si="12"/>
        <v>4</v>
      </c>
      <c r="G24" s="6">
        <f t="shared" si="13"/>
        <v>12</v>
      </c>
      <c r="H24">
        <f t="shared" si="2"/>
        <v>3</v>
      </c>
      <c r="I24">
        <f t="shared" si="3"/>
        <v>3</v>
      </c>
      <c r="J24">
        <f t="shared" si="4"/>
        <v>3</v>
      </c>
      <c r="K24">
        <f t="shared" si="5"/>
        <v>4</v>
      </c>
      <c r="L24">
        <f t="shared" si="6"/>
        <v>3</v>
      </c>
      <c r="M24">
        <f t="shared" si="7"/>
        <v>3</v>
      </c>
      <c r="N24">
        <f t="shared" si="8"/>
        <v>2</v>
      </c>
      <c r="O24">
        <f t="shared" si="9"/>
        <v>2</v>
      </c>
      <c r="P24">
        <f t="shared" si="10"/>
        <v>3</v>
      </c>
      <c r="Q24">
        <f t="shared" si="11"/>
        <v>3</v>
      </c>
    </row>
    <row r="25" spans="1:17" x14ac:dyDescent="0.25">
      <c r="A25">
        <v>1121</v>
      </c>
      <c r="B25" t="s">
        <v>47</v>
      </c>
      <c r="C25">
        <f t="shared" si="0"/>
        <v>6</v>
      </c>
      <c r="D25">
        <f t="shared" si="1"/>
        <v>9</v>
      </c>
      <c r="E25">
        <f t="shared" si="12"/>
        <v>3</v>
      </c>
      <c r="G25" s="6">
        <f t="shared" si="13"/>
        <v>7.5</v>
      </c>
      <c r="H25">
        <f t="shared" si="2"/>
        <v>2</v>
      </c>
      <c r="I25">
        <f t="shared" si="3"/>
        <v>2</v>
      </c>
      <c r="J25">
        <f t="shared" si="4"/>
        <v>3</v>
      </c>
      <c r="K25">
        <f t="shared" si="5"/>
        <v>2</v>
      </c>
      <c r="L25">
        <f t="shared" si="6"/>
        <v>2</v>
      </c>
      <c r="M25">
        <f t="shared" si="7"/>
        <v>3</v>
      </c>
      <c r="N25">
        <f t="shared" si="8"/>
        <v>1</v>
      </c>
      <c r="O25">
        <f t="shared" si="9"/>
        <v>1</v>
      </c>
      <c r="P25">
        <f t="shared" si="10"/>
        <v>1</v>
      </c>
      <c r="Q25">
        <f t="shared" si="11"/>
        <v>1</v>
      </c>
    </row>
    <row r="26" spans="1:17" x14ac:dyDescent="0.25">
      <c r="A26">
        <v>1121</v>
      </c>
      <c r="B26" t="s">
        <v>48</v>
      </c>
      <c r="C26">
        <f t="shared" si="0"/>
        <v>17</v>
      </c>
      <c r="D26">
        <f t="shared" si="1"/>
        <v>20</v>
      </c>
      <c r="E26">
        <f t="shared" si="12"/>
        <v>3</v>
      </c>
      <c r="G26" s="6">
        <f t="shared" si="13"/>
        <v>18.5</v>
      </c>
      <c r="H26">
        <f t="shared" si="2"/>
        <v>4</v>
      </c>
      <c r="I26">
        <f t="shared" si="3"/>
        <v>5</v>
      </c>
      <c r="J26">
        <f t="shared" si="4"/>
        <v>3</v>
      </c>
      <c r="K26">
        <f t="shared" si="5"/>
        <v>4</v>
      </c>
      <c r="L26">
        <f t="shared" si="6"/>
        <v>4</v>
      </c>
      <c r="M26">
        <f t="shared" si="7"/>
        <v>5</v>
      </c>
      <c r="N26">
        <f t="shared" si="8"/>
        <v>5</v>
      </c>
      <c r="O26">
        <f t="shared" si="9"/>
        <v>3</v>
      </c>
      <c r="P26">
        <f t="shared" si="10"/>
        <v>4</v>
      </c>
      <c r="Q26">
        <f t="shared" si="11"/>
        <v>4</v>
      </c>
    </row>
    <row r="27" spans="1:17" x14ac:dyDescent="0.25">
      <c r="A27">
        <v>1121</v>
      </c>
      <c r="B27" t="s">
        <v>49</v>
      </c>
      <c r="C27">
        <f t="shared" si="0"/>
        <v>17</v>
      </c>
      <c r="D27">
        <f t="shared" si="1"/>
        <v>22</v>
      </c>
      <c r="E27">
        <f t="shared" ref="E27:E39" si="14">ABS(C27-D27)</f>
        <v>5</v>
      </c>
      <c r="G27" s="6">
        <f t="shared" ref="G27:G39" si="15">IF(F27&gt;0,((C27+D27)*0.5+F27*2)/3,(C27+D27)/2)</f>
        <v>19.5</v>
      </c>
      <c r="H27">
        <f t="shared" si="2"/>
        <v>4</v>
      </c>
      <c r="I27">
        <f t="shared" si="3"/>
        <v>4</v>
      </c>
      <c r="J27">
        <f t="shared" si="4"/>
        <v>4</v>
      </c>
      <c r="K27">
        <f t="shared" si="5"/>
        <v>3</v>
      </c>
      <c r="L27">
        <f t="shared" si="6"/>
        <v>4</v>
      </c>
      <c r="M27">
        <f t="shared" si="7"/>
        <v>5</v>
      </c>
      <c r="N27">
        <f t="shared" si="8"/>
        <v>5</v>
      </c>
      <c r="O27">
        <f t="shared" si="9"/>
        <v>4</v>
      </c>
      <c r="P27">
        <f t="shared" si="10"/>
        <v>4</v>
      </c>
      <c r="Q27">
        <f t="shared" si="11"/>
        <v>5</v>
      </c>
    </row>
    <row r="28" spans="1:17" x14ac:dyDescent="0.25">
      <c r="A28">
        <v>1121</v>
      </c>
      <c r="B28" t="s">
        <v>50</v>
      </c>
      <c r="C28">
        <f t="shared" si="0"/>
        <v>14</v>
      </c>
      <c r="D28">
        <f t="shared" si="1"/>
        <v>21</v>
      </c>
      <c r="E28">
        <f t="shared" si="14"/>
        <v>7</v>
      </c>
      <c r="G28" s="6">
        <f t="shared" si="15"/>
        <v>17.5</v>
      </c>
      <c r="H28">
        <f t="shared" si="2"/>
        <v>4</v>
      </c>
      <c r="I28">
        <f t="shared" si="3"/>
        <v>4</v>
      </c>
      <c r="J28">
        <f t="shared" si="4"/>
        <v>3</v>
      </c>
      <c r="K28">
        <f t="shared" si="5"/>
        <v>4</v>
      </c>
      <c r="L28">
        <f t="shared" si="6"/>
        <v>3</v>
      </c>
      <c r="M28">
        <f t="shared" si="7"/>
        <v>5</v>
      </c>
      <c r="N28">
        <f t="shared" si="8"/>
        <v>5</v>
      </c>
      <c r="O28">
        <f t="shared" si="9"/>
        <v>3</v>
      </c>
      <c r="P28">
        <f t="shared" si="10"/>
        <v>4</v>
      </c>
      <c r="Q28">
        <f t="shared" si="11"/>
        <v>4</v>
      </c>
    </row>
    <row r="29" spans="1:17" x14ac:dyDescent="0.25">
      <c r="A29">
        <v>1121</v>
      </c>
      <c r="B29" t="s">
        <v>51</v>
      </c>
      <c r="C29">
        <f t="shared" si="0"/>
        <v>17</v>
      </c>
      <c r="D29">
        <f t="shared" si="1"/>
        <v>20</v>
      </c>
      <c r="E29">
        <f t="shared" si="14"/>
        <v>3</v>
      </c>
      <c r="G29" s="6">
        <f t="shared" si="15"/>
        <v>18.5</v>
      </c>
      <c r="H29">
        <f t="shared" si="2"/>
        <v>4</v>
      </c>
      <c r="I29">
        <f t="shared" si="3"/>
        <v>5</v>
      </c>
      <c r="J29">
        <f t="shared" si="4"/>
        <v>4</v>
      </c>
      <c r="K29">
        <f t="shared" si="5"/>
        <v>4</v>
      </c>
      <c r="L29">
        <f t="shared" si="6"/>
        <v>4</v>
      </c>
      <c r="M29">
        <f t="shared" si="7"/>
        <v>5</v>
      </c>
      <c r="N29">
        <f t="shared" si="8"/>
        <v>5</v>
      </c>
      <c r="O29">
        <f t="shared" si="9"/>
        <v>3</v>
      </c>
      <c r="P29">
        <f t="shared" si="10"/>
        <v>4</v>
      </c>
      <c r="Q29">
        <f t="shared" si="11"/>
        <v>3</v>
      </c>
    </row>
    <row r="30" spans="1:17" x14ac:dyDescent="0.25">
      <c r="A30">
        <v>1121</v>
      </c>
      <c r="B30" t="s">
        <v>52</v>
      </c>
      <c r="C30">
        <f t="shared" si="0"/>
        <v>14</v>
      </c>
      <c r="D30">
        <f t="shared" si="1"/>
        <v>16</v>
      </c>
      <c r="E30">
        <f t="shared" si="14"/>
        <v>2</v>
      </c>
      <c r="G30" s="6">
        <f t="shared" si="15"/>
        <v>15</v>
      </c>
      <c r="H30">
        <f t="shared" si="2"/>
        <v>4</v>
      </c>
      <c r="I30">
        <f t="shared" si="3"/>
        <v>3</v>
      </c>
      <c r="J30">
        <f t="shared" si="4"/>
        <v>3</v>
      </c>
      <c r="K30">
        <f t="shared" si="5"/>
        <v>4</v>
      </c>
      <c r="L30">
        <f t="shared" si="6"/>
        <v>4</v>
      </c>
      <c r="M30">
        <f t="shared" si="7"/>
        <v>5</v>
      </c>
      <c r="N30">
        <f t="shared" si="8"/>
        <v>3</v>
      </c>
      <c r="O30">
        <f t="shared" si="9"/>
        <v>3</v>
      </c>
      <c r="P30">
        <f t="shared" si="10"/>
        <v>4</v>
      </c>
      <c r="Q30">
        <f t="shared" si="11"/>
        <v>4</v>
      </c>
    </row>
    <row r="31" spans="1:17" x14ac:dyDescent="0.25">
      <c r="A31">
        <v>1121</v>
      </c>
      <c r="B31" t="s">
        <v>53</v>
      </c>
      <c r="C31">
        <f t="shared" si="0"/>
        <v>17</v>
      </c>
      <c r="D31">
        <f t="shared" si="1"/>
        <v>17</v>
      </c>
      <c r="E31">
        <f t="shared" si="14"/>
        <v>0</v>
      </c>
      <c r="G31" s="6">
        <f t="shared" si="15"/>
        <v>17</v>
      </c>
      <c r="H31">
        <f t="shared" si="2"/>
        <v>5</v>
      </c>
      <c r="I31">
        <f t="shared" si="3"/>
        <v>4</v>
      </c>
      <c r="J31">
        <f t="shared" si="4"/>
        <v>4</v>
      </c>
      <c r="K31">
        <f t="shared" si="5"/>
        <v>4</v>
      </c>
      <c r="L31">
        <f t="shared" si="6"/>
        <v>3</v>
      </c>
      <c r="M31">
        <f t="shared" si="7"/>
        <v>4</v>
      </c>
      <c r="N31">
        <f t="shared" si="8"/>
        <v>4</v>
      </c>
      <c r="O31">
        <f t="shared" si="9"/>
        <v>3</v>
      </c>
      <c r="P31">
        <f t="shared" si="10"/>
        <v>4</v>
      </c>
      <c r="Q31">
        <f t="shared" si="11"/>
        <v>3</v>
      </c>
    </row>
    <row r="32" spans="1:17" x14ac:dyDescent="0.25">
      <c r="A32">
        <v>1121</v>
      </c>
      <c r="B32" t="s">
        <v>54</v>
      </c>
      <c r="C32">
        <f t="shared" si="0"/>
        <v>12</v>
      </c>
      <c r="D32">
        <f t="shared" si="1"/>
        <v>10</v>
      </c>
      <c r="E32">
        <f t="shared" si="14"/>
        <v>2</v>
      </c>
      <c r="G32" s="6">
        <f t="shared" si="15"/>
        <v>11</v>
      </c>
      <c r="H32">
        <f t="shared" si="2"/>
        <v>3</v>
      </c>
      <c r="I32">
        <f t="shared" si="3"/>
        <v>3</v>
      </c>
      <c r="J32">
        <f t="shared" si="4"/>
        <v>3</v>
      </c>
      <c r="K32">
        <f t="shared" si="5"/>
        <v>3</v>
      </c>
      <c r="L32">
        <f t="shared" si="6"/>
        <v>3</v>
      </c>
      <c r="M32">
        <f t="shared" si="7"/>
        <v>3</v>
      </c>
      <c r="N32">
        <f t="shared" si="8"/>
        <v>2</v>
      </c>
      <c r="O32">
        <f t="shared" si="9"/>
        <v>2</v>
      </c>
      <c r="P32">
        <f t="shared" si="10"/>
        <v>3</v>
      </c>
      <c r="Q32">
        <f t="shared" si="11"/>
        <v>2</v>
      </c>
    </row>
    <row r="33" spans="1:17" x14ac:dyDescent="0.25">
      <c r="A33">
        <v>1121</v>
      </c>
      <c r="B33" t="s">
        <v>55</v>
      </c>
      <c r="C33">
        <f t="shared" si="0"/>
        <v>6</v>
      </c>
      <c r="D33">
        <f t="shared" si="1"/>
        <v>4</v>
      </c>
      <c r="E33">
        <f t="shared" si="14"/>
        <v>2</v>
      </c>
      <c r="G33" s="6">
        <f t="shared" si="15"/>
        <v>5</v>
      </c>
      <c r="H33">
        <f t="shared" si="2"/>
        <v>2</v>
      </c>
      <c r="I33">
        <f t="shared" si="3"/>
        <v>2</v>
      </c>
      <c r="J33">
        <f t="shared" si="4"/>
        <v>2</v>
      </c>
      <c r="K33">
        <f t="shared" si="5"/>
        <v>2</v>
      </c>
      <c r="L33">
        <f t="shared" si="6"/>
        <v>1</v>
      </c>
      <c r="M33">
        <f t="shared" si="7"/>
        <v>1</v>
      </c>
      <c r="N33">
        <f t="shared" si="8"/>
        <v>1</v>
      </c>
      <c r="O33">
        <f t="shared" si="9"/>
        <v>1</v>
      </c>
      <c r="P33">
        <f t="shared" si="10"/>
        <v>1</v>
      </c>
      <c r="Q33">
        <f t="shared" si="11"/>
        <v>1</v>
      </c>
    </row>
    <row r="34" spans="1:17" x14ac:dyDescent="0.25">
      <c r="A34">
        <v>1121</v>
      </c>
      <c r="B34" t="s">
        <v>56</v>
      </c>
      <c r="C34">
        <f t="shared" si="0"/>
        <v>12</v>
      </c>
      <c r="D34">
        <f t="shared" si="1"/>
        <v>9</v>
      </c>
      <c r="E34">
        <f t="shared" si="14"/>
        <v>3</v>
      </c>
      <c r="G34" s="6">
        <f t="shared" si="15"/>
        <v>10.5</v>
      </c>
      <c r="H34">
        <f t="shared" si="2"/>
        <v>3</v>
      </c>
      <c r="I34">
        <f t="shared" si="3"/>
        <v>2</v>
      </c>
      <c r="J34">
        <f t="shared" si="4"/>
        <v>3</v>
      </c>
      <c r="K34">
        <f t="shared" si="5"/>
        <v>4</v>
      </c>
      <c r="L34">
        <f t="shared" si="6"/>
        <v>3</v>
      </c>
      <c r="M34">
        <f t="shared" si="7"/>
        <v>2</v>
      </c>
      <c r="N34">
        <f t="shared" si="8"/>
        <v>1</v>
      </c>
      <c r="O34">
        <f t="shared" si="9"/>
        <v>2</v>
      </c>
      <c r="P34">
        <f t="shared" si="10"/>
        <v>3</v>
      </c>
      <c r="Q34">
        <f t="shared" si="11"/>
        <v>3</v>
      </c>
    </row>
    <row r="35" spans="1:17" x14ac:dyDescent="0.25">
      <c r="A35">
        <v>1121</v>
      </c>
      <c r="B35" t="s">
        <v>57</v>
      </c>
      <c r="C35">
        <f t="shared" si="0"/>
        <v>13</v>
      </c>
      <c r="D35">
        <f t="shared" si="1"/>
        <v>8</v>
      </c>
      <c r="E35">
        <f t="shared" si="14"/>
        <v>5</v>
      </c>
      <c r="G35" s="6">
        <f t="shared" si="15"/>
        <v>10.5</v>
      </c>
      <c r="H35">
        <f t="shared" si="2"/>
        <v>3</v>
      </c>
      <c r="I35">
        <f t="shared" si="3"/>
        <v>2</v>
      </c>
      <c r="J35">
        <f t="shared" si="4"/>
        <v>3</v>
      </c>
      <c r="K35">
        <f t="shared" si="5"/>
        <v>3</v>
      </c>
      <c r="L35">
        <f t="shared" si="6"/>
        <v>3</v>
      </c>
      <c r="M35">
        <f t="shared" si="7"/>
        <v>2</v>
      </c>
      <c r="N35">
        <f t="shared" si="8"/>
        <v>1</v>
      </c>
      <c r="O35">
        <f t="shared" si="9"/>
        <v>2</v>
      </c>
      <c r="P35">
        <f t="shared" si="10"/>
        <v>2</v>
      </c>
      <c r="Q35">
        <f t="shared" si="11"/>
        <v>2</v>
      </c>
    </row>
    <row r="36" spans="1:17" x14ac:dyDescent="0.25">
      <c r="A36">
        <v>1121</v>
      </c>
      <c r="B36" t="s">
        <v>58</v>
      </c>
      <c r="C36">
        <f t="shared" si="0"/>
        <v>13</v>
      </c>
      <c r="D36">
        <f t="shared" si="1"/>
        <v>16</v>
      </c>
      <c r="E36">
        <f t="shared" si="14"/>
        <v>3</v>
      </c>
      <c r="G36" s="6">
        <f t="shared" si="15"/>
        <v>14.5</v>
      </c>
      <c r="H36">
        <f t="shared" si="2"/>
        <v>3</v>
      </c>
      <c r="I36">
        <f t="shared" si="3"/>
        <v>2</v>
      </c>
      <c r="J36">
        <f t="shared" si="4"/>
        <v>3</v>
      </c>
      <c r="K36">
        <f t="shared" si="5"/>
        <v>3</v>
      </c>
      <c r="L36">
        <f t="shared" si="6"/>
        <v>3</v>
      </c>
      <c r="M36">
        <f t="shared" si="7"/>
        <v>5</v>
      </c>
      <c r="N36">
        <f t="shared" si="8"/>
        <v>3</v>
      </c>
      <c r="O36">
        <f t="shared" si="9"/>
        <v>3</v>
      </c>
      <c r="P36">
        <f t="shared" si="10"/>
        <v>3</v>
      </c>
      <c r="Q36">
        <f t="shared" si="11"/>
        <v>3</v>
      </c>
    </row>
    <row r="37" spans="1:17" x14ac:dyDescent="0.25">
      <c r="A37">
        <v>1121</v>
      </c>
      <c r="B37" t="s">
        <v>59</v>
      </c>
      <c r="C37">
        <f t="shared" si="0"/>
        <v>14</v>
      </c>
      <c r="D37">
        <f t="shared" si="1"/>
        <v>16</v>
      </c>
      <c r="E37">
        <f t="shared" si="14"/>
        <v>2</v>
      </c>
      <c r="G37" s="6">
        <f t="shared" si="15"/>
        <v>15</v>
      </c>
      <c r="H37">
        <f t="shared" si="2"/>
        <v>3</v>
      </c>
      <c r="I37">
        <f t="shared" si="3"/>
        <v>4</v>
      </c>
      <c r="J37">
        <f t="shared" si="4"/>
        <v>3</v>
      </c>
      <c r="K37">
        <f t="shared" si="5"/>
        <v>4</v>
      </c>
      <c r="L37">
        <f t="shared" si="6"/>
        <v>3</v>
      </c>
      <c r="M37">
        <f t="shared" si="7"/>
        <v>5</v>
      </c>
      <c r="N37">
        <f t="shared" si="8"/>
        <v>3</v>
      </c>
      <c r="O37">
        <f t="shared" si="9"/>
        <v>3</v>
      </c>
      <c r="P37">
        <f t="shared" si="10"/>
        <v>3</v>
      </c>
      <c r="Q37">
        <f t="shared" si="11"/>
        <v>4</v>
      </c>
    </row>
    <row r="38" spans="1:17" x14ac:dyDescent="0.25">
      <c r="A38">
        <v>1121</v>
      </c>
      <c r="B38" t="s">
        <v>60</v>
      </c>
      <c r="C38">
        <f t="shared" si="0"/>
        <v>13</v>
      </c>
      <c r="D38">
        <f t="shared" si="1"/>
        <v>14</v>
      </c>
      <c r="E38">
        <f t="shared" si="14"/>
        <v>1</v>
      </c>
      <c r="G38" s="6">
        <f t="shared" si="15"/>
        <v>13.5</v>
      </c>
      <c r="H38">
        <f t="shared" si="2"/>
        <v>3</v>
      </c>
      <c r="I38">
        <f t="shared" si="3"/>
        <v>3</v>
      </c>
      <c r="J38">
        <f t="shared" si="4"/>
        <v>3</v>
      </c>
      <c r="K38">
        <f t="shared" si="5"/>
        <v>3</v>
      </c>
      <c r="L38">
        <f t="shared" si="6"/>
        <v>3</v>
      </c>
      <c r="M38">
        <f t="shared" si="7"/>
        <v>5</v>
      </c>
      <c r="N38">
        <f t="shared" si="8"/>
        <v>2</v>
      </c>
      <c r="O38">
        <f t="shared" si="9"/>
        <v>2</v>
      </c>
      <c r="P38">
        <f t="shared" si="10"/>
        <v>3</v>
      </c>
      <c r="Q38">
        <f t="shared" si="11"/>
        <v>3</v>
      </c>
    </row>
    <row r="39" spans="1:17" x14ac:dyDescent="0.25">
      <c r="A39">
        <v>1121</v>
      </c>
      <c r="B39" t="s">
        <v>61</v>
      </c>
      <c r="C39">
        <f t="shared" si="0"/>
        <v>9</v>
      </c>
      <c r="D39">
        <f t="shared" si="1"/>
        <v>5</v>
      </c>
      <c r="E39">
        <f t="shared" si="14"/>
        <v>4</v>
      </c>
      <c r="G39" s="6">
        <f t="shared" si="15"/>
        <v>7</v>
      </c>
      <c r="H39">
        <f t="shared" si="2"/>
        <v>3</v>
      </c>
      <c r="I39">
        <f t="shared" si="3"/>
        <v>2</v>
      </c>
      <c r="J39">
        <f t="shared" si="4"/>
        <v>3</v>
      </c>
      <c r="K39">
        <f t="shared" si="5"/>
        <v>2</v>
      </c>
      <c r="L39">
        <f t="shared" si="6"/>
        <v>2</v>
      </c>
      <c r="M39">
        <f t="shared" si="7"/>
        <v>2</v>
      </c>
      <c r="N39">
        <f t="shared" si="8"/>
        <v>1</v>
      </c>
      <c r="O39">
        <f t="shared" si="9"/>
        <v>2</v>
      </c>
      <c r="P39">
        <f t="shared" si="10"/>
        <v>1</v>
      </c>
      <c r="Q39">
        <f t="shared" si="11"/>
        <v>1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39"/>
  <sheetViews>
    <sheetView zoomScale="85" zoomScaleNormal="85" workbookViewId="0">
      <pane ySplit="1" topLeftCell="A8" activePane="bottomLeft" state="frozen"/>
      <selection pane="bottomLeft" activeCell="C8" sqref="C8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24</v>
      </c>
      <c r="B2">
        <v>42</v>
      </c>
      <c r="C2">
        <v>20</v>
      </c>
      <c r="D2">
        <v>5</v>
      </c>
      <c r="E2">
        <v>4</v>
      </c>
      <c r="F2">
        <v>4</v>
      </c>
      <c r="G2">
        <v>5</v>
      </c>
      <c r="H2">
        <v>4</v>
      </c>
    </row>
    <row r="3" spans="1:8" x14ac:dyDescent="0.25">
      <c r="A3" t="s">
        <v>25</v>
      </c>
      <c r="B3">
        <v>29</v>
      </c>
      <c r="C3">
        <v>12</v>
      </c>
      <c r="D3">
        <v>3</v>
      </c>
      <c r="E3">
        <v>3</v>
      </c>
      <c r="F3">
        <v>3</v>
      </c>
      <c r="G3">
        <v>4</v>
      </c>
      <c r="H3">
        <v>4</v>
      </c>
    </row>
    <row r="4" spans="1:8" x14ac:dyDescent="0.25">
      <c r="A4" t="s">
        <v>26</v>
      </c>
      <c r="B4">
        <v>43</v>
      </c>
      <c r="C4">
        <v>20</v>
      </c>
      <c r="D4">
        <v>5</v>
      </c>
      <c r="E4">
        <v>4</v>
      </c>
      <c r="F4">
        <v>5</v>
      </c>
      <c r="G4">
        <v>4</v>
      </c>
      <c r="H4">
        <v>5</v>
      </c>
    </row>
    <row r="5" spans="1:8" x14ac:dyDescent="0.25">
      <c r="A5" t="s">
        <v>27</v>
      </c>
      <c r="B5">
        <v>41</v>
      </c>
      <c r="C5">
        <v>19</v>
      </c>
      <c r="D5">
        <v>4</v>
      </c>
      <c r="E5">
        <v>5</v>
      </c>
      <c r="F5">
        <v>4</v>
      </c>
      <c r="G5">
        <v>5</v>
      </c>
      <c r="H5">
        <v>4</v>
      </c>
    </row>
    <row r="6" spans="1:8" x14ac:dyDescent="0.25">
      <c r="A6" t="s">
        <v>28</v>
      </c>
      <c r="B6">
        <v>35</v>
      </c>
      <c r="C6">
        <v>17</v>
      </c>
      <c r="D6">
        <v>4</v>
      </c>
      <c r="E6">
        <v>4</v>
      </c>
      <c r="F6">
        <v>3</v>
      </c>
      <c r="G6">
        <v>4</v>
      </c>
      <c r="H6">
        <v>3</v>
      </c>
    </row>
    <row r="7" spans="1:8" x14ac:dyDescent="0.25">
      <c r="A7" t="s">
        <v>29</v>
      </c>
      <c r="B7">
        <v>35</v>
      </c>
      <c r="C7">
        <v>17</v>
      </c>
      <c r="D7">
        <v>4</v>
      </c>
      <c r="E7">
        <v>4</v>
      </c>
      <c r="F7">
        <v>3</v>
      </c>
      <c r="G7">
        <v>4</v>
      </c>
      <c r="H7">
        <v>3</v>
      </c>
    </row>
    <row r="8" spans="1:8" x14ac:dyDescent="0.25">
      <c r="A8" t="s">
        <v>30</v>
      </c>
      <c r="B8">
        <v>43</v>
      </c>
      <c r="C8">
        <v>20</v>
      </c>
      <c r="D8">
        <v>5</v>
      </c>
      <c r="E8">
        <v>5</v>
      </c>
      <c r="F8">
        <v>4</v>
      </c>
      <c r="G8">
        <v>4</v>
      </c>
      <c r="H8">
        <v>5</v>
      </c>
    </row>
    <row r="9" spans="1:8" x14ac:dyDescent="0.25">
      <c r="A9" t="s">
        <v>31</v>
      </c>
      <c r="B9">
        <v>40</v>
      </c>
      <c r="C9">
        <v>18</v>
      </c>
      <c r="D9">
        <v>5</v>
      </c>
      <c r="E9">
        <v>4</v>
      </c>
      <c r="F9">
        <v>4</v>
      </c>
      <c r="G9">
        <v>5</v>
      </c>
      <c r="H9">
        <v>4</v>
      </c>
    </row>
    <row r="10" spans="1:8" x14ac:dyDescent="0.25">
      <c r="A10" t="s">
        <v>32</v>
      </c>
      <c r="B10">
        <v>22</v>
      </c>
      <c r="C10">
        <v>9</v>
      </c>
      <c r="D10">
        <v>3</v>
      </c>
      <c r="E10">
        <v>2</v>
      </c>
      <c r="F10">
        <v>3</v>
      </c>
      <c r="G10">
        <v>3</v>
      </c>
      <c r="H10">
        <v>2</v>
      </c>
    </row>
    <row r="11" spans="1:8" x14ac:dyDescent="0.25">
      <c r="A11" t="s">
        <v>33</v>
      </c>
      <c r="B11">
        <v>35</v>
      </c>
      <c r="C11">
        <v>16</v>
      </c>
      <c r="D11">
        <v>4</v>
      </c>
      <c r="E11">
        <v>4</v>
      </c>
      <c r="F11">
        <v>3</v>
      </c>
      <c r="G11">
        <v>4</v>
      </c>
      <c r="H11">
        <v>4</v>
      </c>
    </row>
    <row r="12" spans="1:8" x14ac:dyDescent="0.25">
      <c r="A12" t="s">
        <v>34</v>
      </c>
      <c r="B12">
        <v>30</v>
      </c>
      <c r="C12">
        <v>14</v>
      </c>
      <c r="D12">
        <v>2</v>
      </c>
      <c r="E12">
        <v>4</v>
      </c>
      <c r="F12">
        <v>3</v>
      </c>
      <c r="G12">
        <v>4</v>
      </c>
      <c r="H12">
        <v>3</v>
      </c>
    </row>
    <row r="13" spans="1:8" x14ac:dyDescent="0.25">
      <c r="A13" t="s">
        <v>35</v>
      </c>
      <c r="B13">
        <v>37</v>
      </c>
      <c r="C13">
        <v>17</v>
      </c>
      <c r="D13">
        <v>4</v>
      </c>
      <c r="E13">
        <v>5</v>
      </c>
      <c r="F13">
        <v>4</v>
      </c>
      <c r="G13">
        <v>4</v>
      </c>
      <c r="H13">
        <v>3</v>
      </c>
    </row>
    <row r="14" spans="1:8" x14ac:dyDescent="0.25">
      <c r="A14" t="s">
        <v>36</v>
      </c>
      <c r="B14">
        <v>26</v>
      </c>
      <c r="C14">
        <v>10</v>
      </c>
      <c r="D14">
        <v>3</v>
      </c>
      <c r="E14">
        <v>3</v>
      </c>
      <c r="F14">
        <v>3</v>
      </c>
      <c r="G14">
        <v>4</v>
      </c>
      <c r="H14">
        <v>3</v>
      </c>
    </row>
    <row r="15" spans="1:8" x14ac:dyDescent="0.25">
      <c r="A15" t="s">
        <v>37</v>
      </c>
      <c r="B15">
        <v>18</v>
      </c>
      <c r="C15">
        <v>6</v>
      </c>
      <c r="D15">
        <v>3</v>
      </c>
      <c r="E15">
        <v>2</v>
      </c>
      <c r="F15">
        <v>2</v>
      </c>
      <c r="G15">
        <v>3</v>
      </c>
      <c r="H15">
        <v>2</v>
      </c>
    </row>
    <row r="16" spans="1:8" x14ac:dyDescent="0.25">
      <c r="A16" t="s">
        <v>38</v>
      </c>
      <c r="B16">
        <v>39</v>
      </c>
      <c r="C16">
        <v>18</v>
      </c>
      <c r="D16">
        <v>4</v>
      </c>
      <c r="E16">
        <v>4</v>
      </c>
      <c r="F16">
        <v>5</v>
      </c>
      <c r="G16">
        <v>4</v>
      </c>
      <c r="H16">
        <v>4</v>
      </c>
    </row>
    <row r="17" spans="1:8" x14ac:dyDescent="0.25">
      <c r="A17" t="s">
        <v>39</v>
      </c>
      <c r="B17">
        <v>39</v>
      </c>
      <c r="C17">
        <v>18</v>
      </c>
      <c r="D17">
        <v>4</v>
      </c>
      <c r="E17">
        <v>4</v>
      </c>
      <c r="F17">
        <v>4</v>
      </c>
      <c r="G17">
        <v>5</v>
      </c>
      <c r="H17">
        <v>4</v>
      </c>
    </row>
    <row r="18" spans="1:8" x14ac:dyDescent="0.25">
      <c r="A18" t="s">
        <v>40</v>
      </c>
      <c r="B18">
        <v>33</v>
      </c>
      <c r="C18">
        <v>16</v>
      </c>
      <c r="D18">
        <v>3</v>
      </c>
      <c r="E18">
        <v>4</v>
      </c>
      <c r="F18">
        <v>3</v>
      </c>
      <c r="G18">
        <v>4</v>
      </c>
      <c r="H18">
        <v>3</v>
      </c>
    </row>
    <row r="19" spans="1:8" x14ac:dyDescent="0.25">
      <c r="A19" t="s">
        <v>41</v>
      </c>
      <c r="B19">
        <v>31</v>
      </c>
      <c r="C19">
        <v>14</v>
      </c>
      <c r="D19">
        <v>4</v>
      </c>
      <c r="E19">
        <v>4</v>
      </c>
      <c r="F19">
        <v>3</v>
      </c>
      <c r="G19">
        <v>3</v>
      </c>
      <c r="H19">
        <v>3</v>
      </c>
    </row>
    <row r="20" spans="1:8" x14ac:dyDescent="0.25">
      <c r="A20" t="s">
        <v>42</v>
      </c>
      <c r="B20">
        <v>28</v>
      </c>
      <c r="C20">
        <v>12</v>
      </c>
      <c r="D20">
        <v>3</v>
      </c>
      <c r="E20">
        <v>3</v>
      </c>
      <c r="F20">
        <v>3</v>
      </c>
      <c r="G20">
        <v>4</v>
      </c>
      <c r="H20">
        <v>3</v>
      </c>
    </row>
    <row r="21" spans="1:8" x14ac:dyDescent="0.25">
      <c r="A21" t="s">
        <v>43</v>
      </c>
      <c r="B21">
        <v>38</v>
      </c>
      <c r="C21">
        <v>17</v>
      </c>
      <c r="D21">
        <v>4</v>
      </c>
      <c r="E21">
        <v>5</v>
      </c>
      <c r="F21">
        <v>4</v>
      </c>
      <c r="G21">
        <v>4</v>
      </c>
      <c r="H21">
        <v>4</v>
      </c>
    </row>
    <row r="22" spans="1:8" x14ac:dyDescent="0.25">
      <c r="A22" t="s">
        <v>44</v>
      </c>
      <c r="B22">
        <v>26</v>
      </c>
      <c r="C22">
        <v>10</v>
      </c>
      <c r="D22">
        <v>3</v>
      </c>
      <c r="E22">
        <v>3</v>
      </c>
      <c r="F22">
        <v>3</v>
      </c>
      <c r="G22">
        <v>4</v>
      </c>
      <c r="H22">
        <v>3</v>
      </c>
    </row>
    <row r="23" spans="1:8" x14ac:dyDescent="0.25">
      <c r="A23" t="s">
        <v>45</v>
      </c>
      <c r="B23">
        <v>41</v>
      </c>
      <c r="C23">
        <v>19</v>
      </c>
      <c r="D23">
        <v>4</v>
      </c>
      <c r="E23">
        <v>5</v>
      </c>
      <c r="F23">
        <v>4</v>
      </c>
      <c r="G23">
        <v>5</v>
      </c>
      <c r="H23">
        <v>4</v>
      </c>
    </row>
    <row r="24" spans="1:8" x14ac:dyDescent="0.25">
      <c r="A24" t="s">
        <v>46</v>
      </c>
      <c r="B24">
        <v>30</v>
      </c>
      <c r="C24">
        <v>14</v>
      </c>
      <c r="D24">
        <v>3</v>
      </c>
      <c r="E24">
        <v>3</v>
      </c>
      <c r="F24">
        <v>3</v>
      </c>
      <c r="G24">
        <v>4</v>
      </c>
      <c r="H24">
        <v>3</v>
      </c>
    </row>
    <row r="25" spans="1:8" x14ac:dyDescent="0.25">
      <c r="A25" t="s">
        <v>47</v>
      </c>
      <c r="B25">
        <v>17</v>
      </c>
      <c r="C25">
        <v>6</v>
      </c>
      <c r="D25">
        <v>2</v>
      </c>
      <c r="E25">
        <v>2</v>
      </c>
      <c r="F25">
        <v>3</v>
      </c>
      <c r="G25">
        <v>2</v>
      </c>
      <c r="H25">
        <v>2</v>
      </c>
    </row>
    <row r="26" spans="1:8" x14ac:dyDescent="0.25">
      <c r="A26" t="s">
        <v>48</v>
      </c>
      <c r="B26">
        <v>37</v>
      </c>
      <c r="C26">
        <v>17</v>
      </c>
      <c r="D26">
        <v>4</v>
      </c>
      <c r="E26">
        <v>5</v>
      </c>
      <c r="F26">
        <v>3</v>
      </c>
      <c r="G26">
        <v>4</v>
      </c>
      <c r="H26">
        <v>4</v>
      </c>
    </row>
    <row r="27" spans="1:8" x14ac:dyDescent="0.25">
      <c r="A27" t="s">
        <v>49</v>
      </c>
      <c r="B27">
        <v>36</v>
      </c>
      <c r="C27">
        <v>17</v>
      </c>
      <c r="D27">
        <v>4</v>
      </c>
      <c r="E27">
        <v>4</v>
      </c>
      <c r="F27">
        <v>4</v>
      </c>
      <c r="G27">
        <v>3</v>
      </c>
      <c r="H27">
        <v>4</v>
      </c>
    </row>
    <row r="28" spans="1:8" x14ac:dyDescent="0.25">
      <c r="A28" t="s">
        <v>50</v>
      </c>
      <c r="B28">
        <v>32</v>
      </c>
      <c r="C28">
        <v>14</v>
      </c>
      <c r="D28">
        <v>4</v>
      </c>
      <c r="E28">
        <v>4</v>
      </c>
      <c r="F28">
        <v>3</v>
      </c>
      <c r="G28">
        <v>4</v>
      </c>
      <c r="H28">
        <v>3</v>
      </c>
    </row>
    <row r="29" spans="1:8" x14ac:dyDescent="0.25">
      <c r="A29" t="s">
        <v>51</v>
      </c>
      <c r="B29">
        <v>38</v>
      </c>
      <c r="C29">
        <v>17</v>
      </c>
      <c r="D29">
        <v>4</v>
      </c>
      <c r="E29">
        <v>5</v>
      </c>
      <c r="F29">
        <v>4</v>
      </c>
      <c r="G29">
        <v>4</v>
      </c>
      <c r="H29">
        <v>4</v>
      </c>
    </row>
    <row r="30" spans="1:8" x14ac:dyDescent="0.25">
      <c r="A30" t="s">
        <v>52</v>
      </c>
      <c r="B30">
        <v>32</v>
      </c>
      <c r="C30">
        <v>14</v>
      </c>
      <c r="D30">
        <v>4</v>
      </c>
      <c r="E30">
        <v>3</v>
      </c>
      <c r="F30">
        <v>3</v>
      </c>
      <c r="G30">
        <v>4</v>
      </c>
      <c r="H30">
        <v>4</v>
      </c>
    </row>
    <row r="31" spans="1:8" x14ac:dyDescent="0.25">
      <c r="A31" t="s">
        <v>53</v>
      </c>
      <c r="B31">
        <v>37</v>
      </c>
      <c r="C31">
        <v>17</v>
      </c>
      <c r="D31">
        <v>5</v>
      </c>
      <c r="E31">
        <v>4</v>
      </c>
      <c r="F31">
        <v>4</v>
      </c>
      <c r="G31">
        <v>4</v>
      </c>
      <c r="H31">
        <v>3</v>
      </c>
    </row>
    <row r="32" spans="1:8" x14ac:dyDescent="0.25">
      <c r="A32" t="s">
        <v>54</v>
      </c>
      <c r="B32">
        <v>27</v>
      </c>
      <c r="C32">
        <v>12</v>
      </c>
      <c r="D32">
        <v>3</v>
      </c>
      <c r="E32">
        <v>3</v>
      </c>
      <c r="F32">
        <v>3</v>
      </c>
      <c r="G32">
        <v>3</v>
      </c>
      <c r="H32">
        <v>3</v>
      </c>
    </row>
    <row r="33" spans="1:8" x14ac:dyDescent="0.25">
      <c r="A33" t="s">
        <v>55</v>
      </c>
      <c r="B33">
        <v>15</v>
      </c>
      <c r="C33">
        <v>6</v>
      </c>
      <c r="D33">
        <v>2</v>
      </c>
      <c r="E33">
        <v>2</v>
      </c>
      <c r="F33">
        <v>2</v>
      </c>
      <c r="G33">
        <v>2</v>
      </c>
      <c r="H33">
        <v>1</v>
      </c>
    </row>
    <row r="34" spans="1:8" x14ac:dyDescent="0.25">
      <c r="A34" t="s">
        <v>56</v>
      </c>
      <c r="B34">
        <v>27</v>
      </c>
      <c r="C34">
        <v>12</v>
      </c>
      <c r="D34">
        <v>3</v>
      </c>
      <c r="E34">
        <v>2</v>
      </c>
      <c r="F34">
        <v>3</v>
      </c>
      <c r="G34">
        <v>4</v>
      </c>
      <c r="H34">
        <v>3</v>
      </c>
    </row>
    <row r="35" spans="1:8" x14ac:dyDescent="0.25">
      <c r="A35" t="s">
        <v>57</v>
      </c>
      <c r="B35">
        <v>27</v>
      </c>
      <c r="C35">
        <v>13</v>
      </c>
      <c r="D35">
        <v>3</v>
      </c>
      <c r="E35">
        <v>2</v>
      </c>
      <c r="F35">
        <v>3</v>
      </c>
      <c r="G35">
        <v>3</v>
      </c>
      <c r="H35">
        <v>3</v>
      </c>
    </row>
    <row r="36" spans="1:8" x14ac:dyDescent="0.25">
      <c r="A36" t="s">
        <v>58</v>
      </c>
      <c r="B36">
        <v>27</v>
      </c>
      <c r="C36">
        <v>13</v>
      </c>
      <c r="D36">
        <v>3</v>
      </c>
      <c r="E36">
        <v>2</v>
      </c>
      <c r="F36">
        <v>3</v>
      </c>
      <c r="G36">
        <v>3</v>
      </c>
      <c r="H36">
        <v>3</v>
      </c>
    </row>
    <row r="37" spans="1:8" x14ac:dyDescent="0.25">
      <c r="A37" t="s">
        <v>59</v>
      </c>
      <c r="B37">
        <v>31</v>
      </c>
      <c r="C37">
        <v>14</v>
      </c>
      <c r="D37">
        <v>3</v>
      </c>
      <c r="E37">
        <v>4</v>
      </c>
      <c r="F37">
        <v>3</v>
      </c>
      <c r="G37">
        <v>4</v>
      </c>
      <c r="H37">
        <v>3</v>
      </c>
    </row>
    <row r="38" spans="1:8" x14ac:dyDescent="0.25">
      <c r="A38" t="s">
        <v>60</v>
      </c>
      <c r="B38">
        <v>28</v>
      </c>
      <c r="C38">
        <v>13</v>
      </c>
      <c r="D38">
        <v>3</v>
      </c>
      <c r="E38">
        <v>3</v>
      </c>
      <c r="F38">
        <v>3</v>
      </c>
      <c r="G38">
        <v>3</v>
      </c>
      <c r="H38">
        <v>3</v>
      </c>
    </row>
    <row r="39" spans="1:8" x14ac:dyDescent="0.25">
      <c r="A39" t="s">
        <v>61</v>
      </c>
      <c r="B39">
        <v>21</v>
      </c>
      <c r="C39">
        <v>9</v>
      </c>
      <c r="D39">
        <v>3</v>
      </c>
      <c r="E39">
        <v>2</v>
      </c>
      <c r="F39">
        <v>3</v>
      </c>
      <c r="G39">
        <v>2</v>
      </c>
      <c r="H39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39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24</v>
      </c>
      <c r="B2">
        <v>37</v>
      </c>
      <c r="C2">
        <v>18</v>
      </c>
      <c r="D2">
        <v>4</v>
      </c>
      <c r="E2">
        <v>4</v>
      </c>
      <c r="F2">
        <v>3</v>
      </c>
      <c r="G2">
        <v>4</v>
      </c>
      <c r="H2">
        <v>4</v>
      </c>
    </row>
    <row r="3" spans="1:8" x14ac:dyDescent="0.25">
      <c r="A3" t="s">
        <v>25</v>
      </c>
      <c r="B3">
        <v>32</v>
      </c>
      <c r="C3">
        <v>16</v>
      </c>
      <c r="D3">
        <v>3</v>
      </c>
      <c r="E3">
        <v>4</v>
      </c>
      <c r="F3">
        <v>3</v>
      </c>
      <c r="G3">
        <v>3</v>
      </c>
      <c r="H3">
        <v>3</v>
      </c>
    </row>
    <row r="4" spans="1:8" x14ac:dyDescent="0.25">
      <c r="A4" t="s">
        <v>26</v>
      </c>
      <c r="B4">
        <v>44</v>
      </c>
      <c r="C4">
        <v>22</v>
      </c>
      <c r="D4">
        <v>5</v>
      </c>
      <c r="E4">
        <v>5</v>
      </c>
      <c r="F4">
        <v>4</v>
      </c>
      <c r="G4">
        <v>4</v>
      </c>
      <c r="H4">
        <v>4</v>
      </c>
    </row>
    <row r="5" spans="1:8" x14ac:dyDescent="0.25">
      <c r="A5" t="s">
        <v>27</v>
      </c>
      <c r="B5">
        <v>34</v>
      </c>
      <c r="C5">
        <v>17</v>
      </c>
      <c r="D5">
        <v>4</v>
      </c>
      <c r="E5">
        <v>4</v>
      </c>
      <c r="F5">
        <v>3</v>
      </c>
      <c r="G5">
        <v>3</v>
      </c>
      <c r="H5">
        <v>3</v>
      </c>
    </row>
    <row r="6" spans="1:8" x14ac:dyDescent="0.25">
      <c r="A6" t="s">
        <v>28</v>
      </c>
      <c r="B6">
        <v>37</v>
      </c>
      <c r="C6">
        <v>17</v>
      </c>
      <c r="D6">
        <v>5</v>
      </c>
      <c r="E6">
        <v>5</v>
      </c>
      <c r="F6">
        <v>3</v>
      </c>
      <c r="G6">
        <v>3</v>
      </c>
      <c r="H6">
        <v>4</v>
      </c>
    </row>
    <row r="7" spans="1:8" x14ac:dyDescent="0.25">
      <c r="A7" t="s">
        <v>29</v>
      </c>
      <c r="B7">
        <v>35</v>
      </c>
      <c r="C7">
        <v>17</v>
      </c>
      <c r="D7">
        <v>5</v>
      </c>
      <c r="E7">
        <v>4</v>
      </c>
      <c r="F7">
        <v>3</v>
      </c>
      <c r="G7">
        <v>3</v>
      </c>
      <c r="H7">
        <v>3</v>
      </c>
    </row>
    <row r="8" spans="1:8" x14ac:dyDescent="0.25">
      <c r="A8" t="s">
        <v>30</v>
      </c>
      <c r="B8">
        <v>42</v>
      </c>
      <c r="C8">
        <v>20</v>
      </c>
      <c r="D8">
        <v>5</v>
      </c>
      <c r="E8">
        <v>5</v>
      </c>
      <c r="F8">
        <v>4</v>
      </c>
      <c r="G8">
        <v>4</v>
      </c>
      <c r="H8">
        <v>4</v>
      </c>
    </row>
    <row r="9" spans="1:8" x14ac:dyDescent="0.25">
      <c r="A9" t="s">
        <v>31</v>
      </c>
      <c r="B9">
        <v>44</v>
      </c>
      <c r="C9">
        <v>21</v>
      </c>
      <c r="D9">
        <v>5</v>
      </c>
      <c r="E9">
        <v>5</v>
      </c>
      <c r="F9">
        <v>4</v>
      </c>
      <c r="G9">
        <v>4</v>
      </c>
      <c r="H9">
        <v>5</v>
      </c>
    </row>
    <row r="10" spans="1:8" x14ac:dyDescent="0.25">
      <c r="A10" t="s">
        <v>32</v>
      </c>
      <c r="B10">
        <v>21</v>
      </c>
      <c r="C10">
        <v>10</v>
      </c>
      <c r="D10">
        <v>3</v>
      </c>
      <c r="E10">
        <v>2</v>
      </c>
      <c r="F10">
        <v>2</v>
      </c>
      <c r="G10">
        <v>2</v>
      </c>
      <c r="H10">
        <v>2</v>
      </c>
    </row>
    <row r="11" spans="1:8" x14ac:dyDescent="0.25">
      <c r="A11" t="s">
        <v>33</v>
      </c>
      <c r="B11">
        <v>42</v>
      </c>
      <c r="C11">
        <v>21</v>
      </c>
      <c r="D11">
        <v>5</v>
      </c>
      <c r="E11">
        <v>5</v>
      </c>
      <c r="F11">
        <v>4</v>
      </c>
      <c r="G11">
        <v>4</v>
      </c>
      <c r="H11">
        <v>3</v>
      </c>
    </row>
    <row r="12" spans="1:8" x14ac:dyDescent="0.25">
      <c r="A12" t="s">
        <v>34</v>
      </c>
      <c r="B12">
        <v>39</v>
      </c>
      <c r="C12">
        <v>19</v>
      </c>
      <c r="D12">
        <v>5</v>
      </c>
      <c r="E12">
        <v>4</v>
      </c>
      <c r="F12">
        <v>4</v>
      </c>
      <c r="G12">
        <v>3</v>
      </c>
      <c r="H12">
        <v>4</v>
      </c>
    </row>
    <row r="13" spans="1:8" x14ac:dyDescent="0.25">
      <c r="A13" t="s">
        <v>35</v>
      </c>
      <c r="B13">
        <v>36</v>
      </c>
      <c r="C13">
        <v>18</v>
      </c>
      <c r="D13">
        <v>5</v>
      </c>
      <c r="E13">
        <v>4</v>
      </c>
      <c r="F13">
        <v>3</v>
      </c>
      <c r="G13">
        <v>3</v>
      </c>
      <c r="H13">
        <v>3</v>
      </c>
    </row>
    <row r="14" spans="1:8" x14ac:dyDescent="0.25">
      <c r="A14" t="s">
        <v>36</v>
      </c>
      <c r="B14">
        <v>35</v>
      </c>
      <c r="C14">
        <v>17</v>
      </c>
      <c r="D14">
        <v>5</v>
      </c>
      <c r="E14">
        <v>4</v>
      </c>
      <c r="F14">
        <v>3</v>
      </c>
      <c r="G14">
        <v>3</v>
      </c>
      <c r="H14">
        <v>3</v>
      </c>
    </row>
    <row r="15" spans="1:8" x14ac:dyDescent="0.25">
      <c r="A15" t="s">
        <v>37</v>
      </c>
      <c r="B15">
        <v>12</v>
      </c>
      <c r="C15">
        <v>6</v>
      </c>
      <c r="D15">
        <v>2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t="s">
        <v>38</v>
      </c>
      <c r="B16">
        <v>43</v>
      </c>
      <c r="C16">
        <v>22</v>
      </c>
      <c r="D16">
        <v>5</v>
      </c>
      <c r="E16">
        <v>4</v>
      </c>
      <c r="F16">
        <v>4</v>
      </c>
      <c r="G16">
        <v>4</v>
      </c>
      <c r="H16">
        <v>4</v>
      </c>
    </row>
    <row r="17" spans="1:8" x14ac:dyDescent="0.25">
      <c r="A17" t="s">
        <v>39</v>
      </c>
      <c r="B17">
        <v>36</v>
      </c>
      <c r="C17">
        <v>18</v>
      </c>
      <c r="D17">
        <v>5</v>
      </c>
      <c r="E17">
        <v>4</v>
      </c>
      <c r="F17">
        <v>3</v>
      </c>
      <c r="G17">
        <v>3</v>
      </c>
      <c r="H17">
        <v>3</v>
      </c>
    </row>
    <row r="18" spans="1:8" x14ac:dyDescent="0.25">
      <c r="A18" t="s">
        <v>40</v>
      </c>
      <c r="B18">
        <v>41</v>
      </c>
      <c r="C18">
        <v>21</v>
      </c>
      <c r="D18">
        <v>5</v>
      </c>
      <c r="E18">
        <v>4</v>
      </c>
      <c r="F18">
        <v>3</v>
      </c>
      <c r="G18">
        <v>4</v>
      </c>
      <c r="H18">
        <v>4</v>
      </c>
    </row>
    <row r="19" spans="1:8" x14ac:dyDescent="0.25">
      <c r="A19" t="s">
        <v>41</v>
      </c>
      <c r="B19">
        <v>37</v>
      </c>
      <c r="C19">
        <v>19</v>
      </c>
      <c r="D19">
        <v>5</v>
      </c>
      <c r="E19">
        <v>4</v>
      </c>
      <c r="F19">
        <v>3</v>
      </c>
      <c r="G19">
        <v>3</v>
      </c>
      <c r="H19">
        <v>3</v>
      </c>
    </row>
    <row r="20" spans="1:8" x14ac:dyDescent="0.25">
      <c r="A20" t="s">
        <v>42</v>
      </c>
      <c r="B20">
        <v>32</v>
      </c>
      <c r="C20">
        <v>15</v>
      </c>
      <c r="D20">
        <v>3</v>
      </c>
      <c r="E20">
        <v>4</v>
      </c>
      <c r="F20">
        <v>3</v>
      </c>
      <c r="G20">
        <v>3</v>
      </c>
      <c r="H20">
        <v>4</v>
      </c>
    </row>
    <row r="21" spans="1:8" x14ac:dyDescent="0.25">
      <c r="A21" t="s">
        <v>43</v>
      </c>
      <c r="B21">
        <v>43</v>
      </c>
      <c r="C21">
        <v>21</v>
      </c>
      <c r="D21">
        <v>5</v>
      </c>
      <c r="E21">
        <v>5</v>
      </c>
      <c r="F21">
        <v>4</v>
      </c>
      <c r="G21">
        <v>4</v>
      </c>
      <c r="H21">
        <v>4</v>
      </c>
    </row>
    <row r="22" spans="1:8" x14ac:dyDescent="0.25">
      <c r="A22" t="s">
        <v>44</v>
      </c>
      <c r="B22">
        <v>40</v>
      </c>
      <c r="C22">
        <v>20</v>
      </c>
      <c r="D22">
        <v>5</v>
      </c>
      <c r="E22">
        <v>4</v>
      </c>
      <c r="F22">
        <v>3</v>
      </c>
      <c r="G22">
        <v>4</v>
      </c>
      <c r="H22">
        <v>4</v>
      </c>
    </row>
    <row r="23" spans="1:8" x14ac:dyDescent="0.25">
      <c r="A23" t="s">
        <v>45</v>
      </c>
      <c r="B23">
        <v>45</v>
      </c>
      <c r="C23">
        <v>22</v>
      </c>
      <c r="D23">
        <v>5</v>
      </c>
      <c r="E23">
        <v>5</v>
      </c>
      <c r="F23">
        <v>4</v>
      </c>
      <c r="G23">
        <v>4</v>
      </c>
      <c r="H23">
        <v>5</v>
      </c>
    </row>
    <row r="24" spans="1:8" x14ac:dyDescent="0.25">
      <c r="A24" t="s">
        <v>46</v>
      </c>
      <c r="B24">
        <v>23</v>
      </c>
      <c r="C24">
        <v>10</v>
      </c>
      <c r="D24">
        <v>3</v>
      </c>
      <c r="E24">
        <v>2</v>
      </c>
      <c r="F24">
        <v>2</v>
      </c>
      <c r="G24">
        <v>3</v>
      </c>
      <c r="H24">
        <v>3</v>
      </c>
    </row>
    <row r="25" spans="1:8" x14ac:dyDescent="0.25">
      <c r="A25" t="s">
        <v>47</v>
      </c>
      <c r="B25">
        <v>16</v>
      </c>
      <c r="C25">
        <v>9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8" x14ac:dyDescent="0.25">
      <c r="A26" t="s">
        <v>48</v>
      </c>
      <c r="B26">
        <v>41</v>
      </c>
      <c r="C26">
        <v>20</v>
      </c>
      <c r="D26">
        <v>5</v>
      </c>
      <c r="E26">
        <v>5</v>
      </c>
      <c r="F26">
        <v>3</v>
      </c>
      <c r="G26">
        <v>4</v>
      </c>
      <c r="H26">
        <v>4</v>
      </c>
    </row>
    <row r="27" spans="1:8" x14ac:dyDescent="0.25">
      <c r="A27" t="s">
        <v>49</v>
      </c>
      <c r="B27">
        <v>45</v>
      </c>
      <c r="C27">
        <v>22</v>
      </c>
      <c r="D27">
        <v>5</v>
      </c>
      <c r="E27">
        <v>5</v>
      </c>
      <c r="F27">
        <v>4</v>
      </c>
      <c r="G27">
        <v>4</v>
      </c>
      <c r="H27">
        <v>5</v>
      </c>
    </row>
    <row r="28" spans="1:8" x14ac:dyDescent="0.25">
      <c r="A28" t="s">
        <v>50</v>
      </c>
      <c r="B28">
        <v>42</v>
      </c>
      <c r="C28">
        <v>21</v>
      </c>
      <c r="D28">
        <v>5</v>
      </c>
      <c r="E28">
        <v>5</v>
      </c>
      <c r="F28">
        <v>3</v>
      </c>
      <c r="G28">
        <v>4</v>
      </c>
      <c r="H28">
        <v>4</v>
      </c>
    </row>
    <row r="29" spans="1:8" x14ac:dyDescent="0.25">
      <c r="A29" t="s">
        <v>51</v>
      </c>
      <c r="B29">
        <v>40</v>
      </c>
      <c r="C29">
        <v>20</v>
      </c>
      <c r="D29">
        <v>5</v>
      </c>
      <c r="E29">
        <v>5</v>
      </c>
      <c r="F29">
        <v>3</v>
      </c>
      <c r="G29">
        <v>4</v>
      </c>
      <c r="H29">
        <v>3</v>
      </c>
    </row>
    <row r="30" spans="1:8" x14ac:dyDescent="0.25">
      <c r="A30" t="s">
        <v>52</v>
      </c>
      <c r="B30">
        <v>35</v>
      </c>
      <c r="C30">
        <v>16</v>
      </c>
      <c r="D30">
        <v>5</v>
      </c>
      <c r="E30">
        <v>3</v>
      </c>
      <c r="F30">
        <v>3</v>
      </c>
      <c r="G30">
        <v>4</v>
      </c>
      <c r="H30">
        <v>4</v>
      </c>
    </row>
    <row r="31" spans="1:8" x14ac:dyDescent="0.25">
      <c r="A31" t="s">
        <v>53</v>
      </c>
      <c r="B31">
        <v>35</v>
      </c>
      <c r="C31">
        <v>17</v>
      </c>
      <c r="D31">
        <v>4</v>
      </c>
      <c r="E31">
        <v>4</v>
      </c>
      <c r="F31">
        <v>3</v>
      </c>
      <c r="G31">
        <v>4</v>
      </c>
      <c r="H31">
        <v>3</v>
      </c>
    </row>
    <row r="32" spans="1:8" x14ac:dyDescent="0.25">
      <c r="A32" t="s">
        <v>54</v>
      </c>
      <c r="B32">
        <v>22</v>
      </c>
      <c r="C32">
        <v>10</v>
      </c>
      <c r="D32">
        <v>3</v>
      </c>
      <c r="E32">
        <v>2</v>
      </c>
      <c r="F32">
        <v>2</v>
      </c>
      <c r="G32">
        <v>3</v>
      </c>
      <c r="H32">
        <v>2</v>
      </c>
    </row>
    <row r="33" spans="1:8" x14ac:dyDescent="0.25">
      <c r="A33" t="s">
        <v>55</v>
      </c>
      <c r="B33">
        <v>9</v>
      </c>
      <c r="C33">
        <v>4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 t="s">
        <v>56</v>
      </c>
      <c r="B34">
        <v>20</v>
      </c>
      <c r="C34">
        <v>9</v>
      </c>
      <c r="D34">
        <v>2</v>
      </c>
      <c r="E34">
        <v>1</v>
      </c>
      <c r="F34">
        <v>2</v>
      </c>
      <c r="G34">
        <v>3</v>
      </c>
      <c r="H34">
        <v>3</v>
      </c>
    </row>
    <row r="35" spans="1:8" x14ac:dyDescent="0.25">
      <c r="A35" t="s">
        <v>57</v>
      </c>
      <c r="B35">
        <v>17</v>
      </c>
      <c r="C35">
        <v>8</v>
      </c>
      <c r="D35">
        <v>2</v>
      </c>
      <c r="E35">
        <v>1</v>
      </c>
      <c r="F35">
        <v>2</v>
      </c>
      <c r="G35">
        <v>2</v>
      </c>
      <c r="H35">
        <v>2</v>
      </c>
    </row>
    <row r="36" spans="1:8" x14ac:dyDescent="0.25">
      <c r="A36" t="s">
        <v>58</v>
      </c>
      <c r="B36">
        <v>33</v>
      </c>
      <c r="C36">
        <v>16</v>
      </c>
      <c r="D36">
        <v>5</v>
      </c>
      <c r="E36">
        <v>3</v>
      </c>
      <c r="F36">
        <v>3</v>
      </c>
      <c r="G36">
        <v>3</v>
      </c>
      <c r="H36">
        <v>3</v>
      </c>
    </row>
    <row r="37" spans="1:8" x14ac:dyDescent="0.25">
      <c r="A37" t="s">
        <v>59</v>
      </c>
      <c r="B37">
        <v>34</v>
      </c>
      <c r="C37">
        <v>16</v>
      </c>
      <c r="D37">
        <v>5</v>
      </c>
      <c r="E37">
        <v>3</v>
      </c>
      <c r="F37">
        <v>3</v>
      </c>
      <c r="G37">
        <v>3</v>
      </c>
      <c r="H37">
        <v>4</v>
      </c>
    </row>
    <row r="38" spans="1:8" x14ac:dyDescent="0.25">
      <c r="A38" t="s">
        <v>60</v>
      </c>
      <c r="B38">
        <v>29</v>
      </c>
      <c r="C38">
        <v>14</v>
      </c>
      <c r="D38">
        <v>5</v>
      </c>
      <c r="E38">
        <v>2</v>
      </c>
      <c r="F38">
        <v>2</v>
      </c>
      <c r="G38">
        <v>3</v>
      </c>
      <c r="H38">
        <v>3</v>
      </c>
    </row>
    <row r="39" spans="1:8" x14ac:dyDescent="0.25">
      <c r="A39" t="s">
        <v>61</v>
      </c>
      <c r="B39">
        <v>12</v>
      </c>
      <c r="C39">
        <v>5</v>
      </c>
      <c r="D39">
        <v>2</v>
      </c>
      <c r="E39">
        <v>1</v>
      </c>
      <c r="F39">
        <v>2</v>
      </c>
      <c r="G39">
        <v>1</v>
      </c>
      <c r="H3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EE26-D352-4882-8054-32BFBA486E19}">
  <dimension ref="A1:H39"/>
  <sheetViews>
    <sheetView workbookViewId="0">
      <selection activeCell="K30" sqref="K30"/>
    </sheetView>
  </sheetViews>
  <sheetFormatPr defaultRowHeight="16.5" x14ac:dyDescent="0.25"/>
  <cols>
    <col min="1" max="1" width="15.2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24</v>
      </c>
      <c r="B2">
        <v>42</v>
      </c>
      <c r="C2">
        <v>20</v>
      </c>
      <c r="D2">
        <v>5</v>
      </c>
      <c r="E2">
        <v>4</v>
      </c>
      <c r="F2">
        <v>4</v>
      </c>
      <c r="G2">
        <v>5</v>
      </c>
      <c r="H2">
        <v>4</v>
      </c>
    </row>
    <row r="3" spans="1:8" x14ac:dyDescent="0.25">
      <c r="A3" t="s">
        <v>25</v>
      </c>
      <c r="B3">
        <v>29</v>
      </c>
      <c r="C3">
        <v>12</v>
      </c>
      <c r="D3">
        <v>3</v>
      </c>
      <c r="E3">
        <v>3</v>
      </c>
      <c r="F3">
        <v>3</v>
      </c>
      <c r="G3">
        <v>4</v>
      </c>
      <c r="H3">
        <v>4</v>
      </c>
    </row>
    <row r="4" spans="1:8" x14ac:dyDescent="0.25">
      <c r="A4" t="s">
        <v>26</v>
      </c>
      <c r="B4">
        <v>43</v>
      </c>
      <c r="C4">
        <v>20</v>
      </c>
      <c r="D4">
        <v>5</v>
      </c>
      <c r="E4">
        <v>4</v>
      </c>
      <c r="F4">
        <v>5</v>
      </c>
      <c r="G4">
        <v>4</v>
      </c>
      <c r="H4">
        <v>5</v>
      </c>
    </row>
    <row r="5" spans="1:8" x14ac:dyDescent="0.25">
      <c r="A5" t="s">
        <v>27</v>
      </c>
      <c r="B5">
        <v>41</v>
      </c>
      <c r="C5">
        <v>19</v>
      </c>
      <c r="D5">
        <v>4</v>
      </c>
      <c r="E5">
        <v>5</v>
      </c>
      <c r="F5">
        <v>4</v>
      </c>
      <c r="G5">
        <v>5</v>
      </c>
      <c r="H5">
        <v>4</v>
      </c>
    </row>
    <row r="6" spans="1:8" x14ac:dyDescent="0.25">
      <c r="A6" t="s">
        <v>28</v>
      </c>
      <c r="B6">
        <v>35</v>
      </c>
      <c r="C6">
        <v>17</v>
      </c>
      <c r="D6">
        <v>4</v>
      </c>
      <c r="E6">
        <v>4</v>
      </c>
      <c r="F6">
        <v>3</v>
      </c>
      <c r="G6">
        <v>4</v>
      </c>
      <c r="H6">
        <v>3</v>
      </c>
    </row>
    <row r="7" spans="1:8" x14ac:dyDescent="0.25">
      <c r="A7" t="s">
        <v>29</v>
      </c>
      <c r="B7">
        <v>35</v>
      </c>
      <c r="C7">
        <v>17</v>
      </c>
      <c r="D7">
        <v>4</v>
      </c>
      <c r="E7">
        <v>4</v>
      </c>
      <c r="F7">
        <v>3</v>
      </c>
      <c r="G7">
        <v>4</v>
      </c>
      <c r="H7">
        <v>3</v>
      </c>
    </row>
    <row r="8" spans="1:8" x14ac:dyDescent="0.25">
      <c r="A8" t="s">
        <v>30</v>
      </c>
      <c r="B8">
        <v>43</v>
      </c>
      <c r="C8">
        <v>20</v>
      </c>
      <c r="D8">
        <v>5</v>
      </c>
      <c r="E8">
        <v>5</v>
      </c>
      <c r="F8">
        <v>4</v>
      </c>
      <c r="G8">
        <v>4</v>
      </c>
      <c r="H8">
        <v>5</v>
      </c>
    </row>
    <row r="9" spans="1:8" x14ac:dyDescent="0.25">
      <c r="A9" t="s">
        <v>31</v>
      </c>
      <c r="B9">
        <v>40</v>
      </c>
      <c r="C9">
        <v>18</v>
      </c>
      <c r="D9">
        <v>5</v>
      </c>
      <c r="E9">
        <v>4</v>
      </c>
      <c r="F9">
        <v>4</v>
      </c>
      <c r="G9">
        <v>5</v>
      </c>
      <c r="H9">
        <v>4</v>
      </c>
    </row>
    <row r="10" spans="1:8" x14ac:dyDescent="0.25">
      <c r="A10" t="s">
        <v>32</v>
      </c>
      <c r="B10">
        <v>22</v>
      </c>
      <c r="C10">
        <v>9</v>
      </c>
      <c r="D10">
        <v>3</v>
      </c>
      <c r="E10">
        <v>2</v>
      </c>
      <c r="F10">
        <v>3</v>
      </c>
      <c r="G10">
        <v>3</v>
      </c>
      <c r="H10">
        <v>2</v>
      </c>
    </row>
    <row r="11" spans="1:8" x14ac:dyDescent="0.25">
      <c r="A11" t="s">
        <v>33</v>
      </c>
      <c r="B11">
        <v>35</v>
      </c>
      <c r="C11">
        <v>16</v>
      </c>
      <c r="D11">
        <v>4</v>
      </c>
      <c r="E11">
        <v>4</v>
      </c>
      <c r="F11">
        <v>3</v>
      </c>
      <c r="G11">
        <v>4</v>
      </c>
      <c r="H11">
        <v>4</v>
      </c>
    </row>
    <row r="12" spans="1:8" x14ac:dyDescent="0.25">
      <c r="A12" t="s">
        <v>34</v>
      </c>
      <c r="B12">
        <v>30</v>
      </c>
      <c r="C12">
        <v>14</v>
      </c>
      <c r="D12">
        <v>2</v>
      </c>
      <c r="E12">
        <v>4</v>
      </c>
      <c r="F12">
        <v>3</v>
      </c>
      <c r="G12">
        <v>4</v>
      </c>
      <c r="H12">
        <v>3</v>
      </c>
    </row>
    <row r="13" spans="1:8" x14ac:dyDescent="0.25">
      <c r="A13" t="s">
        <v>35</v>
      </c>
      <c r="B13">
        <v>37</v>
      </c>
      <c r="C13">
        <v>17</v>
      </c>
      <c r="D13">
        <v>4</v>
      </c>
      <c r="E13">
        <v>5</v>
      </c>
      <c r="F13">
        <v>4</v>
      </c>
      <c r="G13">
        <v>4</v>
      </c>
      <c r="H13">
        <v>3</v>
      </c>
    </row>
    <row r="14" spans="1:8" x14ac:dyDescent="0.25">
      <c r="A14" t="s">
        <v>36</v>
      </c>
      <c r="B14">
        <v>26</v>
      </c>
      <c r="C14">
        <v>10</v>
      </c>
      <c r="D14">
        <v>3</v>
      </c>
      <c r="E14">
        <v>3</v>
      </c>
      <c r="F14">
        <v>3</v>
      </c>
      <c r="G14">
        <v>4</v>
      </c>
      <c r="H14">
        <v>3</v>
      </c>
    </row>
    <row r="15" spans="1:8" x14ac:dyDescent="0.25">
      <c r="A15" t="s">
        <v>37</v>
      </c>
      <c r="B15">
        <v>18</v>
      </c>
      <c r="C15">
        <v>6</v>
      </c>
      <c r="D15">
        <v>3</v>
      </c>
      <c r="E15">
        <v>2</v>
      </c>
      <c r="F15">
        <v>2</v>
      </c>
      <c r="G15">
        <v>3</v>
      </c>
      <c r="H15">
        <v>2</v>
      </c>
    </row>
    <row r="16" spans="1:8" x14ac:dyDescent="0.25">
      <c r="A16" t="s">
        <v>38</v>
      </c>
      <c r="B16">
        <v>39</v>
      </c>
      <c r="C16">
        <v>18</v>
      </c>
      <c r="D16">
        <v>4</v>
      </c>
      <c r="E16">
        <v>4</v>
      </c>
      <c r="F16">
        <v>5</v>
      </c>
      <c r="G16">
        <v>4</v>
      </c>
      <c r="H16">
        <v>4</v>
      </c>
    </row>
    <row r="17" spans="1:8" x14ac:dyDescent="0.25">
      <c r="A17" t="s">
        <v>39</v>
      </c>
      <c r="B17">
        <v>39</v>
      </c>
      <c r="C17">
        <v>18</v>
      </c>
      <c r="D17">
        <v>4</v>
      </c>
      <c r="E17">
        <v>4</v>
      </c>
      <c r="F17">
        <v>4</v>
      </c>
      <c r="G17">
        <v>5</v>
      </c>
      <c r="H17">
        <v>4</v>
      </c>
    </row>
    <row r="18" spans="1:8" x14ac:dyDescent="0.25">
      <c r="A18" t="s">
        <v>40</v>
      </c>
      <c r="B18">
        <v>33</v>
      </c>
      <c r="C18">
        <v>16</v>
      </c>
      <c r="D18">
        <v>3</v>
      </c>
      <c r="E18">
        <v>4</v>
      </c>
      <c r="F18">
        <v>3</v>
      </c>
      <c r="G18">
        <v>4</v>
      </c>
      <c r="H18">
        <v>3</v>
      </c>
    </row>
    <row r="19" spans="1:8" x14ac:dyDescent="0.25">
      <c r="A19" t="s">
        <v>41</v>
      </c>
      <c r="B19">
        <v>31</v>
      </c>
      <c r="C19">
        <v>14</v>
      </c>
      <c r="D19">
        <v>4</v>
      </c>
      <c r="E19">
        <v>4</v>
      </c>
      <c r="F19">
        <v>3</v>
      </c>
      <c r="G19">
        <v>3</v>
      </c>
      <c r="H19">
        <v>3</v>
      </c>
    </row>
    <row r="20" spans="1:8" x14ac:dyDescent="0.25">
      <c r="A20" t="s">
        <v>42</v>
      </c>
      <c r="B20">
        <v>28</v>
      </c>
      <c r="C20">
        <v>12</v>
      </c>
      <c r="D20">
        <v>3</v>
      </c>
      <c r="E20">
        <v>3</v>
      </c>
      <c r="F20">
        <v>3</v>
      </c>
      <c r="G20">
        <v>4</v>
      </c>
      <c r="H20">
        <v>3</v>
      </c>
    </row>
    <row r="21" spans="1:8" x14ac:dyDescent="0.25">
      <c r="A21" t="s">
        <v>43</v>
      </c>
      <c r="B21">
        <v>38</v>
      </c>
      <c r="C21">
        <v>17</v>
      </c>
      <c r="D21">
        <v>4</v>
      </c>
      <c r="E21">
        <v>5</v>
      </c>
      <c r="F21">
        <v>4</v>
      </c>
      <c r="G21">
        <v>4</v>
      </c>
      <c r="H21">
        <v>4</v>
      </c>
    </row>
    <row r="22" spans="1:8" x14ac:dyDescent="0.25">
      <c r="A22" t="s">
        <v>44</v>
      </c>
      <c r="B22">
        <v>26</v>
      </c>
      <c r="C22">
        <v>10</v>
      </c>
      <c r="D22">
        <v>3</v>
      </c>
      <c r="E22">
        <v>3</v>
      </c>
      <c r="F22">
        <v>3</v>
      </c>
      <c r="G22">
        <v>4</v>
      </c>
      <c r="H22">
        <v>3</v>
      </c>
    </row>
    <row r="23" spans="1:8" x14ac:dyDescent="0.25">
      <c r="A23" t="s">
        <v>45</v>
      </c>
      <c r="B23">
        <v>41</v>
      </c>
      <c r="C23">
        <v>19</v>
      </c>
      <c r="D23">
        <v>4</v>
      </c>
      <c r="E23">
        <v>5</v>
      </c>
      <c r="F23">
        <v>4</v>
      </c>
      <c r="G23">
        <v>5</v>
      </c>
      <c r="H23">
        <v>4</v>
      </c>
    </row>
    <row r="24" spans="1:8" x14ac:dyDescent="0.25">
      <c r="A24" t="s">
        <v>46</v>
      </c>
      <c r="B24">
        <v>30</v>
      </c>
      <c r="C24">
        <v>14</v>
      </c>
      <c r="D24">
        <v>3</v>
      </c>
      <c r="E24">
        <v>3</v>
      </c>
      <c r="F24">
        <v>3</v>
      </c>
      <c r="G24">
        <v>4</v>
      </c>
      <c r="H24">
        <v>3</v>
      </c>
    </row>
    <row r="25" spans="1:8" x14ac:dyDescent="0.25">
      <c r="A25" t="s">
        <v>47</v>
      </c>
      <c r="B25">
        <v>17</v>
      </c>
      <c r="C25">
        <v>6</v>
      </c>
      <c r="D25">
        <v>2</v>
      </c>
      <c r="E25">
        <v>2</v>
      </c>
      <c r="F25">
        <v>3</v>
      </c>
      <c r="G25">
        <v>2</v>
      </c>
      <c r="H25">
        <v>2</v>
      </c>
    </row>
    <row r="26" spans="1:8" x14ac:dyDescent="0.25">
      <c r="A26" t="s">
        <v>48</v>
      </c>
      <c r="B26">
        <v>37</v>
      </c>
      <c r="C26">
        <v>17</v>
      </c>
      <c r="D26">
        <v>4</v>
      </c>
      <c r="E26">
        <v>5</v>
      </c>
      <c r="F26">
        <v>3</v>
      </c>
      <c r="G26">
        <v>4</v>
      </c>
      <c r="H26">
        <v>4</v>
      </c>
    </row>
    <row r="27" spans="1:8" x14ac:dyDescent="0.25">
      <c r="A27" t="s">
        <v>49</v>
      </c>
      <c r="B27">
        <v>36</v>
      </c>
      <c r="C27">
        <v>17</v>
      </c>
      <c r="D27">
        <v>4</v>
      </c>
      <c r="E27">
        <v>4</v>
      </c>
      <c r="F27">
        <v>4</v>
      </c>
      <c r="G27">
        <v>3</v>
      </c>
      <c r="H27">
        <v>4</v>
      </c>
    </row>
    <row r="28" spans="1:8" x14ac:dyDescent="0.25">
      <c r="A28" t="s">
        <v>50</v>
      </c>
      <c r="B28">
        <v>32</v>
      </c>
      <c r="C28">
        <v>14</v>
      </c>
      <c r="D28">
        <v>4</v>
      </c>
      <c r="E28">
        <v>4</v>
      </c>
      <c r="F28">
        <v>3</v>
      </c>
      <c r="G28">
        <v>4</v>
      </c>
      <c r="H28">
        <v>3</v>
      </c>
    </row>
    <row r="29" spans="1:8" x14ac:dyDescent="0.25">
      <c r="A29" t="s">
        <v>51</v>
      </c>
      <c r="B29">
        <v>38</v>
      </c>
      <c r="C29">
        <v>17</v>
      </c>
      <c r="D29">
        <v>4</v>
      </c>
      <c r="E29">
        <v>5</v>
      </c>
      <c r="F29">
        <v>4</v>
      </c>
      <c r="G29">
        <v>4</v>
      </c>
      <c r="H29">
        <v>4</v>
      </c>
    </row>
    <row r="30" spans="1:8" x14ac:dyDescent="0.25">
      <c r="A30" t="s">
        <v>52</v>
      </c>
      <c r="B30">
        <v>32</v>
      </c>
      <c r="C30">
        <v>14</v>
      </c>
      <c r="D30">
        <v>4</v>
      </c>
      <c r="E30">
        <v>3</v>
      </c>
      <c r="F30">
        <v>3</v>
      </c>
      <c r="G30">
        <v>4</v>
      </c>
      <c r="H30">
        <v>4</v>
      </c>
    </row>
    <row r="31" spans="1:8" x14ac:dyDescent="0.25">
      <c r="A31" t="s">
        <v>53</v>
      </c>
      <c r="B31">
        <v>37</v>
      </c>
      <c r="C31">
        <v>17</v>
      </c>
      <c r="D31">
        <v>5</v>
      </c>
      <c r="E31">
        <v>4</v>
      </c>
      <c r="F31">
        <v>4</v>
      </c>
      <c r="G31">
        <v>4</v>
      </c>
      <c r="H31">
        <v>3</v>
      </c>
    </row>
    <row r="32" spans="1:8" x14ac:dyDescent="0.25">
      <c r="A32" t="s">
        <v>54</v>
      </c>
      <c r="B32">
        <v>27</v>
      </c>
      <c r="C32">
        <v>12</v>
      </c>
      <c r="D32">
        <v>3</v>
      </c>
      <c r="E32">
        <v>3</v>
      </c>
      <c r="F32">
        <v>3</v>
      </c>
      <c r="G32">
        <v>3</v>
      </c>
      <c r="H32">
        <v>3</v>
      </c>
    </row>
    <row r="33" spans="1:8" x14ac:dyDescent="0.25">
      <c r="A33" t="s">
        <v>55</v>
      </c>
      <c r="B33">
        <v>15</v>
      </c>
      <c r="C33">
        <v>6</v>
      </c>
      <c r="D33">
        <v>2</v>
      </c>
      <c r="E33">
        <v>2</v>
      </c>
      <c r="F33">
        <v>2</v>
      </c>
      <c r="G33">
        <v>2</v>
      </c>
      <c r="H33">
        <v>1</v>
      </c>
    </row>
    <row r="34" spans="1:8" x14ac:dyDescent="0.25">
      <c r="A34" t="s">
        <v>56</v>
      </c>
      <c r="B34">
        <v>27</v>
      </c>
      <c r="C34">
        <v>12</v>
      </c>
      <c r="D34">
        <v>3</v>
      </c>
      <c r="E34">
        <v>2</v>
      </c>
      <c r="F34">
        <v>3</v>
      </c>
      <c r="G34">
        <v>4</v>
      </c>
      <c r="H34">
        <v>3</v>
      </c>
    </row>
    <row r="35" spans="1:8" x14ac:dyDescent="0.25">
      <c r="A35" t="s">
        <v>57</v>
      </c>
      <c r="B35">
        <v>27</v>
      </c>
      <c r="C35">
        <v>13</v>
      </c>
      <c r="D35">
        <v>3</v>
      </c>
      <c r="E35">
        <v>2</v>
      </c>
      <c r="F35">
        <v>3</v>
      </c>
      <c r="G35">
        <v>3</v>
      </c>
      <c r="H35">
        <v>3</v>
      </c>
    </row>
    <row r="36" spans="1:8" x14ac:dyDescent="0.25">
      <c r="A36" t="s">
        <v>58</v>
      </c>
      <c r="B36">
        <v>27</v>
      </c>
      <c r="C36">
        <v>13</v>
      </c>
      <c r="D36">
        <v>3</v>
      </c>
      <c r="E36">
        <v>2</v>
      </c>
      <c r="F36">
        <v>3</v>
      </c>
      <c r="G36">
        <v>3</v>
      </c>
      <c r="H36">
        <v>3</v>
      </c>
    </row>
    <row r="37" spans="1:8" x14ac:dyDescent="0.25">
      <c r="A37" t="s">
        <v>59</v>
      </c>
      <c r="B37">
        <v>31</v>
      </c>
      <c r="C37">
        <v>14</v>
      </c>
      <c r="D37">
        <v>3</v>
      </c>
      <c r="E37">
        <v>4</v>
      </c>
      <c r="F37">
        <v>3</v>
      </c>
      <c r="G37">
        <v>4</v>
      </c>
      <c r="H37">
        <v>3</v>
      </c>
    </row>
    <row r="38" spans="1:8" x14ac:dyDescent="0.25">
      <c r="A38" t="s">
        <v>60</v>
      </c>
      <c r="B38">
        <v>28</v>
      </c>
      <c r="C38">
        <v>13</v>
      </c>
      <c r="D38">
        <v>3</v>
      </c>
      <c r="E38">
        <v>3</v>
      </c>
      <c r="F38">
        <v>3</v>
      </c>
      <c r="G38">
        <v>3</v>
      </c>
      <c r="H38">
        <v>3</v>
      </c>
    </row>
    <row r="39" spans="1:8" x14ac:dyDescent="0.25">
      <c r="A39" t="s">
        <v>61</v>
      </c>
      <c r="B39">
        <v>21</v>
      </c>
      <c r="C39">
        <v>9</v>
      </c>
      <c r="D39">
        <v>3</v>
      </c>
      <c r="E39">
        <v>2</v>
      </c>
      <c r="F39">
        <v>3</v>
      </c>
      <c r="G39">
        <v>2</v>
      </c>
      <c r="H39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059F-4CF1-4760-85AD-80E6C9AB664E}">
  <dimension ref="A1:H39"/>
  <sheetViews>
    <sheetView workbookViewId="0">
      <selection sqref="A1:XFD1"/>
    </sheetView>
  </sheetViews>
  <sheetFormatPr defaultRowHeight="16.5" x14ac:dyDescent="0.25"/>
  <cols>
    <col min="1" max="1" width="15.25" bestFit="1" customWidth="1"/>
    <col min="2" max="3" width="11.875" bestFit="1" customWidth="1"/>
    <col min="4" max="4" width="20.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24</v>
      </c>
      <c r="B2">
        <v>37</v>
      </c>
      <c r="C2">
        <v>18</v>
      </c>
      <c r="D2">
        <v>4</v>
      </c>
      <c r="E2">
        <v>4</v>
      </c>
      <c r="F2">
        <v>3</v>
      </c>
      <c r="G2">
        <v>4</v>
      </c>
      <c r="H2">
        <v>4</v>
      </c>
    </row>
    <row r="3" spans="1:8" x14ac:dyDescent="0.25">
      <c r="A3" t="s">
        <v>25</v>
      </c>
      <c r="B3">
        <v>32</v>
      </c>
      <c r="C3">
        <v>16</v>
      </c>
      <c r="D3">
        <v>3</v>
      </c>
      <c r="E3">
        <v>4</v>
      </c>
      <c r="F3">
        <v>3</v>
      </c>
      <c r="G3">
        <v>3</v>
      </c>
      <c r="H3">
        <v>3</v>
      </c>
    </row>
    <row r="4" spans="1:8" x14ac:dyDescent="0.25">
      <c r="A4" t="s">
        <v>26</v>
      </c>
      <c r="B4">
        <v>44</v>
      </c>
      <c r="C4">
        <v>22</v>
      </c>
      <c r="D4">
        <v>5</v>
      </c>
      <c r="E4">
        <v>5</v>
      </c>
      <c r="F4">
        <v>4</v>
      </c>
      <c r="G4">
        <v>4</v>
      </c>
      <c r="H4">
        <v>4</v>
      </c>
    </row>
    <row r="5" spans="1:8" x14ac:dyDescent="0.25">
      <c r="A5" t="s">
        <v>27</v>
      </c>
      <c r="B5">
        <v>34</v>
      </c>
      <c r="C5">
        <v>17</v>
      </c>
      <c r="D5">
        <v>4</v>
      </c>
      <c r="E5">
        <v>4</v>
      </c>
      <c r="F5">
        <v>3</v>
      </c>
      <c r="G5">
        <v>3</v>
      </c>
      <c r="H5">
        <v>3</v>
      </c>
    </row>
    <row r="6" spans="1:8" x14ac:dyDescent="0.25">
      <c r="A6" t="s">
        <v>28</v>
      </c>
      <c r="B6">
        <v>37</v>
      </c>
      <c r="C6">
        <v>17</v>
      </c>
      <c r="D6">
        <v>5</v>
      </c>
      <c r="E6">
        <v>5</v>
      </c>
      <c r="F6">
        <v>3</v>
      </c>
      <c r="G6">
        <v>3</v>
      </c>
      <c r="H6">
        <v>4</v>
      </c>
    </row>
    <row r="7" spans="1:8" x14ac:dyDescent="0.25">
      <c r="A7" t="s">
        <v>29</v>
      </c>
      <c r="B7">
        <v>35</v>
      </c>
      <c r="C7">
        <v>17</v>
      </c>
      <c r="D7">
        <v>5</v>
      </c>
      <c r="E7">
        <v>4</v>
      </c>
      <c r="F7">
        <v>3</v>
      </c>
      <c r="G7">
        <v>3</v>
      </c>
      <c r="H7">
        <v>3</v>
      </c>
    </row>
    <row r="8" spans="1:8" x14ac:dyDescent="0.25">
      <c r="A8" t="s">
        <v>30</v>
      </c>
      <c r="B8">
        <v>42</v>
      </c>
      <c r="C8">
        <v>20</v>
      </c>
      <c r="D8">
        <v>5</v>
      </c>
      <c r="E8">
        <v>5</v>
      </c>
      <c r="F8">
        <v>4</v>
      </c>
      <c r="G8">
        <v>4</v>
      </c>
      <c r="H8">
        <v>4</v>
      </c>
    </row>
    <row r="9" spans="1:8" x14ac:dyDescent="0.25">
      <c r="A9" t="s">
        <v>31</v>
      </c>
      <c r="B9">
        <v>44</v>
      </c>
      <c r="C9">
        <v>21</v>
      </c>
      <c r="D9">
        <v>5</v>
      </c>
      <c r="E9">
        <v>5</v>
      </c>
      <c r="F9">
        <v>4</v>
      </c>
      <c r="G9">
        <v>4</v>
      </c>
      <c r="H9">
        <v>5</v>
      </c>
    </row>
    <row r="10" spans="1:8" x14ac:dyDescent="0.25">
      <c r="A10" t="s">
        <v>32</v>
      </c>
      <c r="B10">
        <v>21</v>
      </c>
      <c r="C10">
        <v>10</v>
      </c>
      <c r="D10">
        <v>3</v>
      </c>
      <c r="E10">
        <v>2</v>
      </c>
      <c r="F10">
        <v>2</v>
      </c>
      <c r="G10">
        <v>2</v>
      </c>
      <c r="H10">
        <v>2</v>
      </c>
    </row>
    <row r="11" spans="1:8" x14ac:dyDescent="0.25">
      <c r="A11" t="s">
        <v>33</v>
      </c>
      <c r="B11">
        <v>42</v>
      </c>
      <c r="C11">
        <v>21</v>
      </c>
      <c r="D11">
        <v>5</v>
      </c>
      <c r="E11">
        <v>5</v>
      </c>
      <c r="F11">
        <v>4</v>
      </c>
      <c r="G11">
        <v>4</v>
      </c>
      <c r="H11">
        <v>3</v>
      </c>
    </row>
    <row r="12" spans="1:8" x14ac:dyDescent="0.25">
      <c r="A12" t="s">
        <v>34</v>
      </c>
      <c r="B12">
        <v>39</v>
      </c>
      <c r="C12">
        <v>19</v>
      </c>
      <c r="D12">
        <v>5</v>
      </c>
      <c r="E12">
        <v>4</v>
      </c>
      <c r="F12">
        <v>4</v>
      </c>
      <c r="G12">
        <v>3</v>
      </c>
      <c r="H12">
        <v>4</v>
      </c>
    </row>
    <row r="13" spans="1:8" x14ac:dyDescent="0.25">
      <c r="A13" t="s">
        <v>35</v>
      </c>
      <c r="B13">
        <v>36</v>
      </c>
      <c r="C13">
        <v>18</v>
      </c>
      <c r="D13">
        <v>5</v>
      </c>
      <c r="E13">
        <v>4</v>
      </c>
      <c r="F13">
        <v>3</v>
      </c>
      <c r="G13">
        <v>3</v>
      </c>
      <c r="H13">
        <v>3</v>
      </c>
    </row>
    <row r="14" spans="1:8" x14ac:dyDescent="0.25">
      <c r="A14" t="s">
        <v>36</v>
      </c>
      <c r="B14">
        <v>35</v>
      </c>
      <c r="C14">
        <v>17</v>
      </c>
      <c r="D14">
        <v>5</v>
      </c>
      <c r="E14">
        <v>4</v>
      </c>
      <c r="F14">
        <v>3</v>
      </c>
      <c r="G14">
        <v>3</v>
      </c>
      <c r="H14">
        <v>3</v>
      </c>
    </row>
    <row r="15" spans="1:8" x14ac:dyDescent="0.25">
      <c r="A15" t="s">
        <v>37</v>
      </c>
      <c r="B15">
        <v>12</v>
      </c>
      <c r="C15">
        <v>6</v>
      </c>
      <c r="D15">
        <v>2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t="s">
        <v>38</v>
      </c>
      <c r="B16">
        <v>43</v>
      </c>
      <c r="C16">
        <v>22</v>
      </c>
      <c r="D16">
        <v>5</v>
      </c>
      <c r="E16">
        <v>4</v>
      </c>
      <c r="F16">
        <v>4</v>
      </c>
      <c r="G16">
        <v>4</v>
      </c>
      <c r="H16">
        <v>4</v>
      </c>
    </row>
    <row r="17" spans="1:8" x14ac:dyDescent="0.25">
      <c r="A17" t="s">
        <v>39</v>
      </c>
      <c r="B17">
        <v>36</v>
      </c>
      <c r="C17">
        <v>18</v>
      </c>
      <c r="D17">
        <v>5</v>
      </c>
      <c r="E17">
        <v>4</v>
      </c>
      <c r="F17">
        <v>3</v>
      </c>
      <c r="G17">
        <v>3</v>
      </c>
      <c r="H17">
        <v>3</v>
      </c>
    </row>
    <row r="18" spans="1:8" x14ac:dyDescent="0.25">
      <c r="A18" t="s">
        <v>40</v>
      </c>
      <c r="B18">
        <v>41</v>
      </c>
      <c r="C18">
        <v>21</v>
      </c>
      <c r="D18">
        <v>5</v>
      </c>
      <c r="E18">
        <v>4</v>
      </c>
      <c r="F18">
        <v>3</v>
      </c>
      <c r="G18">
        <v>4</v>
      </c>
      <c r="H18">
        <v>4</v>
      </c>
    </row>
    <row r="19" spans="1:8" x14ac:dyDescent="0.25">
      <c r="A19" t="s">
        <v>41</v>
      </c>
      <c r="B19">
        <v>37</v>
      </c>
      <c r="C19">
        <v>19</v>
      </c>
      <c r="D19">
        <v>5</v>
      </c>
      <c r="E19">
        <v>4</v>
      </c>
      <c r="F19">
        <v>3</v>
      </c>
      <c r="G19">
        <v>3</v>
      </c>
      <c r="H19">
        <v>3</v>
      </c>
    </row>
    <row r="20" spans="1:8" x14ac:dyDescent="0.25">
      <c r="A20" t="s">
        <v>42</v>
      </c>
      <c r="B20">
        <v>32</v>
      </c>
      <c r="C20">
        <v>15</v>
      </c>
      <c r="D20">
        <v>3</v>
      </c>
      <c r="E20">
        <v>4</v>
      </c>
      <c r="F20">
        <v>3</v>
      </c>
      <c r="G20">
        <v>3</v>
      </c>
      <c r="H20">
        <v>4</v>
      </c>
    </row>
    <row r="21" spans="1:8" x14ac:dyDescent="0.25">
      <c r="A21" t="s">
        <v>43</v>
      </c>
      <c r="B21">
        <v>43</v>
      </c>
      <c r="C21">
        <v>21</v>
      </c>
      <c r="D21">
        <v>5</v>
      </c>
      <c r="E21">
        <v>5</v>
      </c>
      <c r="F21">
        <v>4</v>
      </c>
      <c r="G21">
        <v>4</v>
      </c>
      <c r="H21">
        <v>4</v>
      </c>
    </row>
    <row r="22" spans="1:8" x14ac:dyDescent="0.25">
      <c r="A22" t="s">
        <v>44</v>
      </c>
      <c r="B22">
        <v>40</v>
      </c>
      <c r="C22">
        <v>20</v>
      </c>
      <c r="D22">
        <v>5</v>
      </c>
      <c r="E22">
        <v>4</v>
      </c>
      <c r="F22">
        <v>3</v>
      </c>
      <c r="G22">
        <v>4</v>
      </c>
      <c r="H22">
        <v>4</v>
      </c>
    </row>
    <row r="23" spans="1:8" x14ac:dyDescent="0.25">
      <c r="A23" t="s">
        <v>45</v>
      </c>
      <c r="B23">
        <v>45</v>
      </c>
      <c r="C23">
        <v>22</v>
      </c>
      <c r="D23">
        <v>5</v>
      </c>
      <c r="E23">
        <v>5</v>
      </c>
      <c r="F23">
        <v>4</v>
      </c>
      <c r="G23">
        <v>4</v>
      </c>
      <c r="H23">
        <v>5</v>
      </c>
    </row>
    <row r="24" spans="1:8" x14ac:dyDescent="0.25">
      <c r="A24" t="s">
        <v>46</v>
      </c>
      <c r="B24">
        <v>23</v>
      </c>
      <c r="C24">
        <v>10</v>
      </c>
      <c r="D24">
        <v>3</v>
      </c>
      <c r="E24">
        <v>2</v>
      </c>
      <c r="F24">
        <v>2</v>
      </c>
      <c r="G24">
        <v>3</v>
      </c>
      <c r="H24">
        <v>3</v>
      </c>
    </row>
    <row r="25" spans="1:8" x14ac:dyDescent="0.25">
      <c r="A25" t="s">
        <v>47</v>
      </c>
      <c r="B25">
        <v>16</v>
      </c>
      <c r="C25">
        <v>9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8" x14ac:dyDescent="0.25">
      <c r="A26" t="s">
        <v>48</v>
      </c>
      <c r="B26">
        <v>41</v>
      </c>
      <c r="C26">
        <v>20</v>
      </c>
      <c r="D26">
        <v>5</v>
      </c>
      <c r="E26">
        <v>5</v>
      </c>
      <c r="F26">
        <v>3</v>
      </c>
      <c r="G26">
        <v>4</v>
      </c>
      <c r="H26">
        <v>4</v>
      </c>
    </row>
    <row r="27" spans="1:8" x14ac:dyDescent="0.25">
      <c r="A27" t="s">
        <v>49</v>
      </c>
      <c r="B27">
        <v>45</v>
      </c>
      <c r="C27">
        <v>22</v>
      </c>
      <c r="D27">
        <v>5</v>
      </c>
      <c r="E27">
        <v>5</v>
      </c>
      <c r="F27">
        <v>4</v>
      </c>
      <c r="G27">
        <v>4</v>
      </c>
      <c r="H27">
        <v>5</v>
      </c>
    </row>
    <row r="28" spans="1:8" x14ac:dyDescent="0.25">
      <c r="A28" t="s">
        <v>50</v>
      </c>
      <c r="B28">
        <v>42</v>
      </c>
      <c r="C28">
        <v>21</v>
      </c>
      <c r="D28">
        <v>5</v>
      </c>
      <c r="E28">
        <v>5</v>
      </c>
      <c r="F28">
        <v>3</v>
      </c>
      <c r="G28">
        <v>4</v>
      </c>
      <c r="H28">
        <v>4</v>
      </c>
    </row>
    <row r="29" spans="1:8" x14ac:dyDescent="0.25">
      <c r="A29" t="s">
        <v>51</v>
      </c>
      <c r="B29">
        <v>40</v>
      </c>
      <c r="C29">
        <v>20</v>
      </c>
      <c r="D29">
        <v>5</v>
      </c>
      <c r="E29">
        <v>5</v>
      </c>
      <c r="F29">
        <v>3</v>
      </c>
      <c r="G29">
        <v>4</v>
      </c>
      <c r="H29">
        <v>3</v>
      </c>
    </row>
    <row r="30" spans="1:8" x14ac:dyDescent="0.25">
      <c r="A30" t="s">
        <v>52</v>
      </c>
      <c r="B30">
        <v>35</v>
      </c>
      <c r="C30">
        <v>16</v>
      </c>
      <c r="D30">
        <v>5</v>
      </c>
      <c r="E30">
        <v>3</v>
      </c>
      <c r="F30">
        <v>3</v>
      </c>
      <c r="G30">
        <v>4</v>
      </c>
      <c r="H30">
        <v>4</v>
      </c>
    </row>
    <row r="31" spans="1:8" x14ac:dyDescent="0.25">
      <c r="A31" t="s">
        <v>53</v>
      </c>
      <c r="B31">
        <v>35</v>
      </c>
      <c r="C31">
        <v>17</v>
      </c>
      <c r="D31">
        <v>4</v>
      </c>
      <c r="E31">
        <v>4</v>
      </c>
      <c r="F31">
        <v>3</v>
      </c>
      <c r="G31">
        <v>4</v>
      </c>
      <c r="H31">
        <v>3</v>
      </c>
    </row>
    <row r="32" spans="1:8" x14ac:dyDescent="0.25">
      <c r="A32" t="s">
        <v>54</v>
      </c>
      <c r="B32">
        <v>22</v>
      </c>
      <c r="C32">
        <v>10</v>
      </c>
      <c r="D32">
        <v>3</v>
      </c>
      <c r="E32">
        <v>2</v>
      </c>
      <c r="F32">
        <v>2</v>
      </c>
      <c r="G32">
        <v>3</v>
      </c>
      <c r="H32">
        <v>2</v>
      </c>
    </row>
    <row r="33" spans="1:8" x14ac:dyDescent="0.25">
      <c r="A33" t="s">
        <v>55</v>
      </c>
      <c r="B33">
        <v>9</v>
      </c>
      <c r="C33">
        <v>4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 t="s">
        <v>56</v>
      </c>
      <c r="B34">
        <v>20</v>
      </c>
      <c r="C34">
        <v>9</v>
      </c>
      <c r="D34">
        <v>2</v>
      </c>
      <c r="E34">
        <v>1</v>
      </c>
      <c r="F34">
        <v>2</v>
      </c>
      <c r="G34">
        <v>3</v>
      </c>
      <c r="H34">
        <v>3</v>
      </c>
    </row>
    <row r="35" spans="1:8" x14ac:dyDescent="0.25">
      <c r="A35" t="s">
        <v>57</v>
      </c>
      <c r="B35">
        <v>17</v>
      </c>
      <c r="C35">
        <v>8</v>
      </c>
      <c r="D35">
        <v>2</v>
      </c>
      <c r="E35">
        <v>1</v>
      </c>
      <c r="F35">
        <v>2</v>
      </c>
      <c r="G35">
        <v>2</v>
      </c>
      <c r="H35">
        <v>2</v>
      </c>
    </row>
    <row r="36" spans="1:8" x14ac:dyDescent="0.25">
      <c r="A36" t="s">
        <v>58</v>
      </c>
      <c r="B36">
        <v>33</v>
      </c>
      <c r="C36">
        <v>16</v>
      </c>
      <c r="D36">
        <v>5</v>
      </c>
      <c r="E36">
        <v>3</v>
      </c>
      <c r="F36">
        <v>3</v>
      </c>
      <c r="G36">
        <v>3</v>
      </c>
      <c r="H36">
        <v>3</v>
      </c>
    </row>
    <row r="37" spans="1:8" x14ac:dyDescent="0.25">
      <c r="A37" t="s">
        <v>59</v>
      </c>
      <c r="B37">
        <v>34</v>
      </c>
      <c r="C37">
        <v>16</v>
      </c>
      <c r="D37">
        <v>5</v>
      </c>
      <c r="E37">
        <v>3</v>
      </c>
      <c r="F37">
        <v>3</v>
      </c>
      <c r="G37">
        <v>3</v>
      </c>
      <c r="H37">
        <v>4</v>
      </c>
    </row>
    <row r="38" spans="1:8" x14ac:dyDescent="0.25">
      <c r="A38" t="s">
        <v>60</v>
      </c>
      <c r="B38">
        <v>29</v>
      </c>
      <c r="C38">
        <v>14</v>
      </c>
      <c r="D38">
        <v>5</v>
      </c>
      <c r="E38">
        <v>2</v>
      </c>
      <c r="F38">
        <v>2</v>
      </c>
      <c r="G38">
        <v>3</v>
      </c>
      <c r="H38">
        <v>3</v>
      </c>
    </row>
    <row r="39" spans="1:8" x14ac:dyDescent="0.25">
      <c r="A39" t="s">
        <v>61</v>
      </c>
      <c r="B39">
        <v>12</v>
      </c>
      <c r="C39">
        <v>5</v>
      </c>
      <c r="D39">
        <v>2</v>
      </c>
      <c r="E39">
        <v>1</v>
      </c>
      <c r="F39">
        <v>2</v>
      </c>
      <c r="G39">
        <v>1</v>
      </c>
      <c r="H3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0201閱卷評分-林偉淑</vt:lpstr>
      <vt:lpstr>0201閱卷評分-劉雅芬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2024-10-11T14:19:17Z</dcterms:modified>
</cp:coreProperties>
</file>