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1DD08E56-D71F-48E4-BA3D-0B240E1E198A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2閱卷評分-陳姞淨" sheetId="10" r:id="rId4"/>
    <sheet name="0202閱卷評分-戴榮冠" sheetId="11" r:id="rId5"/>
  </sheets>
  <definedNames>
    <definedName name="外部資料_1" localSheetId="2" hidden="1">'閱卷評分-Teacher2'!$A$1:$D$58</definedName>
    <definedName name="外部資料_2" localSheetId="3" hidden="1">'0202閱卷評分-陳姞淨'!$A$1:$D$58</definedName>
    <definedName name="外部資料_2" localSheetId="1" hidden="1">'閱卷評分-Teacher1'!$A$1:$D$58</definedName>
    <definedName name="外部資料_3" localSheetId="4" hidden="1">'0202閱卷評分-戴榮冠'!$A$1:$D$58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E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 s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G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G45" i="1" s="1"/>
  <c r="H45" i="1"/>
  <c r="I45" i="1"/>
  <c r="J45" i="1"/>
  <c r="K45" i="1"/>
  <c r="L45" i="1"/>
  <c r="M45" i="1"/>
  <c r="N45" i="1"/>
  <c r="O45" i="1"/>
  <c r="P45" i="1"/>
  <c r="Q45" i="1"/>
  <c r="C46" i="1"/>
  <c r="D46" i="1"/>
  <c r="E46" i="1" s="1"/>
  <c r="H46" i="1"/>
  <c r="I46" i="1"/>
  <c r="J46" i="1"/>
  <c r="K46" i="1"/>
  <c r="L46" i="1"/>
  <c r="M46" i="1"/>
  <c r="N46" i="1"/>
  <c r="O46" i="1"/>
  <c r="P46" i="1"/>
  <c r="Q46" i="1"/>
  <c r="C47" i="1"/>
  <c r="D47" i="1"/>
  <c r="E47" i="1" s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H50" i="1"/>
  <c r="I50" i="1"/>
  <c r="J50" i="1"/>
  <c r="K50" i="1"/>
  <c r="L50" i="1"/>
  <c r="M50" i="1"/>
  <c r="N50" i="1"/>
  <c r="O50" i="1"/>
  <c r="P50" i="1"/>
  <c r="Q50" i="1"/>
  <c r="C51" i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G53" i="1"/>
  <c r="H53" i="1"/>
  <c r="I53" i="1"/>
  <c r="J53" i="1"/>
  <c r="K53" i="1"/>
  <c r="L53" i="1"/>
  <c r="M53" i="1"/>
  <c r="N53" i="1"/>
  <c r="O53" i="1"/>
  <c r="P53" i="1"/>
  <c r="Q53" i="1"/>
  <c r="C54" i="1"/>
  <c r="E54" i="1" s="1"/>
  <c r="D54" i="1"/>
  <c r="H54" i="1"/>
  <c r="I54" i="1"/>
  <c r="J54" i="1"/>
  <c r="K54" i="1"/>
  <c r="L54" i="1"/>
  <c r="M54" i="1"/>
  <c r="N54" i="1"/>
  <c r="O54" i="1"/>
  <c r="P54" i="1"/>
  <c r="Q54" i="1"/>
  <c r="C55" i="1"/>
  <c r="D55" i="1"/>
  <c r="H55" i="1"/>
  <c r="I55" i="1"/>
  <c r="J55" i="1"/>
  <c r="K55" i="1"/>
  <c r="L55" i="1"/>
  <c r="M55" i="1"/>
  <c r="N55" i="1"/>
  <c r="O55" i="1"/>
  <c r="P55" i="1"/>
  <c r="Q55" i="1"/>
  <c r="C56" i="1"/>
  <c r="G56" i="1" s="1"/>
  <c r="D56" i="1"/>
  <c r="H56" i="1"/>
  <c r="I56" i="1"/>
  <c r="J56" i="1"/>
  <c r="K56" i="1"/>
  <c r="L56" i="1"/>
  <c r="M56" i="1"/>
  <c r="N56" i="1"/>
  <c r="O56" i="1"/>
  <c r="P56" i="1"/>
  <c r="Q56" i="1"/>
  <c r="C57" i="1"/>
  <c r="E57" i="1" s="1"/>
  <c r="D57" i="1"/>
  <c r="H57" i="1"/>
  <c r="I57" i="1"/>
  <c r="J57" i="1"/>
  <c r="K57" i="1"/>
  <c r="L57" i="1"/>
  <c r="M57" i="1"/>
  <c r="N57" i="1"/>
  <c r="O57" i="1"/>
  <c r="P57" i="1"/>
  <c r="Q57" i="1"/>
  <c r="C58" i="1"/>
  <c r="E58" i="1" s="1"/>
  <c r="D58" i="1"/>
  <c r="H58" i="1"/>
  <c r="I58" i="1"/>
  <c r="J58" i="1"/>
  <c r="K58" i="1"/>
  <c r="L58" i="1"/>
  <c r="M58" i="1"/>
  <c r="N58" i="1"/>
  <c r="O58" i="1"/>
  <c r="P58" i="1"/>
  <c r="Q58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44" i="1" l="1"/>
  <c r="E43" i="1"/>
  <c r="E42" i="1"/>
  <c r="E41" i="1"/>
  <c r="G38" i="1"/>
  <c r="E39" i="1"/>
  <c r="G37" i="1"/>
  <c r="G17" i="1"/>
  <c r="E55" i="1"/>
  <c r="G54" i="1"/>
  <c r="G46" i="1"/>
  <c r="E52" i="1"/>
  <c r="E51" i="1"/>
  <c r="E50" i="1"/>
  <c r="E49" i="1"/>
  <c r="E48" i="1"/>
  <c r="G55" i="1"/>
  <c r="G47" i="1"/>
  <c r="G39" i="1"/>
  <c r="G31" i="1"/>
  <c r="G48" i="1"/>
  <c r="G32" i="1"/>
  <c r="E56" i="1"/>
  <c r="G57" i="1"/>
  <c r="G49" i="1"/>
  <c r="G41" i="1"/>
  <c r="G33" i="1"/>
  <c r="G50" i="1"/>
  <c r="G42" i="1"/>
  <c r="G34" i="1"/>
  <c r="G58" i="1"/>
  <c r="G51" i="1"/>
  <c r="G43" i="1"/>
  <c r="G35" i="1"/>
  <c r="G27" i="1"/>
  <c r="G52" i="1"/>
  <c r="G44" i="1"/>
  <c r="G36" i="1"/>
  <c r="G28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E8C1B5A-1166-4813-955E-99F7CCD607B5}" keepAlive="1" name="查詢 - 0202閱卷評分-陳姞淨" description="與活頁簿中 '0202閱卷評分-陳姞淨' 查詢的連接。" type="5" refreshedVersion="8" background="1" saveData="1">
    <dbPr connection="Provider=Microsoft.Mashup.OleDb.1;Data Source=$Workbook$;Location=0202閱卷評分-陳姞淨;Extended Properties=&quot;&quot;" command="SELECT * FROM [0202閱卷評分-陳姞淨]"/>
  </connection>
  <connection id="7" xr16:uid="{804733B3-89DC-4592-9DD8-862C50595CB7}" keepAlive="1" name="查詢 - 0202閱卷評分-戴榮冠" description="與活頁簿中 '0202閱卷評分-戴榮冠' 查詢的連接。" type="5" refreshedVersion="8" background="1" saveData="1">
    <dbPr connection="Provider=Microsoft.Mashup.OleDb.1;Data Source=$Workbook$;Location=0202閱卷評分-戴榮冠;Extended Properties=&quot;&quot;" command="SELECT * FROM [0202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<sst xmlns="http://schemas.openxmlformats.org/spreadsheetml/2006/main" count="334" uniqueCount="82">
  <si>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</si>
  <si>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</si>
  <si>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</si>
  <si>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</si>
  <si>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</si>
  <si>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</si>
  <si>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</si>
  <si>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</si>
  <si>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</si>
  <si>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</si>
  <si>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</si>
  <si>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</si>
  <si>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</si>
  <si>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</si>
  <si>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</si>
  <si>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</si>
  <si>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</si>
  <si>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</si>
  <si>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</si>
  <si>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</si>
  <si>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</si>
  <si>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</si>
  <si>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</si>
  <si>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</si>
  <si>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02-2-412540253</t>
  </si>
  <si>
    <t>02-2-412560251</t>
  </si>
  <si>
    <t>02-2-413117192</t>
  </si>
  <si>
    <t>02-2-413167023</t>
  </si>
  <si>
    <t>02-2-413377069</t>
  </si>
  <si>
    <t>02-2-413400010</t>
  </si>
  <si>
    <t>02-2-413400036</t>
  </si>
  <si>
    <t>02-2-413400051</t>
  </si>
  <si>
    <t>02-2-413400077</t>
  </si>
  <si>
    <t>02-2-413400093</t>
  </si>
  <si>
    <t>02-2-413400119</t>
  </si>
  <si>
    <t>02-2-413400135</t>
  </si>
  <si>
    <t>02-2-413400150</t>
  </si>
  <si>
    <t>02-2-413400176</t>
  </si>
  <si>
    <t>02-2-413400192</t>
  </si>
  <si>
    <t>02-2-413400218</t>
  </si>
  <si>
    <t>02-2-413400234</t>
  </si>
  <si>
    <t>02-2-413400259</t>
  </si>
  <si>
    <t>02-2-413400275</t>
  </si>
  <si>
    <t>02-2-413400291</t>
  </si>
  <si>
    <t>02-2-413400317</t>
  </si>
  <si>
    <t>02-2-413400333</t>
  </si>
  <si>
    <t>02-2-413400347</t>
  </si>
  <si>
    <t>02-2-413400358</t>
  </si>
  <si>
    <t>02-2-413400432</t>
  </si>
  <si>
    <t>02-2-413400457</t>
  </si>
  <si>
    <t>02-2-413400473</t>
  </si>
  <si>
    <t>02-2-413400499</t>
  </si>
  <si>
    <t>02-2-413400515</t>
  </si>
  <si>
    <t>02-2-413400531</t>
  </si>
  <si>
    <t>02-2-413400556</t>
  </si>
  <si>
    <t>02-2-413400598</t>
  </si>
  <si>
    <t>02-2-413400614</t>
  </si>
  <si>
    <t>02-2-413400630</t>
  </si>
  <si>
    <t>02-2-413400655</t>
  </si>
  <si>
    <t>02-2-413400671</t>
  </si>
  <si>
    <t>02-2-413400697</t>
  </si>
  <si>
    <t>02-2-413400713</t>
  </si>
  <si>
    <t>02-2-413400739</t>
  </si>
  <si>
    <t>02-2-413400754</t>
  </si>
  <si>
    <t>02-2-413400770</t>
  </si>
  <si>
    <t>02-2-413400796</t>
  </si>
  <si>
    <t>02-2-413400812</t>
  </si>
  <si>
    <t>02-2-413400838</t>
  </si>
  <si>
    <t>02-2-413400853</t>
  </si>
  <si>
    <t>02-2-413400895</t>
  </si>
  <si>
    <t>02-2-413400911</t>
  </si>
  <si>
    <t>02-2-413400952</t>
  </si>
  <si>
    <t>02-2-413400978</t>
  </si>
  <si>
    <t>02-2-413400994</t>
  </si>
  <si>
    <t>02-2-413401018</t>
  </si>
  <si>
    <t>02-2-413401034</t>
  </si>
  <si>
    <t>02-2-413401075</t>
  </si>
  <si>
    <t>02-2-413403937</t>
  </si>
  <si>
    <t>02-2-413406512</t>
  </si>
  <si>
    <t>02-2-413408054</t>
  </si>
  <si>
    <t>02-2-417081163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</si>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</sst>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21F336F0-D28D-4140-B344-8D5C9E25C17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5258842C-E3B9-4EB6-9C04-4E1721EAA19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8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8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1A79CB-D0FA-4EC2-AFC5-2C03617CC40D}" name="_0202閱卷評分_陳姞淨" displayName="_0202閱卷評分_陳姞淨" ref="A1:H58" tableType="queryTable" totalsRowShown="0">
  <autoFilter ref="A1:H58" xr:uid="{1C1A79CB-D0FA-4EC2-AFC5-2C03617CC40D}"/>
  <tableColumns count="8">
    <tableColumn id="1" xr3:uid="{A15338AC-022F-4AD3-B515-A7FDE4AF23CA}" uniqueName="1" name="Column1" queryTableFieldId="1" dataDxfId="14"/>
    <tableColumn id="2" xr3:uid="{FB857402-06B2-4942-9E56-E683783CB70E}" uniqueName="2" name="Column2" queryTableFieldId="2"/>
    <tableColumn id="3" xr3:uid="{2F841635-D462-4862-AAC5-B14931868D06}" uniqueName="3" name="Column3" queryTableFieldId="3" dataDxfId="13"/>
    <tableColumn id="4" xr3:uid="{B085B798-4164-42A2-81F8-8222B9BBAB32}" uniqueName="4" name="Column4" queryTableFieldId="4" dataDxfId="12"/>
    <tableColumn id="5" xr3:uid="{283823DF-EB63-4153-9884-222F64D62BF8}" uniqueName="5" name="Column5" queryTableFieldId="5" dataDxfId="11"/>
    <tableColumn id="6" xr3:uid="{10B14B6C-9EE1-4209-B912-6FCE513CBBFB}" uniqueName="6" name="Column6" queryTableFieldId="6" dataDxfId="10"/>
    <tableColumn id="7" xr3:uid="{A745AB22-A7A9-4E9B-870B-B7422103129F}" uniqueName="7" name="Column7" queryTableFieldId="7" dataDxfId="9"/>
    <tableColumn id="8" xr3:uid="{8B9C44B9-90EC-4D42-B865-71FFF420BDF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987535-B973-4CA5-8EDA-28DC38661AD0}" name="_0202閱卷評分_戴榮冠" displayName="_0202閱卷評分_戴榮冠" ref="A1:H58" tableType="queryTable" totalsRowShown="0">
  <autoFilter ref="A1:H58" xr:uid="{4A987535-B973-4CA5-8EDA-28DC38661AD0}"/>
  <tableColumns count="8">
    <tableColumn id="1" xr3:uid="{CDE0F79D-BB92-4559-BC95-8AE6520A907F}" uniqueName="1" name="Column1" queryTableFieldId="1" dataDxfId="7"/>
    <tableColumn id="2" xr3:uid="{46E9F0B4-946C-4753-81A9-9DE94AC002C6}" uniqueName="2" name="Column2" queryTableFieldId="2"/>
    <tableColumn id="3" xr3:uid="{619D5505-2328-46C6-AB6A-296E85A18913}" uniqueName="3" name="Column3" queryTableFieldId="3" dataDxfId="6"/>
    <tableColumn id="4" xr3:uid="{4DB32F57-DB9D-4F61-8718-11DC63145487}" uniqueName="4" name="Column4" queryTableFieldId="4" dataDxfId="5"/>
    <tableColumn id="5" xr3:uid="{2559E55C-562C-4522-A1B5-6D54B2BC064E}" uniqueName="5" name="Column5" queryTableFieldId="5" dataDxfId="4"/>
    <tableColumn id="6" xr3:uid="{EBFEF96D-A567-48C8-9582-C48F5F42C06A}" uniqueName="6" name="Column6" queryTableFieldId="6" dataDxfId="3"/>
    <tableColumn id="7" xr3:uid="{CA6133A0-F9B4-49C1-B5C5-5BF61C778666}" uniqueName="7" name="Column7" queryTableFieldId="7" dataDxfId="2"/>
    <tableColumn id="8" xr3:uid="{D82C43C6-D735-4959-9C20-1EF2D27F0DF0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8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81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1131</v>
      </c>
      <c r="B2" t="s">
        <v>24</v>
      </c>
      <c r="C2">
        <f t="shared" ref="C2:C58" si="0">VLOOKUP($B2,閱卷評分_Teacher1,3,FALSE)</f>
        <v>17</v>
      </c>
      <c r="D2">
        <f t="shared" ref="D2:D58" si="1">VLOOKUP($B2,閱卷評分_Teacher2,3,FALSE)</f>
        <v>17</v>
      </c>
      <c r="E2">
        <f>ABS(C2-D2)</f>
        <v>0</v>
      </c>
      <c r="G2" s="6">
        <f>IF(F2&gt;0,((C2+D2)*0.5+F2*2)/3,(C2+D2)/2)</f>
        <v>17</v>
      </c>
      <c r="H2">
        <f t="shared" ref="H2:H58" si="2">VLOOKUP($B2,閱卷評分_Teacher1,4,FALSE)</f>
        <v>3</v>
      </c>
      <c r="I2">
        <f t="shared" ref="I2:I58" si="3">VLOOKUP($B2,閱卷評分_Teacher1,5,FALSE)</f>
        <v>3</v>
      </c>
      <c r="J2">
        <f t="shared" ref="J2:J58" si="4">VLOOKUP($B2,閱卷評分_Teacher1,6,FALSE)</f>
        <v>3</v>
      </c>
      <c r="K2">
        <f t="shared" ref="K2:K58" si="5">VLOOKUP($B2,閱卷評分_Teacher1,7,FALSE)</f>
        <v>4</v>
      </c>
      <c r="L2">
        <f t="shared" ref="L2:L58" si="6">VLOOKUP($B2,閱卷評分_Teacher1,8,FALSE)</f>
        <v>4</v>
      </c>
      <c r="M2">
        <f t="shared" ref="M2:M58" si="7">VLOOKUP($B2,閱卷評分_Teacher2,4,FALSE)</f>
        <v>4</v>
      </c>
      <c r="N2">
        <f t="shared" ref="N2:N58" si="8">VLOOKUP($B2,閱卷評分_Teacher2,5,FALSE)</f>
        <v>4</v>
      </c>
      <c r="O2">
        <f t="shared" ref="O2:O58" si="9">VLOOKUP($B2,閱卷評分_Teacher2,6,FALSE)</f>
        <v>3</v>
      </c>
      <c r="P2">
        <f t="shared" ref="P2:P58" si="10">VLOOKUP($B2,閱卷評分_Teacher2,7,FALSE)</f>
        <v>4</v>
      </c>
      <c r="Q2">
        <f t="shared" ref="Q2:Q58" si="11">VLOOKUP($B2,閱卷評分_Teacher2,8,FALSE)</f>
        <v>4</v>
      </c>
    </row>
    <row r="3" spans="1:17" x14ac:dyDescent="0.25">
      <c r="A3">
        <v>1131</v>
      </c>
      <c r="B3" t="s">
        <v>25</v>
      </c>
      <c r="C3">
        <f t="shared" si="0"/>
        <v>17</v>
      </c>
      <c r="D3">
        <f t="shared" si="1"/>
        <v>14</v>
      </c>
      <c r="E3">
        <f t="shared" ref="E3:E26" si="12">ABS(C3-D3)</f>
        <v>3</v>
      </c>
      <c r="G3" s="6">
        <f t="shared" ref="G3:G26" si="13">IF(F3&gt;0,((C3+D3)*0.5+F3*2)/3,(C3+D3)/2)</f>
        <v>15.5</v>
      </c>
      <c r="H3">
        <f t="shared" si="2"/>
        <v>3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4</v>
      </c>
      <c r="M3">
        <f t="shared" si="7"/>
        <v>4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17" x14ac:dyDescent="0.25">
      <c r="A4">
        <v>1131</v>
      </c>
      <c r="B4" t="s">
        <v>26</v>
      </c>
      <c r="C4">
        <f t="shared" si="0"/>
        <v>15</v>
      </c>
      <c r="D4">
        <f t="shared" si="1"/>
        <v>15</v>
      </c>
      <c r="E4">
        <f t="shared" si="12"/>
        <v>0</v>
      </c>
      <c r="G4" s="6">
        <f t="shared" si="13"/>
        <v>15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17" x14ac:dyDescent="0.25">
      <c r="A5">
        <v>1131</v>
      </c>
      <c r="B5" t="s">
        <v>27</v>
      </c>
      <c r="C5">
        <f t="shared" si="0"/>
        <v>15</v>
      </c>
      <c r="D5">
        <f t="shared" si="1"/>
        <v>14</v>
      </c>
      <c r="E5">
        <f t="shared" si="12"/>
        <v>1</v>
      </c>
      <c r="G5" s="6">
        <f t="shared" si="13"/>
        <v>14.5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4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17" x14ac:dyDescent="0.25">
      <c r="A6">
        <v>1131</v>
      </c>
      <c r="B6" t="s">
        <v>28</v>
      </c>
      <c r="C6">
        <f t="shared" si="0"/>
        <v>14</v>
      </c>
      <c r="D6">
        <f t="shared" si="1"/>
        <v>15</v>
      </c>
      <c r="E6">
        <f t="shared" si="12"/>
        <v>1</v>
      </c>
      <c r="G6" s="6">
        <f t="shared" si="13"/>
        <v>14.5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4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4</v>
      </c>
    </row>
    <row r="7" spans="1:17" x14ac:dyDescent="0.25">
      <c r="A7">
        <v>1131</v>
      </c>
      <c r="B7" t="s">
        <v>29</v>
      </c>
      <c r="C7">
        <f t="shared" si="0"/>
        <v>14</v>
      </c>
      <c r="D7">
        <f t="shared" si="1"/>
        <v>17</v>
      </c>
      <c r="E7">
        <f t="shared" si="12"/>
        <v>3</v>
      </c>
      <c r="G7" s="6">
        <f t="shared" si="13"/>
        <v>15.5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4</v>
      </c>
    </row>
    <row r="8" spans="1:17" x14ac:dyDescent="0.25">
      <c r="A8">
        <v>1131</v>
      </c>
      <c r="B8" t="s">
        <v>30</v>
      </c>
      <c r="C8">
        <f t="shared" si="0"/>
        <v>18</v>
      </c>
      <c r="D8">
        <f t="shared" si="1"/>
        <v>20</v>
      </c>
      <c r="E8">
        <f t="shared" si="12"/>
        <v>2</v>
      </c>
      <c r="G8" s="6">
        <f t="shared" si="13"/>
        <v>19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4</v>
      </c>
      <c r="M8">
        <f t="shared" si="7"/>
        <v>5</v>
      </c>
      <c r="N8">
        <f t="shared" si="8"/>
        <v>4</v>
      </c>
      <c r="O8">
        <f t="shared" si="9"/>
        <v>4</v>
      </c>
      <c r="P8">
        <f t="shared" si="10"/>
        <v>4</v>
      </c>
      <c r="Q8">
        <f t="shared" si="11"/>
        <v>4</v>
      </c>
    </row>
    <row r="9" spans="1:17" x14ac:dyDescent="0.25">
      <c r="A9">
        <v>1131</v>
      </c>
      <c r="B9" t="s">
        <v>31</v>
      </c>
      <c r="C9">
        <f t="shared" si="0"/>
        <v>16</v>
      </c>
      <c r="D9">
        <f t="shared" si="1"/>
        <v>16</v>
      </c>
      <c r="E9">
        <f t="shared" si="12"/>
        <v>0</v>
      </c>
      <c r="G9" s="6">
        <f t="shared" si="13"/>
        <v>16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4</v>
      </c>
    </row>
    <row r="10" spans="1:17" x14ac:dyDescent="0.25">
      <c r="A10">
        <v>1131</v>
      </c>
      <c r="B10" t="s">
        <v>32</v>
      </c>
      <c r="C10">
        <f t="shared" si="0"/>
        <v>14</v>
      </c>
      <c r="D10">
        <f t="shared" si="1"/>
        <v>13</v>
      </c>
      <c r="E10">
        <f t="shared" si="12"/>
        <v>1</v>
      </c>
      <c r="G10" s="6">
        <f t="shared" si="13"/>
        <v>13.5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3</v>
      </c>
      <c r="O10">
        <f t="shared" si="9"/>
        <v>2</v>
      </c>
      <c r="P10">
        <f t="shared" si="10"/>
        <v>3</v>
      </c>
      <c r="Q10">
        <f t="shared" si="11"/>
        <v>3</v>
      </c>
    </row>
    <row r="11" spans="1:17" x14ac:dyDescent="0.25">
      <c r="A11">
        <v>1131</v>
      </c>
      <c r="B11" t="s">
        <v>33</v>
      </c>
      <c r="C11">
        <f t="shared" si="0"/>
        <v>19</v>
      </c>
      <c r="D11">
        <f t="shared" si="1"/>
        <v>18</v>
      </c>
      <c r="E11">
        <f t="shared" si="12"/>
        <v>1</v>
      </c>
      <c r="G11" s="6">
        <f t="shared" si="13"/>
        <v>18.5</v>
      </c>
      <c r="H11">
        <f t="shared" si="2"/>
        <v>4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4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4</v>
      </c>
    </row>
    <row r="12" spans="1:17" x14ac:dyDescent="0.25">
      <c r="A12">
        <v>1131</v>
      </c>
      <c r="B12" t="s">
        <v>34</v>
      </c>
      <c r="C12">
        <f t="shared" si="0"/>
        <v>16</v>
      </c>
      <c r="D12">
        <f t="shared" si="1"/>
        <v>14</v>
      </c>
      <c r="E12">
        <f t="shared" si="12"/>
        <v>2</v>
      </c>
      <c r="G12" s="6">
        <f t="shared" si="13"/>
        <v>15</v>
      </c>
      <c r="H12">
        <f t="shared" si="2"/>
        <v>3</v>
      </c>
      <c r="I12">
        <f t="shared" si="3"/>
        <v>3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17" x14ac:dyDescent="0.25">
      <c r="A13">
        <v>1131</v>
      </c>
      <c r="B13" t="s">
        <v>35</v>
      </c>
      <c r="C13">
        <f t="shared" si="0"/>
        <v>12</v>
      </c>
      <c r="D13">
        <f t="shared" si="1"/>
        <v>11</v>
      </c>
      <c r="E13">
        <f t="shared" si="12"/>
        <v>1</v>
      </c>
      <c r="G13" s="6">
        <f t="shared" si="13"/>
        <v>11.5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2</v>
      </c>
      <c r="N13">
        <f t="shared" si="8"/>
        <v>2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17" x14ac:dyDescent="0.25">
      <c r="A14">
        <v>1131</v>
      </c>
      <c r="B14" t="s">
        <v>36</v>
      </c>
      <c r="C14">
        <f t="shared" si="0"/>
        <v>18</v>
      </c>
      <c r="D14">
        <f t="shared" si="1"/>
        <v>20</v>
      </c>
      <c r="E14">
        <f t="shared" si="12"/>
        <v>2</v>
      </c>
      <c r="G14" s="6">
        <f t="shared" si="13"/>
        <v>19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4</v>
      </c>
      <c r="M14">
        <f t="shared" si="7"/>
        <v>5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5</v>
      </c>
    </row>
    <row r="15" spans="1:17" x14ac:dyDescent="0.25">
      <c r="A15">
        <v>1131</v>
      </c>
      <c r="B15" t="s">
        <v>37</v>
      </c>
      <c r="C15">
        <f t="shared" si="0"/>
        <v>13</v>
      </c>
      <c r="D15">
        <f t="shared" si="1"/>
        <v>15</v>
      </c>
      <c r="E15">
        <f t="shared" si="12"/>
        <v>2</v>
      </c>
      <c r="G15" s="6">
        <f t="shared" si="13"/>
        <v>14</v>
      </c>
      <c r="H15">
        <f t="shared" si="2"/>
        <v>3</v>
      </c>
      <c r="I15">
        <f t="shared" si="3"/>
        <v>3</v>
      </c>
      <c r="J15">
        <f t="shared" si="4"/>
        <v>2</v>
      </c>
      <c r="K15">
        <f t="shared" si="5"/>
        <v>3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17" x14ac:dyDescent="0.25">
      <c r="A16">
        <v>1131</v>
      </c>
      <c r="B16" t="s">
        <v>38</v>
      </c>
      <c r="C16">
        <f t="shared" si="0"/>
        <v>13</v>
      </c>
      <c r="D16">
        <f t="shared" si="1"/>
        <v>10</v>
      </c>
      <c r="E16">
        <f t="shared" si="12"/>
        <v>3</v>
      </c>
      <c r="G16" s="6">
        <f t="shared" si="13"/>
        <v>11.5</v>
      </c>
      <c r="H16">
        <f t="shared" si="2"/>
        <v>2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3</v>
      </c>
      <c r="M16">
        <f t="shared" si="7"/>
        <v>2</v>
      </c>
      <c r="N16">
        <f t="shared" si="8"/>
        <v>3</v>
      </c>
      <c r="O16">
        <f t="shared" si="9"/>
        <v>3</v>
      </c>
      <c r="P16">
        <f t="shared" si="10"/>
        <v>2</v>
      </c>
      <c r="Q16">
        <f t="shared" si="11"/>
        <v>2</v>
      </c>
    </row>
    <row r="17" spans="1:17" x14ac:dyDescent="0.25">
      <c r="A17">
        <v>1131</v>
      </c>
      <c r="B17" t="s">
        <v>39</v>
      </c>
      <c r="C17">
        <f t="shared" si="0"/>
        <v>16</v>
      </c>
      <c r="D17">
        <f t="shared" si="1"/>
        <v>15</v>
      </c>
      <c r="E17">
        <f t="shared" si="12"/>
        <v>1</v>
      </c>
      <c r="G17" s="6">
        <f t="shared" si="13"/>
        <v>15.5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4</v>
      </c>
      <c r="P17">
        <f t="shared" si="10"/>
        <v>3</v>
      </c>
      <c r="Q17">
        <f t="shared" si="11"/>
        <v>3</v>
      </c>
    </row>
    <row r="18" spans="1:17" x14ac:dyDescent="0.25">
      <c r="A18">
        <v>1131</v>
      </c>
      <c r="B18" t="s">
        <v>40</v>
      </c>
      <c r="C18">
        <f t="shared" si="0"/>
        <v>12</v>
      </c>
      <c r="D18">
        <f t="shared" si="1"/>
        <v>14</v>
      </c>
      <c r="E18">
        <f t="shared" si="12"/>
        <v>2</v>
      </c>
      <c r="G18" s="6">
        <f t="shared" si="13"/>
        <v>13</v>
      </c>
      <c r="H18">
        <f t="shared" si="2"/>
        <v>3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2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1131</v>
      </c>
      <c r="B19" t="s">
        <v>41</v>
      </c>
      <c r="C19">
        <f t="shared" si="0"/>
        <v>16</v>
      </c>
      <c r="D19">
        <f t="shared" si="1"/>
        <v>16</v>
      </c>
      <c r="E19">
        <f t="shared" si="12"/>
        <v>0</v>
      </c>
      <c r="G19" s="6">
        <f t="shared" si="13"/>
        <v>16</v>
      </c>
      <c r="H19">
        <f t="shared" si="2"/>
        <v>3</v>
      </c>
      <c r="I19">
        <f t="shared" si="3"/>
        <v>3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3</v>
      </c>
      <c r="O19">
        <f t="shared" si="9"/>
        <v>4</v>
      </c>
      <c r="P19">
        <f t="shared" si="10"/>
        <v>3</v>
      </c>
      <c r="Q19">
        <f t="shared" si="11"/>
        <v>4</v>
      </c>
    </row>
    <row r="20" spans="1:17" x14ac:dyDescent="0.25">
      <c r="A20">
        <v>1131</v>
      </c>
      <c r="B20" t="s">
        <v>42</v>
      </c>
      <c r="C20">
        <f t="shared" si="0"/>
        <v>14</v>
      </c>
      <c r="D20">
        <f t="shared" si="1"/>
        <v>15</v>
      </c>
      <c r="E20">
        <f t="shared" si="12"/>
        <v>1</v>
      </c>
      <c r="G20" s="6">
        <f t="shared" si="13"/>
        <v>14.5</v>
      </c>
      <c r="H20">
        <f t="shared" si="2"/>
        <v>3</v>
      </c>
      <c r="I20">
        <f t="shared" si="3"/>
        <v>3</v>
      </c>
      <c r="J20">
        <f t="shared" si="4"/>
        <v>2</v>
      </c>
      <c r="K20">
        <f t="shared" si="5"/>
        <v>3</v>
      </c>
      <c r="L20">
        <f t="shared" si="6"/>
        <v>3</v>
      </c>
      <c r="M20">
        <f t="shared" si="7"/>
        <v>4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1131</v>
      </c>
      <c r="B21" t="s">
        <v>43</v>
      </c>
      <c r="C21">
        <f t="shared" si="0"/>
        <v>12</v>
      </c>
      <c r="D21">
        <f t="shared" si="1"/>
        <v>12</v>
      </c>
      <c r="E21">
        <f t="shared" si="12"/>
        <v>0</v>
      </c>
      <c r="G21" s="6">
        <f t="shared" si="13"/>
        <v>12</v>
      </c>
      <c r="H21">
        <f t="shared" si="2"/>
        <v>3</v>
      </c>
      <c r="I21">
        <f t="shared" si="3"/>
        <v>3</v>
      </c>
      <c r="J21">
        <f t="shared" si="4"/>
        <v>2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1131</v>
      </c>
      <c r="B22" t="s">
        <v>44</v>
      </c>
      <c r="C22">
        <f t="shared" si="0"/>
        <v>14</v>
      </c>
      <c r="D22">
        <f t="shared" si="1"/>
        <v>13</v>
      </c>
      <c r="E22">
        <f t="shared" si="12"/>
        <v>1</v>
      </c>
      <c r="G22" s="6">
        <f t="shared" si="13"/>
        <v>13.5</v>
      </c>
      <c r="H22">
        <f t="shared" si="2"/>
        <v>3</v>
      </c>
      <c r="I22">
        <f t="shared" si="3"/>
        <v>3</v>
      </c>
      <c r="J22">
        <f t="shared" si="4"/>
        <v>2</v>
      </c>
      <c r="K22">
        <f t="shared" si="5"/>
        <v>3</v>
      </c>
      <c r="L22">
        <f t="shared" si="6"/>
        <v>3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1131</v>
      </c>
      <c r="B23" t="s">
        <v>45</v>
      </c>
      <c r="C23">
        <f t="shared" si="0"/>
        <v>13</v>
      </c>
      <c r="D23">
        <f t="shared" si="1"/>
        <v>18</v>
      </c>
      <c r="E23">
        <f t="shared" si="12"/>
        <v>5</v>
      </c>
      <c r="G23" s="6">
        <f t="shared" si="13"/>
        <v>15.5</v>
      </c>
      <c r="H23">
        <f t="shared" si="2"/>
        <v>3</v>
      </c>
      <c r="I23">
        <f t="shared" si="3"/>
        <v>3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5</v>
      </c>
      <c r="N23">
        <f t="shared" si="8"/>
        <v>4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1131</v>
      </c>
      <c r="B24" t="s">
        <v>46</v>
      </c>
      <c r="C24">
        <f t="shared" si="0"/>
        <v>12</v>
      </c>
      <c r="D24">
        <f t="shared" si="1"/>
        <v>14</v>
      </c>
      <c r="E24">
        <f t="shared" si="12"/>
        <v>2</v>
      </c>
      <c r="G24" s="6">
        <f t="shared" si="13"/>
        <v>13</v>
      </c>
      <c r="H24">
        <f t="shared" si="2"/>
        <v>2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1131</v>
      </c>
      <c r="B25" t="s">
        <v>47</v>
      </c>
      <c r="C25">
        <f t="shared" si="0"/>
        <v>12</v>
      </c>
      <c r="D25">
        <f t="shared" si="1"/>
        <v>13</v>
      </c>
      <c r="E25">
        <f t="shared" si="12"/>
        <v>1</v>
      </c>
      <c r="G25" s="6">
        <f t="shared" si="13"/>
        <v>12.5</v>
      </c>
      <c r="H25">
        <f t="shared" si="2"/>
        <v>2</v>
      </c>
      <c r="I25">
        <f t="shared" si="3"/>
        <v>3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2</v>
      </c>
      <c r="P25">
        <f t="shared" si="10"/>
        <v>3</v>
      </c>
      <c r="Q25">
        <f t="shared" si="11"/>
        <v>3</v>
      </c>
    </row>
    <row r="26" spans="1:17" x14ac:dyDescent="0.25">
      <c r="A26">
        <v>1131</v>
      </c>
      <c r="B26" t="s">
        <v>48</v>
      </c>
      <c r="C26">
        <f t="shared" si="0"/>
        <v>14</v>
      </c>
      <c r="D26">
        <f t="shared" si="1"/>
        <v>17</v>
      </c>
      <c r="E26">
        <f t="shared" si="12"/>
        <v>3</v>
      </c>
      <c r="G26" s="6">
        <f t="shared" si="13"/>
        <v>15.5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3</v>
      </c>
      <c r="L26">
        <f t="shared" si="6"/>
        <v>3</v>
      </c>
      <c r="M26">
        <f t="shared" si="7"/>
        <v>4</v>
      </c>
      <c r="N26">
        <f t="shared" si="8"/>
        <v>3</v>
      </c>
      <c r="O26">
        <f t="shared" si="9"/>
        <v>3</v>
      </c>
      <c r="P26">
        <f t="shared" si="10"/>
        <v>4</v>
      </c>
      <c r="Q26">
        <f t="shared" si="11"/>
        <v>4</v>
      </c>
    </row>
    <row r="27" spans="1:17" x14ac:dyDescent="0.25">
      <c r="A27">
        <v>1131</v>
      </c>
      <c r="B27" t="s">
        <v>49</v>
      </c>
      <c r="C27">
        <f t="shared" si="0"/>
        <v>14</v>
      </c>
      <c r="D27">
        <f t="shared" si="1"/>
        <v>17</v>
      </c>
      <c r="E27">
        <f t="shared" ref="E27:E58" si="14">ABS(C27-D27)</f>
        <v>3</v>
      </c>
      <c r="G27" s="6">
        <f t="shared" ref="G27:G58" si="15">IF(F27&gt;0,((C27+D27)*0.5+F27*2)/3,(C27+D27)/2)</f>
        <v>15.5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4</v>
      </c>
      <c r="N27">
        <f t="shared" si="8"/>
        <v>3</v>
      </c>
      <c r="O27">
        <f t="shared" si="9"/>
        <v>4</v>
      </c>
      <c r="P27">
        <f t="shared" si="10"/>
        <v>4</v>
      </c>
      <c r="Q27">
        <f t="shared" si="11"/>
        <v>4</v>
      </c>
    </row>
    <row r="28" spans="1:17" x14ac:dyDescent="0.25">
      <c r="A28">
        <v>1131</v>
      </c>
      <c r="B28" t="s">
        <v>50</v>
      </c>
      <c r="C28">
        <f t="shared" si="0"/>
        <v>17</v>
      </c>
      <c r="D28">
        <f t="shared" si="1"/>
        <v>18</v>
      </c>
      <c r="E28">
        <f t="shared" si="14"/>
        <v>1</v>
      </c>
      <c r="G28" s="6">
        <f t="shared" si="15"/>
        <v>17.5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3</v>
      </c>
      <c r="M28">
        <f t="shared" si="7"/>
        <v>5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4</v>
      </c>
    </row>
    <row r="29" spans="1:17" x14ac:dyDescent="0.25">
      <c r="A29">
        <v>1131</v>
      </c>
      <c r="B29" t="s">
        <v>51</v>
      </c>
      <c r="C29">
        <f t="shared" si="0"/>
        <v>13</v>
      </c>
      <c r="D29">
        <f t="shared" si="1"/>
        <v>14</v>
      </c>
      <c r="E29">
        <f t="shared" si="14"/>
        <v>1</v>
      </c>
      <c r="G29" s="6">
        <f t="shared" si="15"/>
        <v>13.5</v>
      </c>
      <c r="H29">
        <f t="shared" si="2"/>
        <v>3</v>
      </c>
      <c r="I29">
        <f t="shared" si="3"/>
        <v>3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1131</v>
      </c>
      <c r="B30" t="s">
        <v>52</v>
      </c>
      <c r="C30">
        <f t="shared" si="0"/>
        <v>13</v>
      </c>
      <c r="D30">
        <f t="shared" si="1"/>
        <v>13</v>
      </c>
      <c r="E30">
        <f t="shared" si="14"/>
        <v>0</v>
      </c>
      <c r="G30" s="6">
        <f t="shared" si="15"/>
        <v>13</v>
      </c>
      <c r="H30">
        <f t="shared" si="2"/>
        <v>3</v>
      </c>
      <c r="I30">
        <f t="shared" si="3"/>
        <v>3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3</v>
      </c>
    </row>
    <row r="31" spans="1:17" x14ac:dyDescent="0.25">
      <c r="A31">
        <v>1122</v>
      </c>
      <c r="B31" t="s">
        <v>53</v>
      </c>
      <c r="C31">
        <f t="shared" si="0"/>
        <v>13</v>
      </c>
      <c r="D31">
        <f t="shared" si="1"/>
        <v>15</v>
      </c>
      <c r="E31">
        <f t="shared" si="14"/>
        <v>2</v>
      </c>
      <c r="G31" s="6">
        <f t="shared" si="15"/>
        <v>14</v>
      </c>
      <c r="H31">
        <f t="shared" si="2"/>
        <v>3</v>
      </c>
      <c r="I31">
        <f t="shared" si="3"/>
        <v>3</v>
      </c>
      <c r="J31">
        <f t="shared" si="4"/>
        <v>2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1131</v>
      </c>
      <c r="B32" t="s">
        <v>54</v>
      </c>
      <c r="C32">
        <f t="shared" si="0"/>
        <v>13</v>
      </c>
      <c r="D32">
        <f t="shared" si="1"/>
        <v>15</v>
      </c>
      <c r="E32">
        <f t="shared" si="14"/>
        <v>2</v>
      </c>
      <c r="G32" s="6">
        <f t="shared" si="15"/>
        <v>14</v>
      </c>
      <c r="H32">
        <f t="shared" si="2"/>
        <v>3</v>
      </c>
      <c r="I32">
        <f t="shared" si="3"/>
        <v>3</v>
      </c>
      <c r="J32">
        <f t="shared" si="4"/>
        <v>2</v>
      </c>
      <c r="K32">
        <f t="shared" si="5"/>
        <v>3</v>
      </c>
      <c r="L32">
        <f t="shared" si="6"/>
        <v>3</v>
      </c>
      <c r="M32">
        <f t="shared" si="7"/>
        <v>4</v>
      </c>
      <c r="N32">
        <f t="shared" si="8"/>
        <v>2</v>
      </c>
      <c r="O32">
        <f t="shared" si="9"/>
        <v>3</v>
      </c>
      <c r="P32">
        <f t="shared" si="10"/>
        <v>4</v>
      </c>
      <c r="Q32">
        <f t="shared" si="11"/>
        <v>3</v>
      </c>
    </row>
    <row r="33" spans="1:17" x14ac:dyDescent="0.25">
      <c r="A33">
        <v>1131</v>
      </c>
      <c r="B33" t="s">
        <v>55</v>
      </c>
      <c r="C33">
        <f t="shared" si="0"/>
        <v>16</v>
      </c>
      <c r="D33">
        <f t="shared" si="1"/>
        <v>21</v>
      </c>
      <c r="E33">
        <f t="shared" si="14"/>
        <v>5</v>
      </c>
      <c r="G33" s="6">
        <f t="shared" si="15"/>
        <v>18.5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5</v>
      </c>
      <c r="N33">
        <f t="shared" si="8"/>
        <v>4</v>
      </c>
      <c r="O33">
        <f t="shared" si="9"/>
        <v>4</v>
      </c>
      <c r="P33">
        <f t="shared" si="10"/>
        <v>4</v>
      </c>
      <c r="Q33">
        <f t="shared" si="11"/>
        <v>5</v>
      </c>
    </row>
    <row r="34" spans="1:17" x14ac:dyDescent="0.25">
      <c r="A34">
        <v>1131</v>
      </c>
      <c r="B34" t="s">
        <v>56</v>
      </c>
      <c r="C34">
        <f t="shared" si="0"/>
        <v>18</v>
      </c>
      <c r="D34">
        <f t="shared" si="1"/>
        <v>20</v>
      </c>
      <c r="E34">
        <f t="shared" si="14"/>
        <v>2</v>
      </c>
      <c r="G34" s="6">
        <f t="shared" si="15"/>
        <v>19</v>
      </c>
      <c r="H34">
        <f t="shared" si="2"/>
        <v>4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5</v>
      </c>
      <c r="N34">
        <f t="shared" si="8"/>
        <v>4</v>
      </c>
      <c r="O34">
        <f t="shared" si="9"/>
        <v>4</v>
      </c>
      <c r="P34">
        <f t="shared" si="10"/>
        <v>4</v>
      </c>
      <c r="Q34">
        <f t="shared" si="11"/>
        <v>4</v>
      </c>
    </row>
    <row r="35" spans="1:17" x14ac:dyDescent="0.25">
      <c r="A35">
        <v>1131</v>
      </c>
      <c r="B35" t="s">
        <v>57</v>
      </c>
      <c r="C35">
        <f t="shared" si="0"/>
        <v>17</v>
      </c>
      <c r="D35">
        <f t="shared" si="1"/>
        <v>18</v>
      </c>
      <c r="E35">
        <f t="shared" si="14"/>
        <v>1</v>
      </c>
      <c r="G35" s="6">
        <f t="shared" si="15"/>
        <v>17.5</v>
      </c>
      <c r="H35">
        <f t="shared" si="2"/>
        <v>4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5</v>
      </c>
      <c r="N35">
        <f t="shared" si="8"/>
        <v>4</v>
      </c>
      <c r="O35">
        <f t="shared" si="9"/>
        <v>4</v>
      </c>
      <c r="P35">
        <f t="shared" si="10"/>
        <v>3</v>
      </c>
      <c r="Q35">
        <f t="shared" si="11"/>
        <v>4</v>
      </c>
    </row>
    <row r="36" spans="1:17" x14ac:dyDescent="0.25">
      <c r="A36">
        <v>1131</v>
      </c>
      <c r="B36" t="s">
        <v>58</v>
      </c>
      <c r="C36">
        <f t="shared" si="0"/>
        <v>16</v>
      </c>
      <c r="D36">
        <f t="shared" si="1"/>
        <v>15</v>
      </c>
      <c r="E36">
        <f t="shared" si="14"/>
        <v>1</v>
      </c>
      <c r="G36" s="6">
        <f t="shared" si="15"/>
        <v>15.5</v>
      </c>
      <c r="H36">
        <f t="shared" si="2"/>
        <v>3</v>
      </c>
      <c r="I36">
        <f t="shared" si="3"/>
        <v>4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4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1131</v>
      </c>
      <c r="B37" t="s">
        <v>59</v>
      </c>
      <c r="C37">
        <f t="shared" si="0"/>
        <v>2</v>
      </c>
      <c r="D37">
        <f t="shared" si="1"/>
        <v>1</v>
      </c>
      <c r="E37">
        <f t="shared" si="14"/>
        <v>1</v>
      </c>
      <c r="G37" s="6">
        <f t="shared" si="15"/>
        <v>1.5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2</v>
      </c>
      <c r="L37">
        <f t="shared" si="6"/>
        <v>0</v>
      </c>
      <c r="M37">
        <f t="shared" si="7"/>
        <v>1</v>
      </c>
      <c r="N37">
        <f t="shared" si="8"/>
        <v>0</v>
      </c>
      <c r="O37">
        <f t="shared" si="9"/>
        <v>1</v>
      </c>
      <c r="P37">
        <f t="shared" si="10"/>
        <v>1</v>
      </c>
      <c r="Q37">
        <f t="shared" si="11"/>
        <v>0</v>
      </c>
    </row>
    <row r="38" spans="1:17" x14ac:dyDescent="0.25">
      <c r="A38">
        <v>1131</v>
      </c>
      <c r="B38" t="s">
        <v>60</v>
      </c>
      <c r="C38">
        <f t="shared" si="0"/>
        <v>12</v>
      </c>
      <c r="D38">
        <f t="shared" si="1"/>
        <v>16</v>
      </c>
      <c r="E38">
        <f t="shared" si="14"/>
        <v>4</v>
      </c>
      <c r="G38" s="6">
        <f t="shared" si="15"/>
        <v>14</v>
      </c>
      <c r="H38">
        <f t="shared" si="2"/>
        <v>3</v>
      </c>
      <c r="I38">
        <f t="shared" si="3"/>
        <v>3</v>
      </c>
      <c r="J38">
        <f t="shared" si="4"/>
        <v>2</v>
      </c>
      <c r="K38">
        <f t="shared" si="5"/>
        <v>3</v>
      </c>
      <c r="L38">
        <f t="shared" si="6"/>
        <v>2</v>
      </c>
      <c r="M38">
        <f t="shared" si="7"/>
        <v>4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1131</v>
      </c>
      <c r="B39" t="s">
        <v>61</v>
      </c>
      <c r="C39">
        <f t="shared" si="0"/>
        <v>13</v>
      </c>
      <c r="D39">
        <f t="shared" si="1"/>
        <v>20</v>
      </c>
      <c r="E39">
        <f t="shared" si="14"/>
        <v>7</v>
      </c>
      <c r="G39" s="6">
        <f t="shared" si="15"/>
        <v>16.5</v>
      </c>
      <c r="H39">
        <f t="shared" si="2"/>
        <v>3</v>
      </c>
      <c r="I39">
        <f t="shared" si="3"/>
        <v>3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5</v>
      </c>
      <c r="N39">
        <f t="shared" si="8"/>
        <v>4</v>
      </c>
      <c r="O39">
        <f t="shared" si="9"/>
        <v>4</v>
      </c>
      <c r="P39">
        <f t="shared" si="10"/>
        <v>4</v>
      </c>
      <c r="Q39">
        <f t="shared" si="11"/>
        <v>5</v>
      </c>
    </row>
    <row r="40" spans="1:17" x14ac:dyDescent="0.25">
      <c r="A40">
        <v>1131</v>
      </c>
      <c r="B40" t="s">
        <v>62</v>
      </c>
      <c r="C40">
        <f t="shared" si="0"/>
        <v>16</v>
      </c>
      <c r="D40">
        <f t="shared" si="1"/>
        <v>17</v>
      </c>
      <c r="E40">
        <f t="shared" si="14"/>
        <v>1</v>
      </c>
      <c r="G40" s="6">
        <f t="shared" si="15"/>
        <v>16.5</v>
      </c>
      <c r="H40">
        <f t="shared" si="2"/>
        <v>3</v>
      </c>
      <c r="I40">
        <f t="shared" si="3"/>
        <v>3</v>
      </c>
      <c r="J40">
        <f t="shared" si="4"/>
        <v>3</v>
      </c>
      <c r="K40">
        <f t="shared" si="5"/>
        <v>4</v>
      </c>
      <c r="L40">
        <f t="shared" si="6"/>
        <v>3</v>
      </c>
      <c r="M40">
        <f t="shared" si="7"/>
        <v>4</v>
      </c>
      <c r="N40">
        <f t="shared" si="8"/>
        <v>4</v>
      </c>
      <c r="O40">
        <f t="shared" si="9"/>
        <v>3</v>
      </c>
      <c r="P40">
        <f t="shared" si="10"/>
        <v>4</v>
      </c>
      <c r="Q40">
        <f t="shared" si="11"/>
        <v>4</v>
      </c>
    </row>
    <row r="41" spans="1:17" x14ac:dyDescent="0.25">
      <c r="A41">
        <v>1131</v>
      </c>
      <c r="B41" t="s">
        <v>63</v>
      </c>
      <c r="C41">
        <f t="shared" si="0"/>
        <v>12</v>
      </c>
      <c r="D41">
        <f t="shared" si="1"/>
        <v>13</v>
      </c>
      <c r="E41">
        <f t="shared" si="14"/>
        <v>1</v>
      </c>
      <c r="G41" s="6">
        <f t="shared" si="15"/>
        <v>12.5</v>
      </c>
      <c r="H41">
        <f t="shared" si="2"/>
        <v>2</v>
      </c>
      <c r="I41">
        <f t="shared" si="3"/>
        <v>3</v>
      </c>
      <c r="J41">
        <f t="shared" si="4"/>
        <v>2</v>
      </c>
      <c r="K41">
        <f t="shared" si="5"/>
        <v>3</v>
      </c>
      <c r="L41">
        <f t="shared" si="6"/>
        <v>3</v>
      </c>
      <c r="M41">
        <f t="shared" si="7"/>
        <v>3</v>
      </c>
      <c r="N41">
        <f t="shared" si="8"/>
        <v>2</v>
      </c>
      <c r="O41">
        <f t="shared" si="9"/>
        <v>3</v>
      </c>
      <c r="P41">
        <f t="shared" si="10"/>
        <v>2</v>
      </c>
      <c r="Q41">
        <f t="shared" si="11"/>
        <v>3</v>
      </c>
    </row>
    <row r="42" spans="1:17" x14ac:dyDescent="0.25">
      <c r="A42">
        <v>1131</v>
      </c>
      <c r="B42" t="s">
        <v>64</v>
      </c>
      <c r="C42">
        <f t="shared" si="0"/>
        <v>13</v>
      </c>
      <c r="D42">
        <f t="shared" si="1"/>
        <v>18</v>
      </c>
      <c r="E42">
        <f t="shared" si="14"/>
        <v>5</v>
      </c>
      <c r="G42" s="6">
        <f t="shared" si="15"/>
        <v>15.5</v>
      </c>
      <c r="H42">
        <f t="shared" si="2"/>
        <v>3</v>
      </c>
      <c r="I42">
        <f t="shared" si="3"/>
        <v>3</v>
      </c>
      <c r="J42">
        <f t="shared" si="4"/>
        <v>2</v>
      </c>
      <c r="K42">
        <f t="shared" si="5"/>
        <v>3</v>
      </c>
      <c r="L42">
        <f t="shared" si="6"/>
        <v>3</v>
      </c>
      <c r="M42">
        <f t="shared" si="7"/>
        <v>5</v>
      </c>
      <c r="N42">
        <f t="shared" si="8"/>
        <v>4</v>
      </c>
      <c r="O42">
        <f t="shared" si="9"/>
        <v>4</v>
      </c>
      <c r="P42">
        <f t="shared" si="10"/>
        <v>4</v>
      </c>
      <c r="Q42">
        <f t="shared" si="11"/>
        <v>4</v>
      </c>
    </row>
    <row r="43" spans="1:17" x14ac:dyDescent="0.25">
      <c r="A43">
        <v>1131</v>
      </c>
      <c r="B43" t="s">
        <v>65</v>
      </c>
      <c r="C43">
        <f t="shared" si="0"/>
        <v>14</v>
      </c>
      <c r="D43">
        <f t="shared" si="1"/>
        <v>22</v>
      </c>
      <c r="E43">
        <f t="shared" si="14"/>
        <v>8</v>
      </c>
      <c r="F43">
        <v>17</v>
      </c>
      <c r="G43" s="6">
        <f t="shared" si="15"/>
        <v>17.333333333333332</v>
      </c>
      <c r="H43">
        <f t="shared" si="2"/>
        <v>3</v>
      </c>
      <c r="I43">
        <f t="shared" si="3"/>
        <v>3</v>
      </c>
      <c r="J43">
        <f t="shared" si="4"/>
        <v>2</v>
      </c>
      <c r="K43">
        <f t="shared" si="5"/>
        <v>3</v>
      </c>
      <c r="L43">
        <f t="shared" si="6"/>
        <v>3</v>
      </c>
      <c r="M43">
        <f t="shared" si="7"/>
        <v>5</v>
      </c>
      <c r="N43">
        <f t="shared" si="8"/>
        <v>5</v>
      </c>
      <c r="O43">
        <f t="shared" si="9"/>
        <v>4</v>
      </c>
      <c r="P43">
        <f t="shared" si="10"/>
        <v>4</v>
      </c>
      <c r="Q43">
        <f t="shared" si="11"/>
        <v>5</v>
      </c>
    </row>
    <row r="44" spans="1:17" x14ac:dyDescent="0.25">
      <c r="A44">
        <v>1131</v>
      </c>
      <c r="B44" t="s">
        <v>66</v>
      </c>
      <c r="C44">
        <f t="shared" si="0"/>
        <v>13</v>
      </c>
      <c r="D44">
        <f t="shared" si="1"/>
        <v>17</v>
      </c>
      <c r="E44">
        <f t="shared" si="14"/>
        <v>4</v>
      </c>
      <c r="G44" s="6">
        <f t="shared" si="15"/>
        <v>15</v>
      </c>
      <c r="H44">
        <f t="shared" si="2"/>
        <v>3</v>
      </c>
      <c r="I44">
        <f t="shared" si="3"/>
        <v>3</v>
      </c>
      <c r="J44">
        <f t="shared" si="4"/>
        <v>2</v>
      </c>
      <c r="K44">
        <f t="shared" si="5"/>
        <v>3</v>
      </c>
      <c r="L44">
        <f t="shared" si="6"/>
        <v>2</v>
      </c>
      <c r="M44">
        <f t="shared" si="7"/>
        <v>4</v>
      </c>
      <c r="N44">
        <f t="shared" si="8"/>
        <v>3</v>
      </c>
      <c r="O44">
        <f t="shared" si="9"/>
        <v>4</v>
      </c>
      <c r="P44">
        <f t="shared" si="10"/>
        <v>4</v>
      </c>
      <c r="Q44">
        <f t="shared" si="11"/>
        <v>4</v>
      </c>
    </row>
    <row r="45" spans="1:17" x14ac:dyDescent="0.25">
      <c r="A45">
        <v>1131</v>
      </c>
      <c r="B45" t="s">
        <v>67</v>
      </c>
      <c r="C45">
        <f t="shared" si="0"/>
        <v>13</v>
      </c>
      <c r="D45">
        <f t="shared" si="1"/>
        <v>16</v>
      </c>
      <c r="E45">
        <f t="shared" si="14"/>
        <v>3</v>
      </c>
      <c r="G45" s="6">
        <f t="shared" si="15"/>
        <v>14.5</v>
      </c>
      <c r="H45">
        <f t="shared" si="2"/>
        <v>3</v>
      </c>
      <c r="I45">
        <f t="shared" si="3"/>
        <v>3</v>
      </c>
      <c r="J45">
        <f t="shared" si="4"/>
        <v>2</v>
      </c>
      <c r="K45">
        <f t="shared" si="5"/>
        <v>3</v>
      </c>
      <c r="L45">
        <f t="shared" si="6"/>
        <v>2</v>
      </c>
      <c r="M45">
        <f t="shared" si="7"/>
        <v>5</v>
      </c>
      <c r="N45">
        <f t="shared" si="8"/>
        <v>3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1131</v>
      </c>
      <c r="B46" t="s">
        <v>68</v>
      </c>
      <c r="C46">
        <f t="shared" si="0"/>
        <v>12</v>
      </c>
      <c r="D46">
        <f t="shared" si="1"/>
        <v>15</v>
      </c>
      <c r="E46">
        <f t="shared" si="14"/>
        <v>3</v>
      </c>
      <c r="G46" s="6">
        <f t="shared" si="15"/>
        <v>13.5</v>
      </c>
      <c r="H46">
        <f t="shared" si="2"/>
        <v>3</v>
      </c>
      <c r="I46">
        <f t="shared" si="3"/>
        <v>3</v>
      </c>
      <c r="J46">
        <f t="shared" si="4"/>
        <v>2</v>
      </c>
      <c r="K46">
        <f t="shared" si="5"/>
        <v>3</v>
      </c>
      <c r="L46">
        <f t="shared" si="6"/>
        <v>2</v>
      </c>
      <c r="M46">
        <f t="shared" si="7"/>
        <v>4</v>
      </c>
      <c r="N46">
        <f t="shared" si="8"/>
        <v>3</v>
      </c>
      <c r="O46">
        <f t="shared" si="9"/>
        <v>3</v>
      </c>
      <c r="P46">
        <f t="shared" si="10"/>
        <v>4</v>
      </c>
      <c r="Q46">
        <f t="shared" si="11"/>
        <v>3</v>
      </c>
    </row>
    <row r="47" spans="1:17" x14ac:dyDescent="0.25">
      <c r="A47">
        <v>1131</v>
      </c>
      <c r="B47" t="s">
        <v>69</v>
      </c>
      <c r="C47">
        <f t="shared" si="0"/>
        <v>15</v>
      </c>
      <c r="D47">
        <f t="shared" si="1"/>
        <v>15</v>
      </c>
      <c r="E47">
        <f t="shared" si="14"/>
        <v>0</v>
      </c>
      <c r="G47" s="6">
        <f t="shared" si="15"/>
        <v>15</v>
      </c>
      <c r="H47">
        <f t="shared" si="2"/>
        <v>3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4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1131</v>
      </c>
      <c r="B48" t="s">
        <v>70</v>
      </c>
      <c r="C48">
        <f t="shared" si="0"/>
        <v>15</v>
      </c>
      <c r="D48">
        <f t="shared" si="1"/>
        <v>16</v>
      </c>
      <c r="E48">
        <f t="shared" si="14"/>
        <v>1</v>
      </c>
      <c r="G48" s="6">
        <f t="shared" si="15"/>
        <v>15.5</v>
      </c>
      <c r="H48">
        <f t="shared" si="2"/>
        <v>3</v>
      </c>
      <c r="I48">
        <f t="shared" si="3"/>
        <v>4</v>
      </c>
      <c r="J48">
        <f t="shared" si="4"/>
        <v>2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4</v>
      </c>
      <c r="O48">
        <f t="shared" si="9"/>
        <v>4</v>
      </c>
      <c r="P48">
        <f t="shared" si="10"/>
        <v>3</v>
      </c>
      <c r="Q48">
        <f t="shared" si="11"/>
        <v>4</v>
      </c>
    </row>
    <row r="49" spans="1:17" x14ac:dyDescent="0.25">
      <c r="A49">
        <v>1131</v>
      </c>
      <c r="B49" t="s">
        <v>71</v>
      </c>
      <c r="C49">
        <f t="shared" si="0"/>
        <v>18</v>
      </c>
      <c r="D49">
        <f t="shared" si="1"/>
        <v>19</v>
      </c>
      <c r="E49">
        <f t="shared" si="14"/>
        <v>1</v>
      </c>
      <c r="G49" s="6">
        <f t="shared" si="15"/>
        <v>18.5</v>
      </c>
      <c r="H49">
        <f t="shared" si="2"/>
        <v>4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5</v>
      </c>
      <c r="N49">
        <f t="shared" si="8"/>
        <v>4</v>
      </c>
      <c r="O49">
        <f t="shared" si="9"/>
        <v>4</v>
      </c>
      <c r="P49">
        <f t="shared" si="10"/>
        <v>4</v>
      </c>
      <c r="Q49">
        <f t="shared" si="11"/>
        <v>5</v>
      </c>
    </row>
    <row r="50" spans="1:17" x14ac:dyDescent="0.25">
      <c r="A50">
        <v>1131</v>
      </c>
      <c r="B50" t="s">
        <v>72</v>
      </c>
      <c r="C50">
        <f t="shared" si="0"/>
        <v>16</v>
      </c>
      <c r="D50">
        <f t="shared" si="1"/>
        <v>18</v>
      </c>
      <c r="E50">
        <f t="shared" si="14"/>
        <v>2</v>
      </c>
      <c r="G50" s="6">
        <f t="shared" si="15"/>
        <v>17</v>
      </c>
      <c r="H50">
        <f t="shared" si="2"/>
        <v>3</v>
      </c>
      <c r="I50">
        <f t="shared" si="3"/>
        <v>3</v>
      </c>
      <c r="J50">
        <f t="shared" si="4"/>
        <v>3</v>
      </c>
      <c r="K50">
        <f t="shared" si="5"/>
        <v>4</v>
      </c>
      <c r="L50">
        <f t="shared" si="6"/>
        <v>3</v>
      </c>
      <c r="M50">
        <f t="shared" si="7"/>
        <v>5</v>
      </c>
      <c r="N50">
        <f t="shared" si="8"/>
        <v>3</v>
      </c>
      <c r="O50">
        <f t="shared" si="9"/>
        <v>4</v>
      </c>
      <c r="P50">
        <f t="shared" si="10"/>
        <v>3</v>
      </c>
      <c r="Q50">
        <f t="shared" si="11"/>
        <v>4</v>
      </c>
    </row>
    <row r="51" spans="1:17" x14ac:dyDescent="0.25">
      <c r="A51">
        <v>1131</v>
      </c>
      <c r="B51" t="s">
        <v>73</v>
      </c>
      <c r="C51">
        <f t="shared" si="0"/>
        <v>10</v>
      </c>
      <c r="D51">
        <f t="shared" si="1"/>
        <v>12</v>
      </c>
      <c r="E51">
        <f t="shared" si="14"/>
        <v>2</v>
      </c>
      <c r="G51" s="6">
        <f t="shared" si="15"/>
        <v>11</v>
      </c>
      <c r="H51">
        <f t="shared" si="2"/>
        <v>2</v>
      </c>
      <c r="I51">
        <f t="shared" si="3"/>
        <v>2</v>
      </c>
      <c r="J51">
        <f t="shared" si="4"/>
        <v>2</v>
      </c>
      <c r="K51">
        <f t="shared" si="5"/>
        <v>3</v>
      </c>
      <c r="L51">
        <f t="shared" si="6"/>
        <v>2</v>
      </c>
      <c r="M51">
        <f t="shared" si="7"/>
        <v>3</v>
      </c>
      <c r="N51">
        <f t="shared" si="8"/>
        <v>3</v>
      </c>
      <c r="O51">
        <f t="shared" si="9"/>
        <v>2</v>
      </c>
      <c r="P51">
        <f t="shared" si="10"/>
        <v>2</v>
      </c>
      <c r="Q51">
        <f t="shared" si="11"/>
        <v>3</v>
      </c>
    </row>
    <row r="52" spans="1:17" x14ac:dyDescent="0.25">
      <c r="A52">
        <v>1131</v>
      </c>
      <c r="B52" t="s">
        <v>74</v>
      </c>
      <c r="C52">
        <f t="shared" si="0"/>
        <v>14</v>
      </c>
      <c r="D52">
        <f t="shared" si="1"/>
        <v>17</v>
      </c>
      <c r="E52">
        <f t="shared" si="14"/>
        <v>3</v>
      </c>
      <c r="G52" s="6">
        <f t="shared" si="15"/>
        <v>15.5</v>
      </c>
      <c r="H52">
        <f t="shared" si="2"/>
        <v>3</v>
      </c>
      <c r="I52">
        <f t="shared" si="3"/>
        <v>4</v>
      </c>
      <c r="J52">
        <f t="shared" si="4"/>
        <v>2</v>
      </c>
      <c r="K52">
        <f t="shared" si="5"/>
        <v>3</v>
      </c>
      <c r="L52">
        <f t="shared" si="6"/>
        <v>3</v>
      </c>
      <c r="M52">
        <f t="shared" si="7"/>
        <v>4</v>
      </c>
      <c r="N52">
        <f t="shared" si="8"/>
        <v>4</v>
      </c>
      <c r="O52">
        <f t="shared" si="9"/>
        <v>3</v>
      </c>
      <c r="P52">
        <f t="shared" si="10"/>
        <v>3</v>
      </c>
      <c r="Q52">
        <f t="shared" si="11"/>
        <v>4</v>
      </c>
    </row>
    <row r="53" spans="1:17" x14ac:dyDescent="0.25">
      <c r="A53">
        <v>1131</v>
      </c>
      <c r="B53" t="s">
        <v>75</v>
      </c>
      <c r="C53">
        <f t="shared" si="0"/>
        <v>15</v>
      </c>
      <c r="D53">
        <f t="shared" si="1"/>
        <v>19</v>
      </c>
      <c r="E53">
        <f t="shared" si="14"/>
        <v>4</v>
      </c>
      <c r="G53" s="6">
        <f t="shared" si="15"/>
        <v>17</v>
      </c>
      <c r="H53">
        <f t="shared" si="2"/>
        <v>3</v>
      </c>
      <c r="I53">
        <f t="shared" si="3"/>
        <v>3</v>
      </c>
      <c r="J53">
        <f t="shared" si="4"/>
        <v>3</v>
      </c>
      <c r="K53">
        <f t="shared" si="5"/>
        <v>3</v>
      </c>
      <c r="L53">
        <f t="shared" si="6"/>
        <v>3</v>
      </c>
      <c r="M53">
        <f t="shared" si="7"/>
        <v>5</v>
      </c>
      <c r="N53">
        <f t="shared" si="8"/>
        <v>4</v>
      </c>
      <c r="O53">
        <f t="shared" si="9"/>
        <v>4</v>
      </c>
      <c r="P53">
        <f t="shared" si="10"/>
        <v>4</v>
      </c>
      <c r="Q53">
        <f t="shared" si="11"/>
        <v>4</v>
      </c>
    </row>
    <row r="54" spans="1:17" x14ac:dyDescent="0.25">
      <c r="A54">
        <v>1131</v>
      </c>
      <c r="B54" t="s">
        <v>76</v>
      </c>
      <c r="C54">
        <f t="shared" si="0"/>
        <v>16</v>
      </c>
      <c r="D54">
        <f t="shared" si="1"/>
        <v>18</v>
      </c>
      <c r="E54">
        <f t="shared" si="14"/>
        <v>2</v>
      </c>
      <c r="G54" s="6">
        <f t="shared" si="15"/>
        <v>17</v>
      </c>
      <c r="H54">
        <f t="shared" si="2"/>
        <v>3</v>
      </c>
      <c r="I54">
        <f t="shared" si="3"/>
        <v>4</v>
      </c>
      <c r="J54">
        <f t="shared" si="4"/>
        <v>3</v>
      </c>
      <c r="K54">
        <f t="shared" si="5"/>
        <v>3</v>
      </c>
      <c r="L54">
        <f t="shared" si="6"/>
        <v>3</v>
      </c>
      <c r="M54">
        <f t="shared" si="7"/>
        <v>4</v>
      </c>
      <c r="N54">
        <f t="shared" si="8"/>
        <v>4</v>
      </c>
      <c r="O54">
        <f t="shared" si="9"/>
        <v>4</v>
      </c>
      <c r="P54">
        <f t="shared" si="10"/>
        <v>4</v>
      </c>
      <c r="Q54">
        <f t="shared" si="11"/>
        <v>4</v>
      </c>
    </row>
    <row r="55" spans="1:17" x14ac:dyDescent="0.25">
      <c r="A55">
        <v>1131</v>
      </c>
      <c r="B55" t="s">
        <v>77</v>
      </c>
      <c r="C55">
        <f t="shared" si="0"/>
        <v>13</v>
      </c>
      <c r="D55">
        <f t="shared" si="1"/>
        <v>15</v>
      </c>
      <c r="E55">
        <f t="shared" si="14"/>
        <v>2</v>
      </c>
      <c r="G55" s="6">
        <f t="shared" si="15"/>
        <v>14</v>
      </c>
      <c r="H55">
        <f t="shared" si="2"/>
        <v>3</v>
      </c>
      <c r="I55">
        <f t="shared" si="3"/>
        <v>3</v>
      </c>
      <c r="J55">
        <f t="shared" si="4"/>
        <v>2</v>
      </c>
      <c r="K55">
        <f t="shared" si="5"/>
        <v>3</v>
      </c>
      <c r="L55">
        <f t="shared" si="6"/>
        <v>2</v>
      </c>
      <c r="M55">
        <f t="shared" si="7"/>
        <v>4</v>
      </c>
      <c r="N55">
        <f t="shared" si="8"/>
        <v>3</v>
      </c>
      <c r="O55">
        <f t="shared" si="9"/>
        <v>3</v>
      </c>
      <c r="P55">
        <f t="shared" si="10"/>
        <v>3</v>
      </c>
      <c r="Q55">
        <f t="shared" si="11"/>
        <v>3</v>
      </c>
    </row>
    <row r="56" spans="1:17" x14ac:dyDescent="0.25">
      <c r="A56">
        <v>1131</v>
      </c>
      <c r="B56" t="s">
        <v>78</v>
      </c>
      <c r="C56">
        <f t="shared" si="0"/>
        <v>14</v>
      </c>
      <c r="D56">
        <f t="shared" si="1"/>
        <v>15</v>
      </c>
      <c r="E56">
        <f t="shared" si="14"/>
        <v>1</v>
      </c>
      <c r="G56" s="6">
        <f t="shared" si="15"/>
        <v>14.5</v>
      </c>
      <c r="H56">
        <f t="shared" si="2"/>
        <v>3</v>
      </c>
      <c r="I56">
        <f t="shared" si="3"/>
        <v>3</v>
      </c>
      <c r="J56">
        <f t="shared" si="4"/>
        <v>2</v>
      </c>
      <c r="K56">
        <f t="shared" si="5"/>
        <v>3</v>
      </c>
      <c r="L56">
        <f t="shared" si="6"/>
        <v>3</v>
      </c>
      <c r="M56">
        <f t="shared" si="7"/>
        <v>4</v>
      </c>
      <c r="N56">
        <f t="shared" si="8"/>
        <v>4</v>
      </c>
      <c r="O56">
        <f t="shared" si="9"/>
        <v>3</v>
      </c>
      <c r="P56">
        <f t="shared" si="10"/>
        <v>4</v>
      </c>
      <c r="Q56">
        <f t="shared" si="11"/>
        <v>3</v>
      </c>
    </row>
    <row r="57" spans="1:17" x14ac:dyDescent="0.25">
      <c r="A57">
        <v>1131</v>
      </c>
      <c r="B57" t="s">
        <v>79</v>
      </c>
      <c r="C57">
        <f t="shared" si="0"/>
        <v>12</v>
      </c>
      <c r="D57">
        <f t="shared" si="1"/>
        <v>14</v>
      </c>
      <c r="E57">
        <f t="shared" si="14"/>
        <v>2</v>
      </c>
      <c r="G57" s="6">
        <f t="shared" si="15"/>
        <v>13</v>
      </c>
      <c r="H57">
        <f t="shared" si="2"/>
        <v>2</v>
      </c>
      <c r="I57">
        <f t="shared" si="3"/>
        <v>3</v>
      </c>
      <c r="J57">
        <f t="shared" si="4"/>
        <v>2</v>
      </c>
      <c r="K57">
        <f t="shared" si="5"/>
        <v>3</v>
      </c>
      <c r="L57">
        <f t="shared" si="6"/>
        <v>2</v>
      </c>
      <c r="M57">
        <f t="shared" si="7"/>
        <v>4</v>
      </c>
      <c r="N57">
        <f t="shared" si="8"/>
        <v>3</v>
      </c>
      <c r="O57">
        <f t="shared" si="9"/>
        <v>3</v>
      </c>
      <c r="P57">
        <f t="shared" si="10"/>
        <v>3</v>
      </c>
      <c r="Q57">
        <f t="shared" si="11"/>
        <v>3</v>
      </c>
    </row>
    <row r="58" spans="1:17" x14ac:dyDescent="0.25">
      <c r="A58">
        <v>1122</v>
      </c>
      <c r="B58" t="s">
        <v>80</v>
      </c>
      <c r="C58">
        <f t="shared" si="0"/>
        <v>17</v>
      </c>
      <c r="D58">
        <f t="shared" si="1"/>
        <v>20</v>
      </c>
      <c r="E58">
        <f t="shared" si="14"/>
        <v>3</v>
      </c>
      <c r="G58" s="6">
        <f t="shared" si="15"/>
        <v>18.5</v>
      </c>
      <c r="H58">
        <f t="shared" si="2"/>
        <v>3</v>
      </c>
      <c r="I58">
        <f t="shared" si="3"/>
        <v>4</v>
      </c>
      <c r="J58">
        <f t="shared" si="4"/>
        <v>3</v>
      </c>
      <c r="K58">
        <f t="shared" si="5"/>
        <v>4</v>
      </c>
      <c r="L58">
        <f t="shared" si="6"/>
        <v>3</v>
      </c>
      <c r="M58">
        <f t="shared" si="7"/>
        <v>5</v>
      </c>
      <c r="N58">
        <f t="shared" si="8"/>
        <v>4</v>
      </c>
      <c r="O58">
        <f t="shared" si="9"/>
        <v>4</v>
      </c>
      <c r="P58">
        <f t="shared" si="10"/>
        <v>4</v>
      </c>
      <c r="Q58">
        <f t="shared" si="11"/>
        <v>5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8"/>
  <sheetViews>
    <sheetView zoomScale="85" zoomScaleNormal="85" workbookViewId="0">
      <pane ySplit="1" topLeftCell="A35" activePane="bottomLeft" state="frozen"/>
      <selection pane="bottomLeft" activeCell="A2" sqref="A2:A5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34</v>
      </c>
      <c r="C2" s="7">
        <v>17</v>
      </c>
      <c r="D2" s="7">
        <v>3</v>
      </c>
      <c r="E2" s="7">
        <v>3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35</v>
      </c>
      <c r="C3" s="7">
        <v>17</v>
      </c>
      <c r="D3" s="7">
        <v>3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30</v>
      </c>
      <c r="C4" s="7">
        <v>15</v>
      </c>
      <c r="D4" s="7">
        <v>3</v>
      </c>
      <c r="E4" s="7">
        <v>3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14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29</v>
      </c>
      <c r="C7" s="7">
        <v>14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36</v>
      </c>
      <c r="C8" s="7">
        <v>18</v>
      </c>
      <c r="D8" s="7">
        <v>3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32</v>
      </c>
      <c r="C9" s="7">
        <v>16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38</v>
      </c>
      <c r="C11" s="7">
        <v>19</v>
      </c>
      <c r="D11" s="7">
        <v>4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24</v>
      </c>
      <c r="C13" s="7">
        <v>12</v>
      </c>
      <c r="D13" s="7">
        <v>3</v>
      </c>
      <c r="E13" s="7">
        <v>2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36</v>
      </c>
      <c r="C14" s="7">
        <v>18</v>
      </c>
      <c r="D14" s="7">
        <v>3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26</v>
      </c>
      <c r="C15" s="7">
        <v>13</v>
      </c>
      <c r="D15" s="7">
        <v>3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26</v>
      </c>
      <c r="C16" s="7">
        <v>13</v>
      </c>
      <c r="D16" s="7">
        <v>2</v>
      </c>
      <c r="E16" s="7">
        <v>3</v>
      </c>
      <c r="F16" s="7">
        <v>2</v>
      </c>
      <c r="G16" s="7">
        <v>3</v>
      </c>
      <c r="H16" s="7">
        <v>3</v>
      </c>
    </row>
    <row r="17" spans="1:8" x14ac:dyDescent="0.25">
      <c r="A17" s="7" t="s">
        <v>39</v>
      </c>
      <c r="B17">
        <v>32</v>
      </c>
      <c r="C17" s="7">
        <v>16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25</v>
      </c>
      <c r="C18" s="7">
        <v>12</v>
      </c>
      <c r="D18" s="7">
        <v>3</v>
      </c>
      <c r="E18" s="7">
        <v>3</v>
      </c>
      <c r="F18" s="7">
        <v>2</v>
      </c>
      <c r="G18" s="7">
        <v>3</v>
      </c>
      <c r="H18" s="7">
        <v>2</v>
      </c>
    </row>
    <row r="19" spans="1:8" x14ac:dyDescent="0.25">
      <c r="A19" s="7" t="s">
        <v>41</v>
      </c>
      <c r="B19">
        <v>32</v>
      </c>
      <c r="C19" s="7">
        <v>16</v>
      </c>
      <c r="D19" s="7">
        <v>3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3</v>
      </c>
      <c r="F20" s="7">
        <v>2</v>
      </c>
      <c r="G20" s="7">
        <v>3</v>
      </c>
      <c r="H20" s="7">
        <v>3</v>
      </c>
    </row>
    <row r="21" spans="1:8" x14ac:dyDescent="0.25">
      <c r="A21" s="7" t="s">
        <v>43</v>
      </c>
      <c r="B21">
        <v>25</v>
      </c>
      <c r="C21" s="7">
        <v>12</v>
      </c>
      <c r="D21" s="7">
        <v>3</v>
      </c>
      <c r="E21" s="7">
        <v>3</v>
      </c>
      <c r="F21" s="7">
        <v>2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3</v>
      </c>
      <c r="E22" s="7">
        <v>3</v>
      </c>
      <c r="F22" s="7">
        <v>2</v>
      </c>
      <c r="G22" s="7">
        <v>3</v>
      </c>
      <c r="H22" s="7">
        <v>3</v>
      </c>
    </row>
    <row r="23" spans="1:8" x14ac:dyDescent="0.25">
      <c r="A23" s="7" t="s">
        <v>45</v>
      </c>
      <c r="B23">
        <v>26</v>
      </c>
      <c r="C23" s="7">
        <v>13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25</v>
      </c>
      <c r="C24" s="7">
        <v>12</v>
      </c>
      <c r="D24" s="7">
        <v>2</v>
      </c>
      <c r="E24" s="7">
        <v>3</v>
      </c>
      <c r="F24" s="7">
        <v>2</v>
      </c>
      <c r="G24" s="7">
        <v>3</v>
      </c>
      <c r="H24" s="7">
        <v>3</v>
      </c>
    </row>
    <row r="25" spans="1:8" x14ac:dyDescent="0.25">
      <c r="A25" s="7" t="s">
        <v>47</v>
      </c>
      <c r="B25">
        <v>25</v>
      </c>
      <c r="C25" s="7">
        <v>12</v>
      </c>
      <c r="D25" s="7">
        <v>2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34</v>
      </c>
      <c r="C28" s="7">
        <v>17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26</v>
      </c>
      <c r="C29" s="7">
        <v>13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27</v>
      </c>
      <c r="C31" s="7">
        <v>13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27</v>
      </c>
      <c r="C32" s="7">
        <v>13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32</v>
      </c>
      <c r="C33" s="7">
        <v>16</v>
      </c>
      <c r="D33" s="7">
        <v>3</v>
      </c>
      <c r="E33" s="7">
        <v>3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36</v>
      </c>
      <c r="C34" s="7">
        <v>18</v>
      </c>
      <c r="D34" s="7">
        <v>4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32</v>
      </c>
      <c r="C36" s="7">
        <v>16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4</v>
      </c>
      <c r="C37" s="7">
        <v>2</v>
      </c>
      <c r="D37" s="7">
        <v>0</v>
      </c>
      <c r="E37" s="7">
        <v>0</v>
      </c>
      <c r="F37" s="7">
        <v>0</v>
      </c>
      <c r="G37" s="7">
        <v>2</v>
      </c>
      <c r="H37" s="7">
        <v>0</v>
      </c>
    </row>
    <row r="38" spans="1:8" x14ac:dyDescent="0.25">
      <c r="A38" s="7" t="s">
        <v>60</v>
      </c>
      <c r="B38">
        <v>25</v>
      </c>
      <c r="C38" s="7">
        <v>12</v>
      </c>
      <c r="D38" s="7">
        <v>3</v>
      </c>
      <c r="E38" s="7">
        <v>3</v>
      </c>
      <c r="F38" s="7">
        <v>2</v>
      </c>
      <c r="G38" s="7">
        <v>3</v>
      </c>
      <c r="H38" s="7">
        <v>2</v>
      </c>
    </row>
    <row r="39" spans="1:8" x14ac:dyDescent="0.25">
      <c r="A39" s="7" t="s">
        <v>61</v>
      </c>
      <c r="B39">
        <v>26</v>
      </c>
      <c r="C39" s="7">
        <v>13</v>
      </c>
      <c r="D39" s="7">
        <v>3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32</v>
      </c>
      <c r="C40" s="7">
        <v>16</v>
      </c>
      <c r="D40" s="7">
        <v>3</v>
      </c>
      <c r="E40" s="7">
        <v>3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25</v>
      </c>
      <c r="C41" s="7">
        <v>12</v>
      </c>
      <c r="D41" s="7">
        <v>2</v>
      </c>
      <c r="E41" s="7">
        <v>3</v>
      </c>
      <c r="F41" s="7">
        <v>2</v>
      </c>
      <c r="G41" s="7">
        <v>3</v>
      </c>
      <c r="H41" s="7">
        <v>3</v>
      </c>
    </row>
    <row r="42" spans="1:8" x14ac:dyDescent="0.25">
      <c r="A42" s="7" t="s">
        <v>64</v>
      </c>
      <c r="B42">
        <v>27</v>
      </c>
      <c r="C42" s="7">
        <v>13</v>
      </c>
      <c r="D42" s="7">
        <v>3</v>
      </c>
      <c r="E42" s="7">
        <v>3</v>
      </c>
      <c r="F42" s="7">
        <v>2</v>
      </c>
      <c r="G42" s="7">
        <v>3</v>
      </c>
      <c r="H42" s="7">
        <v>3</v>
      </c>
    </row>
    <row r="43" spans="1:8" x14ac:dyDescent="0.25">
      <c r="A43" s="7" t="s">
        <v>65</v>
      </c>
      <c r="B43">
        <v>28</v>
      </c>
      <c r="C43" s="7">
        <v>14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26</v>
      </c>
      <c r="C45" s="7">
        <v>13</v>
      </c>
      <c r="D45" s="7">
        <v>3</v>
      </c>
      <c r="E45" s="7">
        <v>3</v>
      </c>
      <c r="F45" s="7">
        <v>2</v>
      </c>
      <c r="G45" s="7">
        <v>3</v>
      </c>
      <c r="H45" s="7">
        <v>2</v>
      </c>
    </row>
    <row r="46" spans="1:8" x14ac:dyDescent="0.25">
      <c r="A46" s="7" t="s">
        <v>68</v>
      </c>
      <c r="B46">
        <v>25</v>
      </c>
      <c r="C46" s="7">
        <v>12</v>
      </c>
      <c r="D46" s="7">
        <v>3</v>
      </c>
      <c r="E46" s="7">
        <v>3</v>
      </c>
      <c r="F46" s="7">
        <v>2</v>
      </c>
      <c r="G46" s="7">
        <v>3</v>
      </c>
      <c r="H46" s="7">
        <v>2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30</v>
      </c>
      <c r="C48" s="7">
        <v>15</v>
      </c>
      <c r="D48" s="7">
        <v>3</v>
      </c>
      <c r="E48" s="7">
        <v>4</v>
      </c>
      <c r="F48" s="7">
        <v>2</v>
      </c>
      <c r="G48" s="7">
        <v>3</v>
      </c>
      <c r="H48" s="7">
        <v>3</v>
      </c>
    </row>
    <row r="49" spans="1:8" x14ac:dyDescent="0.25">
      <c r="A49" s="7" t="s">
        <v>71</v>
      </c>
      <c r="B49">
        <v>36</v>
      </c>
      <c r="C49" s="7">
        <v>18</v>
      </c>
      <c r="D49" s="7">
        <v>4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32</v>
      </c>
      <c r="C50" s="7">
        <v>16</v>
      </c>
      <c r="D50" s="7">
        <v>3</v>
      </c>
      <c r="E50" s="7">
        <v>3</v>
      </c>
      <c r="F50" s="7">
        <v>3</v>
      </c>
      <c r="G50" s="7">
        <v>4</v>
      </c>
      <c r="H50" s="7">
        <v>3</v>
      </c>
    </row>
    <row r="51" spans="1:8" x14ac:dyDescent="0.25">
      <c r="A51" s="7" t="s">
        <v>73</v>
      </c>
      <c r="B51">
        <v>21</v>
      </c>
      <c r="C51" s="7">
        <v>10</v>
      </c>
      <c r="D51" s="7">
        <v>2</v>
      </c>
      <c r="E51" s="7">
        <v>2</v>
      </c>
      <c r="F51" s="7">
        <v>2</v>
      </c>
      <c r="G51" s="7">
        <v>3</v>
      </c>
      <c r="H51" s="7">
        <v>2</v>
      </c>
    </row>
    <row r="52" spans="1:8" x14ac:dyDescent="0.25">
      <c r="A52" s="7" t="s">
        <v>74</v>
      </c>
      <c r="B52">
        <v>29</v>
      </c>
      <c r="C52" s="7">
        <v>14</v>
      </c>
      <c r="D52" s="7">
        <v>3</v>
      </c>
      <c r="E52" s="7">
        <v>4</v>
      </c>
      <c r="F52" s="7">
        <v>2</v>
      </c>
      <c r="G52" s="7">
        <v>3</v>
      </c>
      <c r="H52" s="7">
        <v>3</v>
      </c>
    </row>
    <row r="53" spans="1:8" x14ac:dyDescent="0.25">
      <c r="A53" s="7" t="s">
        <v>75</v>
      </c>
      <c r="B53">
        <v>30</v>
      </c>
      <c r="C53" s="7">
        <v>15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32</v>
      </c>
      <c r="C54" s="7">
        <v>16</v>
      </c>
      <c r="D54" s="7">
        <v>3</v>
      </c>
      <c r="E54" s="7">
        <v>4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26</v>
      </c>
      <c r="C55" s="7">
        <v>13</v>
      </c>
      <c r="D55" s="7">
        <v>3</v>
      </c>
      <c r="E55" s="7">
        <v>3</v>
      </c>
      <c r="F55" s="7">
        <v>2</v>
      </c>
      <c r="G55" s="7">
        <v>3</v>
      </c>
      <c r="H55" s="7">
        <v>2</v>
      </c>
    </row>
    <row r="56" spans="1:8" x14ac:dyDescent="0.25">
      <c r="A56" s="7" t="s">
        <v>78</v>
      </c>
      <c r="B56">
        <v>28</v>
      </c>
      <c r="C56" s="7">
        <v>14</v>
      </c>
      <c r="D56" s="7">
        <v>3</v>
      </c>
      <c r="E56" s="7">
        <v>3</v>
      </c>
      <c r="F56" s="7">
        <v>2</v>
      </c>
      <c r="G56" s="7">
        <v>3</v>
      </c>
      <c r="H56" s="7">
        <v>3</v>
      </c>
    </row>
    <row r="57" spans="1:8" x14ac:dyDescent="0.25">
      <c r="A57" s="7" t="s">
        <v>79</v>
      </c>
      <c r="B57">
        <v>24</v>
      </c>
      <c r="C57" s="7">
        <v>12</v>
      </c>
      <c r="D57" s="7">
        <v>2</v>
      </c>
      <c r="E57" s="7">
        <v>3</v>
      </c>
      <c r="F57" s="7">
        <v>2</v>
      </c>
      <c r="G57" s="7">
        <v>3</v>
      </c>
      <c r="H57" s="7">
        <v>2</v>
      </c>
    </row>
    <row r="58" spans="1:8" x14ac:dyDescent="0.25">
      <c r="A58" s="7" t="s">
        <v>80</v>
      </c>
      <c r="B58">
        <v>34</v>
      </c>
      <c r="C58" s="7">
        <v>17</v>
      </c>
      <c r="D58" s="7">
        <v>3</v>
      </c>
      <c r="E58" s="7">
        <v>4</v>
      </c>
      <c r="F58" s="7">
        <v>3</v>
      </c>
      <c r="G58" s="7">
        <v>4</v>
      </c>
      <c r="H58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8"/>
  <sheetViews>
    <sheetView zoomScale="85" zoomScaleNormal="85" workbookViewId="0">
      <pane ySplit="1" topLeftCell="A2" activePane="bottomLeft" state="frozen"/>
      <selection pane="bottomLeft" activeCell="A2" sqref="A2:H5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36</v>
      </c>
      <c r="C2" s="7">
        <v>17</v>
      </c>
      <c r="D2" s="7">
        <v>4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30</v>
      </c>
      <c r="C3" s="7">
        <v>14</v>
      </c>
      <c r="D3" s="7">
        <v>4</v>
      </c>
      <c r="E3" s="7">
        <v>3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31</v>
      </c>
      <c r="C4" s="7">
        <v>15</v>
      </c>
      <c r="D4" s="7">
        <v>4</v>
      </c>
      <c r="E4" s="7">
        <v>3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14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32</v>
      </c>
      <c r="C6" s="7">
        <v>15</v>
      </c>
      <c r="D6" s="7">
        <v>4</v>
      </c>
      <c r="E6" s="7">
        <v>3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35</v>
      </c>
      <c r="C7" s="7">
        <v>17</v>
      </c>
      <c r="D7" s="7">
        <v>4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41</v>
      </c>
      <c r="C8" s="7">
        <v>20</v>
      </c>
      <c r="D8" s="7">
        <v>5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33</v>
      </c>
      <c r="C9" s="7">
        <v>16</v>
      </c>
      <c r="D9" s="7">
        <v>4</v>
      </c>
      <c r="E9" s="7">
        <v>3</v>
      </c>
      <c r="F9" s="7">
        <v>3</v>
      </c>
      <c r="G9" s="7">
        <v>3</v>
      </c>
      <c r="H9" s="7">
        <v>4</v>
      </c>
    </row>
    <row r="10" spans="1:8" x14ac:dyDescent="0.25">
      <c r="A10" s="7" t="s">
        <v>32</v>
      </c>
      <c r="B10">
        <v>27</v>
      </c>
      <c r="C10" s="7">
        <v>13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29</v>
      </c>
      <c r="C12" s="7">
        <v>14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24</v>
      </c>
      <c r="C13" s="7">
        <v>11</v>
      </c>
      <c r="D13" s="7">
        <v>2</v>
      </c>
      <c r="E13" s="7">
        <v>2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42</v>
      </c>
      <c r="C14" s="7">
        <v>20</v>
      </c>
      <c r="D14" s="7">
        <v>5</v>
      </c>
      <c r="E14" s="7">
        <v>4</v>
      </c>
      <c r="F14" s="7">
        <v>4</v>
      </c>
      <c r="G14" s="7">
        <v>4</v>
      </c>
      <c r="H14" s="7">
        <v>5</v>
      </c>
    </row>
    <row r="15" spans="1:8" x14ac:dyDescent="0.25">
      <c r="A15" s="7" t="s">
        <v>37</v>
      </c>
      <c r="B15">
        <v>31</v>
      </c>
      <c r="C15" s="7">
        <v>15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22</v>
      </c>
      <c r="C16" s="7">
        <v>10</v>
      </c>
      <c r="D16" s="7">
        <v>2</v>
      </c>
      <c r="E16" s="7">
        <v>3</v>
      </c>
      <c r="F16" s="7">
        <v>3</v>
      </c>
      <c r="G16" s="7">
        <v>2</v>
      </c>
      <c r="H16" s="7">
        <v>2</v>
      </c>
    </row>
    <row r="17" spans="1:8" x14ac:dyDescent="0.25">
      <c r="A17" s="7" t="s">
        <v>39</v>
      </c>
      <c r="B17">
        <v>31</v>
      </c>
      <c r="C17" s="7">
        <v>15</v>
      </c>
      <c r="D17" s="7">
        <v>3</v>
      </c>
      <c r="E17" s="7">
        <v>3</v>
      </c>
      <c r="F17" s="7">
        <v>4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14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34</v>
      </c>
      <c r="C19" s="7">
        <v>16</v>
      </c>
      <c r="D19" s="7">
        <v>4</v>
      </c>
      <c r="E19" s="7">
        <v>3</v>
      </c>
      <c r="F19" s="7">
        <v>4</v>
      </c>
      <c r="G19" s="7">
        <v>3</v>
      </c>
      <c r="H19" s="7">
        <v>4</v>
      </c>
    </row>
    <row r="20" spans="1:8" x14ac:dyDescent="0.25">
      <c r="A20" s="7" t="s">
        <v>42</v>
      </c>
      <c r="B20">
        <v>31</v>
      </c>
      <c r="C20" s="7">
        <v>15</v>
      </c>
      <c r="D20" s="7">
        <v>4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25</v>
      </c>
      <c r="C21" s="7">
        <v>12</v>
      </c>
      <c r="D21" s="7">
        <v>3</v>
      </c>
      <c r="E21" s="7">
        <v>2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39</v>
      </c>
      <c r="C23" s="7">
        <v>18</v>
      </c>
      <c r="D23" s="7">
        <v>5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27</v>
      </c>
      <c r="C25" s="7">
        <v>13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35</v>
      </c>
      <c r="C26" s="7">
        <v>17</v>
      </c>
      <c r="D26" s="7">
        <v>4</v>
      </c>
      <c r="E26" s="7">
        <v>3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36</v>
      </c>
      <c r="C27" s="7">
        <v>17</v>
      </c>
      <c r="D27" s="7">
        <v>4</v>
      </c>
      <c r="E27" s="7">
        <v>3</v>
      </c>
      <c r="F27" s="7">
        <v>4</v>
      </c>
      <c r="G27" s="7">
        <v>4</v>
      </c>
      <c r="H27" s="7">
        <v>4</v>
      </c>
    </row>
    <row r="28" spans="1:8" x14ac:dyDescent="0.25">
      <c r="A28" s="7" t="s">
        <v>50</v>
      </c>
      <c r="B28">
        <v>38</v>
      </c>
      <c r="C28" s="7">
        <v>18</v>
      </c>
      <c r="D28" s="7">
        <v>5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27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3</v>
      </c>
    </row>
    <row r="31" spans="1:8" x14ac:dyDescent="0.25">
      <c r="A31" s="7" t="s">
        <v>53</v>
      </c>
      <c r="B31">
        <v>31</v>
      </c>
      <c r="C31" s="7">
        <v>15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4</v>
      </c>
      <c r="E32" s="7">
        <v>2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43</v>
      </c>
      <c r="C33" s="7">
        <v>21</v>
      </c>
      <c r="D33" s="7">
        <v>5</v>
      </c>
      <c r="E33" s="7">
        <v>4</v>
      </c>
      <c r="F33" s="7">
        <v>4</v>
      </c>
      <c r="G33" s="7">
        <v>4</v>
      </c>
      <c r="H33" s="7">
        <v>5</v>
      </c>
    </row>
    <row r="34" spans="1:8" x14ac:dyDescent="0.25">
      <c r="A34" s="7" t="s">
        <v>56</v>
      </c>
      <c r="B34">
        <v>41</v>
      </c>
      <c r="C34" s="7">
        <v>20</v>
      </c>
      <c r="D34" s="7">
        <v>5</v>
      </c>
      <c r="E34" s="7">
        <v>4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38</v>
      </c>
      <c r="C35" s="7">
        <v>18</v>
      </c>
      <c r="D35" s="7">
        <v>5</v>
      </c>
      <c r="E35" s="7">
        <v>4</v>
      </c>
      <c r="F35" s="7">
        <v>4</v>
      </c>
      <c r="G35" s="7">
        <v>3</v>
      </c>
      <c r="H35" s="7">
        <v>4</v>
      </c>
    </row>
    <row r="36" spans="1:8" x14ac:dyDescent="0.25">
      <c r="A36" s="7" t="s">
        <v>58</v>
      </c>
      <c r="B36">
        <v>31</v>
      </c>
      <c r="C36" s="7">
        <v>15</v>
      </c>
      <c r="D36" s="7">
        <v>4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4</v>
      </c>
      <c r="C37" s="7">
        <v>1</v>
      </c>
      <c r="D37" s="7">
        <v>1</v>
      </c>
      <c r="E37" s="7">
        <v>0</v>
      </c>
      <c r="F37" s="7">
        <v>1</v>
      </c>
      <c r="G37" s="7">
        <v>1</v>
      </c>
      <c r="H37" s="7">
        <v>0</v>
      </c>
    </row>
    <row r="38" spans="1:8" x14ac:dyDescent="0.25">
      <c r="A38" s="7" t="s">
        <v>60</v>
      </c>
      <c r="B38">
        <v>32</v>
      </c>
      <c r="C38" s="7">
        <v>16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42</v>
      </c>
      <c r="C39" s="7">
        <v>20</v>
      </c>
      <c r="D39" s="7">
        <v>5</v>
      </c>
      <c r="E39" s="7">
        <v>4</v>
      </c>
      <c r="F39" s="7">
        <v>4</v>
      </c>
      <c r="G39" s="7">
        <v>4</v>
      </c>
      <c r="H39" s="7">
        <v>5</v>
      </c>
    </row>
    <row r="40" spans="1:8" x14ac:dyDescent="0.25">
      <c r="A40" s="7" t="s">
        <v>62</v>
      </c>
      <c r="B40">
        <v>36</v>
      </c>
      <c r="C40" s="7">
        <v>17</v>
      </c>
      <c r="D40" s="7">
        <v>4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2</v>
      </c>
      <c r="F41" s="7">
        <v>3</v>
      </c>
      <c r="G41" s="7">
        <v>2</v>
      </c>
      <c r="H41" s="7">
        <v>3</v>
      </c>
    </row>
    <row r="42" spans="1:8" x14ac:dyDescent="0.25">
      <c r="A42" s="7" t="s">
        <v>64</v>
      </c>
      <c r="B42">
        <v>39</v>
      </c>
      <c r="C42" s="7">
        <v>18</v>
      </c>
      <c r="D42" s="7">
        <v>5</v>
      </c>
      <c r="E42" s="7">
        <v>4</v>
      </c>
      <c r="F42" s="7">
        <v>4</v>
      </c>
      <c r="G42" s="7">
        <v>4</v>
      </c>
      <c r="H42" s="7">
        <v>4</v>
      </c>
    </row>
    <row r="43" spans="1:8" x14ac:dyDescent="0.25">
      <c r="A43" s="7" t="s">
        <v>65</v>
      </c>
      <c r="B43">
        <v>45</v>
      </c>
      <c r="C43" s="7">
        <v>22</v>
      </c>
      <c r="D43" s="7">
        <v>5</v>
      </c>
      <c r="E43" s="7">
        <v>5</v>
      </c>
      <c r="F43" s="7">
        <v>4</v>
      </c>
      <c r="G43" s="7">
        <v>4</v>
      </c>
      <c r="H43" s="7">
        <v>5</v>
      </c>
    </row>
    <row r="44" spans="1:8" x14ac:dyDescent="0.25">
      <c r="A44" s="7" t="s">
        <v>66</v>
      </c>
      <c r="B44">
        <v>36</v>
      </c>
      <c r="C44" s="7">
        <v>17</v>
      </c>
      <c r="D44" s="7">
        <v>4</v>
      </c>
      <c r="E44" s="7">
        <v>3</v>
      </c>
      <c r="F44" s="7">
        <v>4</v>
      </c>
      <c r="G44" s="7">
        <v>4</v>
      </c>
      <c r="H44" s="7">
        <v>4</v>
      </c>
    </row>
    <row r="45" spans="1:8" x14ac:dyDescent="0.25">
      <c r="A45" s="7" t="s">
        <v>67</v>
      </c>
      <c r="B45">
        <v>34</v>
      </c>
      <c r="C45" s="7">
        <v>16</v>
      </c>
      <c r="D45" s="7">
        <v>5</v>
      </c>
      <c r="E45" s="7">
        <v>3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32</v>
      </c>
      <c r="C46" s="7">
        <v>15</v>
      </c>
      <c r="D46" s="7">
        <v>4</v>
      </c>
      <c r="E46" s="7">
        <v>3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31</v>
      </c>
      <c r="C47" s="7">
        <v>15</v>
      </c>
      <c r="D47" s="7">
        <v>4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34</v>
      </c>
      <c r="C48" s="7">
        <v>16</v>
      </c>
      <c r="D48" s="7">
        <v>3</v>
      </c>
      <c r="E48" s="7">
        <v>4</v>
      </c>
      <c r="F48" s="7">
        <v>4</v>
      </c>
      <c r="G48" s="7">
        <v>3</v>
      </c>
      <c r="H48" s="7">
        <v>4</v>
      </c>
    </row>
    <row r="49" spans="1:8" x14ac:dyDescent="0.25">
      <c r="A49" s="7" t="s">
        <v>71</v>
      </c>
      <c r="B49">
        <v>41</v>
      </c>
      <c r="C49" s="7">
        <v>19</v>
      </c>
      <c r="D49" s="7">
        <v>5</v>
      </c>
      <c r="E49" s="7">
        <v>4</v>
      </c>
      <c r="F49" s="7">
        <v>4</v>
      </c>
      <c r="G49" s="7">
        <v>4</v>
      </c>
      <c r="H49" s="7">
        <v>5</v>
      </c>
    </row>
    <row r="50" spans="1:8" x14ac:dyDescent="0.25">
      <c r="A50" s="7" t="s">
        <v>72</v>
      </c>
      <c r="B50">
        <v>37</v>
      </c>
      <c r="C50" s="7">
        <v>18</v>
      </c>
      <c r="D50" s="7">
        <v>5</v>
      </c>
      <c r="E50" s="7">
        <v>3</v>
      </c>
      <c r="F50" s="7">
        <v>4</v>
      </c>
      <c r="G50" s="7">
        <v>3</v>
      </c>
      <c r="H50" s="7">
        <v>4</v>
      </c>
    </row>
    <row r="51" spans="1:8" x14ac:dyDescent="0.25">
      <c r="A51" s="7" t="s">
        <v>73</v>
      </c>
      <c r="B51">
        <v>25</v>
      </c>
      <c r="C51" s="7">
        <v>12</v>
      </c>
      <c r="D51" s="7">
        <v>3</v>
      </c>
      <c r="E51" s="7">
        <v>3</v>
      </c>
      <c r="F51" s="7">
        <v>2</v>
      </c>
      <c r="G51" s="7">
        <v>2</v>
      </c>
      <c r="H51" s="7">
        <v>3</v>
      </c>
    </row>
    <row r="52" spans="1:8" x14ac:dyDescent="0.25">
      <c r="A52" s="7" t="s">
        <v>74</v>
      </c>
      <c r="B52">
        <v>35</v>
      </c>
      <c r="C52" s="7">
        <v>17</v>
      </c>
      <c r="D52" s="7">
        <v>4</v>
      </c>
      <c r="E52" s="7">
        <v>4</v>
      </c>
      <c r="F52" s="7">
        <v>3</v>
      </c>
      <c r="G52" s="7">
        <v>3</v>
      </c>
      <c r="H52" s="7">
        <v>4</v>
      </c>
    </row>
    <row r="53" spans="1:8" x14ac:dyDescent="0.25">
      <c r="A53" s="7" t="s">
        <v>75</v>
      </c>
      <c r="B53">
        <v>40</v>
      </c>
      <c r="C53" s="7">
        <v>19</v>
      </c>
      <c r="D53" s="7">
        <v>5</v>
      </c>
      <c r="E53" s="7">
        <v>4</v>
      </c>
      <c r="F53" s="7">
        <v>4</v>
      </c>
      <c r="G53" s="7">
        <v>4</v>
      </c>
      <c r="H53" s="7">
        <v>4</v>
      </c>
    </row>
    <row r="54" spans="1:8" x14ac:dyDescent="0.25">
      <c r="A54" s="7" t="s">
        <v>76</v>
      </c>
      <c r="B54">
        <v>38</v>
      </c>
      <c r="C54" s="7">
        <v>18</v>
      </c>
      <c r="D54" s="7">
        <v>4</v>
      </c>
      <c r="E54" s="7">
        <v>4</v>
      </c>
      <c r="F54" s="7">
        <v>4</v>
      </c>
      <c r="G54" s="7">
        <v>4</v>
      </c>
      <c r="H54" s="7">
        <v>4</v>
      </c>
    </row>
    <row r="55" spans="1:8" x14ac:dyDescent="0.25">
      <c r="A55" s="7" t="s">
        <v>77</v>
      </c>
      <c r="B55">
        <v>31</v>
      </c>
      <c r="C55" s="7">
        <v>15</v>
      </c>
      <c r="D55" s="7">
        <v>4</v>
      </c>
      <c r="E55" s="7">
        <v>3</v>
      </c>
      <c r="F55" s="7">
        <v>3</v>
      </c>
      <c r="G55" s="7">
        <v>3</v>
      </c>
      <c r="H55" s="7">
        <v>3</v>
      </c>
    </row>
    <row r="56" spans="1:8" x14ac:dyDescent="0.25">
      <c r="A56" s="7" t="s">
        <v>78</v>
      </c>
      <c r="B56">
        <v>33</v>
      </c>
      <c r="C56" s="7">
        <v>15</v>
      </c>
      <c r="D56" s="7">
        <v>4</v>
      </c>
      <c r="E56" s="7">
        <v>4</v>
      </c>
      <c r="F56" s="7">
        <v>3</v>
      </c>
      <c r="G56" s="7">
        <v>4</v>
      </c>
      <c r="H56" s="7">
        <v>3</v>
      </c>
    </row>
    <row r="57" spans="1:8" x14ac:dyDescent="0.25">
      <c r="A57" s="7" t="s">
        <v>79</v>
      </c>
      <c r="B57">
        <v>30</v>
      </c>
      <c r="C57" s="7">
        <v>14</v>
      </c>
      <c r="D57" s="7">
        <v>4</v>
      </c>
      <c r="E57" s="7">
        <v>3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42</v>
      </c>
      <c r="C58" s="7">
        <v>20</v>
      </c>
      <c r="D58" s="7">
        <v>5</v>
      </c>
      <c r="E58" s="7">
        <v>4</v>
      </c>
      <c r="F58" s="7">
        <v>4</v>
      </c>
      <c r="G58" s="7">
        <v>4</v>
      </c>
      <c r="H58" s="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A00F-CA8D-4BCF-BAE5-8EC818C50437}">
  <dimension ref="A1:H58"/>
  <sheetViews>
    <sheetView topLeftCell="A2" workbookViewId="0">
      <selection activeCell="A2" sqref="A2:H58"/>
    </sheetView>
  </sheetViews>
  <sheetFormatPr defaultRowHeight="16.5" x14ac:dyDescent="0.25"/>
  <cols>
    <col min="1" max="1" width="15.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34</v>
      </c>
      <c r="C2" s="7">
        <v>17</v>
      </c>
      <c r="D2" s="7">
        <v>3</v>
      </c>
      <c r="E2" s="7">
        <v>3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35</v>
      </c>
      <c r="C3" s="7">
        <v>17</v>
      </c>
      <c r="D3" s="7">
        <v>3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30</v>
      </c>
      <c r="C4" s="7">
        <v>15</v>
      </c>
      <c r="D4" s="7">
        <v>3</v>
      </c>
      <c r="E4" s="7">
        <v>3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14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29</v>
      </c>
      <c r="C7" s="7">
        <v>14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36</v>
      </c>
      <c r="C8" s="7">
        <v>18</v>
      </c>
      <c r="D8" s="7">
        <v>3</v>
      </c>
      <c r="E8" s="7">
        <v>4</v>
      </c>
      <c r="F8" s="7">
        <v>3</v>
      </c>
      <c r="G8" s="7">
        <v>4</v>
      </c>
      <c r="H8" s="7">
        <v>4</v>
      </c>
    </row>
    <row r="9" spans="1:8" x14ac:dyDescent="0.25">
      <c r="A9" s="7" t="s">
        <v>31</v>
      </c>
      <c r="B9">
        <v>32</v>
      </c>
      <c r="C9" s="7">
        <v>16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38</v>
      </c>
      <c r="C11" s="7">
        <v>19</v>
      </c>
      <c r="D11" s="7">
        <v>4</v>
      </c>
      <c r="E11" s="7">
        <v>4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3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24</v>
      </c>
      <c r="C13" s="7">
        <v>12</v>
      </c>
      <c r="D13" s="7">
        <v>3</v>
      </c>
      <c r="E13" s="7">
        <v>2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36</v>
      </c>
      <c r="C14" s="7">
        <v>18</v>
      </c>
      <c r="D14" s="7">
        <v>3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26</v>
      </c>
      <c r="C15" s="7">
        <v>13</v>
      </c>
      <c r="D15" s="7">
        <v>3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26</v>
      </c>
      <c r="C16" s="7">
        <v>13</v>
      </c>
      <c r="D16" s="7">
        <v>2</v>
      </c>
      <c r="E16" s="7">
        <v>3</v>
      </c>
      <c r="F16" s="7">
        <v>2</v>
      </c>
      <c r="G16" s="7">
        <v>3</v>
      </c>
      <c r="H16" s="7">
        <v>3</v>
      </c>
    </row>
    <row r="17" spans="1:8" x14ac:dyDescent="0.25">
      <c r="A17" s="7" t="s">
        <v>39</v>
      </c>
      <c r="B17">
        <v>32</v>
      </c>
      <c r="C17" s="7">
        <v>16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25</v>
      </c>
      <c r="C18" s="7">
        <v>12</v>
      </c>
      <c r="D18" s="7">
        <v>3</v>
      </c>
      <c r="E18" s="7">
        <v>3</v>
      </c>
      <c r="F18" s="7">
        <v>2</v>
      </c>
      <c r="G18" s="7">
        <v>3</v>
      </c>
      <c r="H18" s="7">
        <v>2</v>
      </c>
    </row>
    <row r="19" spans="1:8" x14ac:dyDescent="0.25">
      <c r="A19" s="7" t="s">
        <v>41</v>
      </c>
      <c r="B19">
        <v>32</v>
      </c>
      <c r="C19" s="7">
        <v>16</v>
      </c>
      <c r="D19" s="7">
        <v>3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3</v>
      </c>
      <c r="F20" s="7">
        <v>2</v>
      </c>
      <c r="G20" s="7">
        <v>3</v>
      </c>
      <c r="H20" s="7">
        <v>3</v>
      </c>
    </row>
    <row r="21" spans="1:8" x14ac:dyDescent="0.25">
      <c r="A21" s="7" t="s">
        <v>43</v>
      </c>
      <c r="B21">
        <v>25</v>
      </c>
      <c r="C21" s="7">
        <v>12</v>
      </c>
      <c r="D21" s="7">
        <v>3</v>
      </c>
      <c r="E21" s="7">
        <v>3</v>
      </c>
      <c r="F21" s="7">
        <v>2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3</v>
      </c>
      <c r="E22" s="7">
        <v>3</v>
      </c>
      <c r="F22" s="7">
        <v>2</v>
      </c>
      <c r="G22" s="7">
        <v>3</v>
      </c>
      <c r="H22" s="7">
        <v>3</v>
      </c>
    </row>
    <row r="23" spans="1:8" x14ac:dyDescent="0.25">
      <c r="A23" s="7" t="s">
        <v>45</v>
      </c>
      <c r="B23">
        <v>26</v>
      </c>
      <c r="C23" s="7">
        <v>13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25</v>
      </c>
      <c r="C24" s="7">
        <v>12</v>
      </c>
      <c r="D24" s="7">
        <v>2</v>
      </c>
      <c r="E24" s="7">
        <v>3</v>
      </c>
      <c r="F24" s="7">
        <v>2</v>
      </c>
      <c r="G24" s="7">
        <v>3</v>
      </c>
      <c r="H24" s="7">
        <v>3</v>
      </c>
    </row>
    <row r="25" spans="1:8" x14ac:dyDescent="0.25">
      <c r="A25" s="7" t="s">
        <v>47</v>
      </c>
      <c r="B25">
        <v>25</v>
      </c>
      <c r="C25" s="7">
        <v>12</v>
      </c>
      <c r="D25" s="7">
        <v>2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34</v>
      </c>
      <c r="C28" s="7">
        <v>17</v>
      </c>
      <c r="D28" s="7">
        <v>3</v>
      </c>
      <c r="E28" s="7">
        <v>4</v>
      </c>
      <c r="F28" s="7">
        <v>3</v>
      </c>
      <c r="G28" s="7">
        <v>4</v>
      </c>
      <c r="H28" s="7">
        <v>3</v>
      </c>
    </row>
    <row r="29" spans="1:8" x14ac:dyDescent="0.25">
      <c r="A29" s="7" t="s">
        <v>51</v>
      </c>
      <c r="B29">
        <v>26</v>
      </c>
      <c r="C29" s="7">
        <v>13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27</v>
      </c>
      <c r="C31" s="7">
        <v>13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27</v>
      </c>
      <c r="C32" s="7">
        <v>13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32</v>
      </c>
      <c r="C33" s="7">
        <v>16</v>
      </c>
      <c r="D33" s="7">
        <v>3</v>
      </c>
      <c r="E33" s="7">
        <v>3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36</v>
      </c>
      <c r="C34" s="7">
        <v>18</v>
      </c>
      <c r="D34" s="7">
        <v>4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32</v>
      </c>
      <c r="C36" s="7">
        <v>16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4</v>
      </c>
      <c r="C37" s="7">
        <v>2</v>
      </c>
      <c r="D37" s="7">
        <v>0</v>
      </c>
      <c r="E37" s="7">
        <v>0</v>
      </c>
      <c r="F37" s="7">
        <v>0</v>
      </c>
      <c r="G37" s="7">
        <v>2</v>
      </c>
      <c r="H37" s="7">
        <v>0</v>
      </c>
    </row>
    <row r="38" spans="1:8" x14ac:dyDescent="0.25">
      <c r="A38" s="7" t="s">
        <v>60</v>
      </c>
      <c r="B38">
        <v>25</v>
      </c>
      <c r="C38" s="7">
        <v>12</v>
      </c>
      <c r="D38" s="7">
        <v>3</v>
      </c>
      <c r="E38" s="7">
        <v>3</v>
      </c>
      <c r="F38" s="7">
        <v>2</v>
      </c>
      <c r="G38" s="7">
        <v>3</v>
      </c>
      <c r="H38" s="7">
        <v>2</v>
      </c>
    </row>
    <row r="39" spans="1:8" x14ac:dyDescent="0.25">
      <c r="A39" s="7" t="s">
        <v>61</v>
      </c>
      <c r="B39">
        <v>26</v>
      </c>
      <c r="C39" s="7">
        <v>13</v>
      </c>
      <c r="D39" s="7">
        <v>3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32</v>
      </c>
      <c r="C40" s="7">
        <v>16</v>
      </c>
      <c r="D40" s="7">
        <v>3</v>
      </c>
      <c r="E40" s="7">
        <v>3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25</v>
      </c>
      <c r="C41" s="7">
        <v>12</v>
      </c>
      <c r="D41" s="7">
        <v>2</v>
      </c>
      <c r="E41" s="7">
        <v>3</v>
      </c>
      <c r="F41" s="7">
        <v>2</v>
      </c>
      <c r="G41" s="7">
        <v>3</v>
      </c>
      <c r="H41" s="7">
        <v>3</v>
      </c>
    </row>
    <row r="42" spans="1:8" x14ac:dyDescent="0.25">
      <c r="A42" s="7" t="s">
        <v>64</v>
      </c>
      <c r="B42">
        <v>27</v>
      </c>
      <c r="C42" s="7">
        <v>13</v>
      </c>
      <c r="D42" s="7">
        <v>3</v>
      </c>
      <c r="E42" s="7">
        <v>3</v>
      </c>
      <c r="F42" s="7">
        <v>2</v>
      </c>
      <c r="G42" s="7">
        <v>3</v>
      </c>
      <c r="H42" s="7">
        <v>3</v>
      </c>
    </row>
    <row r="43" spans="1:8" x14ac:dyDescent="0.25">
      <c r="A43" s="7" t="s">
        <v>65</v>
      </c>
      <c r="B43">
        <v>28</v>
      </c>
      <c r="C43" s="7">
        <v>14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26</v>
      </c>
      <c r="C45" s="7">
        <v>13</v>
      </c>
      <c r="D45" s="7">
        <v>3</v>
      </c>
      <c r="E45" s="7">
        <v>3</v>
      </c>
      <c r="F45" s="7">
        <v>2</v>
      </c>
      <c r="G45" s="7">
        <v>3</v>
      </c>
      <c r="H45" s="7">
        <v>2</v>
      </c>
    </row>
    <row r="46" spans="1:8" x14ac:dyDescent="0.25">
      <c r="A46" s="7" t="s">
        <v>68</v>
      </c>
      <c r="B46">
        <v>25</v>
      </c>
      <c r="C46" s="7">
        <v>12</v>
      </c>
      <c r="D46" s="7">
        <v>3</v>
      </c>
      <c r="E46" s="7">
        <v>3</v>
      </c>
      <c r="F46" s="7">
        <v>2</v>
      </c>
      <c r="G46" s="7">
        <v>3</v>
      </c>
      <c r="H46" s="7">
        <v>2</v>
      </c>
    </row>
    <row r="47" spans="1:8" x14ac:dyDescent="0.25">
      <c r="A47" s="7" t="s">
        <v>69</v>
      </c>
      <c r="B47">
        <v>30</v>
      </c>
      <c r="C47" s="7">
        <v>15</v>
      </c>
      <c r="D47" s="7">
        <v>3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30</v>
      </c>
      <c r="C48" s="7">
        <v>15</v>
      </c>
      <c r="D48" s="7">
        <v>3</v>
      </c>
      <c r="E48" s="7">
        <v>4</v>
      </c>
      <c r="F48" s="7">
        <v>2</v>
      </c>
      <c r="G48" s="7">
        <v>3</v>
      </c>
      <c r="H48" s="7">
        <v>3</v>
      </c>
    </row>
    <row r="49" spans="1:8" x14ac:dyDescent="0.25">
      <c r="A49" s="7" t="s">
        <v>71</v>
      </c>
      <c r="B49">
        <v>36</v>
      </c>
      <c r="C49" s="7">
        <v>18</v>
      </c>
      <c r="D49" s="7">
        <v>4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32</v>
      </c>
      <c r="C50" s="7">
        <v>16</v>
      </c>
      <c r="D50" s="7">
        <v>3</v>
      </c>
      <c r="E50" s="7">
        <v>3</v>
      </c>
      <c r="F50" s="7">
        <v>3</v>
      </c>
      <c r="G50" s="7">
        <v>4</v>
      </c>
      <c r="H50" s="7">
        <v>3</v>
      </c>
    </row>
    <row r="51" spans="1:8" x14ac:dyDescent="0.25">
      <c r="A51" s="7" t="s">
        <v>73</v>
      </c>
      <c r="B51">
        <v>21</v>
      </c>
      <c r="C51" s="7">
        <v>10</v>
      </c>
      <c r="D51" s="7">
        <v>2</v>
      </c>
      <c r="E51" s="7">
        <v>2</v>
      </c>
      <c r="F51" s="7">
        <v>2</v>
      </c>
      <c r="G51" s="7">
        <v>3</v>
      </c>
      <c r="H51" s="7">
        <v>2</v>
      </c>
    </row>
    <row r="52" spans="1:8" x14ac:dyDescent="0.25">
      <c r="A52" s="7" t="s">
        <v>74</v>
      </c>
      <c r="B52">
        <v>29</v>
      </c>
      <c r="C52" s="7">
        <v>14</v>
      </c>
      <c r="D52" s="7">
        <v>3</v>
      </c>
      <c r="E52" s="7">
        <v>4</v>
      </c>
      <c r="F52" s="7">
        <v>2</v>
      </c>
      <c r="G52" s="7">
        <v>3</v>
      </c>
      <c r="H52" s="7">
        <v>3</v>
      </c>
    </row>
    <row r="53" spans="1:8" x14ac:dyDescent="0.25">
      <c r="A53" s="7" t="s">
        <v>75</v>
      </c>
      <c r="B53">
        <v>30</v>
      </c>
      <c r="C53" s="7">
        <v>15</v>
      </c>
      <c r="D53" s="7">
        <v>3</v>
      </c>
      <c r="E53" s="7">
        <v>3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32</v>
      </c>
      <c r="C54" s="7">
        <v>16</v>
      </c>
      <c r="D54" s="7">
        <v>3</v>
      </c>
      <c r="E54" s="7">
        <v>4</v>
      </c>
      <c r="F54" s="7">
        <v>3</v>
      </c>
      <c r="G54" s="7">
        <v>3</v>
      </c>
      <c r="H54" s="7">
        <v>3</v>
      </c>
    </row>
    <row r="55" spans="1:8" x14ac:dyDescent="0.25">
      <c r="A55" s="7" t="s">
        <v>77</v>
      </c>
      <c r="B55">
        <v>26</v>
      </c>
      <c r="C55" s="7">
        <v>13</v>
      </c>
      <c r="D55" s="7">
        <v>3</v>
      </c>
      <c r="E55" s="7">
        <v>3</v>
      </c>
      <c r="F55" s="7">
        <v>2</v>
      </c>
      <c r="G55" s="7">
        <v>3</v>
      </c>
      <c r="H55" s="7">
        <v>2</v>
      </c>
    </row>
    <row r="56" spans="1:8" x14ac:dyDescent="0.25">
      <c r="A56" s="7" t="s">
        <v>78</v>
      </c>
      <c r="B56">
        <v>28</v>
      </c>
      <c r="C56" s="7">
        <v>14</v>
      </c>
      <c r="D56" s="7">
        <v>3</v>
      </c>
      <c r="E56" s="7">
        <v>3</v>
      </c>
      <c r="F56" s="7">
        <v>2</v>
      </c>
      <c r="G56" s="7">
        <v>3</v>
      </c>
      <c r="H56" s="7">
        <v>3</v>
      </c>
    </row>
    <row r="57" spans="1:8" x14ac:dyDescent="0.25">
      <c r="A57" s="7" t="s">
        <v>79</v>
      </c>
      <c r="B57">
        <v>24</v>
      </c>
      <c r="C57" s="7">
        <v>12</v>
      </c>
      <c r="D57" s="7">
        <v>2</v>
      </c>
      <c r="E57" s="7">
        <v>3</v>
      </c>
      <c r="F57" s="7">
        <v>2</v>
      </c>
      <c r="G57" s="7">
        <v>3</v>
      </c>
      <c r="H57" s="7">
        <v>2</v>
      </c>
    </row>
    <row r="58" spans="1:8" x14ac:dyDescent="0.25">
      <c r="A58" s="7" t="s">
        <v>80</v>
      </c>
      <c r="B58">
        <v>34</v>
      </c>
      <c r="C58" s="7">
        <v>17</v>
      </c>
      <c r="D58" s="7">
        <v>3</v>
      </c>
      <c r="E58" s="7">
        <v>4</v>
      </c>
      <c r="F58" s="7">
        <v>3</v>
      </c>
      <c r="G58" s="7">
        <v>4</v>
      </c>
      <c r="H58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50AA-B6D8-4FEE-A879-C90EE9D991BF}">
  <dimension ref="A1:H58"/>
  <sheetViews>
    <sheetView topLeftCell="A2" workbookViewId="0">
      <selection activeCell="A2" sqref="A2:H58"/>
    </sheetView>
  </sheetViews>
  <sheetFormatPr defaultRowHeight="16.5" x14ac:dyDescent="0.25"/>
  <cols>
    <col min="1" max="1" width="15.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36</v>
      </c>
      <c r="C2" s="7">
        <v>17</v>
      </c>
      <c r="D2" s="7">
        <v>4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30</v>
      </c>
      <c r="C3" s="7">
        <v>14</v>
      </c>
      <c r="D3" s="7">
        <v>4</v>
      </c>
      <c r="E3" s="7">
        <v>3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31</v>
      </c>
      <c r="C4" s="7">
        <v>15</v>
      </c>
      <c r="D4" s="7">
        <v>4</v>
      </c>
      <c r="E4" s="7">
        <v>3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14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32</v>
      </c>
      <c r="C6" s="7">
        <v>15</v>
      </c>
      <c r="D6" s="7">
        <v>4</v>
      </c>
      <c r="E6" s="7">
        <v>3</v>
      </c>
      <c r="F6" s="7">
        <v>3</v>
      </c>
      <c r="G6" s="7">
        <v>3</v>
      </c>
      <c r="H6" s="7">
        <v>4</v>
      </c>
    </row>
    <row r="7" spans="1:8" x14ac:dyDescent="0.25">
      <c r="A7" s="7" t="s">
        <v>29</v>
      </c>
      <c r="B7">
        <v>35</v>
      </c>
      <c r="C7" s="7">
        <v>17</v>
      </c>
      <c r="D7" s="7">
        <v>4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41</v>
      </c>
      <c r="C8" s="7">
        <v>20</v>
      </c>
      <c r="D8" s="7">
        <v>5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33</v>
      </c>
      <c r="C9" s="7">
        <v>16</v>
      </c>
      <c r="D9" s="7">
        <v>4</v>
      </c>
      <c r="E9" s="7">
        <v>3</v>
      </c>
      <c r="F9" s="7">
        <v>3</v>
      </c>
      <c r="G9" s="7">
        <v>3</v>
      </c>
      <c r="H9" s="7">
        <v>4</v>
      </c>
    </row>
    <row r="10" spans="1:8" x14ac:dyDescent="0.25">
      <c r="A10" s="7" t="s">
        <v>32</v>
      </c>
      <c r="B10">
        <v>27</v>
      </c>
      <c r="C10" s="7">
        <v>13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29</v>
      </c>
      <c r="C12" s="7">
        <v>14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24</v>
      </c>
      <c r="C13" s="7">
        <v>11</v>
      </c>
      <c r="D13" s="7">
        <v>2</v>
      </c>
      <c r="E13" s="7">
        <v>2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42</v>
      </c>
      <c r="C14" s="7">
        <v>20</v>
      </c>
      <c r="D14" s="7">
        <v>5</v>
      </c>
      <c r="E14" s="7">
        <v>4</v>
      </c>
      <c r="F14" s="7">
        <v>4</v>
      </c>
      <c r="G14" s="7">
        <v>4</v>
      </c>
      <c r="H14" s="7">
        <v>5</v>
      </c>
    </row>
    <row r="15" spans="1:8" x14ac:dyDescent="0.25">
      <c r="A15" s="7" t="s">
        <v>37</v>
      </c>
      <c r="B15">
        <v>31</v>
      </c>
      <c r="C15" s="7">
        <v>15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22</v>
      </c>
      <c r="C16" s="7">
        <v>10</v>
      </c>
      <c r="D16" s="7">
        <v>2</v>
      </c>
      <c r="E16" s="7">
        <v>3</v>
      </c>
      <c r="F16" s="7">
        <v>3</v>
      </c>
      <c r="G16" s="7">
        <v>2</v>
      </c>
      <c r="H16" s="7">
        <v>2</v>
      </c>
    </row>
    <row r="17" spans="1:8" x14ac:dyDescent="0.25">
      <c r="A17" s="7" t="s">
        <v>39</v>
      </c>
      <c r="B17">
        <v>31</v>
      </c>
      <c r="C17" s="7">
        <v>15</v>
      </c>
      <c r="D17" s="7">
        <v>3</v>
      </c>
      <c r="E17" s="7">
        <v>3</v>
      </c>
      <c r="F17" s="7">
        <v>4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14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34</v>
      </c>
      <c r="C19" s="7">
        <v>16</v>
      </c>
      <c r="D19" s="7">
        <v>4</v>
      </c>
      <c r="E19" s="7">
        <v>3</v>
      </c>
      <c r="F19" s="7">
        <v>4</v>
      </c>
      <c r="G19" s="7">
        <v>3</v>
      </c>
      <c r="H19" s="7">
        <v>4</v>
      </c>
    </row>
    <row r="20" spans="1:8" x14ac:dyDescent="0.25">
      <c r="A20" s="7" t="s">
        <v>42</v>
      </c>
      <c r="B20">
        <v>31</v>
      </c>
      <c r="C20" s="7">
        <v>15</v>
      </c>
      <c r="D20" s="7">
        <v>4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25</v>
      </c>
      <c r="C21" s="7">
        <v>12</v>
      </c>
      <c r="D21" s="7">
        <v>3</v>
      </c>
      <c r="E21" s="7">
        <v>2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39</v>
      </c>
      <c r="C23" s="7">
        <v>18</v>
      </c>
      <c r="D23" s="7">
        <v>5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27</v>
      </c>
      <c r="C25" s="7">
        <v>13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35</v>
      </c>
      <c r="C26" s="7">
        <v>17</v>
      </c>
      <c r="D26" s="7">
        <v>4</v>
      </c>
      <c r="E26" s="7">
        <v>3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36</v>
      </c>
      <c r="C27" s="7">
        <v>17</v>
      </c>
      <c r="D27" s="7">
        <v>4</v>
      </c>
      <c r="E27" s="7">
        <v>3</v>
      </c>
      <c r="F27" s="7">
        <v>4</v>
      </c>
      <c r="G27" s="7">
        <v>4</v>
      </c>
      <c r="H27" s="7">
        <v>4</v>
      </c>
    </row>
    <row r="28" spans="1:8" x14ac:dyDescent="0.25">
      <c r="A28" s="7" t="s">
        <v>50</v>
      </c>
      <c r="B28">
        <v>38</v>
      </c>
      <c r="C28" s="7">
        <v>18</v>
      </c>
      <c r="D28" s="7">
        <v>5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27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3</v>
      </c>
    </row>
    <row r="31" spans="1:8" x14ac:dyDescent="0.25">
      <c r="A31" s="7" t="s">
        <v>53</v>
      </c>
      <c r="B31">
        <v>31</v>
      </c>
      <c r="C31" s="7">
        <v>15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4</v>
      </c>
      <c r="E32" s="7">
        <v>2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43</v>
      </c>
      <c r="C33" s="7">
        <v>21</v>
      </c>
      <c r="D33" s="7">
        <v>5</v>
      </c>
      <c r="E33" s="7">
        <v>4</v>
      </c>
      <c r="F33" s="7">
        <v>4</v>
      </c>
      <c r="G33" s="7">
        <v>4</v>
      </c>
      <c r="H33" s="7">
        <v>5</v>
      </c>
    </row>
    <row r="34" spans="1:8" x14ac:dyDescent="0.25">
      <c r="A34" s="7" t="s">
        <v>56</v>
      </c>
      <c r="B34">
        <v>41</v>
      </c>
      <c r="C34" s="7">
        <v>20</v>
      </c>
      <c r="D34" s="7">
        <v>5</v>
      </c>
      <c r="E34" s="7">
        <v>4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38</v>
      </c>
      <c r="C35" s="7">
        <v>18</v>
      </c>
      <c r="D35" s="7">
        <v>5</v>
      </c>
      <c r="E35" s="7">
        <v>4</v>
      </c>
      <c r="F35" s="7">
        <v>4</v>
      </c>
      <c r="G35" s="7">
        <v>3</v>
      </c>
      <c r="H35" s="7">
        <v>4</v>
      </c>
    </row>
    <row r="36" spans="1:8" x14ac:dyDescent="0.25">
      <c r="A36" s="7" t="s">
        <v>58</v>
      </c>
      <c r="B36">
        <v>31</v>
      </c>
      <c r="C36" s="7">
        <v>15</v>
      </c>
      <c r="D36" s="7">
        <v>4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4</v>
      </c>
      <c r="C37" s="7">
        <v>1</v>
      </c>
      <c r="D37" s="7">
        <v>1</v>
      </c>
      <c r="E37" s="7">
        <v>0</v>
      </c>
      <c r="F37" s="7">
        <v>1</v>
      </c>
      <c r="G37" s="7">
        <v>1</v>
      </c>
      <c r="H37" s="7">
        <v>0</v>
      </c>
    </row>
    <row r="38" spans="1:8" x14ac:dyDescent="0.25">
      <c r="A38" s="7" t="s">
        <v>60</v>
      </c>
      <c r="B38">
        <v>32</v>
      </c>
      <c r="C38" s="7">
        <v>16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42</v>
      </c>
      <c r="C39" s="7">
        <v>20</v>
      </c>
      <c r="D39" s="7">
        <v>5</v>
      </c>
      <c r="E39" s="7">
        <v>4</v>
      </c>
      <c r="F39" s="7">
        <v>4</v>
      </c>
      <c r="G39" s="7">
        <v>4</v>
      </c>
      <c r="H39" s="7">
        <v>5</v>
      </c>
    </row>
    <row r="40" spans="1:8" x14ac:dyDescent="0.25">
      <c r="A40" s="7" t="s">
        <v>62</v>
      </c>
      <c r="B40">
        <v>36</v>
      </c>
      <c r="C40" s="7">
        <v>17</v>
      </c>
      <c r="D40" s="7">
        <v>4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2</v>
      </c>
      <c r="F41" s="7">
        <v>3</v>
      </c>
      <c r="G41" s="7">
        <v>2</v>
      </c>
      <c r="H41" s="7">
        <v>3</v>
      </c>
    </row>
    <row r="42" spans="1:8" x14ac:dyDescent="0.25">
      <c r="A42" s="7" t="s">
        <v>64</v>
      </c>
      <c r="B42">
        <v>39</v>
      </c>
      <c r="C42" s="7">
        <v>18</v>
      </c>
      <c r="D42" s="7">
        <v>5</v>
      </c>
      <c r="E42" s="7">
        <v>4</v>
      </c>
      <c r="F42" s="7">
        <v>4</v>
      </c>
      <c r="G42" s="7">
        <v>4</v>
      </c>
      <c r="H42" s="7">
        <v>4</v>
      </c>
    </row>
    <row r="43" spans="1:8" x14ac:dyDescent="0.25">
      <c r="A43" s="7" t="s">
        <v>65</v>
      </c>
      <c r="B43">
        <v>45</v>
      </c>
      <c r="C43" s="7">
        <v>22</v>
      </c>
      <c r="D43" s="7">
        <v>5</v>
      </c>
      <c r="E43" s="7">
        <v>5</v>
      </c>
      <c r="F43" s="7">
        <v>4</v>
      </c>
      <c r="G43" s="7">
        <v>4</v>
      </c>
      <c r="H43" s="7">
        <v>5</v>
      </c>
    </row>
    <row r="44" spans="1:8" x14ac:dyDescent="0.25">
      <c r="A44" s="7" t="s">
        <v>66</v>
      </c>
      <c r="B44">
        <v>36</v>
      </c>
      <c r="C44" s="7">
        <v>17</v>
      </c>
      <c r="D44" s="7">
        <v>4</v>
      </c>
      <c r="E44" s="7">
        <v>3</v>
      </c>
      <c r="F44" s="7">
        <v>4</v>
      </c>
      <c r="G44" s="7">
        <v>4</v>
      </c>
      <c r="H44" s="7">
        <v>4</v>
      </c>
    </row>
    <row r="45" spans="1:8" x14ac:dyDescent="0.25">
      <c r="A45" s="7" t="s">
        <v>67</v>
      </c>
      <c r="B45">
        <v>34</v>
      </c>
      <c r="C45" s="7">
        <v>16</v>
      </c>
      <c r="D45" s="7">
        <v>5</v>
      </c>
      <c r="E45" s="7">
        <v>3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32</v>
      </c>
      <c r="C46" s="7">
        <v>15</v>
      </c>
      <c r="D46" s="7">
        <v>4</v>
      </c>
      <c r="E46" s="7">
        <v>3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31</v>
      </c>
      <c r="C47" s="7">
        <v>15</v>
      </c>
      <c r="D47" s="7">
        <v>4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34</v>
      </c>
      <c r="C48" s="7">
        <v>16</v>
      </c>
      <c r="D48" s="7">
        <v>3</v>
      </c>
      <c r="E48" s="7">
        <v>4</v>
      </c>
      <c r="F48" s="7">
        <v>4</v>
      </c>
      <c r="G48" s="7">
        <v>3</v>
      </c>
      <c r="H48" s="7">
        <v>4</v>
      </c>
    </row>
    <row r="49" spans="1:8" x14ac:dyDescent="0.25">
      <c r="A49" s="7" t="s">
        <v>71</v>
      </c>
      <c r="B49">
        <v>41</v>
      </c>
      <c r="C49" s="7">
        <v>19</v>
      </c>
      <c r="D49" s="7">
        <v>5</v>
      </c>
      <c r="E49" s="7">
        <v>4</v>
      </c>
      <c r="F49" s="7">
        <v>4</v>
      </c>
      <c r="G49" s="7">
        <v>4</v>
      </c>
      <c r="H49" s="7">
        <v>5</v>
      </c>
    </row>
    <row r="50" spans="1:8" x14ac:dyDescent="0.25">
      <c r="A50" s="7" t="s">
        <v>72</v>
      </c>
      <c r="B50">
        <v>37</v>
      </c>
      <c r="C50" s="7">
        <v>18</v>
      </c>
      <c r="D50" s="7">
        <v>5</v>
      </c>
      <c r="E50" s="7">
        <v>3</v>
      </c>
      <c r="F50" s="7">
        <v>4</v>
      </c>
      <c r="G50" s="7">
        <v>3</v>
      </c>
      <c r="H50" s="7">
        <v>4</v>
      </c>
    </row>
    <row r="51" spans="1:8" x14ac:dyDescent="0.25">
      <c r="A51" s="7" t="s">
        <v>73</v>
      </c>
      <c r="B51">
        <v>25</v>
      </c>
      <c r="C51" s="7">
        <v>12</v>
      </c>
      <c r="D51" s="7">
        <v>3</v>
      </c>
      <c r="E51" s="7">
        <v>3</v>
      </c>
      <c r="F51" s="7">
        <v>2</v>
      </c>
      <c r="G51" s="7">
        <v>2</v>
      </c>
      <c r="H51" s="7">
        <v>3</v>
      </c>
    </row>
    <row r="52" spans="1:8" x14ac:dyDescent="0.25">
      <c r="A52" s="7" t="s">
        <v>74</v>
      </c>
      <c r="B52">
        <v>35</v>
      </c>
      <c r="C52" s="7">
        <v>17</v>
      </c>
      <c r="D52" s="7">
        <v>4</v>
      </c>
      <c r="E52" s="7">
        <v>4</v>
      </c>
      <c r="F52" s="7">
        <v>3</v>
      </c>
      <c r="G52" s="7">
        <v>3</v>
      </c>
      <c r="H52" s="7">
        <v>4</v>
      </c>
    </row>
    <row r="53" spans="1:8" x14ac:dyDescent="0.25">
      <c r="A53" s="7" t="s">
        <v>75</v>
      </c>
      <c r="B53">
        <v>40</v>
      </c>
      <c r="C53" s="7">
        <v>19</v>
      </c>
      <c r="D53" s="7">
        <v>5</v>
      </c>
      <c r="E53" s="7">
        <v>4</v>
      </c>
      <c r="F53" s="7">
        <v>4</v>
      </c>
      <c r="G53" s="7">
        <v>4</v>
      </c>
      <c r="H53" s="7">
        <v>4</v>
      </c>
    </row>
    <row r="54" spans="1:8" x14ac:dyDescent="0.25">
      <c r="A54" s="7" t="s">
        <v>76</v>
      </c>
      <c r="B54">
        <v>38</v>
      </c>
      <c r="C54" s="7">
        <v>18</v>
      </c>
      <c r="D54" s="7">
        <v>4</v>
      </c>
      <c r="E54" s="7">
        <v>4</v>
      </c>
      <c r="F54" s="7">
        <v>4</v>
      </c>
      <c r="G54" s="7">
        <v>4</v>
      </c>
      <c r="H54" s="7">
        <v>4</v>
      </c>
    </row>
    <row r="55" spans="1:8" x14ac:dyDescent="0.25">
      <c r="A55" s="7" t="s">
        <v>77</v>
      </c>
      <c r="B55">
        <v>31</v>
      </c>
      <c r="C55" s="7">
        <v>15</v>
      </c>
      <c r="D55" s="7">
        <v>4</v>
      </c>
      <c r="E55" s="7">
        <v>3</v>
      </c>
      <c r="F55" s="7">
        <v>3</v>
      </c>
      <c r="G55" s="7">
        <v>3</v>
      </c>
      <c r="H55" s="7">
        <v>3</v>
      </c>
    </row>
    <row r="56" spans="1:8" x14ac:dyDescent="0.25">
      <c r="A56" s="7" t="s">
        <v>78</v>
      </c>
      <c r="B56">
        <v>33</v>
      </c>
      <c r="C56" s="7">
        <v>15</v>
      </c>
      <c r="D56" s="7">
        <v>4</v>
      </c>
      <c r="E56" s="7">
        <v>4</v>
      </c>
      <c r="F56" s="7">
        <v>3</v>
      </c>
      <c r="G56" s="7">
        <v>4</v>
      </c>
      <c r="H56" s="7">
        <v>3</v>
      </c>
    </row>
    <row r="57" spans="1:8" x14ac:dyDescent="0.25">
      <c r="A57" s="7" t="s">
        <v>79</v>
      </c>
      <c r="B57">
        <v>30</v>
      </c>
      <c r="C57" s="7">
        <v>14</v>
      </c>
      <c r="D57" s="7">
        <v>4</v>
      </c>
      <c r="E57" s="7">
        <v>3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42</v>
      </c>
      <c r="C58" s="7">
        <v>20</v>
      </c>
      <c r="D58" s="7">
        <v>5</v>
      </c>
      <c r="E58" s="7">
        <v>4</v>
      </c>
      <c r="F58" s="7">
        <v>4</v>
      </c>
      <c r="G58" s="7">
        <v>4</v>
      </c>
      <c r="H58" s="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o Y 1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h j U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Y 1 M W a n s a 2 L g A Q A A W A 8 A A B M A H A B G b 3 J t d W x h c y 9 T Z W N 0 a W 9 u M S 5 t I K I Y A C i g F A A A A A A A A A A A A A A A A A A A A A A A A A A A A O 2 U 0 U v b Q B z H 3 w P 9 H 4 7 4 0 k I M S V d 9 m O S p c b C H D Y b d 0 7 K H W s 8 Z T O 4 k d x 1 K 8 c G H 1 V o Z O D Y V V y n 6 4 i p K x U 2 s T O Z f 0 z u S / 2 I 3 Q r s F G k r Z I H v I v e T u e 7 n 7 f X / 5 5 P c j s E J t j M B C + N T n J I m s l D 2 4 B K b k 4 O C a v e / 5 5 / u s U Z / m r Q f W b f T v t 2 R g A A f S j A T E 6 D / U + f c 9 o R T J W 9 X E l a o L E c 0 + s R 2 o F j G i Y k G y s v n Y e k m g R 6 x n 9 i q 0 T E h W K V 6 z 2 P E u u 7 r o / z j m B 9 t 8 / 4 5 / / M w / 3 Q a t u t / Y 5 p 0 j v 3 N v j Y 6 v 0 n U q 5 5 R X J n R s 1 6 b Q M 2 R F V k A R O 1 U X E a O g g H l U w U s 2 e m P M z m i a r o A X V U z h A t 1 w o P F 7 q j 7 H C L 7 O K W E e r P f V 7 z Z 5 6 y Y 4 b b P 2 r k i o V F 4 U L 5 W 8 M i L L 2 H P D 6 0 s b a 5 B k w 6 S V W k 0 O V V 2 E p 2 I H U L h O N x U w 0 P N C f 4 r o b E H 9 d e 6 P j U c x B w o R f T O X k W w 0 0 l 8 s J d b c C V r v / O Z l Q p S G 8 V N K U U p a X t O j / 3 P 7 k G 3 t 8 N 6 H y U k V B 6 R M 6 O I J S I W R r X g r K b Q x 0 P 6 i v P 4 1 t L T S J q 4 0 k M 3 n k g e X V l s c O F 0 r / C 8 t M t Z K C m 0 M t A R b Z K y V F J q A l p E y k S a Z j 3 y r 4 O g b + 9 L m v U 4 S D T L G S o p t L D b e u O F n X V Y / S R 7 b 0 E q K T W D 7 C V B L A Q I t A B Q A A g A I A K G N T F l J v j D p p g A A A P Y A A A A S A A A A A A A A A A A A A A A A A A A A A A B D b 2 5 m a W c v U G F j a 2 F n Z S 5 4 b W x Q S w E C L Q A U A A I A C A C h j U x Z U 3 I 4 L J s A A A D h A A A A E w A A A A A A A A A A A A A A A A D y A A A A W 0 N v b n R l b n R f V H l w Z X N d L n h t b F B L A Q I t A B Q A A g A I A K G N T F m p 7 G t i 4 A E A A F g P A A A T A A A A A A A A A A A A A A A A A N o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Y A A A A A A A A s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O S U 5 O S V C M y V F N S V B N y U 5 R S V F N i V C N y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O W R j N j g 0 L T d m N G Y t N D Q 1 O C 0 4 O G Q 1 L W F l Y W J j M j M 3 Y j F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w M u m W s e W N t + i p l e W I h l / p m b P l p 5 7 m t 6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D k 6 N D Q 6 M z Y u M T Q 3 O T M 5 O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u m W s e W N t + i p l e W I h i 3 p m b P l p 5 7 m t 6 g v Q X V 0 b 1 J l b W 9 2 Z W R D b 2 x 1 b W 5 z M S 5 7 Q 2 9 s d W 1 u M S w w f S Z x d W 9 0 O y w m c X V v d D t T Z W N 0 a W 9 u M S 8 w M j A y 6 Z a x 5 Y 2 3 6 K m V 5 Y i G L e m Z s + W n n u a 3 q C 9 B d X R v U m V t b 3 Z l Z E N v b H V t b n M x L n t D b 2 x 1 b W 4 y L D F 9 J n F 1 b 3 Q 7 L C Z x d W 9 0 O 1 N l Y 3 R p b 2 4 x L z A y M D L p l r H l j b f o q Z X l i I Y t 6 Z m z 5 a e e 5 r e o L 0 F 1 d G 9 S Z W 1 v d m V k Q 2 9 s d W 1 u c z E u e 0 N v b H V t b j M s M n 0 m c X V v d D s s J n F 1 b 3 Q 7 U 2 V j d G l v b j E v M D I w M u m W s e W N t + i p l e W I h i 3 p m b P l p 5 7 m t 6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y 6 Z a x 5 Y 2 3 6 K m V 5 Y i G L e m Z s + W n n u a 3 q C 9 B d X R v U m V t b 3 Z l Z E N v b H V t b n M x L n t D b 2 x 1 b W 4 x L D B 9 J n F 1 b 3 Q 7 L C Z x d W 9 0 O 1 N l Y 3 R p b 2 4 x L z A y M D L p l r H l j b f o q Z X l i I Y t 6 Z m z 5 a e e 5 r e o L 0 F 1 d G 9 S Z W 1 v d m V k Q 2 9 s d W 1 u c z E u e 0 N v b H V t b j I s M X 0 m c X V v d D s s J n F 1 b 3 Q 7 U 2 V j d G l v b j E v M D I w M u m W s e W N t + i p l e W I h i 3 p m b P l p 5 7 m t 6 g v Q X V 0 b 1 J l b W 9 2 Z W R D b 2 x 1 b W 5 z M S 5 7 Q 2 9 s d W 1 u M y w y f S Z x d W 9 0 O y w m c X V v d D t T Z W N 0 a W 9 u M S 8 w M j A y 6 Z a x 5 Y 2 3 6 K m V 5 Y i G L e m Z s + W n n u a 3 q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O S U 5 O S V C M y V F N S V B N y U 5 R S V F N i V C N y V B O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O S U 5 O S V C M y V F N S V B N y U 5 R S V F N i V C N y V B O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N i U 4 O C V C N C V F N i V B N i V B R S V F N S U 4 N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Z D Q z N z N l L W F i M z E t N D c 2 N C 1 i M G R l L T Q 2 O T A 2 M D A 4 O D E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w M u m W s e W N t + i p l e W I h l / m i L T m p q 7 l h q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D k 6 N D U 6 M D M u M T M z N T I y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u m W s e W N t + i p l e W I h i 3 m i L T m p q 7 l h q A v Q X V 0 b 1 J l b W 9 2 Z W R D b 2 x 1 b W 5 z M S 5 7 Q 2 9 s d W 1 u M S w w f S Z x d W 9 0 O y w m c X V v d D t T Z W N 0 a W 9 u M S 8 w M j A y 6 Z a x 5 Y 2 3 6 K m V 5 Y i G L e a I t O a m r u W G o C 9 B d X R v U m V t b 3 Z l Z E N v b H V t b n M x L n t D b 2 x 1 b W 4 y L D F 9 J n F 1 b 3 Q 7 L C Z x d W 9 0 O 1 N l Y 3 R p b 2 4 x L z A y M D L p l r H l j b f o q Z X l i I Y t 5 o i 0 5 q a u 5 Y a g L 0 F 1 d G 9 S Z W 1 v d m V k Q 2 9 s d W 1 u c z E u e 0 N v b H V t b j M s M n 0 m c X V v d D s s J n F 1 b 3 Q 7 U 2 V j d G l v b j E v M D I w M u m W s e W N t + i p l e W I h i 3 m i L T m p q 7 l h q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y 6 Z a x 5 Y 2 3 6 K m V 5 Y i G L e a I t O a m r u W G o C 9 B d X R v U m V t b 3 Z l Z E N v b H V t b n M x L n t D b 2 x 1 b W 4 x L D B 9 J n F 1 b 3 Q 7 L C Z x d W 9 0 O 1 N l Y 3 R p b 2 4 x L z A y M D L p l r H l j b f o q Z X l i I Y t 5 o i 0 5 q a u 5 Y a g L 0 F 1 d G 9 S Z W 1 v d m V k Q 2 9 s d W 1 u c z E u e 0 N v b H V t b j I s M X 0 m c X V v d D s s J n F 1 b 3 Q 7 U 2 V j d G l v b j E v M D I w M u m W s e W N t + i p l e W I h i 3 m i L T m p q 7 l h q A v Q X V 0 b 1 J l b W 9 2 Z W R D b 2 x 1 b W 5 z M S 5 7 Q 2 9 s d W 1 u M y w y f S Z x d W 9 0 O y w m c X V v d D t T Z W N 0 a W 9 u M S 8 w M j A y 6 Z a x 5 Y 2 3 6 K m V 5 Y i G L e a I t O a m r u W G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N i U 4 O C V C N C V F N i V B N i V B R S V F N S U 4 N i V B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y J U U 5 J T k 2 J U I x J U U 1 J T h E J U I 3 J U U 4 J U E 5 J T k 1 J U U 1 J T g 4 J T g 2 L S V F N i U 4 O C V C N C V F N i V B N i V B R S V F N S U 4 N i V B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0 9 f q x c a 0 K X A A V L 1 Y L s K w A A A A A C A A A A A A A Q Z g A A A A E A A C A A A A C / u I h k V 1 d w Z b q u G u t + a h C g u 7 t a M P s y 2 D / E 4 Q R m z F J g Y A A A A A A O g A A A A A I A A C A A A A B A t n z + T Y W 1 K W n S 1 y s x 1 s M p m 1 0 3 W n g K 2 f w H m 4 T Y z p p K v F A A A A C r 3 N 7 U N q x x 9 9 M a C W v 9 H X o t j T r 3 t S c 8 J v 5 N P + T c Z V G F I E e g n D r H y s m v E B Q 4 a l 6 X e 6 v E M K X X V W d Y O l 7 R h d Z r m I O S c y R E V a K 0 N E G + 9 / g n S G H j 2 0 A A A A C 9 h C Q Z 6 W T N 4 O Y 6 I g D C C + d 4 v e h 8 2 e E R 7 v 2 a a E + P b X / T v y Q I k J F H f h o B F T R U S f 4 q v g 0 X C 4 u / P / u J q 4 / H c 6 7 f H Z J 3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0202閱卷評分-陳姞淨</vt:lpstr>
      <vt:lpstr>0202閱卷評分-戴榮冠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2024-10-13T01:36:19Z</dcterms:modified>
</cp:coreProperties>
</file>