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BDAF3B96-9BC8-4321-83FA-4CC72CDF71FB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07閱卷評分-林偉淑" sheetId="10" r:id="rId4"/>
    <sheet name="0207閱卷評分-劉雅芬" sheetId="11" r:id="rId5"/>
  </sheets>
  <definedNames>
    <definedName name="外部資料_1" localSheetId="2" hidden="1">'閱卷評分-Teacher2'!$A$1:$D$53</definedName>
    <definedName name="外部資料_2" localSheetId="3" hidden="1">'0207閱卷評分-林偉淑'!$A$1:$D$53</definedName>
    <definedName name="外部資料_2" localSheetId="1" hidden="1">'閱卷評分-Teacher1'!$A$1:$D$53</definedName>
    <definedName name="外部資料_3" localSheetId="4" hidden="1">'0207閱卷評分-劉雅芬'!$A$1:$D$53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G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G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G40" i="1" s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G42" i="1" s="1"/>
  <c r="E42" i="1"/>
  <c r="H42" i="1"/>
  <c r="I42" i="1"/>
  <c r="J42" i="1"/>
  <c r="K42" i="1"/>
  <c r="L42" i="1"/>
  <c r="M42" i="1"/>
  <c r="N42" i="1"/>
  <c r="O42" i="1"/>
  <c r="P42" i="1"/>
  <c r="Q42" i="1"/>
  <c r="C43" i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G48" i="1" s="1"/>
  <c r="D48" i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C50" i="1"/>
  <c r="E50" i="1" s="1"/>
  <c r="D50" i="1"/>
  <c r="H50" i="1"/>
  <c r="I50" i="1"/>
  <c r="J50" i="1"/>
  <c r="K50" i="1"/>
  <c r="L50" i="1"/>
  <c r="M50" i="1"/>
  <c r="N50" i="1"/>
  <c r="O50" i="1"/>
  <c r="P50" i="1"/>
  <c r="Q50" i="1"/>
  <c r="C51" i="1"/>
  <c r="E51" i="1" s="1"/>
  <c r="D51" i="1"/>
  <c r="H51" i="1"/>
  <c r="I51" i="1"/>
  <c r="J51" i="1"/>
  <c r="K51" i="1"/>
  <c r="L51" i="1"/>
  <c r="M51" i="1"/>
  <c r="N51" i="1"/>
  <c r="O51" i="1"/>
  <c r="P51" i="1"/>
  <c r="Q51" i="1"/>
  <c r="C52" i="1"/>
  <c r="E52" i="1" s="1"/>
  <c r="D52" i="1"/>
  <c r="H52" i="1"/>
  <c r="I52" i="1"/>
  <c r="J52" i="1"/>
  <c r="K52" i="1"/>
  <c r="L52" i="1"/>
  <c r="M52" i="1"/>
  <c r="N52" i="1"/>
  <c r="O52" i="1"/>
  <c r="P52" i="1"/>
  <c r="Q52" i="1"/>
  <c r="C53" i="1"/>
  <c r="E53" i="1" s="1"/>
  <c r="D53" i="1"/>
  <c r="H53" i="1"/>
  <c r="I53" i="1"/>
  <c r="J53" i="1"/>
  <c r="K53" i="1"/>
  <c r="L53" i="1"/>
  <c r="M53" i="1"/>
  <c r="N53" i="1"/>
  <c r="O53" i="1"/>
  <c r="P53" i="1"/>
  <c r="Q53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46" i="1" l="1"/>
  <c r="E45" i="1"/>
  <c r="E44" i="1"/>
  <c r="E43" i="1"/>
  <c r="E40" i="1"/>
  <c r="E41" i="1"/>
  <c r="G38" i="1"/>
  <c r="G34" i="1"/>
  <c r="E35" i="1"/>
  <c r="E32" i="1"/>
  <c r="G53" i="1"/>
  <c r="E30" i="1"/>
  <c r="G29" i="1"/>
  <c r="G50" i="1"/>
  <c r="E48" i="1"/>
  <c r="E46" i="1"/>
  <c r="G47" i="1"/>
  <c r="G39" i="1"/>
  <c r="G31" i="1"/>
  <c r="G49" i="1"/>
  <c r="G41" i="1"/>
  <c r="G33" i="1"/>
  <c r="G51" i="1"/>
  <c r="G43" i="1"/>
  <c r="G35" i="1"/>
  <c r="G27" i="1"/>
  <c r="G52" i="1"/>
  <c r="G44" i="1"/>
  <c r="G36" i="1"/>
  <c r="G28" i="1"/>
  <c r="G17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9FB6B2FF-3355-42DB-93A8-FBE0B1252354}" keepAlive="1" name="查詢 - 0207閱卷評分-林偉淑" description="與活頁簿中 '0207閱卷評分-林偉淑' 查詢的連接。" type="5" refreshedVersion="8" background="1" saveData="1">
    <dbPr connection="Provider=Microsoft.Mashup.OleDb.1;Data Source=$Workbook$;Location=0207閱卷評分-林偉淑;Extended Properties=&quot;&quot;" command="SELECT * FROM [0207閱卷評分-林偉淑]"/>
  </connection>
  <connection id="7" xr16:uid="{01DF3AB0-7021-4D28-B4F4-81ED55A3BC46}" keepAlive="1" name="查詢 - 0207閱卷評分-劉雅芬" description="與活頁簿中 '0207閱卷評分-劉雅芬' 查詢的連接。" type="5" refreshedVersion="8" background="1" saveData="1">
    <dbPr connection="Provider=Microsoft.Mashup.OleDb.1;Data Source=$Workbook$;Location=0207閱卷評分-劉雅芬;Extended Properties=&quot;&quot;" command="SELECT * FROM [0207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<sst xmlns="http://schemas.openxmlformats.org/spreadsheetml/2006/main" count="309" uniqueCount="77">
  <si>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</si>
  <si>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</si>
  <si>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</si>
  <si>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</si>
  <si>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</si>
  <si>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</si>
  <si>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</si>
  <si>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</si>
  <si>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</si>
  <si>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</si>
  <si>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</si>
  <si>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</si>
  <si>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</si>
  <si>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</si>
  <si>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</si>
  <si>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</si>
  <si>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</si>
  <si>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</si>
  <si>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</si>
  <si>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</si>
  <si>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</si>
  <si>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</si>
  <si>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</si>
  <si>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</si>
  <si>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02-07-412038027</t>
  </si>
  <si>
    <t>02-07-412350521</t>
  </si>
  <si>
    <t>02-07-413107185</t>
  </si>
  <si>
    <t>02-07-413117468</t>
  </si>
  <si>
    <t>02-07-413370023</t>
  </si>
  <si>
    <t>02-07-413370043</t>
  </si>
  <si>
    <t>02-07-413370049</t>
  </si>
  <si>
    <t>02-07-413370062</t>
  </si>
  <si>
    <t>02-07-413370080</t>
  </si>
  <si>
    <t>02-07-413370106</t>
  </si>
  <si>
    <t>02-07-413370122</t>
  </si>
  <si>
    <t>02-07-413370148</t>
  </si>
  <si>
    <t>02-07-413370163</t>
  </si>
  <si>
    <t>02-07-413370189</t>
  </si>
  <si>
    <t>02-07-413370221</t>
  </si>
  <si>
    <t>02-07-413370247</t>
  </si>
  <si>
    <t>02-07-413370262</t>
  </si>
  <si>
    <t>02-07-413370288</t>
  </si>
  <si>
    <t>02-07-413370304</t>
  </si>
  <si>
    <t>02-07-413370320</t>
  </si>
  <si>
    <t>02-07-413370346</t>
  </si>
  <si>
    <t>02-07-413370361</t>
  </si>
  <si>
    <t>02-07-413370387</t>
  </si>
  <si>
    <t>02-07-413370407</t>
  </si>
  <si>
    <t>02-07-413370429</t>
  </si>
  <si>
    <t>02-07-413370445</t>
  </si>
  <si>
    <t>02-07-413370460</t>
  </si>
  <si>
    <t>02-07-413370502</t>
  </si>
  <si>
    <t>02-07-413370528</t>
  </si>
  <si>
    <t>02-07-413370540</t>
  </si>
  <si>
    <t>02-07-413370569</t>
  </si>
  <si>
    <t>02-07-413370585</t>
  </si>
  <si>
    <t>02-07-413370601</t>
  </si>
  <si>
    <t>02-07-413370668</t>
  </si>
  <si>
    <t>02-07-413370684</t>
  </si>
  <si>
    <t>02-07-413370700</t>
  </si>
  <si>
    <t>02-07-413370726</t>
  </si>
  <si>
    <t>02-07-413370742</t>
  </si>
  <si>
    <t>02-07-413370767</t>
  </si>
  <si>
    <t>02-07-413370783</t>
  </si>
  <si>
    <t>02-07-413370841</t>
  </si>
  <si>
    <t>02-07-413370866</t>
  </si>
  <si>
    <t>02-07-413370882</t>
  </si>
  <si>
    <t>02-07-413370940</t>
  </si>
  <si>
    <t>02-07-413370965</t>
  </si>
  <si>
    <t>02-07-413370981</t>
  </si>
  <si>
    <t>02-07-413371005</t>
  </si>
  <si>
    <t>02-07-413371047</t>
  </si>
  <si>
    <t>02-07-413371062</t>
  </si>
  <si>
    <t>02-07-413371088</t>
  </si>
  <si>
    <t>02-07-413371120</t>
  </si>
  <si>
    <t>02-07-413377150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</si>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</sst>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CB24ECB3-A164-4678-8030-4CC41887A5D9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15A71629-A86B-4F85-A11C-783F49408E55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3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3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B5E44-43FB-4382-93DE-1656E9B37B8F}" name="_0207閱卷評分_林偉淑" displayName="_0207閱卷評分_林偉淑" ref="A1:H53" tableType="queryTable" totalsRowShown="0">
  <autoFilter ref="A1:H53" xr:uid="{A3FB5E44-43FB-4382-93DE-1656E9B37B8F}"/>
  <tableColumns count="8">
    <tableColumn id="1" xr3:uid="{E01330E4-4643-4293-8378-C514D9930D07}" uniqueName="1" name="Column1" queryTableFieldId="1" dataDxfId="14"/>
    <tableColumn id="2" xr3:uid="{DEDB9C86-DE46-4A1A-8F7E-32AA3F45BDDE}" uniqueName="2" name="Column2" queryTableFieldId="2"/>
    <tableColumn id="3" xr3:uid="{89952BDC-20AD-4021-BE2D-42CAD359EB24}" uniqueName="3" name="Column3" queryTableFieldId="3" dataDxfId="13"/>
    <tableColumn id="4" xr3:uid="{375BFD6D-17C2-4EE9-8E0B-9A6FBD2C10EC}" uniqueName="4" name="Column4" queryTableFieldId="4" dataDxfId="12"/>
    <tableColumn id="5" xr3:uid="{5B7A1004-F4A2-41DB-B810-88500408DAB4}" uniqueName="5" name="Column5" queryTableFieldId="5" dataDxfId="11"/>
    <tableColumn id="6" xr3:uid="{692A9F4D-670A-4ED3-8BE8-0E4BBFAA39AC}" uniqueName="6" name="Column6" queryTableFieldId="6" dataDxfId="10"/>
    <tableColumn id="7" xr3:uid="{2104298E-EB77-4F09-8D48-B52E7E42A29B}" uniqueName="7" name="Column7" queryTableFieldId="7" dataDxfId="9"/>
    <tableColumn id="8" xr3:uid="{35DD6584-D368-4099-A1A6-DAF3091D5ACC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AA45FA-7899-43B5-A865-F3B53D31A435}" name="_0207閱卷評分_劉雅芬" displayName="_0207閱卷評分_劉雅芬" ref="A1:H53" tableType="queryTable" totalsRowShown="0">
  <autoFilter ref="A1:H53" xr:uid="{A1AA45FA-7899-43B5-A865-F3B53D31A435}"/>
  <tableColumns count="8">
    <tableColumn id="1" xr3:uid="{FFFB6221-0CB9-426F-BA0D-1ED828C00E5F}" uniqueName="1" name="Column1" queryTableFieldId="1" dataDxfId="7"/>
    <tableColumn id="2" xr3:uid="{2FECB45C-FEE8-44CF-9B17-1066D6742CDA}" uniqueName="2" name="Column2" queryTableFieldId="2"/>
    <tableColumn id="3" xr3:uid="{5ECD0028-8D65-41E4-9998-E66FE9A3CCD5}" uniqueName="3" name="Column3" queryTableFieldId="3" dataDxfId="6"/>
    <tableColumn id="4" xr3:uid="{E9B47C1E-1091-43CE-B6F0-4AB5E886A8F8}" uniqueName="4" name="Column4" queryTableFieldId="4" dataDxfId="5"/>
    <tableColumn id="5" xr3:uid="{AD34DC23-DD1B-4672-B11C-7A68DAA63FC6}" uniqueName="5" name="Column5" queryTableFieldId="5" dataDxfId="4"/>
    <tableColumn id="6" xr3:uid="{C03624C8-866C-4055-BA2D-1763DAFFF69D}" uniqueName="6" name="Column6" queryTableFieldId="6" dataDxfId="3"/>
    <tableColumn id="7" xr3:uid="{0492F9E6-76D6-46DA-8B46-C1605EA95C20}" uniqueName="7" name="Column7" queryTableFieldId="7" dataDxfId="2"/>
    <tableColumn id="8" xr3:uid="{5EAE8D58-847D-493F-90DE-3C4928AF48EB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53"/>
  <sheetViews>
    <sheetView tabSelected="1" zoomScale="85" zoomScaleNormal="85" workbookViewId="0">
      <pane ySplit="1" topLeftCell="A2" activePane="bottomLeft" state="frozen"/>
      <selection pane="bottomLeft" activeCell="B8" sqref="B8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76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1132</v>
      </c>
      <c r="B2" t="s">
        <v>24</v>
      </c>
      <c r="C2">
        <f t="shared" ref="C2:C53" si="0">VLOOKUP($B2,閱卷評分_Teacher1,3,FALSE)</f>
        <v>14</v>
      </c>
      <c r="D2">
        <f t="shared" ref="D2:D53" si="1">VLOOKUP($B2,閱卷評分_Teacher2,3,FALSE)</f>
        <v>16</v>
      </c>
      <c r="E2">
        <f>ABS(C2-D2)</f>
        <v>2</v>
      </c>
      <c r="G2" s="6">
        <f>IF(F2&gt;0,((C2+D2)*0.5+F2*2)/3,(C2+D2)/2)</f>
        <v>15</v>
      </c>
      <c r="H2">
        <f t="shared" ref="H2:H53" si="2">VLOOKUP($B2,閱卷評分_Teacher1,4,FALSE)</f>
        <v>3</v>
      </c>
      <c r="I2">
        <f t="shared" ref="I2:I53" si="3">VLOOKUP($B2,閱卷評分_Teacher1,5,FALSE)</f>
        <v>3</v>
      </c>
      <c r="J2">
        <f t="shared" ref="J2:J53" si="4">VLOOKUP($B2,閱卷評分_Teacher1,6,FALSE)</f>
        <v>4</v>
      </c>
      <c r="K2">
        <f t="shared" ref="K2:K53" si="5">VLOOKUP($B2,閱卷評分_Teacher1,7,FALSE)</f>
        <v>3</v>
      </c>
      <c r="L2">
        <f t="shared" ref="L2:L53" si="6">VLOOKUP($B2,閱卷評分_Teacher1,8,FALSE)</f>
        <v>3</v>
      </c>
      <c r="M2">
        <f t="shared" ref="M2:M53" si="7">VLOOKUP($B2,閱卷評分_Teacher2,4,FALSE)</f>
        <v>4</v>
      </c>
      <c r="N2">
        <f t="shared" ref="N2:N53" si="8">VLOOKUP($B2,閱卷評分_Teacher2,5,FALSE)</f>
        <v>4</v>
      </c>
      <c r="O2">
        <f t="shared" ref="O2:O53" si="9">VLOOKUP($B2,閱卷評分_Teacher2,6,FALSE)</f>
        <v>3</v>
      </c>
      <c r="P2">
        <f t="shared" ref="P2:P53" si="10">VLOOKUP($B2,閱卷評分_Teacher2,7,FALSE)</f>
        <v>3</v>
      </c>
      <c r="Q2">
        <f t="shared" ref="Q2:Q53" si="11">VLOOKUP($B2,閱卷評分_Teacher2,8,FALSE)</f>
        <v>3</v>
      </c>
    </row>
    <row r="3" spans="1:17" x14ac:dyDescent="0.25">
      <c r="A3">
        <v>1082</v>
      </c>
      <c r="B3" t="s">
        <v>25</v>
      </c>
      <c r="C3">
        <f t="shared" si="0"/>
        <v>11</v>
      </c>
      <c r="D3">
        <f t="shared" si="1"/>
        <v>13</v>
      </c>
      <c r="E3">
        <f t="shared" ref="E3:E26" si="12">ABS(C3-D3)</f>
        <v>2</v>
      </c>
      <c r="G3" s="6">
        <f t="shared" ref="G3:G26" si="13">IF(F3&gt;0,((C3+D3)*0.5+F3*2)/3,(C3+D3)/2)</f>
        <v>12</v>
      </c>
      <c r="H3">
        <f t="shared" si="2"/>
        <v>3</v>
      </c>
      <c r="I3">
        <f t="shared" si="3"/>
        <v>3</v>
      </c>
      <c r="J3">
        <f t="shared" si="4"/>
        <v>3</v>
      </c>
      <c r="K3">
        <f t="shared" si="5"/>
        <v>3</v>
      </c>
      <c r="L3">
        <f t="shared" si="6"/>
        <v>2</v>
      </c>
      <c r="M3">
        <f t="shared" si="7"/>
        <v>3</v>
      </c>
      <c r="N3">
        <f t="shared" si="8"/>
        <v>3</v>
      </c>
      <c r="O3">
        <f t="shared" si="9"/>
        <v>2</v>
      </c>
      <c r="P3">
        <f t="shared" si="10"/>
        <v>2</v>
      </c>
      <c r="Q3">
        <f t="shared" si="11"/>
        <v>3</v>
      </c>
    </row>
    <row r="4" spans="1:17" x14ac:dyDescent="0.25">
      <c r="A4">
        <v>1071</v>
      </c>
      <c r="B4" t="s">
        <v>26</v>
      </c>
      <c r="C4">
        <f t="shared" si="0"/>
        <v>9</v>
      </c>
      <c r="D4">
        <f t="shared" si="1"/>
        <v>0</v>
      </c>
      <c r="E4">
        <f t="shared" si="12"/>
        <v>9</v>
      </c>
      <c r="F4">
        <v>11</v>
      </c>
      <c r="G4" s="6">
        <f t="shared" si="13"/>
        <v>8.8333333333333339</v>
      </c>
      <c r="H4">
        <f t="shared" si="2"/>
        <v>2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2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0</v>
      </c>
      <c r="Q4">
        <f t="shared" si="11"/>
        <v>0</v>
      </c>
    </row>
    <row r="5" spans="1:17" x14ac:dyDescent="0.25">
      <c r="A5">
        <v>1071</v>
      </c>
      <c r="B5" t="s">
        <v>27</v>
      </c>
      <c r="C5">
        <f t="shared" si="0"/>
        <v>11</v>
      </c>
      <c r="D5">
        <f t="shared" si="1"/>
        <v>21</v>
      </c>
      <c r="E5">
        <f t="shared" si="12"/>
        <v>10</v>
      </c>
      <c r="F5">
        <v>13</v>
      </c>
      <c r="G5" s="6">
        <f t="shared" si="13"/>
        <v>14</v>
      </c>
      <c r="H5">
        <f t="shared" si="2"/>
        <v>2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2</v>
      </c>
      <c r="M5">
        <f t="shared" si="7"/>
        <v>5</v>
      </c>
      <c r="N5">
        <f t="shared" si="8"/>
        <v>5</v>
      </c>
      <c r="O5">
        <f t="shared" si="9"/>
        <v>3</v>
      </c>
      <c r="P5">
        <f t="shared" si="10"/>
        <v>4</v>
      </c>
      <c r="Q5">
        <f t="shared" si="11"/>
        <v>4</v>
      </c>
    </row>
    <row r="6" spans="1:17" x14ac:dyDescent="0.25">
      <c r="A6">
        <v>1071</v>
      </c>
      <c r="B6" t="s">
        <v>28</v>
      </c>
      <c r="C6">
        <f t="shared" si="0"/>
        <v>13</v>
      </c>
      <c r="D6">
        <f t="shared" si="1"/>
        <v>11</v>
      </c>
      <c r="E6">
        <f t="shared" si="12"/>
        <v>2</v>
      </c>
      <c r="G6" s="6">
        <f t="shared" si="13"/>
        <v>12</v>
      </c>
      <c r="H6">
        <f t="shared" si="2"/>
        <v>3</v>
      </c>
      <c r="I6">
        <f t="shared" si="3"/>
        <v>3</v>
      </c>
      <c r="J6">
        <f t="shared" si="4"/>
        <v>2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2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1071</v>
      </c>
      <c r="B7" t="s">
        <v>29</v>
      </c>
      <c r="C7">
        <f t="shared" si="0"/>
        <v>13</v>
      </c>
      <c r="D7">
        <f t="shared" si="1"/>
        <v>15</v>
      </c>
      <c r="E7">
        <f t="shared" si="12"/>
        <v>2</v>
      </c>
      <c r="G7" s="6">
        <f t="shared" si="13"/>
        <v>14</v>
      </c>
      <c r="H7">
        <f t="shared" si="2"/>
        <v>3</v>
      </c>
      <c r="I7">
        <f t="shared" si="3"/>
        <v>3</v>
      </c>
      <c r="J7">
        <f t="shared" si="4"/>
        <v>2</v>
      </c>
      <c r="K7">
        <f t="shared" si="5"/>
        <v>2</v>
      </c>
      <c r="L7">
        <f t="shared" si="6"/>
        <v>3</v>
      </c>
      <c r="M7">
        <f t="shared" si="7"/>
        <v>4</v>
      </c>
      <c r="N7">
        <f t="shared" si="8"/>
        <v>3</v>
      </c>
      <c r="O7">
        <f t="shared" si="9"/>
        <v>2</v>
      </c>
      <c r="P7">
        <f t="shared" si="10"/>
        <v>3</v>
      </c>
      <c r="Q7">
        <f t="shared" si="11"/>
        <v>3</v>
      </c>
    </row>
    <row r="8" spans="1:17" x14ac:dyDescent="0.25">
      <c r="A8">
        <v>1071</v>
      </c>
      <c r="B8" t="s">
        <v>30</v>
      </c>
      <c r="C8">
        <f t="shared" si="0"/>
        <v>5</v>
      </c>
      <c r="D8">
        <f t="shared" si="1"/>
        <v>7</v>
      </c>
      <c r="E8">
        <f t="shared" si="12"/>
        <v>2</v>
      </c>
      <c r="G8" s="6">
        <f t="shared" si="13"/>
        <v>6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1</v>
      </c>
      <c r="M8">
        <f t="shared" si="7"/>
        <v>2</v>
      </c>
      <c r="N8">
        <f t="shared" si="8"/>
        <v>1</v>
      </c>
      <c r="O8">
        <f t="shared" si="9"/>
        <v>2</v>
      </c>
      <c r="P8">
        <f t="shared" si="10"/>
        <v>2</v>
      </c>
      <c r="Q8">
        <f t="shared" si="11"/>
        <v>1</v>
      </c>
    </row>
    <row r="9" spans="1:17" x14ac:dyDescent="0.25">
      <c r="A9">
        <v>1111</v>
      </c>
      <c r="B9" t="s">
        <v>31</v>
      </c>
      <c r="C9">
        <f t="shared" si="0"/>
        <v>18</v>
      </c>
      <c r="D9">
        <f t="shared" si="1"/>
        <v>18</v>
      </c>
      <c r="E9">
        <f t="shared" si="12"/>
        <v>0</v>
      </c>
      <c r="G9" s="6">
        <f t="shared" si="13"/>
        <v>18</v>
      </c>
      <c r="H9">
        <f t="shared" si="2"/>
        <v>3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4</v>
      </c>
      <c r="N9">
        <f t="shared" si="8"/>
        <v>4</v>
      </c>
      <c r="O9">
        <f t="shared" si="9"/>
        <v>3</v>
      </c>
      <c r="P9">
        <f t="shared" si="10"/>
        <v>3</v>
      </c>
      <c r="Q9">
        <f t="shared" si="11"/>
        <v>4</v>
      </c>
    </row>
    <row r="10" spans="1:17" x14ac:dyDescent="0.25">
      <c r="A10">
        <v>1082</v>
      </c>
      <c r="B10" t="s">
        <v>32</v>
      </c>
      <c r="C10">
        <f t="shared" si="0"/>
        <v>14</v>
      </c>
      <c r="D10">
        <f t="shared" si="1"/>
        <v>15</v>
      </c>
      <c r="E10">
        <f t="shared" si="12"/>
        <v>1</v>
      </c>
      <c r="G10" s="6">
        <f t="shared" si="13"/>
        <v>14.5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4</v>
      </c>
      <c r="N10">
        <f t="shared" si="8"/>
        <v>2</v>
      </c>
      <c r="O10">
        <f t="shared" si="9"/>
        <v>3</v>
      </c>
      <c r="P10">
        <f t="shared" si="10"/>
        <v>3</v>
      </c>
      <c r="Q10">
        <f t="shared" si="11"/>
        <v>4</v>
      </c>
    </row>
    <row r="11" spans="1:17" x14ac:dyDescent="0.25">
      <c r="A11">
        <v>1111</v>
      </c>
      <c r="B11" t="s">
        <v>33</v>
      </c>
      <c r="C11">
        <f t="shared" si="0"/>
        <v>15</v>
      </c>
      <c r="D11">
        <f t="shared" si="1"/>
        <v>18</v>
      </c>
      <c r="E11">
        <f t="shared" si="12"/>
        <v>3</v>
      </c>
      <c r="G11" s="6">
        <f t="shared" si="13"/>
        <v>16.5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5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4</v>
      </c>
    </row>
    <row r="12" spans="1:17" x14ac:dyDescent="0.25">
      <c r="A12">
        <v>1121</v>
      </c>
      <c r="B12" t="s">
        <v>34</v>
      </c>
      <c r="C12">
        <f t="shared" si="0"/>
        <v>14</v>
      </c>
      <c r="D12">
        <f t="shared" si="1"/>
        <v>11</v>
      </c>
      <c r="E12">
        <f t="shared" si="12"/>
        <v>3</v>
      </c>
      <c r="G12" s="6">
        <f t="shared" si="13"/>
        <v>12.5</v>
      </c>
      <c r="H12">
        <f t="shared" si="2"/>
        <v>3</v>
      </c>
      <c r="I12">
        <f t="shared" si="3"/>
        <v>3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3</v>
      </c>
      <c r="N12">
        <f t="shared" si="8"/>
        <v>3</v>
      </c>
      <c r="O12">
        <f t="shared" si="9"/>
        <v>2</v>
      </c>
      <c r="P12">
        <f t="shared" si="10"/>
        <v>3</v>
      </c>
      <c r="Q12">
        <f t="shared" si="11"/>
        <v>2</v>
      </c>
    </row>
    <row r="13" spans="1:17" x14ac:dyDescent="0.25">
      <c r="A13">
        <v>1121</v>
      </c>
      <c r="B13" t="s">
        <v>35</v>
      </c>
      <c r="C13">
        <f t="shared" si="0"/>
        <v>14</v>
      </c>
      <c r="D13">
        <f t="shared" si="1"/>
        <v>12</v>
      </c>
      <c r="E13">
        <f t="shared" si="12"/>
        <v>2</v>
      </c>
      <c r="G13" s="6">
        <f t="shared" si="13"/>
        <v>13</v>
      </c>
      <c r="H13">
        <f t="shared" si="2"/>
        <v>3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3</v>
      </c>
      <c r="Q13">
        <f t="shared" si="11"/>
        <v>2</v>
      </c>
    </row>
    <row r="14" spans="1:17" x14ac:dyDescent="0.25">
      <c r="A14">
        <v>1121</v>
      </c>
      <c r="B14" t="s">
        <v>36</v>
      </c>
      <c r="C14">
        <f t="shared" si="0"/>
        <v>14</v>
      </c>
      <c r="D14">
        <f t="shared" si="1"/>
        <v>10</v>
      </c>
      <c r="E14">
        <f t="shared" si="12"/>
        <v>4</v>
      </c>
      <c r="G14" s="6">
        <f t="shared" si="13"/>
        <v>12</v>
      </c>
      <c r="H14">
        <f t="shared" si="2"/>
        <v>3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2</v>
      </c>
    </row>
    <row r="15" spans="1:17" x14ac:dyDescent="0.25">
      <c r="A15">
        <v>1091</v>
      </c>
      <c r="B15" t="s">
        <v>37</v>
      </c>
      <c r="C15">
        <f t="shared" si="0"/>
        <v>18</v>
      </c>
      <c r="D15">
        <f t="shared" si="1"/>
        <v>14</v>
      </c>
      <c r="E15">
        <f t="shared" si="12"/>
        <v>4</v>
      </c>
      <c r="G15" s="6">
        <f t="shared" si="13"/>
        <v>16</v>
      </c>
      <c r="H15">
        <f t="shared" si="2"/>
        <v>3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4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17" x14ac:dyDescent="0.25">
      <c r="A16">
        <v>1082</v>
      </c>
      <c r="B16" t="s">
        <v>38</v>
      </c>
      <c r="C16">
        <f t="shared" si="0"/>
        <v>10</v>
      </c>
      <c r="D16">
        <f t="shared" si="1"/>
        <v>10</v>
      </c>
      <c r="E16">
        <f t="shared" si="12"/>
        <v>0</v>
      </c>
      <c r="G16" s="6">
        <f t="shared" si="13"/>
        <v>10</v>
      </c>
      <c r="H16">
        <f t="shared" si="2"/>
        <v>2</v>
      </c>
      <c r="I16">
        <f t="shared" si="3"/>
        <v>3</v>
      </c>
      <c r="J16">
        <f t="shared" si="4"/>
        <v>3</v>
      </c>
      <c r="K16">
        <f t="shared" si="5"/>
        <v>2</v>
      </c>
      <c r="L16">
        <f t="shared" si="6"/>
        <v>2</v>
      </c>
      <c r="M16">
        <f t="shared" si="7"/>
        <v>3</v>
      </c>
      <c r="N16">
        <f t="shared" si="8"/>
        <v>2</v>
      </c>
      <c r="O16">
        <f t="shared" si="9"/>
        <v>2</v>
      </c>
      <c r="P16">
        <f t="shared" si="10"/>
        <v>3</v>
      </c>
      <c r="Q16">
        <f t="shared" si="11"/>
        <v>3</v>
      </c>
    </row>
    <row r="17" spans="1:17" x14ac:dyDescent="0.25">
      <c r="A17">
        <v>1082</v>
      </c>
      <c r="B17" t="s">
        <v>39</v>
      </c>
      <c r="C17">
        <f t="shared" si="0"/>
        <v>15</v>
      </c>
      <c r="D17">
        <f t="shared" si="1"/>
        <v>12</v>
      </c>
      <c r="E17">
        <f t="shared" si="12"/>
        <v>3</v>
      </c>
      <c r="G17" s="6">
        <f t="shared" si="13"/>
        <v>13.5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2</v>
      </c>
      <c r="P17">
        <f t="shared" si="10"/>
        <v>3</v>
      </c>
      <c r="Q17">
        <f t="shared" si="11"/>
        <v>3</v>
      </c>
    </row>
    <row r="18" spans="1:17" x14ac:dyDescent="0.25">
      <c r="A18">
        <v>1082</v>
      </c>
      <c r="B18" t="s">
        <v>40</v>
      </c>
      <c r="C18">
        <f t="shared" si="0"/>
        <v>3</v>
      </c>
      <c r="D18">
        <f t="shared" si="1"/>
        <v>3</v>
      </c>
      <c r="E18">
        <f t="shared" si="12"/>
        <v>0</v>
      </c>
      <c r="G18" s="6">
        <f t="shared" si="13"/>
        <v>3</v>
      </c>
      <c r="H18">
        <f t="shared" si="2"/>
        <v>1</v>
      </c>
      <c r="I18">
        <f t="shared" si="3"/>
        <v>1</v>
      </c>
      <c r="J18">
        <f t="shared" si="4"/>
        <v>2</v>
      </c>
      <c r="K18">
        <f t="shared" si="5"/>
        <v>1</v>
      </c>
      <c r="L18">
        <f t="shared" si="6"/>
        <v>1</v>
      </c>
      <c r="M18">
        <f t="shared" si="7"/>
        <v>1</v>
      </c>
      <c r="N18">
        <f t="shared" si="8"/>
        <v>1</v>
      </c>
      <c r="O18">
        <f t="shared" si="9"/>
        <v>1</v>
      </c>
      <c r="P18">
        <f t="shared" si="10"/>
        <v>1</v>
      </c>
      <c r="Q18">
        <f t="shared" si="11"/>
        <v>1</v>
      </c>
    </row>
    <row r="19" spans="1:17" x14ac:dyDescent="0.25">
      <c r="A19">
        <v>1082</v>
      </c>
      <c r="B19" t="s">
        <v>41</v>
      </c>
      <c r="C19">
        <f t="shared" si="0"/>
        <v>11</v>
      </c>
      <c r="D19">
        <f t="shared" si="1"/>
        <v>11</v>
      </c>
      <c r="E19">
        <f t="shared" si="12"/>
        <v>0</v>
      </c>
      <c r="G19" s="6">
        <f t="shared" si="13"/>
        <v>11</v>
      </c>
      <c r="H19">
        <f t="shared" si="2"/>
        <v>3</v>
      </c>
      <c r="I19">
        <f t="shared" si="3"/>
        <v>3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1091</v>
      </c>
      <c r="B20" t="s">
        <v>42</v>
      </c>
      <c r="C20">
        <f t="shared" si="0"/>
        <v>11</v>
      </c>
      <c r="D20">
        <f t="shared" si="1"/>
        <v>14</v>
      </c>
      <c r="E20">
        <f t="shared" si="12"/>
        <v>3</v>
      </c>
      <c r="G20" s="6">
        <f t="shared" si="13"/>
        <v>12.5</v>
      </c>
      <c r="H20">
        <f t="shared" si="2"/>
        <v>2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2</v>
      </c>
      <c r="M20">
        <f t="shared" si="7"/>
        <v>4</v>
      </c>
      <c r="N20">
        <f t="shared" si="8"/>
        <v>3</v>
      </c>
      <c r="O20">
        <f t="shared" si="9"/>
        <v>3</v>
      </c>
      <c r="P20">
        <f t="shared" si="10"/>
        <v>2</v>
      </c>
      <c r="Q20">
        <f t="shared" si="11"/>
        <v>3</v>
      </c>
    </row>
    <row r="21" spans="1:17" x14ac:dyDescent="0.25">
      <c r="A21">
        <v>1121</v>
      </c>
      <c r="B21" t="s">
        <v>43</v>
      </c>
      <c r="C21">
        <f t="shared" si="0"/>
        <v>16</v>
      </c>
      <c r="D21">
        <f t="shared" si="1"/>
        <v>14</v>
      </c>
      <c r="E21">
        <f t="shared" si="12"/>
        <v>2</v>
      </c>
      <c r="G21" s="6">
        <f t="shared" si="13"/>
        <v>15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1091</v>
      </c>
      <c r="B22" t="s">
        <v>44</v>
      </c>
      <c r="C22">
        <f t="shared" si="0"/>
        <v>19</v>
      </c>
      <c r="D22">
        <f t="shared" si="1"/>
        <v>20</v>
      </c>
      <c r="E22">
        <f t="shared" si="12"/>
        <v>1</v>
      </c>
      <c r="G22" s="6">
        <f t="shared" si="13"/>
        <v>19.5</v>
      </c>
      <c r="H22">
        <f t="shared" si="2"/>
        <v>4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5</v>
      </c>
      <c r="N22">
        <f t="shared" si="8"/>
        <v>5</v>
      </c>
      <c r="O22">
        <f t="shared" si="9"/>
        <v>4</v>
      </c>
      <c r="P22">
        <f t="shared" si="10"/>
        <v>4</v>
      </c>
      <c r="Q22">
        <f t="shared" si="11"/>
        <v>5</v>
      </c>
    </row>
    <row r="23" spans="1:17" x14ac:dyDescent="0.25">
      <c r="A23">
        <v>1121</v>
      </c>
      <c r="B23" t="s">
        <v>45</v>
      </c>
      <c r="C23">
        <f t="shared" si="0"/>
        <v>17</v>
      </c>
      <c r="D23">
        <f t="shared" si="1"/>
        <v>16</v>
      </c>
      <c r="E23">
        <f t="shared" si="12"/>
        <v>1</v>
      </c>
      <c r="G23" s="6">
        <f t="shared" si="13"/>
        <v>16.5</v>
      </c>
      <c r="H23">
        <f t="shared" si="2"/>
        <v>4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4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1111</v>
      </c>
      <c r="B24" t="s">
        <v>46</v>
      </c>
      <c r="C24">
        <f t="shared" si="0"/>
        <v>13</v>
      </c>
      <c r="D24">
        <f t="shared" si="1"/>
        <v>16</v>
      </c>
      <c r="E24">
        <f t="shared" si="12"/>
        <v>3</v>
      </c>
      <c r="G24" s="6">
        <f t="shared" si="13"/>
        <v>14.5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2</v>
      </c>
      <c r="M24">
        <f t="shared" si="7"/>
        <v>4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1091</v>
      </c>
      <c r="B25" t="s">
        <v>47</v>
      </c>
      <c r="C25">
        <f t="shared" si="0"/>
        <v>17</v>
      </c>
      <c r="D25">
        <f t="shared" si="1"/>
        <v>22</v>
      </c>
      <c r="E25">
        <f t="shared" si="12"/>
        <v>5</v>
      </c>
      <c r="G25" s="6">
        <f t="shared" si="13"/>
        <v>19.5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3</v>
      </c>
      <c r="M25">
        <f t="shared" si="7"/>
        <v>5</v>
      </c>
      <c r="N25">
        <f t="shared" si="8"/>
        <v>5</v>
      </c>
      <c r="O25">
        <f t="shared" si="9"/>
        <v>3</v>
      </c>
      <c r="P25">
        <f t="shared" si="10"/>
        <v>4</v>
      </c>
      <c r="Q25">
        <f t="shared" si="11"/>
        <v>5</v>
      </c>
    </row>
    <row r="26" spans="1:17" x14ac:dyDescent="0.25">
      <c r="A26">
        <v>1111</v>
      </c>
      <c r="B26" t="s">
        <v>48</v>
      </c>
      <c r="C26">
        <f t="shared" si="0"/>
        <v>11</v>
      </c>
      <c r="D26">
        <f t="shared" si="1"/>
        <v>17</v>
      </c>
      <c r="E26">
        <f t="shared" si="12"/>
        <v>6</v>
      </c>
      <c r="G26" s="6">
        <f t="shared" si="13"/>
        <v>14</v>
      </c>
      <c r="H26">
        <f t="shared" si="2"/>
        <v>2</v>
      </c>
      <c r="I26">
        <f t="shared" si="3"/>
        <v>3</v>
      </c>
      <c r="J26">
        <f t="shared" si="4"/>
        <v>3</v>
      </c>
      <c r="K26">
        <f t="shared" si="5"/>
        <v>3</v>
      </c>
      <c r="L26">
        <f t="shared" si="6"/>
        <v>2</v>
      </c>
      <c r="M26">
        <f t="shared" si="7"/>
        <v>4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1111</v>
      </c>
      <c r="B27" t="s">
        <v>49</v>
      </c>
      <c r="C27">
        <f t="shared" si="0"/>
        <v>14</v>
      </c>
      <c r="D27">
        <f t="shared" si="1"/>
        <v>17</v>
      </c>
      <c r="E27">
        <f t="shared" ref="E27:E53" si="14">ABS(C27-D27)</f>
        <v>3</v>
      </c>
      <c r="G27" s="6">
        <f t="shared" ref="G27:G53" si="15">IF(F27&gt;0,((C27+D27)*0.5+F27*2)/3,(C27+D27)/2)</f>
        <v>15.5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5</v>
      </c>
      <c r="N27">
        <f t="shared" si="8"/>
        <v>4</v>
      </c>
      <c r="O27">
        <f t="shared" si="9"/>
        <v>3</v>
      </c>
      <c r="P27">
        <f t="shared" si="10"/>
        <v>4</v>
      </c>
      <c r="Q27">
        <f t="shared" si="11"/>
        <v>4</v>
      </c>
    </row>
    <row r="28" spans="1:17" x14ac:dyDescent="0.25">
      <c r="A28">
        <v>1091</v>
      </c>
      <c r="B28" t="s">
        <v>50</v>
      </c>
      <c r="C28">
        <f t="shared" si="0"/>
        <v>22</v>
      </c>
      <c r="D28">
        <f t="shared" si="1"/>
        <v>14</v>
      </c>
      <c r="E28">
        <f t="shared" si="14"/>
        <v>8</v>
      </c>
      <c r="F28">
        <v>16</v>
      </c>
      <c r="G28" s="6">
        <f t="shared" si="15"/>
        <v>16.666666666666668</v>
      </c>
      <c r="H28">
        <f t="shared" si="2"/>
        <v>5</v>
      </c>
      <c r="I28">
        <f t="shared" si="3"/>
        <v>5</v>
      </c>
      <c r="J28">
        <f t="shared" si="4"/>
        <v>3</v>
      </c>
      <c r="K28">
        <f t="shared" si="5"/>
        <v>5</v>
      </c>
      <c r="L28">
        <f t="shared" si="6"/>
        <v>5</v>
      </c>
      <c r="M28">
        <f t="shared" si="7"/>
        <v>3</v>
      </c>
      <c r="N28">
        <f t="shared" si="8"/>
        <v>4</v>
      </c>
      <c r="O28">
        <f t="shared" si="9"/>
        <v>3</v>
      </c>
      <c r="P28">
        <f t="shared" si="10"/>
        <v>4</v>
      </c>
      <c r="Q28">
        <f t="shared" si="11"/>
        <v>3</v>
      </c>
    </row>
    <row r="29" spans="1:17" x14ac:dyDescent="0.25">
      <c r="A29">
        <v>1111</v>
      </c>
      <c r="B29" t="s">
        <v>51</v>
      </c>
      <c r="C29">
        <f t="shared" si="0"/>
        <v>16</v>
      </c>
      <c r="D29">
        <f t="shared" si="1"/>
        <v>17</v>
      </c>
      <c r="E29">
        <f t="shared" si="14"/>
        <v>1</v>
      </c>
      <c r="G29" s="6">
        <f t="shared" si="15"/>
        <v>16.5</v>
      </c>
      <c r="H29">
        <f t="shared" si="2"/>
        <v>3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4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4</v>
      </c>
    </row>
    <row r="30" spans="1:17" x14ac:dyDescent="0.25">
      <c r="A30">
        <v>1082</v>
      </c>
      <c r="B30" t="s">
        <v>52</v>
      </c>
      <c r="C30">
        <f t="shared" si="0"/>
        <v>14</v>
      </c>
      <c r="D30">
        <f t="shared" si="1"/>
        <v>16</v>
      </c>
      <c r="E30">
        <f t="shared" si="14"/>
        <v>2</v>
      </c>
      <c r="G30" s="6">
        <f t="shared" si="15"/>
        <v>15</v>
      </c>
      <c r="H30">
        <f t="shared" si="2"/>
        <v>3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4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1091</v>
      </c>
      <c r="B31" t="s">
        <v>53</v>
      </c>
      <c r="C31">
        <f t="shared" si="0"/>
        <v>15</v>
      </c>
      <c r="D31">
        <f t="shared" si="1"/>
        <v>20</v>
      </c>
      <c r="E31">
        <f t="shared" si="14"/>
        <v>5</v>
      </c>
      <c r="G31" s="6">
        <f t="shared" si="15"/>
        <v>17.5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5</v>
      </c>
      <c r="N31">
        <f t="shared" si="8"/>
        <v>5</v>
      </c>
      <c r="O31">
        <f t="shared" si="9"/>
        <v>3</v>
      </c>
      <c r="P31">
        <f t="shared" si="10"/>
        <v>4</v>
      </c>
      <c r="Q31">
        <f t="shared" si="11"/>
        <v>4</v>
      </c>
    </row>
    <row r="32" spans="1:17" x14ac:dyDescent="0.25">
      <c r="A32">
        <v>1132</v>
      </c>
      <c r="B32" t="s">
        <v>54</v>
      </c>
      <c r="C32">
        <f t="shared" si="0"/>
        <v>17</v>
      </c>
      <c r="D32">
        <f t="shared" si="1"/>
        <v>18</v>
      </c>
      <c r="E32">
        <f t="shared" si="14"/>
        <v>1</v>
      </c>
      <c r="G32" s="6">
        <f t="shared" si="15"/>
        <v>17.5</v>
      </c>
      <c r="H32">
        <f t="shared" si="2"/>
        <v>4</v>
      </c>
      <c r="I32">
        <f t="shared" si="3"/>
        <v>3</v>
      </c>
      <c r="J32">
        <f t="shared" si="4"/>
        <v>3</v>
      </c>
      <c r="K32">
        <f t="shared" si="5"/>
        <v>4</v>
      </c>
      <c r="L32">
        <f t="shared" si="6"/>
        <v>4</v>
      </c>
      <c r="M32">
        <f t="shared" si="7"/>
        <v>4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4</v>
      </c>
    </row>
    <row r="33" spans="1:17" x14ac:dyDescent="0.25">
      <c r="A33">
        <v>1082</v>
      </c>
      <c r="B33" t="s">
        <v>55</v>
      </c>
      <c r="C33">
        <f t="shared" si="0"/>
        <v>18</v>
      </c>
      <c r="D33">
        <f t="shared" si="1"/>
        <v>16</v>
      </c>
      <c r="E33">
        <f t="shared" si="14"/>
        <v>2</v>
      </c>
      <c r="G33" s="6">
        <f t="shared" si="15"/>
        <v>17</v>
      </c>
      <c r="H33">
        <f t="shared" si="2"/>
        <v>4</v>
      </c>
      <c r="I33">
        <f t="shared" si="3"/>
        <v>4</v>
      </c>
      <c r="J33">
        <f t="shared" si="4"/>
        <v>4</v>
      </c>
      <c r="K33">
        <f t="shared" si="5"/>
        <v>4</v>
      </c>
      <c r="L33">
        <f t="shared" si="6"/>
        <v>3</v>
      </c>
      <c r="M33">
        <f t="shared" si="7"/>
        <v>3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1071</v>
      </c>
      <c r="B34" t="s">
        <v>56</v>
      </c>
      <c r="C34">
        <f t="shared" si="0"/>
        <v>15</v>
      </c>
      <c r="D34">
        <f t="shared" si="1"/>
        <v>17</v>
      </c>
      <c r="E34">
        <f t="shared" si="14"/>
        <v>2</v>
      </c>
      <c r="G34" s="6">
        <f t="shared" si="15"/>
        <v>16</v>
      </c>
      <c r="H34">
        <f t="shared" si="2"/>
        <v>3</v>
      </c>
      <c r="I34">
        <f t="shared" si="3"/>
        <v>4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4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1111</v>
      </c>
      <c r="B35" t="s">
        <v>57</v>
      </c>
      <c r="C35">
        <f t="shared" si="0"/>
        <v>16</v>
      </c>
      <c r="D35">
        <f t="shared" si="1"/>
        <v>15</v>
      </c>
      <c r="E35">
        <f t="shared" si="14"/>
        <v>1</v>
      </c>
      <c r="G35" s="6">
        <f t="shared" si="15"/>
        <v>15.5</v>
      </c>
      <c r="H35">
        <f t="shared" si="2"/>
        <v>4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1132</v>
      </c>
      <c r="B36" t="s">
        <v>58</v>
      </c>
      <c r="C36">
        <f t="shared" si="0"/>
        <v>16</v>
      </c>
      <c r="D36">
        <f t="shared" si="1"/>
        <v>12</v>
      </c>
      <c r="E36">
        <f t="shared" si="14"/>
        <v>4</v>
      </c>
      <c r="G36" s="6">
        <f t="shared" si="15"/>
        <v>14</v>
      </c>
      <c r="H36">
        <f t="shared" si="2"/>
        <v>4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4</v>
      </c>
      <c r="M36">
        <f t="shared" si="7"/>
        <v>3</v>
      </c>
      <c r="N36">
        <f t="shared" si="8"/>
        <v>3</v>
      </c>
      <c r="O36">
        <f t="shared" si="9"/>
        <v>2</v>
      </c>
      <c r="P36">
        <f t="shared" si="10"/>
        <v>3</v>
      </c>
      <c r="Q36">
        <f t="shared" si="11"/>
        <v>2</v>
      </c>
    </row>
    <row r="37" spans="1:17" x14ac:dyDescent="0.25">
      <c r="A37">
        <v>1071</v>
      </c>
      <c r="B37" t="s">
        <v>59</v>
      </c>
      <c r="C37">
        <f t="shared" si="0"/>
        <v>15</v>
      </c>
      <c r="D37">
        <f t="shared" si="1"/>
        <v>20</v>
      </c>
      <c r="E37">
        <f t="shared" si="14"/>
        <v>5</v>
      </c>
      <c r="G37" s="6">
        <f t="shared" si="15"/>
        <v>17.5</v>
      </c>
      <c r="H37">
        <f t="shared" si="2"/>
        <v>3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5</v>
      </c>
      <c r="N37">
        <f t="shared" si="8"/>
        <v>5</v>
      </c>
      <c r="O37">
        <f t="shared" si="9"/>
        <v>4</v>
      </c>
      <c r="P37">
        <f t="shared" si="10"/>
        <v>4</v>
      </c>
      <c r="Q37">
        <f t="shared" si="11"/>
        <v>4</v>
      </c>
    </row>
    <row r="38" spans="1:17" x14ac:dyDescent="0.25">
      <c r="A38">
        <v>1091</v>
      </c>
      <c r="B38" t="s">
        <v>60</v>
      </c>
      <c r="C38">
        <f t="shared" si="0"/>
        <v>16</v>
      </c>
      <c r="D38">
        <f t="shared" si="1"/>
        <v>20</v>
      </c>
      <c r="E38">
        <f t="shared" si="14"/>
        <v>4</v>
      </c>
      <c r="G38" s="6">
        <f t="shared" si="15"/>
        <v>18</v>
      </c>
      <c r="H38">
        <f t="shared" si="2"/>
        <v>3</v>
      </c>
      <c r="I38">
        <f t="shared" si="3"/>
        <v>4</v>
      </c>
      <c r="J38">
        <f t="shared" si="4"/>
        <v>3</v>
      </c>
      <c r="K38">
        <f t="shared" si="5"/>
        <v>4</v>
      </c>
      <c r="L38">
        <f t="shared" si="6"/>
        <v>3</v>
      </c>
      <c r="M38">
        <f t="shared" si="7"/>
        <v>4</v>
      </c>
      <c r="N38">
        <f t="shared" si="8"/>
        <v>5</v>
      </c>
      <c r="O38">
        <f t="shared" si="9"/>
        <v>3</v>
      </c>
      <c r="P38">
        <f t="shared" si="10"/>
        <v>4</v>
      </c>
      <c r="Q38">
        <f t="shared" si="11"/>
        <v>4</v>
      </c>
    </row>
    <row r="39" spans="1:17" x14ac:dyDescent="0.25">
      <c r="A39">
        <v>1121</v>
      </c>
      <c r="B39" t="s">
        <v>61</v>
      </c>
      <c r="C39">
        <f t="shared" si="0"/>
        <v>20</v>
      </c>
      <c r="D39">
        <f t="shared" si="1"/>
        <v>20</v>
      </c>
      <c r="E39">
        <f t="shared" si="14"/>
        <v>0</v>
      </c>
      <c r="G39" s="6">
        <f t="shared" si="15"/>
        <v>20</v>
      </c>
      <c r="H39">
        <f t="shared" si="2"/>
        <v>4</v>
      </c>
      <c r="I39">
        <f t="shared" si="3"/>
        <v>5</v>
      </c>
      <c r="J39">
        <f t="shared" si="4"/>
        <v>4</v>
      </c>
      <c r="K39">
        <f t="shared" si="5"/>
        <v>5</v>
      </c>
      <c r="L39">
        <f t="shared" si="6"/>
        <v>4</v>
      </c>
      <c r="M39">
        <f t="shared" si="7"/>
        <v>4</v>
      </c>
      <c r="N39">
        <f t="shared" si="8"/>
        <v>4</v>
      </c>
      <c r="O39">
        <f t="shared" si="9"/>
        <v>3</v>
      </c>
      <c r="P39">
        <f t="shared" si="10"/>
        <v>4</v>
      </c>
      <c r="Q39">
        <f t="shared" si="11"/>
        <v>4</v>
      </c>
    </row>
    <row r="40" spans="1:17" x14ac:dyDescent="0.25">
      <c r="A40">
        <v>1111</v>
      </c>
      <c r="B40" t="s">
        <v>62</v>
      </c>
      <c r="C40">
        <f t="shared" si="0"/>
        <v>14</v>
      </c>
      <c r="D40">
        <f t="shared" si="1"/>
        <v>19</v>
      </c>
      <c r="E40">
        <f t="shared" si="14"/>
        <v>5</v>
      </c>
      <c r="G40" s="6">
        <f t="shared" si="15"/>
        <v>16.5</v>
      </c>
      <c r="H40">
        <f t="shared" si="2"/>
        <v>3</v>
      </c>
      <c r="I40">
        <f t="shared" si="3"/>
        <v>4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5</v>
      </c>
      <c r="N40">
        <f t="shared" si="8"/>
        <v>5</v>
      </c>
      <c r="O40">
        <f t="shared" si="9"/>
        <v>3</v>
      </c>
      <c r="P40">
        <f t="shared" si="10"/>
        <v>3</v>
      </c>
      <c r="Q40">
        <f t="shared" si="11"/>
        <v>4</v>
      </c>
    </row>
    <row r="41" spans="1:17" x14ac:dyDescent="0.25">
      <c r="A41">
        <v>1111</v>
      </c>
      <c r="B41" t="s">
        <v>63</v>
      </c>
      <c r="C41">
        <f t="shared" si="0"/>
        <v>14</v>
      </c>
      <c r="D41">
        <f t="shared" si="1"/>
        <v>20</v>
      </c>
      <c r="E41">
        <f t="shared" si="14"/>
        <v>6</v>
      </c>
      <c r="G41" s="6">
        <f t="shared" si="15"/>
        <v>17</v>
      </c>
      <c r="H41">
        <f t="shared" si="2"/>
        <v>3</v>
      </c>
      <c r="I41">
        <f t="shared" si="3"/>
        <v>4</v>
      </c>
      <c r="J41">
        <f t="shared" si="4"/>
        <v>3</v>
      </c>
      <c r="K41">
        <f t="shared" si="5"/>
        <v>3</v>
      </c>
      <c r="L41">
        <f t="shared" si="6"/>
        <v>3</v>
      </c>
      <c r="M41">
        <f t="shared" si="7"/>
        <v>5</v>
      </c>
      <c r="N41">
        <f t="shared" si="8"/>
        <v>4</v>
      </c>
      <c r="O41">
        <f t="shared" si="9"/>
        <v>3</v>
      </c>
      <c r="P41">
        <f t="shared" si="10"/>
        <v>4</v>
      </c>
      <c r="Q41">
        <f t="shared" si="11"/>
        <v>4</v>
      </c>
    </row>
    <row r="42" spans="1:17" x14ac:dyDescent="0.25">
      <c r="A42">
        <v>1071</v>
      </c>
      <c r="B42" t="s">
        <v>64</v>
      </c>
      <c r="C42">
        <f t="shared" si="0"/>
        <v>16</v>
      </c>
      <c r="D42">
        <f t="shared" si="1"/>
        <v>18</v>
      </c>
      <c r="E42">
        <f t="shared" si="14"/>
        <v>2</v>
      </c>
      <c r="G42" s="6">
        <f t="shared" si="15"/>
        <v>17</v>
      </c>
      <c r="H42">
        <f t="shared" si="2"/>
        <v>4</v>
      </c>
      <c r="I42">
        <f t="shared" si="3"/>
        <v>4</v>
      </c>
      <c r="J42">
        <f t="shared" si="4"/>
        <v>3</v>
      </c>
      <c r="K42">
        <f t="shared" si="5"/>
        <v>4</v>
      </c>
      <c r="L42">
        <f t="shared" si="6"/>
        <v>3</v>
      </c>
      <c r="M42">
        <f t="shared" si="7"/>
        <v>4</v>
      </c>
      <c r="N42">
        <f t="shared" si="8"/>
        <v>4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1082</v>
      </c>
      <c r="B43" t="s">
        <v>65</v>
      </c>
      <c r="C43">
        <f t="shared" si="0"/>
        <v>17</v>
      </c>
      <c r="D43">
        <f t="shared" si="1"/>
        <v>15</v>
      </c>
      <c r="E43">
        <f t="shared" si="14"/>
        <v>2</v>
      </c>
      <c r="G43" s="6">
        <f t="shared" si="15"/>
        <v>16</v>
      </c>
      <c r="H43">
        <f t="shared" si="2"/>
        <v>4</v>
      </c>
      <c r="I43">
        <f t="shared" si="3"/>
        <v>4</v>
      </c>
      <c r="J43">
        <f t="shared" si="4"/>
        <v>3</v>
      </c>
      <c r="K43">
        <f t="shared" si="5"/>
        <v>4</v>
      </c>
      <c r="L43">
        <f t="shared" si="6"/>
        <v>4</v>
      </c>
      <c r="M43">
        <f t="shared" si="7"/>
        <v>3</v>
      </c>
      <c r="N43">
        <f t="shared" si="8"/>
        <v>3</v>
      </c>
      <c r="O43">
        <f t="shared" si="9"/>
        <v>2</v>
      </c>
      <c r="P43">
        <f t="shared" si="10"/>
        <v>2</v>
      </c>
      <c r="Q43">
        <f t="shared" si="11"/>
        <v>3</v>
      </c>
    </row>
    <row r="44" spans="1:17" x14ac:dyDescent="0.25">
      <c r="A44">
        <v>1111</v>
      </c>
      <c r="B44" t="s">
        <v>66</v>
      </c>
      <c r="C44">
        <f t="shared" si="0"/>
        <v>17</v>
      </c>
      <c r="D44">
        <f t="shared" si="1"/>
        <v>20</v>
      </c>
      <c r="E44">
        <f t="shared" si="14"/>
        <v>3</v>
      </c>
      <c r="G44" s="6">
        <f t="shared" si="15"/>
        <v>18.5</v>
      </c>
      <c r="H44">
        <f t="shared" si="2"/>
        <v>4</v>
      </c>
      <c r="I44">
        <f t="shared" si="3"/>
        <v>4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5</v>
      </c>
      <c r="N44">
        <f t="shared" si="8"/>
        <v>5</v>
      </c>
      <c r="O44">
        <f t="shared" si="9"/>
        <v>3</v>
      </c>
      <c r="P44">
        <f t="shared" si="10"/>
        <v>4</v>
      </c>
      <c r="Q44">
        <f t="shared" si="11"/>
        <v>4</v>
      </c>
    </row>
    <row r="45" spans="1:17" x14ac:dyDescent="0.25">
      <c r="A45">
        <v>1082</v>
      </c>
      <c r="B45" t="s">
        <v>67</v>
      </c>
      <c r="C45">
        <f t="shared" si="0"/>
        <v>15</v>
      </c>
      <c r="D45">
        <f t="shared" si="1"/>
        <v>17</v>
      </c>
      <c r="E45">
        <f t="shared" si="14"/>
        <v>2</v>
      </c>
      <c r="G45" s="6">
        <f t="shared" si="15"/>
        <v>16</v>
      </c>
      <c r="H45">
        <f t="shared" si="2"/>
        <v>3</v>
      </c>
      <c r="I45">
        <f t="shared" si="3"/>
        <v>4</v>
      </c>
      <c r="J45">
        <f t="shared" si="4"/>
        <v>3</v>
      </c>
      <c r="K45">
        <f t="shared" si="5"/>
        <v>3</v>
      </c>
      <c r="L45">
        <f t="shared" si="6"/>
        <v>3</v>
      </c>
      <c r="M45">
        <f t="shared" si="7"/>
        <v>4</v>
      </c>
      <c r="N45">
        <f t="shared" si="8"/>
        <v>4</v>
      </c>
      <c r="O45">
        <f t="shared" si="9"/>
        <v>3</v>
      </c>
      <c r="P45">
        <f t="shared" si="10"/>
        <v>3</v>
      </c>
      <c r="Q45">
        <f t="shared" si="11"/>
        <v>3</v>
      </c>
    </row>
    <row r="46" spans="1:17" x14ac:dyDescent="0.25">
      <c r="A46">
        <v>1111</v>
      </c>
      <c r="B46" t="s">
        <v>68</v>
      </c>
      <c r="C46">
        <f t="shared" si="0"/>
        <v>18</v>
      </c>
      <c r="D46">
        <f t="shared" si="1"/>
        <v>19</v>
      </c>
      <c r="E46">
        <f t="shared" si="14"/>
        <v>1</v>
      </c>
      <c r="G46" s="6">
        <f t="shared" si="15"/>
        <v>18.5</v>
      </c>
      <c r="H46">
        <f t="shared" si="2"/>
        <v>4</v>
      </c>
      <c r="I46">
        <f t="shared" si="3"/>
        <v>4</v>
      </c>
      <c r="J46">
        <f t="shared" si="4"/>
        <v>4</v>
      </c>
      <c r="K46">
        <f t="shared" si="5"/>
        <v>3</v>
      </c>
      <c r="L46">
        <f t="shared" si="6"/>
        <v>4</v>
      </c>
      <c r="M46">
        <f t="shared" si="7"/>
        <v>4</v>
      </c>
      <c r="N46">
        <f t="shared" si="8"/>
        <v>4</v>
      </c>
      <c r="O46">
        <f t="shared" si="9"/>
        <v>4</v>
      </c>
      <c r="P46">
        <f t="shared" si="10"/>
        <v>4</v>
      </c>
      <c r="Q46">
        <f t="shared" si="11"/>
        <v>4</v>
      </c>
    </row>
    <row r="47" spans="1:17" x14ac:dyDescent="0.25">
      <c r="A47">
        <v>1111</v>
      </c>
      <c r="B47" t="s">
        <v>69</v>
      </c>
      <c r="C47">
        <f t="shared" si="0"/>
        <v>16</v>
      </c>
      <c r="D47">
        <f t="shared" si="1"/>
        <v>21</v>
      </c>
      <c r="E47">
        <f t="shared" si="14"/>
        <v>5</v>
      </c>
      <c r="G47" s="6">
        <f t="shared" si="15"/>
        <v>18.5</v>
      </c>
      <c r="H47">
        <f t="shared" si="2"/>
        <v>3</v>
      </c>
      <c r="I47">
        <f t="shared" si="3"/>
        <v>4</v>
      </c>
      <c r="J47">
        <f t="shared" si="4"/>
        <v>3</v>
      </c>
      <c r="K47">
        <f t="shared" si="5"/>
        <v>4</v>
      </c>
      <c r="L47">
        <f t="shared" si="6"/>
        <v>3</v>
      </c>
      <c r="M47">
        <f t="shared" si="7"/>
        <v>5</v>
      </c>
      <c r="N47">
        <f t="shared" si="8"/>
        <v>5</v>
      </c>
      <c r="O47">
        <f t="shared" si="9"/>
        <v>4</v>
      </c>
      <c r="P47">
        <f t="shared" si="10"/>
        <v>5</v>
      </c>
      <c r="Q47">
        <f t="shared" si="11"/>
        <v>5</v>
      </c>
    </row>
    <row r="48" spans="1:17" x14ac:dyDescent="0.25">
      <c r="A48">
        <v>1082</v>
      </c>
      <c r="B48" t="s">
        <v>70</v>
      </c>
      <c r="C48">
        <f t="shared" si="0"/>
        <v>15</v>
      </c>
      <c r="D48">
        <f t="shared" si="1"/>
        <v>16</v>
      </c>
      <c r="E48">
        <f t="shared" si="14"/>
        <v>1</v>
      </c>
      <c r="G48" s="6">
        <f t="shared" si="15"/>
        <v>15.5</v>
      </c>
      <c r="H48">
        <f t="shared" si="2"/>
        <v>3</v>
      </c>
      <c r="I48">
        <f t="shared" si="3"/>
        <v>3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4</v>
      </c>
      <c r="N48">
        <f t="shared" si="8"/>
        <v>4</v>
      </c>
      <c r="O48">
        <f t="shared" si="9"/>
        <v>3</v>
      </c>
      <c r="P48">
        <f t="shared" si="10"/>
        <v>3</v>
      </c>
      <c r="Q48">
        <f t="shared" si="11"/>
        <v>3</v>
      </c>
    </row>
    <row r="49" spans="1:17" x14ac:dyDescent="0.25">
      <c r="A49">
        <v>1071</v>
      </c>
      <c r="B49" t="s">
        <v>71</v>
      </c>
      <c r="C49">
        <f t="shared" si="0"/>
        <v>16</v>
      </c>
      <c r="D49">
        <f t="shared" si="1"/>
        <v>18</v>
      </c>
      <c r="E49">
        <f t="shared" si="14"/>
        <v>2</v>
      </c>
      <c r="G49" s="6">
        <f t="shared" si="15"/>
        <v>17</v>
      </c>
      <c r="H49">
        <f t="shared" si="2"/>
        <v>3</v>
      </c>
      <c r="I49">
        <f t="shared" si="3"/>
        <v>4</v>
      </c>
      <c r="J49">
        <f t="shared" si="4"/>
        <v>3</v>
      </c>
      <c r="K49">
        <f t="shared" si="5"/>
        <v>4</v>
      </c>
      <c r="L49">
        <f t="shared" si="6"/>
        <v>3</v>
      </c>
      <c r="M49">
        <f t="shared" si="7"/>
        <v>4</v>
      </c>
      <c r="N49">
        <f t="shared" si="8"/>
        <v>5</v>
      </c>
      <c r="O49">
        <f t="shared" si="9"/>
        <v>3</v>
      </c>
      <c r="P49">
        <f t="shared" si="10"/>
        <v>3</v>
      </c>
      <c r="Q49">
        <f t="shared" si="11"/>
        <v>4</v>
      </c>
    </row>
    <row r="50" spans="1:17" x14ac:dyDescent="0.25">
      <c r="A50">
        <v>1082</v>
      </c>
      <c r="B50" t="s">
        <v>72</v>
      </c>
      <c r="C50">
        <f t="shared" si="0"/>
        <v>16</v>
      </c>
      <c r="D50">
        <f t="shared" si="1"/>
        <v>20</v>
      </c>
      <c r="E50">
        <f t="shared" si="14"/>
        <v>4</v>
      </c>
      <c r="G50" s="6">
        <f t="shared" si="15"/>
        <v>18</v>
      </c>
      <c r="H50">
        <f t="shared" si="2"/>
        <v>3</v>
      </c>
      <c r="I50">
        <f t="shared" si="3"/>
        <v>4</v>
      </c>
      <c r="J50">
        <f t="shared" si="4"/>
        <v>4</v>
      </c>
      <c r="K50">
        <f t="shared" si="5"/>
        <v>4</v>
      </c>
      <c r="L50">
        <f t="shared" si="6"/>
        <v>3</v>
      </c>
      <c r="M50">
        <f t="shared" si="7"/>
        <v>4</v>
      </c>
      <c r="N50">
        <f t="shared" si="8"/>
        <v>5</v>
      </c>
      <c r="O50">
        <f t="shared" si="9"/>
        <v>4</v>
      </c>
      <c r="P50">
        <f t="shared" si="10"/>
        <v>4</v>
      </c>
      <c r="Q50">
        <f t="shared" si="11"/>
        <v>4</v>
      </c>
    </row>
    <row r="51" spans="1:17" x14ac:dyDescent="0.25">
      <c r="A51">
        <v>1132</v>
      </c>
      <c r="B51" t="s">
        <v>73</v>
      </c>
      <c r="C51">
        <f t="shared" si="0"/>
        <v>14</v>
      </c>
      <c r="D51">
        <f t="shared" si="1"/>
        <v>19</v>
      </c>
      <c r="E51">
        <f t="shared" si="14"/>
        <v>5</v>
      </c>
      <c r="G51" s="6">
        <f t="shared" si="15"/>
        <v>16.5</v>
      </c>
      <c r="H51">
        <f t="shared" si="2"/>
        <v>3</v>
      </c>
      <c r="I51">
        <f t="shared" si="3"/>
        <v>4</v>
      </c>
      <c r="J51">
        <f t="shared" si="4"/>
        <v>4</v>
      </c>
      <c r="K51">
        <f t="shared" si="5"/>
        <v>4</v>
      </c>
      <c r="L51">
        <f t="shared" si="6"/>
        <v>3</v>
      </c>
      <c r="M51">
        <f t="shared" si="7"/>
        <v>4</v>
      </c>
      <c r="N51">
        <f t="shared" si="8"/>
        <v>4</v>
      </c>
      <c r="O51">
        <f t="shared" si="9"/>
        <v>3</v>
      </c>
      <c r="P51">
        <f t="shared" si="10"/>
        <v>4</v>
      </c>
      <c r="Q51">
        <f t="shared" si="11"/>
        <v>3</v>
      </c>
    </row>
    <row r="52" spans="1:17" x14ac:dyDescent="0.25">
      <c r="A52">
        <v>1101</v>
      </c>
      <c r="B52" t="s">
        <v>74</v>
      </c>
      <c r="C52">
        <f t="shared" si="0"/>
        <v>18</v>
      </c>
      <c r="D52">
        <f t="shared" si="1"/>
        <v>20</v>
      </c>
      <c r="E52">
        <f t="shared" si="14"/>
        <v>2</v>
      </c>
      <c r="G52" s="6">
        <f t="shared" si="15"/>
        <v>19</v>
      </c>
      <c r="H52">
        <f t="shared" si="2"/>
        <v>4</v>
      </c>
      <c r="I52">
        <f t="shared" si="3"/>
        <v>4</v>
      </c>
      <c r="J52">
        <f t="shared" si="4"/>
        <v>3</v>
      </c>
      <c r="K52">
        <f t="shared" si="5"/>
        <v>4</v>
      </c>
      <c r="L52">
        <f t="shared" si="6"/>
        <v>3</v>
      </c>
      <c r="M52">
        <f t="shared" si="7"/>
        <v>5</v>
      </c>
      <c r="N52">
        <f t="shared" si="8"/>
        <v>4</v>
      </c>
      <c r="O52">
        <f t="shared" si="9"/>
        <v>3</v>
      </c>
      <c r="P52">
        <f t="shared" si="10"/>
        <v>4</v>
      </c>
      <c r="Q52">
        <f t="shared" si="11"/>
        <v>4</v>
      </c>
    </row>
    <row r="53" spans="1:17" x14ac:dyDescent="0.25">
      <c r="A53">
        <v>1071</v>
      </c>
      <c r="B53" t="s">
        <v>75</v>
      </c>
      <c r="C53">
        <f t="shared" si="0"/>
        <v>13</v>
      </c>
      <c r="D53">
        <f t="shared" si="1"/>
        <v>16</v>
      </c>
      <c r="E53">
        <f t="shared" si="14"/>
        <v>3</v>
      </c>
      <c r="G53" s="6">
        <f t="shared" si="15"/>
        <v>14.5</v>
      </c>
      <c r="H53">
        <f t="shared" si="2"/>
        <v>3</v>
      </c>
      <c r="I53">
        <f t="shared" si="3"/>
        <v>3</v>
      </c>
      <c r="J53">
        <f t="shared" si="4"/>
        <v>3</v>
      </c>
      <c r="K53">
        <f t="shared" si="5"/>
        <v>3</v>
      </c>
      <c r="L53">
        <f t="shared" si="6"/>
        <v>3</v>
      </c>
      <c r="M53">
        <f t="shared" si="7"/>
        <v>3</v>
      </c>
      <c r="N53">
        <f t="shared" si="8"/>
        <v>3</v>
      </c>
      <c r="O53">
        <f t="shared" si="9"/>
        <v>3</v>
      </c>
      <c r="P53">
        <f t="shared" si="10"/>
        <v>3</v>
      </c>
      <c r="Q53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3"/>
  <sheetViews>
    <sheetView zoomScale="85" zoomScaleNormal="85" workbookViewId="0">
      <pane ySplit="1" topLeftCell="A35" activePane="bottomLeft" state="frozen"/>
      <selection pane="bottomLeft" activeCell="A2" sqref="A2:A53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30</v>
      </c>
      <c r="C2" s="7">
        <v>14</v>
      </c>
      <c r="D2" s="7">
        <v>3</v>
      </c>
      <c r="E2" s="7">
        <v>3</v>
      </c>
      <c r="F2" s="7">
        <v>4</v>
      </c>
      <c r="G2" s="7">
        <v>3</v>
      </c>
      <c r="H2" s="7">
        <v>3</v>
      </c>
    </row>
    <row r="3" spans="1:8" x14ac:dyDescent="0.25">
      <c r="A3" s="7" t="s">
        <v>25</v>
      </c>
      <c r="B3">
        <v>25</v>
      </c>
      <c r="C3" s="7">
        <v>11</v>
      </c>
      <c r="D3" s="7">
        <v>3</v>
      </c>
      <c r="E3" s="7">
        <v>3</v>
      </c>
      <c r="F3" s="7">
        <v>3</v>
      </c>
      <c r="G3" s="7">
        <v>3</v>
      </c>
      <c r="H3" s="7">
        <v>2</v>
      </c>
    </row>
    <row r="4" spans="1:8" x14ac:dyDescent="0.25">
      <c r="A4" s="7" t="s">
        <v>26</v>
      </c>
      <c r="B4">
        <v>22</v>
      </c>
      <c r="C4" s="7">
        <v>9</v>
      </c>
      <c r="D4" s="7">
        <v>2</v>
      </c>
      <c r="E4" s="7">
        <v>3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24</v>
      </c>
      <c r="C5" s="7">
        <v>11</v>
      </c>
      <c r="D5" s="7">
        <v>2</v>
      </c>
      <c r="E5" s="7">
        <v>3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27</v>
      </c>
      <c r="C6" s="7">
        <v>13</v>
      </c>
      <c r="D6" s="7">
        <v>3</v>
      </c>
      <c r="E6" s="7">
        <v>3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26</v>
      </c>
      <c r="C7" s="7">
        <v>13</v>
      </c>
      <c r="D7" s="7">
        <v>3</v>
      </c>
      <c r="E7" s="7">
        <v>3</v>
      </c>
      <c r="F7" s="7">
        <v>2</v>
      </c>
      <c r="G7" s="7">
        <v>2</v>
      </c>
      <c r="H7" s="7">
        <v>3</v>
      </c>
    </row>
    <row r="8" spans="1:8" x14ac:dyDescent="0.25">
      <c r="A8" s="7" t="s">
        <v>30</v>
      </c>
      <c r="B8">
        <v>14</v>
      </c>
      <c r="C8" s="7">
        <v>5</v>
      </c>
      <c r="D8" s="7">
        <v>2</v>
      </c>
      <c r="E8" s="7">
        <v>2</v>
      </c>
      <c r="F8" s="7">
        <v>2</v>
      </c>
      <c r="G8" s="7">
        <v>2</v>
      </c>
      <c r="H8" s="7">
        <v>1</v>
      </c>
    </row>
    <row r="9" spans="1:8" x14ac:dyDescent="0.25">
      <c r="A9" s="7" t="s">
        <v>31</v>
      </c>
      <c r="B9">
        <v>35</v>
      </c>
      <c r="C9" s="7">
        <v>18</v>
      </c>
      <c r="D9" s="7">
        <v>3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29</v>
      </c>
      <c r="C10" s="7">
        <v>14</v>
      </c>
      <c r="D10" s="7">
        <v>3</v>
      </c>
      <c r="E10" s="7">
        <v>3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30</v>
      </c>
      <c r="C11" s="7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30</v>
      </c>
      <c r="C12" s="7">
        <v>14</v>
      </c>
      <c r="D12" s="7">
        <v>3</v>
      </c>
      <c r="E12" s="7">
        <v>3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31</v>
      </c>
      <c r="C13" s="7">
        <v>14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29</v>
      </c>
      <c r="C14" s="7">
        <v>14</v>
      </c>
      <c r="D14" s="7">
        <v>3</v>
      </c>
      <c r="E14" s="7">
        <v>3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35</v>
      </c>
      <c r="C15" s="7">
        <v>18</v>
      </c>
      <c r="D15" s="7">
        <v>3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22</v>
      </c>
      <c r="C16" s="7">
        <v>10</v>
      </c>
      <c r="D16" s="7">
        <v>2</v>
      </c>
      <c r="E16" s="7">
        <v>3</v>
      </c>
      <c r="F16" s="7">
        <v>3</v>
      </c>
      <c r="G16" s="7">
        <v>2</v>
      </c>
      <c r="H16" s="7">
        <v>2</v>
      </c>
    </row>
    <row r="17" spans="1:8" x14ac:dyDescent="0.25">
      <c r="A17" s="7" t="s">
        <v>39</v>
      </c>
      <c r="B17">
        <v>31</v>
      </c>
      <c r="C17" s="7">
        <v>15</v>
      </c>
      <c r="D17" s="7">
        <v>3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9</v>
      </c>
      <c r="C18" s="7">
        <v>3</v>
      </c>
      <c r="D18" s="7">
        <v>1</v>
      </c>
      <c r="E18" s="7">
        <v>1</v>
      </c>
      <c r="F18" s="7">
        <v>2</v>
      </c>
      <c r="G18" s="7">
        <v>1</v>
      </c>
      <c r="H18" s="7">
        <v>1</v>
      </c>
    </row>
    <row r="19" spans="1:8" x14ac:dyDescent="0.25">
      <c r="A19" s="7" t="s">
        <v>41</v>
      </c>
      <c r="B19">
        <v>24</v>
      </c>
      <c r="C19" s="7">
        <v>11</v>
      </c>
      <c r="D19" s="7">
        <v>3</v>
      </c>
      <c r="E19" s="7">
        <v>3</v>
      </c>
      <c r="F19" s="7">
        <v>2</v>
      </c>
      <c r="G19" s="7">
        <v>3</v>
      </c>
      <c r="H19" s="7">
        <v>2</v>
      </c>
    </row>
    <row r="20" spans="1:8" x14ac:dyDescent="0.25">
      <c r="A20" s="7" t="s">
        <v>42</v>
      </c>
      <c r="B20">
        <v>25</v>
      </c>
      <c r="C20" s="7">
        <v>11</v>
      </c>
      <c r="D20" s="7">
        <v>2</v>
      </c>
      <c r="E20" s="7">
        <v>4</v>
      </c>
      <c r="F20" s="7">
        <v>3</v>
      </c>
      <c r="G20" s="7">
        <v>3</v>
      </c>
      <c r="H20" s="7">
        <v>2</v>
      </c>
    </row>
    <row r="21" spans="1:8" x14ac:dyDescent="0.25">
      <c r="A21" s="7" t="s">
        <v>43</v>
      </c>
      <c r="B21">
        <v>34</v>
      </c>
      <c r="C21" s="7">
        <v>16</v>
      </c>
      <c r="D21" s="7">
        <v>4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39</v>
      </c>
      <c r="C22" s="7">
        <v>19</v>
      </c>
      <c r="D22" s="7">
        <v>4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34</v>
      </c>
      <c r="C23" s="7">
        <v>17</v>
      </c>
      <c r="D23" s="7">
        <v>4</v>
      </c>
      <c r="E23" s="7">
        <v>3</v>
      </c>
      <c r="F23" s="7">
        <v>3</v>
      </c>
      <c r="G23" s="7">
        <v>3</v>
      </c>
      <c r="H23" s="7">
        <v>4</v>
      </c>
    </row>
    <row r="24" spans="1:8" x14ac:dyDescent="0.25">
      <c r="A24" s="7" t="s">
        <v>46</v>
      </c>
      <c r="B24">
        <v>27</v>
      </c>
      <c r="C24" s="7">
        <v>13</v>
      </c>
      <c r="D24" s="7">
        <v>3</v>
      </c>
      <c r="E24" s="7">
        <v>3</v>
      </c>
      <c r="F24" s="7">
        <v>3</v>
      </c>
      <c r="G24" s="7">
        <v>3</v>
      </c>
      <c r="H24" s="7">
        <v>2</v>
      </c>
    </row>
    <row r="25" spans="1:8" x14ac:dyDescent="0.25">
      <c r="A25" s="7" t="s">
        <v>47</v>
      </c>
      <c r="B25">
        <v>35</v>
      </c>
      <c r="C25" s="7">
        <v>17</v>
      </c>
      <c r="D25" s="7">
        <v>4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24</v>
      </c>
      <c r="C26" s="7">
        <v>11</v>
      </c>
      <c r="D26" s="7">
        <v>2</v>
      </c>
      <c r="E26" s="7">
        <v>3</v>
      </c>
      <c r="F26" s="7">
        <v>3</v>
      </c>
      <c r="G26" s="7">
        <v>3</v>
      </c>
      <c r="H26" s="7">
        <v>2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45</v>
      </c>
      <c r="C28" s="7">
        <v>22</v>
      </c>
      <c r="D28" s="7">
        <v>5</v>
      </c>
      <c r="E28" s="7">
        <v>5</v>
      </c>
      <c r="F28" s="7">
        <v>3</v>
      </c>
      <c r="G28" s="7">
        <v>5</v>
      </c>
      <c r="H28" s="7">
        <v>5</v>
      </c>
    </row>
    <row r="29" spans="1:8" x14ac:dyDescent="0.25">
      <c r="A29" s="7" t="s">
        <v>51</v>
      </c>
      <c r="B29">
        <v>33</v>
      </c>
      <c r="C29" s="7">
        <v>16</v>
      </c>
      <c r="D29" s="7">
        <v>3</v>
      </c>
      <c r="E29" s="7">
        <v>4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31</v>
      </c>
      <c r="C30" s="7">
        <v>14</v>
      </c>
      <c r="D30" s="7">
        <v>3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31</v>
      </c>
      <c r="C31" s="7">
        <v>15</v>
      </c>
      <c r="D31" s="7">
        <v>3</v>
      </c>
      <c r="E31" s="7">
        <v>3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35</v>
      </c>
      <c r="C32" s="7">
        <v>17</v>
      </c>
      <c r="D32" s="7">
        <v>4</v>
      </c>
      <c r="E32" s="7">
        <v>3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37</v>
      </c>
      <c r="C33" s="7">
        <v>18</v>
      </c>
      <c r="D33" s="7">
        <v>4</v>
      </c>
      <c r="E33" s="7">
        <v>4</v>
      </c>
      <c r="F33" s="7">
        <v>4</v>
      </c>
      <c r="G33" s="7">
        <v>4</v>
      </c>
      <c r="H33" s="7">
        <v>3</v>
      </c>
    </row>
    <row r="34" spans="1:8" x14ac:dyDescent="0.25">
      <c r="A34" s="7" t="s">
        <v>56</v>
      </c>
      <c r="B34">
        <v>32</v>
      </c>
      <c r="C34" s="7">
        <v>15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34</v>
      </c>
      <c r="C35" s="7">
        <v>16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33</v>
      </c>
      <c r="C36" s="7">
        <v>16</v>
      </c>
      <c r="D36" s="7">
        <v>4</v>
      </c>
      <c r="E36" s="7">
        <v>3</v>
      </c>
      <c r="F36" s="7">
        <v>3</v>
      </c>
      <c r="G36" s="7">
        <v>3</v>
      </c>
      <c r="H36" s="7">
        <v>4</v>
      </c>
    </row>
    <row r="37" spans="1:8" x14ac:dyDescent="0.25">
      <c r="A37" s="7" t="s">
        <v>59</v>
      </c>
      <c r="B37">
        <v>32</v>
      </c>
      <c r="C37" s="7">
        <v>15</v>
      </c>
      <c r="D37" s="7">
        <v>3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33</v>
      </c>
      <c r="C38" s="7">
        <v>16</v>
      </c>
      <c r="D38" s="7">
        <v>3</v>
      </c>
      <c r="E38" s="7">
        <v>4</v>
      </c>
      <c r="F38" s="7">
        <v>3</v>
      </c>
      <c r="G38" s="7">
        <v>4</v>
      </c>
      <c r="H38" s="7">
        <v>3</v>
      </c>
    </row>
    <row r="39" spans="1:8" x14ac:dyDescent="0.25">
      <c r="A39" s="7" t="s">
        <v>61</v>
      </c>
      <c r="B39">
        <v>42</v>
      </c>
      <c r="C39" s="7">
        <v>20</v>
      </c>
      <c r="D39" s="7">
        <v>4</v>
      </c>
      <c r="E39" s="7">
        <v>5</v>
      </c>
      <c r="F39" s="7">
        <v>4</v>
      </c>
      <c r="G39" s="7">
        <v>5</v>
      </c>
      <c r="H39" s="7">
        <v>4</v>
      </c>
    </row>
    <row r="40" spans="1:8" x14ac:dyDescent="0.25">
      <c r="A40" s="7" t="s">
        <v>62</v>
      </c>
      <c r="B40">
        <v>30</v>
      </c>
      <c r="C40" s="7">
        <v>14</v>
      </c>
      <c r="D40" s="7">
        <v>3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30</v>
      </c>
      <c r="C41" s="7">
        <v>14</v>
      </c>
      <c r="D41" s="7">
        <v>3</v>
      </c>
      <c r="E41" s="7">
        <v>4</v>
      </c>
      <c r="F41" s="7">
        <v>3</v>
      </c>
      <c r="G41" s="7">
        <v>3</v>
      </c>
      <c r="H41" s="7">
        <v>3</v>
      </c>
    </row>
    <row r="42" spans="1:8" x14ac:dyDescent="0.25">
      <c r="A42" s="7" t="s">
        <v>64</v>
      </c>
      <c r="B42">
        <v>34</v>
      </c>
      <c r="C42" s="7">
        <v>16</v>
      </c>
      <c r="D42" s="7">
        <v>4</v>
      </c>
      <c r="E42" s="7">
        <v>4</v>
      </c>
      <c r="F42" s="7">
        <v>3</v>
      </c>
      <c r="G42" s="7">
        <v>4</v>
      </c>
      <c r="H42" s="7">
        <v>3</v>
      </c>
    </row>
    <row r="43" spans="1:8" x14ac:dyDescent="0.25">
      <c r="A43" s="7" t="s">
        <v>65</v>
      </c>
      <c r="B43">
        <v>36</v>
      </c>
      <c r="C43" s="7">
        <v>17</v>
      </c>
      <c r="D43" s="7">
        <v>4</v>
      </c>
      <c r="E43" s="7">
        <v>4</v>
      </c>
      <c r="F43" s="7">
        <v>3</v>
      </c>
      <c r="G43" s="7">
        <v>4</v>
      </c>
      <c r="H43" s="7">
        <v>4</v>
      </c>
    </row>
    <row r="44" spans="1:8" x14ac:dyDescent="0.25">
      <c r="A44" s="7" t="s">
        <v>66</v>
      </c>
      <c r="B44">
        <v>35</v>
      </c>
      <c r="C44" s="7">
        <v>17</v>
      </c>
      <c r="D44" s="7">
        <v>4</v>
      </c>
      <c r="E44" s="7">
        <v>4</v>
      </c>
      <c r="F44" s="7">
        <v>3</v>
      </c>
      <c r="G44" s="7">
        <v>4</v>
      </c>
      <c r="H44" s="7">
        <v>3</v>
      </c>
    </row>
    <row r="45" spans="1:8" x14ac:dyDescent="0.25">
      <c r="A45" s="7" t="s">
        <v>67</v>
      </c>
      <c r="B45">
        <v>31</v>
      </c>
      <c r="C45" s="7">
        <v>15</v>
      </c>
      <c r="D45" s="7">
        <v>3</v>
      </c>
      <c r="E45" s="7">
        <v>4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37</v>
      </c>
      <c r="C46" s="7">
        <v>18</v>
      </c>
      <c r="D46" s="7">
        <v>4</v>
      </c>
      <c r="E46" s="7">
        <v>4</v>
      </c>
      <c r="F46" s="7">
        <v>4</v>
      </c>
      <c r="G46" s="7">
        <v>3</v>
      </c>
      <c r="H46" s="7">
        <v>4</v>
      </c>
    </row>
    <row r="47" spans="1:8" x14ac:dyDescent="0.25">
      <c r="A47" s="7" t="s">
        <v>69</v>
      </c>
      <c r="B47">
        <v>33</v>
      </c>
      <c r="C47" s="7">
        <v>16</v>
      </c>
      <c r="D47" s="7">
        <v>3</v>
      </c>
      <c r="E47" s="7">
        <v>4</v>
      </c>
      <c r="F47" s="7">
        <v>3</v>
      </c>
      <c r="G47" s="7">
        <v>4</v>
      </c>
      <c r="H47" s="7">
        <v>3</v>
      </c>
    </row>
    <row r="48" spans="1:8" x14ac:dyDescent="0.25">
      <c r="A48" s="7" t="s">
        <v>70</v>
      </c>
      <c r="B48">
        <v>31</v>
      </c>
      <c r="C48" s="7">
        <v>15</v>
      </c>
      <c r="D48" s="7">
        <v>3</v>
      </c>
      <c r="E48" s="7">
        <v>3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33</v>
      </c>
      <c r="C49" s="7">
        <v>16</v>
      </c>
      <c r="D49" s="7">
        <v>3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34</v>
      </c>
      <c r="C50" s="7">
        <v>16</v>
      </c>
      <c r="D50" s="7">
        <v>3</v>
      </c>
      <c r="E50" s="7">
        <v>4</v>
      </c>
      <c r="F50" s="7">
        <v>4</v>
      </c>
      <c r="G50" s="7">
        <v>4</v>
      </c>
      <c r="H50" s="7">
        <v>3</v>
      </c>
    </row>
    <row r="51" spans="1:8" x14ac:dyDescent="0.25">
      <c r="A51" s="7" t="s">
        <v>73</v>
      </c>
      <c r="B51">
        <v>32</v>
      </c>
      <c r="C51" s="7">
        <v>14</v>
      </c>
      <c r="D51" s="7">
        <v>3</v>
      </c>
      <c r="E51" s="7">
        <v>4</v>
      </c>
      <c r="F51" s="7">
        <v>4</v>
      </c>
      <c r="G51" s="7">
        <v>4</v>
      </c>
      <c r="H51" s="7">
        <v>3</v>
      </c>
    </row>
    <row r="52" spans="1:8" x14ac:dyDescent="0.25">
      <c r="A52" s="7" t="s">
        <v>74</v>
      </c>
      <c r="B52">
        <v>36</v>
      </c>
      <c r="C52" s="7">
        <v>18</v>
      </c>
      <c r="D52" s="7">
        <v>4</v>
      </c>
      <c r="E52" s="7">
        <v>4</v>
      </c>
      <c r="F52" s="7">
        <v>3</v>
      </c>
      <c r="G52" s="7">
        <v>4</v>
      </c>
      <c r="H52" s="7">
        <v>3</v>
      </c>
    </row>
    <row r="53" spans="1:8" x14ac:dyDescent="0.25">
      <c r="A53" s="7" t="s">
        <v>75</v>
      </c>
      <c r="B53">
        <v>28</v>
      </c>
      <c r="C53" s="7">
        <v>13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3"/>
  <sheetViews>
    <sheetView zoomScale="85" zoomScaleNormal="85" workbookViewId="0">
      <pane ySplit="1" topLeftCell="A2" activePane="bottomLeft" state="frozen"/>
      <selection pane="bottomLeft" activeCell="A2" sqref="A2:H53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16</v>
      </c>
      <c r="D2" s="7">
        <v>4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2</v>
      </c>
      <c r="H3" s="7">
        <v>3</v>
      </c>
    </row>
    <row r="4" spans="1:8" x14ac:dyDescent="0.25">
      <c r="A4" s="7" t="s">
        <v>26</v>
      </c>
      <c r="B4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 t="s">
        <v>27</v>
      </c>
      <c r="B5">
        <v>42</v>
      </c>
      <c r="C5" s="7">
        <v>21</v>
      </c>
      <c r="D5" s="7">
        <v>5</v>
      </c>
      <c r="E5" s="7">
        <v>5</v>
      </c>
      <c r="F5" s="7">
        <v>3</v>
      </c>
      <c r="G5" s="7">
        <v>4</v>
      </c>
      <c r="H5" s="7">
        <v>4</v>
      </c>
    </row>
    <row r="6" spans="1:8" x14ac:dyDescent="0.25">
      <c r="A6" s="7" t="s">
        <v>28</v>
      </c>
      <c r="B6">
        <v>25</v>
      </c>
      <c r="C6" s="7">
        <v>11</v>
      </c>
      <c r="D6" s="7">
        <v>3</v>
      </c>
      <c r="E6" s="7">
        <v>2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30</v>
      </c>
      <c r="C7" s="7">
        <v>15</v>
      </c>
      <c r="D7" s="7">
        <v>4</v>
      </c>
      <c r="E7" s="7">
        <v>3</v>
      </c>
      <c r="F7" s="7">
        <v>2</v>
      </c>
      <c r="G7" s="7">
        <v>3</v>
      </c>
      <c r="H7" s="7">
        <v>3</v>
      </c>
    </row>
    <row r="8" spans="1:8" x14ac:dyDescent="0.25">
      <c r="A8" s="7" t="s">
        <v>30</v>
      </c>
      <c r="B8">
        <v>15</v>
      </c>
      <c r="C8" s="7">
        <v>7</v>
      </c>
      <c r="D8" s="7">
        <v>2</v>
      </c>
      <c r="E8" s="7">
        <v>1</v>
      </c>
      <c r="F8" s="7">
        <v>2</v>
      </c>
      <c r="G8" s="7">
        <v>2</v>
      </c>
      <c r="H8" s="7">
        <v>1</v>
      </c>
    </row>
    <row r="9" spans="1:8" x14ac:dyDescent="0.25">
      <c r="A9" s="7" t="s">
        <v>31</v>
      </c>
      <c r="B9">
        <v>36</v>
      </c>
      <c r="C9" s="7">
        <v>18</v>
      </c>
      <c r="D9" s="7">
        <v>4</v>
      </c>
      <c r="E9" s="7">
        <v>4</v>
      </c>
      <c r="F9" s="7">
        <v>3</v>
      </c>
      <c r="G9" s="7">
        <v>3</v>
      </c>
      <c r="H9" s="7">
        <v>4</v>
      </c>
    </row>
    <row r="10" spans="1:8" x14ac:dyDescent="0.25">
      <c r="A10" s="7" t="s">
        <v>32</v>
      </c>
      <c r="B10">
        <v>31</v>
      </c>
      <c r="C10" s="7">
        <v>15</v>
      </c>
      <c r="D10" s="7">
        <v>4</v>
      </c>
      <c r="E10" s="7">
        <v>2</v>
      </c>
      <c r="F10" s="7">
        <v>3</v>
      </c>
      <c r="G10" s="7">
        <v>3</v>
      </c>
      <c r="H10" s="7">
        <v>4</v>
      </c>
    </row>
    <row r="11" spans="1:8" x14ac:dyDescent="0.25">
      <c r="A11" s="7" t="s">
        <v>33</v>
      </c>
      <c r="B11">
        <v>38</v>
      </c>
      <c r="C11" s="7">
        <v>18</v>
      </c>
      <c r="D11" s="7">
        <v>5</v>
      </c>
      <c r="E11" s="7">
        <v>4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24</v>
      </c>
      <c r="C12" s="7">
        <v>11</v>
      </c>
      <c r="D12" s="7">
        <v>3</v>
      </c>
      <c r="E12" s="7">
        <v>3</v>
      </c>
      <c r="F12" s="7">
        <v>2</v>
      </c>
      <c r="G12" s="7">
        <v>3</v>
      </c>
      <c r="H12" s="7">
        <v>2</v>
      </c>
    </row>
    <row r="13" spans="1:8" x14ac:dyDescent="0.25">
      <c r="A13" s="7" t="s">
        <v>35</v>
      </c>
      <c r="B13">
        <v>25</v>
      </c>
      <c r="C13" s="7">
        <v>12</v>
      </c>
      <c r="D13" s="7">
        <v>3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23</v>
      </c>
      <c r="C14" s="7">
        <v>10</v>
      </c>
      <c r="D14" s="7">
        <v>3</v>
      </c>
      <c r="E14" s="7">
        <v>3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30</v>
      </c>
      <c r="C15" s="7">
        <v>14</v>
      </c>
      <c r="D15" s="7">
        <v>4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23</v>
      </c>
      <c r="C16" s="7">
        <v>10</v>
      </c>
      <c r="D16" s="7">
        <v>3</v>
      </c>
      <c r="E16" s="7">
        <v>2</v>
      </c>
      <c r="F16" s="7">
        <v>2</v>
      </c>
      <c r="G16" s="7">
        <v>3</v>
      </c>
      <c r="H16" s="7">
        <v>3</v>
      </c>
    </row>
    <row r="17" spans="1:8" x14ac:dyDescent="0.25">
      <c r="A17" s="7" t="s">
        <v>39</v>
      </c>
      <c r="B17">
        <v>26</v>
      </c>
      <c r="C17" s="7">
        <v>12</v>
      </c>
      <c r="D17" s="7">
        <v>3</v>
      </c>
      <c r="E17" s="7">
        <v>3</v>
      </c>
      <c r="F17" s="7">
        <v>2</v>
      </c>
      <c r="G17" s="7">
        <v>3</v>
      </c>
      <c r="H17" s="7">
        <v>3</v>
      </c>
    </row>
    <row r="18" spans="1:8" x14ac:dyDescent="0.25">
      <c r="A18" s="7" t="s">
        <v>40</v>
      </c>
      <c r="B18">
        <v>8</v>
      </c>
      <c r="C18" s="7">
        <v>3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</row>
    <row r="19" spans="1:8" x14ac:dyDescent="0.25">
      <c r="A19" s="7" t="s">
        <v>41</v>
      </c>
      <c r="B19">
        <v>26</v>
      </c>
      <c r="C19" s="7">
        <v>11</v>
      </c>
      <c r="D19" s="7">
        <v>3</v>
      </c>
      <c r="E19" s="7">
        <v>3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29</v>
      </c>
      <c r="C20" s="7">
        <v>14</v>
      </c>
      <c r="D20" s="7">
        <v>4</v>
      </c>
      <c r="E20" s="7">
        <v>3</v>
      </c>
      <c r="F20" s="7">
        <v>3</v>
      </c>
      <c r="G20" s="7">
        <v>2</v>
      </c>
      <c r="H20" s="7">
        <v>3</v>
      </c>
    </row>
    <row r="21" spans="1:8" x14ac:dyDescent="0.25">
      <c r="A21" s="7" t="s">
        <v>43</v>
      </c>
      <c r="B21">
        <v>30</v>
      </c>
      <c r="C21" s="7">
        <v>14</v>
      </c>
      <c r="D21" s="7">
        <v>3</v>
      </c>
      <c r="E21" s="7">
        <v>4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43</v>
      </c>
      <c r="C22" s="7">
        <v>20</v>
      </c>
      <c r="D22" s="7">
        <v>5</v>
      </c>
      <c r="E22" s="7">
        <v>5</v>
      </c>
      <c r="F22" s="7">
        <v>4</v>
      </c>
      <c r="G22" s="7">
        <v>4</v>
      </c>
      <c r="H22" s="7">
        <v>5</v>
      </c>
    </row>
    <row r="23" spans="1:8" x14ac:dyDescent="0.25">
      <c r="A23" s="7" t="s">
        <v>45</v>
      </c>
      <c r="B23">
        <v>33</v>
      </c>
      <c r="C23" s="7">
        <v>16</v>
      </c>
      <c r="D23" s="7">
        <v>4</v>
      </c>
      <c r="E23" s="7">
        <v>4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32</v>
      </c>
      <c r="C24" s="7">
        <v>16</v>
      </c>
      <c r="D24" s="7">
        <v>4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44</v>
      </c>
      <c r="C25" s="7">
        <v>22</v>
      </c>
      <c r="D25" s="7">
        <v>5</v>
      </c>
      <c r="E25" s="7">
        <v>5</v>
      </c>
      <c r="F25" s="7">
        <v>3</v>
      </c>
      <c r="G25" s="7">
        <v>4</v>
      </c>
      <c r="H25" s="7">
        <v>5</v>
      </c>
    </row>
    <row r="26" spans="1:8" x14ac:dyDescent="0.25">
      <c r="A26" s="7" t="s">
        <v>48</v>
      </c>
      <c r="B26">
        <v>35</v>
      </c>
      <c r="C26" s="7">
        <v>17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37</v>
      </c>
      <c r="C27" s="7">
        <v>17</v>
      </c>
      <c r="D27" s="7">
        <v>5</v>
      </c>
      <c r="E27" s="7">
        <v>4</v>
      </c>
      <c r="F27" s="7">
        <v>3</v>
      </c>
      <c r="G27" s="7">
        <v>4</v>
      </c>
      <c r="H27" s="7">
        <v>4</v>
      </c>
    </row>
    <row r="28" spans="1:8" x14ac:dyDescent="0.25">
      <c r="A28" s="7" t="s">
        <v>50</v>
      </c>
      <c r="B28">
        <v>31</v>
      </c>
      <c r="C28" s="7">
        <v>14</v>
      </c>
      <c r="D28" s="7">
        <v>3</v>
      </c>
      <c r="E28" s="7">
        <v>4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35</v>
      </c>
      <c r="C29" s="7">
        <v>17</v>
      </c>
      <c r="D29" s="7">
        <v>4</v>
      </c>
      <c r="E29" s="7">
        <v>4</v>
      </c>
      <c r="F29" s="7">
        <v>3</v>
      </c>
      <c r="G29" s="7">
        <v>3</v>
      </c>
      <c r="H29" s="7">
        <v>4</v>
      </c>
    </row>
    <row r="30" spans="1:8" x14ac:dyDescent="0.25">
      <c r="A30" s="7" t="s">
        <v>52</v>
      </c>
      <c r="B30">
        <v>33</v>
      </c>
      <c r="C30" s="7">
        <v>16</v>
      </c>
      <c r="D30" s="7">
        <v>4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41</v>
      </c>
      <c r="C31" s="7">
        <v>20</v>
      </c>
      <c r="D31" s="7">
        <v>5</v>
      </c>
      <c r="E31" s="7">
        <v>5</v>
      </c>
      <c r="F31" s="7">
        <v>3</v>
      </c>
      <c r="G31" s="7">
        <v>4</v>
      </c>
      <c r="H31" s="7">
        <v>4</v>
      </c>
    </row>
    <row r="32" spans="1:8" x14ac:dyDescent="0.25">
      <c r="A32" s="7" t="s">
        <v>54</v>
      </c>
      <c r="B32">
        <v>36</v>
      </c>
      <c r="C32" s="7">
        <v>18</v>
      </c>
      <c r="D32" s="7">
        <v>4</v>
      </c>
      <c r="E32" s="7">
        <v>4</v>
      </c>
      <c r="F32" s="7">
        <v>3</v>
      </c>
      <c r="G32" s="7">
        <v>3</v>
      </c>
      <c r="H32" s="7">
        <v>4</v>
      </c>
    </row>
    <row r="33" spans="1:8" x14ac:dyDescent="0.25">
      <c r="A33" s="7" t="s">
        <v>55</v>
      </c>
      <c r="B33">
        <v>32</v>
      </c>
      <c r="C33" s="7">
        <v>16</v>
      </c>
      <c r="D33" s="7">
        <v>3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34</v>
      </c>
      <c r="C34" s="7">
        <v>17</v>
      </c>
      <c r="D34" s="7">
        <v>4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30</v>
      </c>
      <c r="C35" s="7">
        <v>15</v>
      </c>
      <c r="D35" s="7">
        <v>3</v>
      </c>
      <c r="E35" s="7">
        <v>3</v>
      </c>
      <c r="F35" s="7">
        <v>3</v>
      </c>
      <c r="G35" s="7">
        <v>3</v>
      </c>
      <c r="H35" s="7">
        <v>3</v>
      </c>
    </row>
    <row r="36" spans="1:8" x14ac:dyDescent="0.25">
      <c r="A36" s="7" t="s">
        <v>58</v>
      </c>
      <c r="B36">
        <v>25</v>
      </c>
      <c r="C36" s="7">
        <v>12</v>
      </c>
      <c r="D36" s="7">
        <v>3</v>
      </c>
      <c r="E36" s="7">
        <v>3</v>
      </c>
      <c r="F36" s="7">
        <v>2</v>
      </c>
      <c r="G36" s="7">
        <v>3</v>
      </c>
      <c r="H36" s="7">
        <v>2</v>
      </c>
    </row>
    <row r="37" spans="1:8" x14ac:dyDescent="0.25">
      <c r="A37" s="7" t="s">
        <v>59</v>
      </c>
      <c r="B37">
        <v>42</v>
      </c>
      <c r="C37" s="7">
        <v>20</v>
      </c>
      <c r="D37" s="7">
        <v>5</v>
      </c>
      <c r="E37" s="7">
        <v>5</v>
      </c>
      <c r="F37" s="7">
        <v>4</v>
      </c>
      <c r="G37" s="7">
        <v>4</v>
      </c>
      <c r="H37" s="7">
        <v>4</v>
      </c>
    </row>
    <row r="38" spans="1:8" x14ac:dyDescent="0.25">
      <c r="A38" s="7" t="s">
        <v>60</v>
      </c>
      <c r="B38">
        <v>40</v>
      </c>
      <c r="C38" s="7">
        <v>20</v>
      </c>
      <c r="D38" s="7">
        <v>4</v>
      </c>
      <c r="E38" s="7">
        <v>5</v>
      </c>
      <c r="F38" s="7">
        <v>3</v>
      </c>
      <c r="G38" s="7">
        <v>4</v>
      </c>
      <c r="H38" s="7">
        <v>4</v>
      </c>
    </row>
    <row r="39" spans="1:8" x14ac:dyDescent="0.25">
      <c r="A39" s="7" t="s">
        <v>61</v>
      </c>
      <c r="B39">
        <v>39</v>
      </c>
      <c r="C39" s="7">
        <v>20</v>
      </c>
      <c r="D39" s="7">
        <v>4</v>
      </c>
      <c r="E39" s="7">
        <v>4</v>
      </c>
      <c r="F39" s="7">
        <v>3</v>
      </c>
      <c r="G39" s="7">
        <v>4</v>
      </c>
      <c r="H39" s="7">
        <v>4</v>
      </c>
    </row>
    <row r="40" spans="1:8" x14ac:dyDescent="0.25">
      <c r="A40" s="7" t="s">
        <v>62</v>
      </c>
      <c r="B40">
        <v>39</v>
      </c>
      <c r="C40" s="7">
        <v>19</v>
      </c>
      <c r="D40" s="7">
        <v>5</v>
      </c>
      <c r="E40" s="7">
        <v>5</v>
      </c>
      <c r="F40" s="7">
        <v>3</v>
      </c>
      <c r="G40" s="7">
        <v>3</v>
      </c>
      <c r="H40" s="7">
        <v>4</v>
      </c>
    </row>
    <row r="41" spans="1:8" x14ac:dyDescent="0.25">
      <c r="A41" s="7" t="s">
        <v>63</v>
      </c>
      <c r="B41">
        <v>40</v>
      </c>
      <c r="C41" s="7">
        <v>20</v>
      </c>
      <c r="D41" s="7">
        <v>5</v>
      </c>
      <c r="E41" s="7">
        <v>4</v>
      </c>
      <c r="F41" s="7">
        <v>3</v>
      </c>
      <c r="G41" s="7">
        <v>4</v>
      </c>
      <c r="H41" s="7">
        <v>4</v>
      </c>
    </row>
    <row r="42" spans="1:8" x14ac:dyDescent="0.25">
      <c r="A42" s="7" t="s">
        <v>64</v>
      </c>
      <c r="B42">
        <v>35</v>
      </c>
      <c r="C42" s="7">
        <v>18</v>
      </c>
      <c r="D42" s="7">
        <v>4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28</v>
      </c>
      <c r="C43" s="7">
        <v>15</v>
      </c>
      <c r="D43" s="7">
        <v>3</v>
      </c>
      <c r="E43" s="7">
        <v>3</v>
      </c>
      <c r="F43" s="7">
        <v>2</v>
      </c>
      <c r="G43" s="7">
        <v>2</v>
      </c>
      <c r="H43" s="7">
        <v>3</v>
      </c>
    </row>
    <row r="44" spans="1:8" x14ac:dyDescent="0.25">
      <c r="A44" s="7" t="s">
        <v>66</v>
      </c>
      <c r="B44">
        <v>41</v>
      </c>
      <c r="C44" s="7">
        <v>20</v>
      </c>
      <c r="D44" s="7">
        <v>5</v>
      </c>
      <c r="E44" s="7">
        <v>5</v>
      </c>
      <c r="F44" s="7">
        <v>3</v>
      </c>
      <c r="G44" s="7">
        <v>4</v>
      </c>
      <c r="H44" s="7">
        <v>4</v>
      </c>
    </row>
    <row r="45" spans="1:8" x14ac:dyDescent="0.25">
      <c r="A45" s="7" t="s">
        <v>67</v>
      </c>
      <c r="B45">
        <v>34</v>
      </c>
      <c r="C45" s="7">
        <v>17</v>
      </c>
      <c r="D45" s="7">
        <v>4</v>
      </c>
      <c r="E45" s="7">
        <v>4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39</v>
      </c>
      <c r="C46" s="7">
        <v>19</v>
      </c>
      <c r="D46" s="7">
        <v>4</v>
      </c>
      <c r="E46" s="7">
        <v>4</v>
      </c>
      <c r="F46" s="7">
        <v>4</v>
      </c>
      <c r="G46" s="7">
        <v>4</v>
      </c>
      <c r="H46" s="7">
        <v>4</v>
      </c>
    </row>
    <row r="47" spans="1:8" x14ac:dyDescent="0.25">
      <c r="A47" s="7" t="s">
        <v>69</v>
      </c>
      <c r="B47">
        <v>45</v>
      </c>
      <c r="C47" s="7">
        <v>21</v>
      </c>
      <c r="D47" s="7">
        <v>5</v>
      </c>
      <c r="E47" s="7">
        <v>5</v>
      </c>
      <c r="F47" s="7">
        <v>4</v>
      </c>
      <c r="G47" s="7">
        <v>5</v>
      </c>
      <c r="H47" s="7">
        <v>5</v>
      </c>
    </row>
    <row r="48" spans="1:8" x14ac:dyDescent="0.25">
      <c r="A48" s="7" t="s">
        <v>70</v>
      </c>
      <c r="B48">
        <v>33</v>
      </c>
      <c r="C48" s="7">
        <v>16</v>
      </c>
      <c r="D48" s="7">
        <v>4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37</v>
      </c>
      <c r="C49" s="7">
        <v>18</v>
      </c>
      <c r="D49" s="7">
        <v>4</v>
      </c>
      <c r="E49" s="7">
        <v>5</v>
      </c>
      <c r="F49" s="7">
        <v>3</v>
      </c>
      <c r="G49" s="7">
        <v>3</v>
      </c>
      <c r="H49" s="7">
        <v>4</v>
      </c>
    </row>
    <row r="50" spans="1:8" x14ac:dyDescent="0.25">
      <c r="A50" s="7" t="s">
        <v>72</v>
      </c>
      <c r="B50">
        <v>41</v>
      </c>
      <c r="C50" s="7">
        <v>20</v>
      </c>
      <c r="D50" s="7">
        <v>4</v>
      </c>
      <c r="E50" s="7">
        <v>5</v>
      </c>
      <c r="F50" s="7">
        <v>4</v>
      </c>
      <c r="G50" s="7">
        <v>4</v>
      </c>
      <c r="H50" s="7">
        <v>4</v>
      </c>
    </row>
    <row r="51" spans="1:8" x14ac:dyDescent="0.25">
      <c r="A51" s="7" t="s">
        <v>73</v>
      </c>
      <c r="B51">
        <v>37</v>
      </c>
      <c r="C51" s="7">
        <v>19</v>
      </c>
      <c r="D51" s="7">
        <v>4</v>
      </c>
      <c r="E51" s="7">
        <v>4</v>
      </c>
      <c r="F51" s="7">
        <v>3</v>
      </c>
      <c r="G51" s="7">
        <v>4</v>
      </c>
      <c r="H51" s="7">
        <v>3</v>
      </c>
    </row>
    <row r="52" spans="1:8" x14ac:dyDescent="0.25">
      <c r="A52" s="7" t="s">
        <v>74</v>
      </c>
      <c r="B52">
        <v>40</v>
      </c>
      <c r="C52" s="7">
        <v>20</v>
      </c>
      <c r="D52" s="7">
        <v>5</v>
      </c>
      <c r="E52" s="7">
        <v>4</v>
      </c>
      <c r="F52" s="7">
        <v>3</v>
      </c>
      <c r="G52" s="7">
        <v>4</v>
      </c>
      <c r="H52" s="7">
        <v>4</v>
      </c>
    </row>
    <row r="53" spans="1:8" x14ac:dyDescent="0.25">
      <c r="A53" s="7" t="s">
        <v>75</v>
      </c>
      <c r="B53">
        <v>31</v>
      </c>
      <c r="C53" s="7">
        <v>16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5CD9-74DE-4594-9B5C-F09F7797C3E8}">
  <dimension ref="A1:H53"/>
  <sheetViews>
    <sheetView topLeftCell="A2" workbookViewId="0">
      <selection activeCell="A2" sqref="A2:H53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30</v>
      </c>
      <c r="C2" s="7">
        <v>14</v>
      </c>
      <c r="D2" s="7">
        <v>3</v>
      </c>
      <c r="E2" s="7">
        <v>3</v>
      </c>
      <c r="F2" s="7">
        <v>4</v>
      </c>
      <c r="G2" s="7">
        <v>3</v>
      </c>
      <c r="H2" s="7">
        <v>3</v>
      </c>
    </row>
    <row r="3" spans="1:8" x14ac:dyDescent="0.25">
      <c r="A3" s="7" t="s">
        <v>25</v>
      </c>
      <c r="B3">
        <v>25</v>
      </c>
      <c r="C3" s="7">
        <v>11</v>
      </c>
      <c r="D3" s="7">
        <v>3</v>
      </c>
      <c r="E3" s="7">
        <v>3</v>
      </c>
      <c r="F3" s="7">
        <v>3</v>
      </c>
      <c r="G3" s="7">
        <v>3</v>
      </c>
      <c r="H3" s="7">
        <v>2</v>
      </c>
    </row>
    <row r="4" spans="1:8" x14ac:dyDescent="0.25">
      <c r="A4" s="7" t="s">
        <v>26</v>
      </c>
      <c r="B4">
        <v>22</v>
      </c>
      <c r="C4" s="7">
        <v>9</v>
      </c>
      <c r="D4" s="7">
        <v>2</v>
      </c>
      <c r="E4" s="7">
        <v>3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24</v>
      </c>
      <c r="C5" s="7">
        <v>11</v>
      </c>
      <c r="D5" s="7">
        <v>2</v>
      </c>
      <c r="E5" s="7">
        <v>3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27</v>
      </c>
      <c r="C6" s="7">
        <v>13</v>
      </c>
      <c r="D6" s="7">
        <v>3</v>
      </c>
      <c r="E6" s="7">
        <v>3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26</v>
      </c>
      <c r="C7" s="7">
        <v>13</v>
      </c>
      <c r="D7" s="7">
        <v>3</v>
      </c>
      <c r="E7" s="7">
        <v>3</v>
      </c>
      <c r="F7" s="7">
        <v>2</v>
      </c>
      <c r="G7" s="7">
        <v>2</v>
      </c>
      <c r="H7" s="7">
        <v>3</v>
      </c>
    </row>
    <row r="8" spans="1:8" x14ac:dyDescent="0.25">
      <c r="A8" s="7" t="s">
        <v>30</v>
      </c>
      <c r="B8">
        <v>14</v>
      </c>
      <c r="C8" s="7">
        <v>5</v>
      </c>
      <c r="D8" s="7">
        <v>2</v>
      </c>
      <c r="E8" s="7">
        <v>2</v>
      </c>
      <c r="F8" s="7">
        <v>2</v>
      </c>
      <c r="G8" s="7">
        <v>2</v>
      </c>
      <c r="H8" s="7">
        <v>1</v>
      </c>
    </row>
    <row r="9" spans="1:8" x14ac:dyDescent="0.25">
      <c r="A9" s="7" t="s">
        <v>31</v>
      </c>
      <c r="B9">
        <v>35</v>
      </c>
      <c r="C9" s="7">
        <v>18</v>
      </c>
      <c r="D9" s="7">
        <v>3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29</v>
      </c>
      <c r="C10" s="7">
        <v>14</v>
      </c>
      <c r="D10" s="7">
        <v>3</v>
      </c>
      <c r="E10" s="7">
        <v>3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30</v>
      </c>
      <c r="C11" s="7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30</v>
      </c>
      <c r="C12" s="7">
        <v>14</v>
      </c>
      <c r="D12" s="7">
        <v>3</v>
      </c>
      <c r="E12" s="7">
        <v>3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31</v>
      </c>
      <c r="C13" s="7">
        <v>14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29</v>
      </c>
      <c r="C14" s="7">
        <v>14</v>
      </c>
      <c r="D14" s="7">
        <v>3</v>
      </c>
      <c r="E14" s="7">
        <v>3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35</v>
      </c>
      <c r="C15" s="7">
        <v>18</v>
      </c>
      <c r="D15" s="7">
        <v>3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22</v>
      </c>
      <c r="C16" s="7">
        <v>10</v>
      </c>
      <c r="D16" s="7">
        <v>2</v>
      </c>
      <c r="E16" s="7">
        <v>3</v>
      </c>
      <c r="F16" s="7">
        <v>3</v>
      </c>
      <c r="G16" s="7">
        <v>2</v>
      </c>
      <c r="H16" s="7">
        <v>2</v>
      </c>
    </row>
    <row r="17" spans="1:8" x14ac:dyDescent="0.25">
      <c r="A17" s="7" t="s">
        <v>39</v>
      </c>
      <c r="B17">
        <v>31</v>
      </c>
      <c r="C17" s="7">
        <v>15</v>
      </c>
      <c r="D17" s="7">
        <v>3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9</v>
      </c>
      <c r="C18" s="7">
        <v>3</v>
      </c>
      <c r="D18" s="7">
        <v>1</v>
      </c>
      <c r="E18" s="7">
        <v>1</v>
      </c>
      <c r="F18" s="7">
        <v>2</v>
      </c>
      <c r="G18" s="7">
        <v>1</v>
      </c>
      <c r="H18" s="7">
        <v>1</v>
      </c>
    </row>
    <row r="19" spans="1:8" x14ac:dyDescent="0.25">
      <c r="A19" s="7" t="s">
        <v>41</v>
      </c>
      <c r="B19">
        <v>24</v>
      </c>
      <c r="C19" s="7">
        <v>11</v>
      </c>
      <c r="D19" s="7">
        <v>3</v>
      </c>
      <c r="E19" s="7">
        <v>3</v>
      </c>
      <c r="F19" s="7">
        <v>2</v>
      </c>
      <c r="G19" s="7">
        <v>3</v>
      </c>
      <c r="H19" s="7">
        <v>2</v>
      </c>
    </row>
    <row r="20" spans="1:8" x14ac:dyDescent="0.25">
      <c r="A20" s="7" t="s">
        <v>42</v>
      </c>
      <c r="B20">
        <v>25</v>
      </c>
      <c r="C20" s="7">
        <v>11</v>
      </c>
      <c r="D20" s="7">
        <v>2</v>
      </c>
      <c r="E20" s="7">
        <v>4</v>
      </c>
      <c r="F20" s="7">
        <v>3</v>
      </c>
      <c r="G20" s="7">
        <v>3</v>
      </c>
      <c r="H20" s="7">
        <v>2</v>
      </c>
    </row>
    <row r="21" spans="1:8" x14ac:dyDescent="0.25">
      <c r="A21" s="7" t="s">
        <v>43</v>
      </c>
      <c r="B21">
        <v>34</v>
      </c>
      <c r="C21" s="7">
        <v>16</v>
      </c>
      <c r="D21" s="7">
        <v>4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39</v>
      </c>
      <c r="C22" s="7">
        <v>19</v>
      </c>
      <c r="D22" s="7">
        <v>4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34</v>
      </c>
      <c r="C23" s="7">
        <v>17</v>
      </c>
      <c r="D23" s="7">
        <v>4</v>
      </c>
      <c r="E23" s="7">
        <v>3</v>
      </c>
      <c r="F23" s="7">
        <v>3</v>
      </c>
      <c r="G23" s="7">
        <v>3</v>
      </c>
      <c r="H23" s="7">
        <v>4</v>
      </c>
    </row>
    <row r="24" spans="1:8" x14ac:dyDescent="0.25">
      <c r="A24" s="7" t="s">
        <v>46</v>
      </c>
      <c r="B24">
        <v>27</v>
      </c>
      <c r="C24" s="7">
        <v>13</v>
      </c>
      <c r="D24" s="7">
        <v>3</v>
      </c>
      <c r="E24" s="7">
        <v>3</v>
      </c>
      <c r="F24" s="7">
        <v>3</v>
      </c>
      <c r="G24" s="7">
        <v>3</v>
      </c>
      <c r="H24" s="7">
        <v>2</v>
      </c>
    </row>
    <row r="25" spans="1:8" x14ac:dyDescent="0.25">
      <c r="A25" s="7" t="s">
        <v>47</v>
      </c>
      <c r="B25">
        <v>35</v>
      </c>
      <c r="C25" s="7">
        <v>17</v>
      </c>
      <c r="D25" s="7">
        <v>4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24</v>
      </c>
      <c r="C26" s="7">
        <v>11</v>
      </c>
      <c r="D26" s="7">
        <v>2</v>
      </c>
      <c r="E26" s="7">
        <v>3</v>
      </c>
      <c r="F26" s="7">
        <v>3</v>
      </c>
      <c r="G26" s="7">
        <v>3</v>
      </c>
      <c r="H26" s="7">
        <v>2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45</v>
      </c>
      <c r="C28" s="7">
        <v>22</v>
      </c>
      <c r="D28" s="7">
        <v>5</v>
      </c>
      <c r="E28" s="7">
        <v>5</v>
      </c>
      <c r="F28" s="7">
        <v>3</v>
      </c>
      <c r="G28" s="7">
        <v>5</v>
      </c>
      <c r="H28" s="7">
        <v>5</v>
      </c>
    </row>
    <row r="29" spans="1:8" x14ac:dyDescent="0.25">
      <c r="A29" s="7" t="s">
        <v>51</v>
      </c>
      <c r="B29">
        <v>33</v>
      </c>
      <c r="C29" s="7">
        <v>16</v>
      </c>
      <c r="D29" s="7">
        <v>3</v>
      </c>
      <c r="E29" s="7">
        <v>4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31</v>
      </c>
      <c r="C30" s="7">
        <v>14</v>
      </c>
      <c r="D30" s="7">
        <v>3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31</v>
      </c>
      <c r="C31" s="7">
        <v>15</v>
      </c>
      <c r="D31" s="7">
        <v>3</v>
      </c>
      <c r="E31" s="7">
        <v>3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35</v>
      </c>
      <c r="C32" s="7">
        <v>17</v>
      </c>
      <c r="D32" s="7">
        <v>4</v>
      </c>
      <c r="E32" s="7">
        <v>3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37</v>
      </c>
      <c r="C33" s="7">
        <v>18</v>
      </c>
      <c r="D33" s="7">
        <v>4</v>
      </c>
      <c r="E33" s="7">
        <v>4</v>
      </c>
      <c r="F33" s="7">
        <v>4</v>
      </c>
      <c r="G33" s="7">
        <v>4</v>
      </c>
      <c r="H33" s="7">
        <v>3</v>
      </c>
    </row>
    <row r="34" spans="1:8" x14ac:dyDescent="0.25">
      <c r="A34" s="7" t="s">
        <v>56</v>
      </c>
      <c r="B34">
        <v>32</v>
      </c>
      <c r="C34" s="7">
        <v>15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34</v>
      </c>
      <c r="C35" s="7">
        <v>16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33</v>
      </c>
      <c r="C36" s="7">
        <v>16</v>
      </c>
      <c r="D36" s="7">
        <v>4</v>
      </c>
      <c r="E36" s="7">
        <v>3</v>
      </c>
      <c r="F36" s="7">
        <v>3</v>
      </c>
      <c r="G36" s="7">
        <v>3</v>
      </c>
      <c r="H36" s="7">
        <v>4</v>
      </c>
    </row>
    <row r="37" spans="1:8" x14ac:dyDescent="0.25">
      <c r="A37" s="7" t="s">
        <v>59</v>
      </c>
      <c r="B37">
        <v>32</v>
      </c>
      <c r="C37" s="7">
        <v>15</v>
      </c>
      <c r="D37" s="7">
        <v>3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33</v>
      </c>
      <c r="C38" s="7">
        <v>16</v>
      </c>
      <c r="D38" s="7">
        <v>3</v>
      </c>
      <c r="E38" s="7">
        <v>4</v>
      </c>
      <c r="F38" s="7">
        <v>3</v>
      </c>
      <c r="G38" s="7">
        <v>4</v>
      </c>
      <c r="H38" s="7">
        <v>3</v>
      </c>
    </row>
    <row r="39" spans="1:8" x14ac:dyDescent="0.25">
      <c r="A39" s="7" t="s">
        <v>61</v>
      </c>
      <c r="B39">
        <v>42</v>
      </c>
      <c r="C39" s="7">
        <v>20</v>
      </c>
      <c r="D39" s="7">
        <v>4</v>
      </c>
      <c r="E39" s="7">
        <v>5</v>
      </c>
      <c r="F39" s="7">
        <v>4</v>
      </c>
      <c r="G39" s="7">
        <v>5</v>
      </c>
      <c r="H39" s="7">
        <v>4</v>
      </c>
    </row>
    <row r="40" spans="1:8" x14ac:dyDescent="0.25">
      <c r="A40" s="7" t="s">
        <v>62</v>
      </c>
      <c r="B40">
        <v>30</v>
      </c>
      <c r="C40" s="7">
        <v>14</v>
      </c>
      <c r="D40" s="7">
        <v>3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30</v>
      </c>
      <c r="C41" s="7">
        <v>14</v>
      </c>
      <c r="D41" s="7">
        <v>3</v>
      </c>
      <c r="E41" s="7">
        <v>4</v>
      </c>
      <c r="F41" s="7">
        <v>3</v>
      </c>
      <c r="G41" s="7">
        <v>3</v>
      </c>
      <c r="H41" s="7">
        <v>3</v>
      </c>
    </row>
    <row r="42" spans="1:8" x14ac:dyDescent="0.25">
      <c r="A42" s="7" t="s">
        <v>64</v>
      </c>
      <c r="B42">
        <v>34</v>
      </c>
      <c r="C42" s="7">
        <v>16</v>
      </c>
      <c r="D42" s="7">
        <v>4</v>
      </c>
      <c r="E42" s="7">
        <v>4</v>
      </c>
      <c r="F42" s="7">
        <v>3</v>
      </c>
      <c r="G42" s="7">
        <v>4</v>
      </c>
      <c r="H42" s="7">
        <v>3</v>
      </c>
    </row>
    <row r="43" spans="1:8" x14ac:dyDescent="0.25">
      <c r="A43" s="7" t="s">
        <v>65</v>
      </c>
      <c r="B43">
        <v>36</v>
      </c>
      <c r="C43" s="7">
        <v>17</v>
      </c>
      <c r="D43" s="7">
        <v>4</v>
      </c>
      <c r="E43" s="7">
        <v>4</v>
      </c>
      <c r="F43" s="7">
        <v>3</v>
      </c>
      <c r="G43" s="7">
        <v>4</v>
      </c>
      <c r="H43" s="7">
        <v>4</v>
      </c>
    </row>
    <row r="44" spans="1:8" x14ac:dyDescent="0.25">
      <c r="A44" s="7" t="s">
        <v>66</v>
      </c>
      <c r="B44">
        <v>35</v>
      </c>
      <c r="C44" s="7">
        <v>17</v>
      </c>
      <c r="D44" s="7">
        <v>4</v>
      </c>
      <c r="E44" s="7">
        <v>4</v>
      </c>
      <c r="F44" s="7">
        <v>3</v>
      </c>
      <c r="G44" s="7">
        <v>4</v>
      </c>
      <c r="H44" s="7">
        <v>3</v>
      </c>
    </row>
    <row r="45" spans="1:8" x14ac:dyDescent="0.25">
      <c r="A45" s="7" t="s">
        <v>67</v>
      </c>
      <c r="B45">
        <v>31</v>
      </c>
      <c r="C45" s="7">
        <v>15</v>
      </c>
      <c r="D45" s="7">
        <v>3</v>
      </c>
      <c r="E45" s="7">
        <v>4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37</v>
      </c>
      <c r="C46" s="7">
        <v>18</v>
      </c>
      <c r="D46" s="7">
        <v>4</v>
      </c>
      <c r="E46" s="7">
        <v>4</v>
      </c>
      <c r="F46" s="7">
        <v>4</v>
      </c>
      <c r="G46" s="7">
        <v>3</v>
      </c>
      <c r="H46" s="7">
        <v>4</v>
      </c>
    </row>
    <row r="47" spans="1:8" x14ac:dyDescent="0.25">
      <c r="A47" s="7" t="s">
        <v>69</v>
      </c>
      <c r="B47">
        <v>33</v>
      </c>
      <c r="C47" s="7">
        <v>16</v>
      </c>
      <c r="D47" s="7">
        <v>3</v>
      </c>
      <c r="E47" s="7">
        <v>4</v>
      </c>
      <c r="F47" s="7">
        <v>3</v>
      </c>
      <c r="G47" s="7">
        <v>4</v>
      </c>
      <c r="H47" s="7">
        <v>3</v>
      </c>
    </row>
    <row r="48" spans="1:8" x14ac:dyDescent="0.25">
      <c r="A48" s="7" t="s">
        <v>70</v>
      </c>
      <c r="B48">
        <v>31</v>
      </c>
      <c r="C48" s="7">
        <v>15</v>
      </c>
      <c r="D48" s="7">
        <v>3</v>
      </c>
      <c r="E48" s="7">
        <v>3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33</v>
      </c>
      <c r="C49" s="7">
        <v>16</v>
      </c>
      <c r="D49" s="7">
        <v>3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34</v>
      </c>
      <c r="C50" s="7">
        <v>16</v>
      </c>
      <c r="D50" s="7">
        <v>3</v>
      </c>
      <c r="E50" s="7">
        <v>4</v>
      </c>
      <c r="F50" s="7">
        <v>4</v>
      </c>
      <c r="G50" s="7">
        <v>4</v>
      </c>
      <c r="H50" s="7">
        <v>3</v>
      </c>
    </row>
    <row r="51" spans="1:8" x14ac:dyDescent="0.25">
      <c r="A51" s="7" t="s">
        <v>73</v>
      </c>
      <c r="B51">
        <v>32</v>
      </c>
      <c r="C51" s="7">
        <v>14</v>
      </c>
      <c r="D51" s="7">
        <v>3</v>
      </c>
      <c r="E51" s="7">
        <v>4</v>
      </c>
      <c r="F51" s="7">
        <v>4</v>
      </c>
      <c r="G51" s="7">
        <v>4</v>
      </c>
      <c r="H51" s="7">
        <v>3</v>
      </c>
    </row>
    <row r="52" spans="1:8" x14ac:dyDescent="0.25">
      <c r="A52" s="7" t="s">
        <v>74</v>
      </c>
      <c r="B52">
        <v>36</v>
      </c>
      <c r="C52" s="7">
        <v>18</v>
      </c>
      <c r="D52" s="7">
        <v>4</v>
      </c>
      <c r="E52" s="7">
        <v>4</v>
      </c>
      <c r="F52" s="7">
        <v>3</v>
      </c>
      <c r="G52" s="7">
        <v>4</v>
      </c>
      <c r="H52" s="7">
        <v>3</v>
      </c>
    </row>
    <row r="53" spans="1:8" x14ac:dyDescent="0.25">
      <c r="A53" s="7" t="s">
        <v>75</v>
      </c>
      <c r="B53">
        <v>28</v>
      </c>
      <c r="C53" s="7">
        <v>13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51F9-466D-43E6-B2D7-7ABC7A9213F2}">
  <dimension ref="A1:H53"/>
  <sheetViews>
    <sheetView topLeftCell="A2" workbookViewId="0">
      <selection activeCell="A2" sqref="A2:H53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16</v>
      </c>
      <c r="D2" s="7">
        <v>4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2</v>
      </c>
      <c r="H3" s="7">
        <v>3</v>
      </c>
    </row>
    <row r="4" spans="1:8" x14ac:dyDescent="0.25">
      <c r="A4" s="7" t="s">
        <v>26</v>
      </c>
      <c r="B4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 t="s">
        <v>27</v>
      </c>
      <c r="B5">
        <v>42</v>
      </c>
      <c r="C5" s="7">
        <v>21</v>
      </c>
      <c r="D5" s="7">
        <v>5</v>
      </c>
      <c r="E5" s="7">
        <v>5</v>
      </c>
      <c r="F5" s="7">
        <v>3</v>
      </c>
      <c r="G5" s="7">
        <v>4</v>
      </c>
      <c r="H5" s="7">
        <v>4</v>
      </c>
    </row>
    <row r="6" spans="1:8" x14ac:dyDescent="0.25">
      <c r="A6" s="7" t="s">
        <v>28</v>
      </c>
      <c r="B6">
        <v>25</v>
      </c>
      <c r="C6" s="7">
        <v>11</v>
      </c>
      <c r="D6" s="7">
        <v>3</v>
      </c>
      <c r="E6" s="7">
        <v>2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30</v>
      </c>
      <c r="C7" s="7">
        <v>15</v>
      </c>
      <c r="D7" s="7">
        <v>4</v>
      </c>
      <c r="E7" s="7">
        <v>3</v>
      </c>
      <c r="F7" s="7">
        <v>2</v>
      </c>
      <c r="G7" s="7">
        <v>3</v>
      </c>
      <c r="H7" s="7">
        <v>3</v>
      </c>
    </row>
    <row r="8" spans="1:8" x14ac:dyDescent="0.25">
      <c r="A8" s="7" t="s">
        <v>30</v>
      </c>
      <c r="B8">
        <v>15</v>
      </c>
      <c r="C8" s="7">
        <v>7</v>
      </c>
      <c r="D8" s="7">
        <v>2</v>
      </c>
      <c r="E8" s="7">
        <v>1</v>
      </c>
      <c r="F8" s="7">
        <v>2</v>
      </c>
      <c r="G8" s="7">
        <v>2</v>
      </c>
      <c r="H8" s="7">
        <v>1</v>
      </c>
    </row>
    <row r="9" spans="1:8" x14ac:dyDescent="0.25">
      <c r="A9" s="7" t="s">
        <v>31</v>
      </c>
      <c r="B9">
        <v>36</v>
      </c>
      <c r="C9" s="7">
        <v>18</v>
      </c>
      <c r="D9" s="7">
        <v>4</v>
      </c>
      <c r="E9" s="7">
        <v>4</v>
      </c>
      <c r="F9" s="7">
        <v>3</v>
      </c>
      <c r="G9" s="7">
        <v>3</v>
      </c>
      <c r="H9" s="7">
        <v>4</v>
      </c>
    </row>
    <row r="10" spans="1:8" x14ac:dyDescent="0.25">
      <c r="A10" s="7" t="s">
        <v>32</v>
      </c>
      <c r="B10">
        <v>31</v>
      </c>
      <c r="C10" s="7">
        <v>15</v>
      </c>
      <c r="D10" s="7">
        <v>4</v>
      </c>
      <c r="E10" s="7">
        <v>2</v>
      </c>
      <c r="F10" s="7">
        <v>3</v>
      </c>
      <c r="G10" s="7">
        <v>3</v>
      </c>
      <c r="H10" s="7">
        <v>4</v>
      </c>
    </row>
    <row r="11" spans="1:8" x14ac:dyDescent="0.25">
      <c r="A11" s="7" t="s">
        <v>33</v>
      </c>
      <c r="B11">
        <v>38</v>
      </c>
      <c r="C11" s="7">
        <v>18</v>
      </c>
      <c r="D11" s="7">
        <v>5</v>
      </c>
      <c r="E11" s="7">
        <v>4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24</v>
      </c>
      <c r="C12" s="7">
        <v>11</v>
      </c>
      <c r="D12" s="7">
        <v>3</v>
      </c>
      <c r="E12" s="7">
        <v>3</v>
      </c>
      <c r="F12" s="7">
        <v>2</v>
      </c>
      <c r="G12" s="7">
        <v>3</v>
      </c>
      <c r="H12" s="7">
        <v>2</v>
      </c>
    </row>
    <row r="13" spans="1:8" x14ac:dyDescent="0.25">
      <c r="A13" s="7" t="s">
        <v>35</v>
      </c>
      <c r="B13">
        <v>25</v>
      </c>
      <c r="C13" s="7">
        <v>12</v>
      </c>
      <c r="D13" s="7">
        <v>3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23</v>
      </c>
      <c r="C14" s="7">
        <v>10</v>
      </c>
      <c r="D14" s="7">
        <v>3</v>
      </c>
      <c r="E14" s="7">
        <v>3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30</v>
      </c>
      <c r="C15" s="7">
        <v>14</v>
      </c>
      <c r="D15" s="7">
        <v>4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23</v>
      </c>
      <c r="C16" s="7">
        <v>10</v>
      </c>
      <c r="D16" s="7">
        <v>3</v>
      </c>
      <c r="E16" s="7">
        <v>2</v>
      </c>
      <c r="F16" s="7">
        <v>2</v>
      </c>
      <c r="G16" s="7">
        <v>3</v>
      </c>
      <c r="H16" s="7">
        <v>3</v>
      </c>
    </row>
    <row r="17" spans="1:8" x14ac:dyDescent="0.25">
      <c r="A17" s="7" t="s">
        <v>39</v>
      </c>
      <c r="B17">
        <v>26</v>
      </c>
      <c r="C17" s="7">
        <v>12</v>
      </c>
      <c r="D17" s="7">
        <v>3</v>
      </c>
      <c r="E17" s="7">
        <v>3</v>
      </c>
      <c r="F17" s="7">
        <v>2</v>
      </c>
      <c r="G17" s="7">
        <v>3</v>
      </c>
      <c r="H17" s="7">
        <v>3</v>
      </c>
    </row>
    <row r="18" spans="1:8" x14ac:dyDescent="0.25">
      <c r="A18" s="7" t="s">
        <v>40</v>
      </c>
      <c r="B18">
        <v>8</v>
      </c>
      <c r="C18" s="7">
        <v>3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</row>
    <row r="19" spans="1:8" x14ac:dyDescent="0.25">
      <c r="A19" s="7" t="s">
        <v>41</v>
      </c>
      <c r="B19">
        <v>26</v>
      </c>
      <c r="C19" s="7">
        <v>11</v>
      </c>
      <c r="D19" s="7">
        <v>3</v>
      </c>
      <c r="E19" s="7">
        <v>3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29</v>
      </c>
      <c r="C20" s="7">
        <v>14</v>
      </c>
      <c r="D20" s="7">
        <v>4</v>
      </c>
      <c r="E20" s="7">
        <v>3</v>
      </c>
      <c r="F20" s="7">
        <v>3</v>
      </c>
      <c r="G20" s="7">
        <v>2</v>
      </c>
      <c r="H20" s="7">
        <v>3</v>
      </c>
    </row>
    <row r="21" spans="1:8" x14ac:dyDescent="0.25">
      <c r="A21" s="7" t="s">
        <v>43</v>
      </c>
      <c r="B21">
        <v>30</v>
      </c>
      <c r="C21" s="7">
        <v>14</v>
      </c>
      <c r="D21" s="7">
        <v>3</v>
      </c>
      <c r="E21" s="7">
        <v>4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43</v>
      </c>
      <c r="C22" s="7">
        <v>20</v>
      </c>
      <c r="D22" s="7">
        <v>5</v>
      </c>
      <c r="E22" s="7">
        <v>5</v>
      </c>
      <c r="F22" s="7">
        <v>4</v>
      </c>
      <c r="G22" s="7">
        <v>4</v>
      </c>
      <c r="H22" s="7">
        <v>5</v>
      </c>
    </row>
    <row r="23" spans="1:8" x14ac:dyDescent="0.25">
      <c r="A23" s="7" t="s">
        <v>45</v>
      </c>
      <c r="B23">
        <v>33</v>
      </c>
      <c r="C23" s="7">
        <v>16</v>
      </c>
      <c r="D23" s="7">
        <v>4</v>
      </c>
      <c r="E23" s="7">
        <v>4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32</v>
      </c>
      <c r="C24" s="7">
        <v>16</v>
      </c>
      <c r="D24" s="7">
        <v>4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44</v>
      </c>
      <c r="C25" s="7">
        <v>22</v>
      </c>
      <c r="D25" s="7">
        <v>5</v>
      </c>
      <c r="E25" s="7">
        <v>5</v>
      </c>
      <c r="F25" s="7">
        <v>3</v>
      </c>
      <c r="G25" s="7">
        <v>4</v>
      </c>
      <c r="H25" s="7">
        <v>5</v>
      </c>
    </row>
    <row r="26" spans="1:8" x14ac:dyDescent="0.25">
      <c r="A26" s="7" t="s">
        <v>48</v>
      </c>
      <c r="B26">
        <v>35</v>
      </c>
      <c r="C26" s="7">
        <v>17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37</v>
      </c>
      <c r="C27" s="7">
        <v>17</v>
      </c>
      <c r="D27" s="7">
        <v>5</v>
      </c>
      <c r="E27" s="7">
        <v>4</v>
      </c>
      <c r="F27" s="7">
        <v>3</v>
      </c>
      <c r="G27" s="7">
        <v>4</v>
      </c>
      <c r="H27" s="7">
        <v>4</v>
      </c>
    </row>
    <row r="28" spans="1:8" x14ac:dyDescent="0.25">
      <c r="A28" s="7" t="s">
        <v>50</v>
      </c>
      <c r="B28">
        <v>31</v>
      </c>
      <c r="C28" s="7">
        <v>14</v>
      </c>
      <c r="D28" s="7">
        <v>3</v>
      </c>
      <c r="E28" s="7">
        <v>4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35</v>
      </c>
      <c r="C29" s="7">
        <v>17</v>
      </c>
      <c r="D29" s="7">
        <v>4</v>
      </c>
      <c r="E29" s="7">
        <v>4</v>
      </c>
      <c r="F29" s="7">
        <v>3</v>
      </c>
      <c r="G29" s="7">
        <v>3</v>
      </c>
      <c r="H29" s="7">
        <v>4</v>
      </c>
    </row>
    <row r="30" spans="1:8" x14ac:dyDescent="0.25">
      <c r="A30" s="7" t="s">
        <v>52</v>
      </c>
      <c r="B30">
        <v>33</v>
      </c>
      <c r="C30" s="7">
        <v>16</v>
      </c>
      <c r="D30" s="7">
        <v>4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41</v>
      </c>
      <c r="C31" s="7">
        <v>20</v>
      </c>
      <c r="D31" s="7">
        <v>5</v>
      </c>
      <c r="E31" s="7">
        <v>5</v>
      </c>
      <c r="F31" s="7">
        <v>3</v>
      </c>
      <c r="G31" s="7">
        <v>4</v>
      </c>
      <c r="H31" s="7">
        <v>4</v>
      </c>
    </row>
    <row r="32" spans="1:8" x14ac:dyDescent="0.25">
      <c r="A32" s="7" t="s">
        <v>54</v>
      </c>
      <c r="B32">
        <v>36</v>
      </c>
      <c r="C32" s="7">
        <v>18</v>
      </c>
      <c r="D32" s="7">
        <v>4</v>
      </c>
      <c r="E32" s="7">
        <v>4</v>
      </c>
      <c r="F32" s="7">
        <v>3</v>
      </c>
      <c r="G32" s="7">
        <v>3</v>
      </c>
      <c r="H32" s="7">
        <v>4</v>
      </c>
    </row>
    <row r="33" spans="1:8" x14ac:dyDescent="0.25">
      <c r="A33" s="7" t="s">
        <v>55</v>
      </c>
      <c r="B33">
        <v>32</v>
      </c>
      <c r="C33" s="7">
        <v>16</v>
      </c>
      <c r="D33" s="7">
        <v>3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34</v>
      </c>
      <c r="C34" s="7">
        <v>17</v>
      </c>
      <c r="D34" s="7">
        <v>4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30</v>
      </c>
      <c r="C35" s="7">
        <v>15</v>
      </c>
      <c r="D35" s="7">
        <v>3</v>
      </c>
      <c r="E35" s="7">
        <v>3</v>
      </c>
      <c r="F35" s="7">
        <v>3</v>
      </c>
      <c r="G35" s="7">
        <v>3</v>
      </c>
      <c r="H35" s="7">
        <v>3</v>
      </c>
    </row>
    <row r="36" spans="1:8" x14ac:dyDescent="0.25">
      <c r="A36" s="7" t="s">
        <v>58</v>
      </c>
      <c r="B36">
        <v>25</v>
      </c>
      <c r="C36" s="7">
        <v>12</v>
      </c>
      <c r="D36" s="7">
        <v>3</v>
      </c>
      <c r="E36" s="7">
        <v>3</v>
      </c>
      <c r="F36" s="7">
        <v>2</v>
      </c>
      <c r="G36" s="7">
        <v>3</v>
      </c>
      <c r="H36" s="7">
        <v>2</v>
      </c>
    </row>
    <row r="37" spans="1:8" x14ac:dyDescent="0.25">
      <c r="A37" s="7" t="s">
        <v>59</v>
      </c>
      <c r="B37">
        <v>42</v>
      </c>
      <c r="C37" s="7">
        <v>20</v>
      </c>
      <c r="D37" s="7">
        <v>5</v>
      </c>
      <c r="E37" s="7">
        <v>5</v>
      </c>
      <c r="F37" s="7">
        <v>4</v>
      </c>
      <c r="G37" s="7">
        <v>4</v>
      </c>
      <c r="H37" s="7">
        <v>4</v>
      </c>
    </row>
    <row r="38" spans="1:8" x14ac:dyDescent="0.25">
      <c r="A38" s="7" t="s">
        <v>60</v>
      </c>
      <c r="B38">
        <v>40</v>
      </c>
      <c r="C38" s="7">
        <v>20</v>
      </c>
      <c r="D38" s="7">
        <v>4</v>
      </c>
      <c r="E38" s="7">
        <v>5</v>
      </c>
      <c r="F38" s="7">
        <v>3</v>
      </c>
      <c r="G38" s="7">
        <v>4</v>
      </c>
      <c r="H38" s="7">
        <v>4</v>
      </c>
    </row>
    <row r="39" spans="1:8" x14ac:dyDescent="0.25">
      <c r="A39" s="7" t="s">
        <v>61</v>
      </c>
      <c r="B39">
        <v>39</v>
      </c>
      <c r="C39" s="7">
        <v>20</v>
      </c>
      <c r="D39" s="7">
        <v>4</v>
      </c>
      <c r="E39" s="7">
        <v>4</v>
      </c>
      <c r="F39" s="7">
        <v>3</v>
      </c>
      <c r="G39" s="7">
        <v>4</v>
      </c>
      <c r="H39" s="7">
        <v>4</v>
      </c>
    </row>
    <row r="40" spans="1:8" x14ac:dyDescent="0.25">
      <c r="A40" s="7" t="s">
        <v>62</v>
      </c>
      <c r="B40">
        <v>39</v>
      </c>
      <c r="C40" s="7">
        <v>19</v>
      </c>
      <c r="D40" s="7">
        <v>5</v>
      </c>
      <c r="E40" s="7">
        <v>5</v>
      </c>
      <c r="F40" s="7">
        <v>3</v>
      </c>
      <c r="G40" s="7">
        <v>3</v>
      </c>
      <c r="H40" s="7">
        <v>4</v>
      </c>
    </row>
    <row r="41" spans="1:8" x14ac:dyDescent="0.25">
      <c r="A41" s="7" t="s">
        <v>63</v>
      </c>
      <c r="B41">
        <v>40</v>
      </c>
      <c r="C41" s="7">
        <v>20</v>
      </c>
      <c r="D41" s="7">
        <v>5</v>
      </c>
      <c r="E41" s="7">
        <v>4</v>
      </c>
      <c r="F41" s="7">
        <v>3</v>
      </c>
      <c r="G41" s="7">
        <v>4</v>
      </c>
      <c r="H41" s="7">
        <v>4</v>
      </c>
    </row>
    <row r="42" spans="1:8" x14ac:dyDescent="0.25">
      <c r="A42" s="7" t="s">
        <v>64</v>
      </c>
      <c r="B42">
        <v>35</v>
      </c>
      <c r="C42" s="7">
        <v>18</v>
      </c>
      <c r="D42" s="7">
        <v>4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28</v>
      </c>
      <c r="C43" s="7">
        <v>15</v>
      </c>
      <c r="D43" s="7">
        <v>3</v>
      </c>
      <c r="E43" s="7">
        <v>3</v>
      </c>
      <c r="F43" s="7">
        <v>2</v>
      </c>
      <c r="G43" s="7">
        <v>2</v>
      </c>
      <c r="H43" s="7">
        <v>3</v>
      </c>
    </row>
    <row r="44" spans="1:8" x14ac:dyDescent="0.25">
      <c r="A44" s="7" t="s">
        <v>66</v>
      </c>
      <c r="B44">
        <v>41</v>
      </c>
      <c r="C44" s="7">
        <v>20</v>
      </c>
      <c r="D44" s="7">
        <v>5</v>
      </c>
      <c r="E44" s="7">
        <v>5</v>
      </c>
      <c r="F44" s="7">
        <v>3</v>
      </c>
      <c r="G44" s="7">
        <v>4</v>
      </c>
      <c r="H44" s="7">
        <v>4</v>
      </c>
    </row>
    <row r="45" spans="1:8" x14ac:dyDescent="0.25">
      <c r="A45" s="7" t="s">
        <v>67</v>
      </c>
      <c r="B45">
        <v>34</v>
      </c>
      <c r="C45" s="7">
        <v>17</v>
      </c>
      <c r="D45" s="7">
        <v>4</v>
      </c>
      <c r="E45" s="7">
        <v>4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39</v>
      </c>
      <c r="C46" s="7">
        <v>19</v>
      </c>
      <c r="D46" s="7">
        <v>4</v>
      </c>
      <c r="E46" s="7">
        <v>4</v>
      </c>
      <c r="F46" s="7">
        <v>4</v>
      </c>
      <c r="G46" s="7">
        <v>4</v>
      </c>
      <c r="H46" s="7">
        <v>4</v>
      </c>
    </row>
    <row r="47" spans="1:8" x14ac:dyDescent="0.25">
      <c r="A47" s="7" t="s">
        <v>69</v>
      </c>
      <c r="B47">
        <v>45</v>
      </c>
      <c r="C47" s="7">
        <v>21</v>
      </c>
      <c r="D47" s="7">
        <v>5</v>
      </c>
      <c r="E47" s="7">
        <v>5</v>
      </c>
      <c r="F47" s="7">
        <v>4</v>
      </c>
      <c r="G47" s="7">
        <v>5</v>
      </c>
      <c r="H47" s="7">
        <v>5</v>
      </c>
    </row>
    <row r="48" spans="1:8" x14ac:dyDescent="0.25">
      <c r="A48" s="7" t="s">
        <v>70</v>
      </c>
      <c r="B48">
        <v>33</v>
      </c>
      <c r="C48" s="7">
        <v>16</v>
      </c>
      <c r="D48" s="7">
        <v>4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37</v>
      </c>
      <c r="C49" s="7">
        <v>18</v>
      </c>
      <c r="D49" s="7">
        <v>4</v>
      </c>
      <c r="E49" s="7">
        <v>5</v>
      </c>
      <c r="F49" s="7">
        <v>3</v>
      </c>
      <c r="G49" s="7">
        <v>3</v>
      </c>
      <c r="H49" s="7">
        <v>4</v>
      </c>
    </row>
    <row r="50" spans="1:8" x14ac:dyDescent="0.25">
      <c r="A50" s="7" t="s">
        <v>72</v>
      </c>
      <c r="B50">
        <v>41</v>
      </c>
      <c r="C50" s="7">
        <v>20</v>
      </c>
      <c r="D50" s="7">
        <v>4</v>
      </c>
      <c r="E50" s="7">
        <v>5</v>
      </c>
      <c r="F50" s="7">
        <v>4</v>
      </c>
      <c r="G50" s="7">
        <v>4</v>
      </c>
      <c r="H50" s="7">
        <v>4</v>
      </c>
    </row>
    <row r="51" spans="1:8" x14ac:dyDescent="0.25">
      <c r="A51" s="7" t="s">
        <v>73</v>
      </c>
      <c r="B51">
        <v>37</v>
      </c>
      <c r="C51" s="7">
        <v>19</v>
      </c>
      <c r="D51" s="7">
        <v>4</v>
      </c>
      <c r="E51" s="7">
        <v>4</v>
      </c>
      <c r="F51" s="7">
        <v>3</v>
      </c>
      <c r="G51" s="7">
        <v>4</v>
      </c>
      <c r="H51" s="7">
        <v>3</v>
      </c>
    </row>
    <row r="52" spans="1:8" x14ac:dyDescent="0.25">
      <c r="A52" s="7" t="s">
        <v>74</v>
      </c>
      <c r="B52">
        <v>40</v>
      </c>
      <c r="C52" s="7">
        <v>20</v>
      </c>
      <c r="D52" s="7">
        <v>5</v>
      </c>
      <c r="E52" s="7">
        <v>4</v>
      </c>
      <c r="F52" s="7">
        <v>3</v>
      </c>
      <c r="G52" s="7">
        <v>4</v>
      </c>
      <c r="H52" s="7">
        <v>4</v>
      </c>
    </row>
    <row r="53" spans="1:8" x14ac:dyDescent="0.25">
      <c r="A53" s="7" t="s">
        <v>75</v>
      </c>
      <c r="B53">
        <v>31</v>
      </c>
      <c r="C53" s="7">
        <v>16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o n 5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i f k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n 5 K W b x k O O v G A Q A A W A 8 A A B M A H A B G b 3 J t d W x h c y 9 T Z W N 0 a W 9 u M S 5 t I K I Y A C i g F A A A A A A A A A A A A A A A A A A A A A A A A A A A A O 2 W z U r D Q B S F 9 4 G + w x A 3 L c S Q 1 K q g Z N U o u F A Q 6 8 q 4 q H X U Y D I j m a k o 4 s K F t V Y E x T + 0 U n C n K I o i V h R 9 m s 6 Q v o U j w Z + C o R S F u k g 2 S c 5 k c s / l y 7 m E w B y 1 M Q J j w V n v l y Q y l / X g N O i Q 6 4 e 3 b L v q X x y w Y q G T l 1 / Z d b H 2 v C Y D A z i Q x i Q g j t p r g T / t C C V N F l U T 5 / I u R D Q + a D t Q T W N E x Q 2 J y 2 a f N U 6 g R 6 x h e x 5 a J i T z F C 9 Y 7 H S L 3 V z W X k 7 5 4 Q Y / e O R 7 J 3 z / o V 4 u + M U N f n 7 s n z 9 b P 9 d X 6 R K V E 8 q E C R 3 b t S n 0 D F m R F Z D G T t 5 F x E g p Y A D l 8 L S N Z o 2 e b k 3 T F T C a x x S O 0 W U H G l + X 6 g h G c D K h B H 2 w 6 p 1 / X e L l + / p Z h V W 2 R E O Z 7 J R 4 K O N l E Z n B n h u 8 P r O 8 A E k 8 a F p Z W Z E D V R f l q V g B F C 7 R V Q V 8 6 E m h D y H a k 1 L f 9 3 1 b 6 A r Z k G r Q V x M x y U Y / + g u l x E q b 9 f K 6 X 7 p q E 6 X P + h G l R k p a U t M b v + f K E V v b 5 N X d 1 k m l P 0 i Z 0 M U t k A o q W + F W I m h N o P 0 i X n 8 N L U p a y 0 k D 8 W S i / e C i t I W B 0 7 X U f x m R o V Y i a E 2 g t X F E h l q J o A l o M S n W M C R 7 / 0 v W Q q 1 E 2 J p i a + s P S Y i V C J v A 9 g Z Q S w E C L Q A U A A I A C A C i f k p Z S b 4 w 6 a Y A A A D 2 A A A A E g A A A A A A A A A A A A A A A A A A A A A A Q 2 9 u Z m l n L 1 B h Y 2 t h Z 2 U u e G 1 s U E s B A i 0 A F A A C A A g A o n 5 K W V N y O C y b A A A A 4 Q A A A B M A A A A A A A A A A A A A A A A A 8 g A A A F t D b 2 5 0 Z W 5 0 X 1 R 5 c G V z X S 5 4 b W x Q S w E C L Q A U A A I A C A C i f k p Z v G Q 4 6 8 Y B A A B Y D w A A E w A A A A A A A A A A A A A A A A D a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I w N y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2 Q w Z j U 2 N C 1 h O T U y L T Q y M z Y t Y W M 2 M S 0 z O T U 0 N D h h N D J i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D f p l r H l j b f o q Z X l i I Z f 5 p 6 X 5 Y G J 5 r e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U y O j M w L j Y w M T g y O T J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f p l r H l j b f o q Z X l i I Y t 5 p 6 X 5 Y G J 5 r e R L 0 F 1 d G 9 S Z W 1 v d m V k Q 2 9 s d W 1 u c z E u e 0 N v b H V t b j E s M H 0 m c X V v d D s s J n F 1 b 3 Q 7 U 2 V j d G l v b j E v M D I w N + m W s e W N t + i p l e W I h i 3 m n p f l g Y n m t 5 E v Q X V 0 b 1 J l b W 9 2 Z W R D b 2 x 1 b W 5 z M S 5 7 Q 2 9 s d W 1 u M i w x f S Z x d W 9 0 O y w m c X V v d D t T Z W N 0 a W 9 u M S 8 w M j A 3 6 Z a x 5 Y 2 3 6 K m V 5 Y i G L e a e l + W B i e a 3 k S 9 B d X R v U m V t b 3 Z l Z E N v b H V t b n M x L n t D b 2 x 1 b W 4 z L D J 9 J n F 1 b 3 Q 7 L C Z x d W 9 0 O 1 N l Y 3 R p b 2 4 x L z A y M D f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N + m W s e W N t + i p l e W I h i 3 m n p f l g Y n m t 5 E v Q X V 0 b 1 J l b W 9 2 Z W R D b 2 x 1 b W 5 z M S 5 7 Q 2 9 s d W 1 u M S w w f S Z x d W 9 0 O y w m c X V v d D t T Z W N 0 a W 9 u M S 8 w M j A 3 6 Z a x 5 Y 2 3 6 K m V 5 Y i G L e a e l + W B i e a 3 k S 9 B d X R v U m V t b 3 Z l Z E N v b H V t b n M x L n t D b 2 x 1 b W 4 y L D F 9 J n F 1 b 3 Q 7 L C Z x d W 9 0 O 1 N l Y 3 R p b 2 4 x L z A y M D f p l r H l j b f o q Z X l i I Y t 5 p 6 X 5 Y G J 5 r e R L 0 F 1 d G 9 S Z W 1 v d m V k Q 2 9 s d W 1 u c z E u e 0 N v b H V t b j M s M n 0 m c X V v d D s s J n F 1 b 3 Q 7 U 2 V j d G l v b j E v M D I w N +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w N y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y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z l l Z D I 4 N S 0 w O D F k L T Q 2 O D c t Y j Q 1 M C 0 4 Y T Q 5 O G V h N z B m Y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D f p l r H l j b f o q Z X l i I Z f 5 Y q J 6 Z u F 6 I q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U z O j A 1 L j Y 5 N j E 3 N D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f p l r H l j b f o q Z X l i I Y t 5 Y q J 6 Z u F 6 I q s L 0 F 1 d G 9 S Z W 1 v d m V k Q 2 9 s d W 1 u c z E u e 0 N v b H V t b j E s M H 0 m c X V v d D s s J n F 1 b 3 Q 7 U 2 V j d G l v b j E v M D I w N + m W s e W N t + i p l e W I h i 3 l i o n p m 4 X o i q w v Q X V 0 b 1 J l b W 9 2 Z W R D b 2 x 1 b W 5 z M S 5 7 Q 2 9 s d W 1 u M i w x f S Z x d W 9 0 O y w m c X V v d D t T Z W N 0 a W 9 u M S 8 w M j A 3 6 Z a x 5 Y 2 3 6 K m V 5 Y i G L e W K i e m b h e i K r C 9 B d X R v U m V t b 3 Z l Z E N v b H V t b n M x L n t D b 2 x 1 b W 4 z L D J 9 J n F 1 b 3 Q 7 L C Z x d W 9 0 O 1 N l Y 3 R p b 2 4 x L z A y M D f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N + m W s e W N t + i p l e W I h i 3 l i o n p m 4 X o i q w v Q X V 0 b 1 J l b W 9 2 Z W R D b 2 x 1 b W 5 z M S 5 7 Q 2 9 s d W 1 u M S w w f S Z x d W 9 0 O y w m c X V v d D t T Z W N 0 a W 9 u M S 8 w M j A 3 6 Z a x 5 Y 2 3 6 K m V 5 Y i G L e W K i e m b h e i K r C 9 B d X R v U m V t b 3 Z l Z E N v b H V t b n M x L n t D b 2 x 1 b W 4 y L D F 9 J n F 1 b 3 Q 7 L C Z x d W 9 0 O 1 N l Y 3 R p b 2 4 x L z A y M D f p l r H l j b f o q Z X l i I Y t 5 Y q J 6 Z u F 6 I q s L 0 F 1 d G 9 S Z W 1 v d m V k Q 2 9 s d W 1 u c z E u e 0 N v b H V t b j M s M n 0 m c X V v d D s s J n F 1 b 3 Q 7 U 2 V j d G l v b j E v M D I w N +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w N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D q K e f M g 5 B g i N g T F b 9 P W s A A A A A A g A A A A A A E G Y A A A A B A A A g A A A A 9 0 k / e 9 O U m Y M f j P V 8 q Z m p 2 F 9 B / 3 8 G G X x B v S S i X 6 b T 2 K w A A A A A D o A A A A A C A A A g A A A A Q 4 1 s h r h v P s 8 M / l l T V 5 j S L T I Z M e r H w / L Y 9 Q L P Y v 6 f l e d Q A A A A 0 7 N Q c g v v 7 J N 4 e m c F Z S m X h N o T 7 m X Y 1 F c / h v p b p M I N X y I X 7 t R B N n x P H E 9 n x 2 Q 9 V J 3 s e + o H N + Z Y n 8 P d g t u M 4 4 K p n X Z h t 3 A d q K C H h f 2 o e b n 4 T l 9 A A A A A v Z c A O 1 r 0 i B + a H y 9 z d V C n L J R j 2 / z D 2 Y h 8 G + o L b j 6 A Q f j C S 3 x m Y 2 v H e f Q a H u x b T / 1 b 3 L 9 6 t o n N n k l / v A X W J U Q G / A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0207閱卷評分-林偉淑</vt:lpstr>
      <vt:lpstr>0207閱卷評分-劉雅芬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2024-10-12T04:07:12Z</dcterms:modified>
</cp:coreProperties>
</file>