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12\"/>
    </mc:Choice>
  </mc:AlternateContent>
  <xr:revisionPtr revIDLastSave="0" documentId="13_ncr:1_{9AE6354F-90F9-42B1-8E0B-2AE45B2D6607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303閱卷評分-邱詩雯" sheetId="10" r:id="rId4"/>
    <sheet name="0303閱卷評分-陳姞淨" sheetId="11" r:id="rId5"/>
  </sheets>
  <definedNames>
    <definedName name="外部資料_1" localSheetId="2" hidden="1">'閱卷評分-Teacher2'!$A$1:$D$36</definedName>
    <definedName name="外部資料_2" localSheetId="3" hidden="1">'0303閱卷評分-邱詩雯'!$A$1:$D$36</definedName>
    <definedName name="外部資料_2" localSheetId="1" hidden="1">'閱卷評分-Teacher1'!$A$1:$D$36</definedName>
    <definedName name="外部資料_3" localSheetId="4" hidden="1">'0303閱卷評分-陳姞淨'!$A$1:$D$36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C30" i="1"/>
  <c r="D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H33" i="1"/>
  <c r="I33" i="1"/>
  <c r="J33" i="1"/>
  <c r="K33" i="1"/>
  <c r="L33" i="1"/>
  <c r="M33" i="1"/>
  <c r="N33" i="1"/>
  <c r="O33" i="1"/>
  <c r="P33" i="1"/>
  <c r="Q33" i="1"/>
  <c r="C34" i="1"/>
  <c r="E34" i="1" s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G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6" i="1" l="1"/>
  <c r="E35" i="1"/>
  <c r="E32" i="1"/>
  <c r="G27" i="1"/>
  <c r="E31" i="1"/>
  <c r="G33" i="1"/>
  <c r="E30" i="1"/>
  <c r="G31" i="1"/>
  <c r="G32" i="1"/>
  <c r="G34" i="1"/>
  <c r="G28" i="1"/>
  <c r="G36" i="1"/>
  <c r="E14" i="1"/>
  <c r="E20" i="1"/>
  <c r="E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50228154-C75D-4451-B145-51429F9832EC}" keepAlive="1" name="查詢 - 0303閱卷評分-邱詩雯" description="與活頁簿中 '0303閱卷評分-邱詩雯' 查詢的連接。" type="5" refreshedVersion="8" background="1" saveData="1">
    <dbPr connection="Provider=Microsoft.Mashup.OleDb.1;Data Source=$Workbook$;Location=0303閱卷評分-邱詩雯;Extended Properties=&quot;&quot;" command="SELECT * FROM [0303閱卷評分-邱詩雯]"/>
  </connection>
  <connection id="7" xr16:uid="{2AD14C0A-7280-4965-BA47-808B7284480D}" keepAlive="1" name="查詢 - 0303閱卷評分-陳姞淨" description="與活頁簿中 '0303閱卷評分-陳姞淨' 查詢的連接。" type="5" refreshedVersion="8" background="1" saveData="1">
    <dbPr connection="Provider=Microsoft.Mashup.OleDb.1;Data Source=$Workbook$;Location=0303閱卷評分-陳姞淨;Extended Properties=&quot;&quot;" command="SELECT * FROM [0303閱卷評分-陳姞淨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<sst xmlns="http://schemas.openxmlformats.org/spreadsheetml/2006/main" count="224" uniqueCount="60">
  <si>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</si>
  <si>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</si>
  <si>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</si>
  <si>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</si>
  <si>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</si>
  <si>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</si>
  <si>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</si>
  <si>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</si>
  <si>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</si>
  <si>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</si>
  <si>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</si>
  <si>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</si>
  <si>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</si>
  <si>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</si>
  <si>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</si>
  <si>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</si>
  <si>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</si>
  <si>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</si>
  <si>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</si>
  <si>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</si>
  <si>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</si>
  <si>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</si>
  <si>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</si>
  <si>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</si>
  <si>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03-03-413040001</t>
  </si>
  <si>
    <t>03-03-413040002</t>
  </si>
  <si>
    <t>03-03-413040003</t>
  </si>
  <si>
    <t>03-03-413040005</t>
  </si>
  <si>
    <t>03-03-413040006</t>
  </si>
  <si>
    <t>03-03-413040007</t>
  </si>
  <si>
    <t>03-03-413040008</t>
  </si>
  <si>
    <t>03-03-413040009</t>
  </si>
  <si>
    <t>03-03-413040010</t>
  </si>
  <si>
    <t>03-03-413040011</t>
  </si>
  <si>
    <t>03-03-413040012</t>
  </si>
  <si>
    <t>03-03-413040013</t>
  </si>
  <si>
    <t>03-03-413040014</t>
  </si>
  <si>
    <t>03-03-413040015</t>
  </si>
  <si>
    <t>03-03-413040016</t>
  </si>
  <si>
    <t>03-03-413040017</t>
  </si>
  <si>
    <t>03-03-413040018</t>
  </si>
  <si>
    <t>03-03-413040019</t>
  </si>
  <si>
    <t>03-03-413040020</t>
  </si>
  <si>
    <t>03-03-413040021</t>
  </si>
  <si>
    <t>03-03-413040022</t>
  </si>
  <si>
    <t>03-03-413040023</t>
  </si>
  <si>
    <t>03-03-413040024</t>
  </si>
  <si>
    <t>03-03-413040025</t>
  </si>
  <si>
    <t>03-03-413040026</t>
  </si>
  <si>
    <t>03-03-413040027</t>
  </si>
  <si>
    <t>03-03-413040028</t>
  </si>
  <si>
    <t>03-03-413040029</t>
  </si>
  <si>
    <t>03-03-413040030</t>
  </si>
  <si>
    <t>03-03-413040031</t>
  </si>
  <si>
    <t>03-03-413040032</t>
  </si>
  <si>
    <t>03-03-413040033</t>
  </si>
  <si>
    <t>03-03-413040034</t>
  </si>
  <si>
    <t>03-03-413040035</t>
  </si>
  <si>
    <t>03-03-413040036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</si>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</sst>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D9035CC8-AF7A-4A5A-AB47-D622F8A32B4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D4FDB175-E7F3-4BC1-B463-AC5B7131619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6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6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0BD5DE-6900-48FB-B10A-2BCCBBC3C133}" name="_0303閱卷評分_邱詩雯" displayName="_0303閱卷評分_邱詩雯" ref="A1:H36" tableType="queryTable" totalsRowShown="0">
  <autoFilter ref="A1:H36" xr:uid="{900BD5DE-6900-48FB-B10A-2BCCBBC3C133}"/>
  <tableColumns count="8">
    <tableColumn id="1" xr3:uid="{DD15BD62-41B2-4AA6-AD63-75A14BBE8B31}" uniqueName="1" name="Column1" queryTableFieldId="1" dataDxfId="14"/>
    <tableColumn id="2" xr3:uid="{20D63AA8-97C8-48CD-9A38-59FAD16D0991}" uniqueName="2" name="Column2" queryTableFieldId="2"/>
    <tableColumn id="3" xr3:uid="{D93A35DA-F845-4089-B5FE-E2E81C5B4287}" uniqueName="3" name="Column3" queryTableFieldId="3" dataDxfId="13"/>
    <tableColumn id="4" xr3:uid="{8333CE1F-16C3-4677-BD50-1F25EDADA55C}" uniqueName="4" name="Column4" queryTableFieldId="4" dataDxfId="12"/>
    <tableColumn id="5" xr3:uid="{0D9D4DF6-A7EB-4601-AD2F-922BB3EA183D}" uniqueName="5" name="Column5" queryTableFieldId="5" dataDxfId="11"/>
    <tableColumn id="6" xr3:uid="{01DE7850-EA72-4B15-A196-64455916CE0F}" uniqueName="6" name="Column6" queryTableFieldId="6" dataDxfId="10"/>
    <tableColumn id="7" xr3:uid="{17069918-1726-4733-BC9C-B5503867FB8C}" uniqueName="7" name="Column7" queryTableFieldId="7" dataDxfId="9"/>
    <tableColumn id="8" xr3:uid="{14614641-9886-43C6-9731-BF8AFEFF7493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1249B5-875D-40D1-A97A-54A2F07D5DFC}" name="_0303閱卷評分_陳姞淨" displayName="_0303閱卷評分_陳姞淨" ref="A1:H36" tableType="queryTable" totalsRowShown="0">
  <autoFilter ref="A1:H36" xr:uid="{911249B5-875D-40D1-A97A-54A2F07D5DFC}"/>
  <tableColumns count="8">
    <tableColumn id="1" xr3:uid="{549643DC-AD4D-40F1-97FA-73EA060202D2}" uniqueName="1" name="Column1" queryTableFieldId="1" dataDxfId="7"/>
    <tableColumn id="2" xr3:uid="{F9267FD5-E005-4E9D-93F5-416D843CA835}" uniqueName="2" name="Column2" queryTableFieldId="2"/>
    <tableColumn id="3" xr3:uid="{6A082B62-1714-46D4-980F-BAD8F540F36A}" uniqueName="3" name="Column3" queryTableFieldId="3" dataDxfId="6"/>
    <tableColumn id="4" xr3:uid="{1FDBD928-4C21-4195-B630-9577E2A1152E}" uniqueName="4" name="Column4" queryTableFieldId="4" dataDxfId="5"/>
    <tableColumn id="5" xr3:uid="{FCB516EB-1150-497E-B05C-432CE3FA0FDD}" uniqueName="5" name="Column5" queryTableFieldId="5" dataDxfId="4"/>
    <tableColumn id="6" xr3:uid="{ECB01EDC-27E5-4B52-8C81-CDC1B040FB1D}" uniqueName="6" name="Column6" queryTableFieldId="6" dataDxfId="3"/>
    <tableColumn id="7" xr3:uid="{71ED079F-D64D-4100-A6E7-569F00DB34C1}" uniqueName="7" name="Column7" queryTableFieldId="7" dataDxfId="2"/>
    <tableColumn id="8" xr3:uid="{3524C3D3-D651-4D72-90DF-67D658B9942E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36"/>
  <sheetViews>
    <sheetView tabSelected="1" zoomScale="85" zoomScaleNormal="85" workbookViewId="0">
      <pane ySplit="1" topLeftCell="A2" activePane="bottomLeft" state="frozen"/>
      <selection pane="bottomLeft" activeCell="B17" sqref="B17"/>
    </sheetView>
  </sheetViews>
  <sheetFormatPr defaultRowHeight="16.5" x14ac:dyDescent="0.25"/>
  <cols>
    <col min="2" max="2" width="18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59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1131</v>
      </c>
      <c r="B2" t="s">
        <v>24</v>
      </c>
      <c r="C2">
        <f t="shared" ref="C2:C36" si="0">VLOOKUP($B2,閱卷評分_Teacher1,3,FALSE)</f>
        <v>17</v>
      </c>
      <c r="D2">
        <f t="shared" ref="D2:D36" si="1">VLOOKUP($B2,閱卷評分_Teacher2,3,FALSE)</f>
        <v>14</v>
      </c>
      <c r="E2">
        <f>ABS(C2-D2)</f>
        <v>3</v>
      </c>
      <c r="G2" s="6">
        <f>IF(F2&gt;0,((C2+D2)*0.5+F2*2)/3,(C2+D2)/2)</f>
        <v>15.5</v>
      </c>
      <c r="H2">
        <f t="shared" ref="H2:H36" si="2">VLOOKUP($B2,閱卷評分_Teacher1,4,FALSE)</f>
        <v>5</v>
      </c>
      <c r="I2">
        <f t="shared" ref="I2:I36" si="3">VLOOKUP($B2,閱卷評分_Teacher1,5,FALSE)</f>
        <v>4</v>
      </c>
      <c r="J2">
        <f t="shared" ref="J2:J36" si="4">VLOOKUP($B2,閱卷評分_Teacher1,6,FALSE)</f>
        <v>3</v>
      </c>
      <c r="K2">
        <f t="shared" ref="K2:K36" si="5">VLOOKUP($B2,閱卷評分_Teacher1,7,FALSE)</f>
        <v>4</v>
      </c>
      <c r="L2">
        <f t="shared" ref="L2:L36" si="6">VLOOKUP($B2,閱卷評分_Teacher1,8,FALSE)</f>
        <v>4</v>
      </c>
      <c r="M2">
        <f t="shared" ref="M2:M36" si="7">VLOOKUP($B2,閱卷評分_Teacher2,4,FALSE)</f>
        <v>3</v>
      </c>
      <c r="N2">
        <f t="shared" ref="N2:N36" si="8">VLOOKUP($B2,閱卷評分_Teacher2,5,FALSE)</f>
        <v>3</v>
      </c>
      <c r="O2">
        <f t="shared" ref="O2:O36" si="9">VLOOKUP($B2,閱卷評分_Teacher2,6,FALSE)</f>
        <v>3</v>
      </c>
      <c r="P2">
        <f t="shared" ref="P2:P36" si="10">VLOOKUP($B2,閱卷評分_Teacher2,7,FALSE)</f>
        <v>3</v>
      </c>
      <c r="Q2">
        <f t="shared" ref="Q2:Q36" si="11">VLOOKUP($B2,閱卷評分_Teacher2,8,FALSE)</f>
        <v>2</v>
      </c>
    </row>
    <row r="3" spans="1:17" x14ac:dyDescent="0.25">
      <c r="A3">
        <v>1081</v>
      </c>
      <c r="B3" t="s">
        <v>25</v>
      </c>
      <c r="C3">
        <f t="shared" si="0"/>
        <v>14</v>
      </c>
      <c r="D3">
        <f t="shared" si="1"/>
        <v>18</v>
      </c>
      <c r="E3">
        <f t="shared" ref="E3:E26" si="12">ABS(C3-D3)</f>
        <v>4</v>
      </c>
      <c r="G3" s="6">
        <f t="shared" ref="G3:G26" si="13">IF(F3&gt;0,((C3+D3)*0.5+F3*2)/3,(C3+D3)/2)</f>
        <v>16</v>
      </c>
      <c r="H3">
        <f t="shared" si="2"/>
        <v>5</v>
      </c>
      <c r="I3">
        <f t="shared" si="3"/>
        <v>4</v>
      </c>
      <c r="J3">
        <f t="shared" si="4"/>
        <v>3</v>
      </c>
      <c r="K3">
        <f t="shared" si="5"/>
        <v>3</v>
      </c>
      <c r="L3">
        <f t="shared" si="6"/>
        <v>3</v>
      </c>
      <c r="M3">
        <f t="shared" si="7"/>
        <v>4</v>
      </c>
      <c r="N3">
        <f t="shared" si="8"/>
        <v>4</v>
      </c>
      <c r="O3">
        <f t="shared" si="9"/>
        <v>3</v>
      </c>
      <c r="P3">
        <f t="shared" si="10"/>
        <v>4</v>
      </c>
      <c r="Q3">
        <f t="shared" si="11"/>
        <v>3</v>
      </c>
    </row>
    <row r="4" spans="1:17" x14ac:dyDescent="0.25">
      <c r="A4">
        <v>1122</v>
      </c>
      <c r="B4" t="s">
        <v>26</v>
      </c>
      <c r="C4">
        <f t="shared" si="0"/>
        <v>14</v>
      </c>
      <c r="D4">
        <f t="shared" si="1"/>
        <v>17</v>
      </c>
      <c r="E4">
        <f t="shared" si="12"/>
        <v>3</v>
      </c>
      <c r="G4" s="6">
        <f t="shared" si="13"/>
        <v>15.5</v>
      </c>
      <c r="H4">
        <f t="shared" si="2"/>
        <v>5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4</v>
      </c>
      <c r="Q4">
        <f t="shared" si="11"/>
        <v>3</v>
      </c>
    </row>
    <row r="5" spans="1:17" x14ac:dyDescent="0.25">
      <c r="A5">
        <v>1131</v>
      </c>
      <c r="B5" t="s">
        <v>27</v>
      </c>
      <c r="C5">
        <f t="shared" si="0"/>
        <v>13</v>
      </c>
      <c r="D5">
        <f t="shared" si="1"/>
        <v>16</v>
      </c>
      <c r="E5">
        <f t="shared" si="12"/>
        <v>3</v>
      </c>
      <c r="G5" s="6">
        <f t="shared" si="13"/>
        <v>14.5</v>
      </c>
      <c r="H5">
        <f t="shared" si="2"/>
        <v>5</v>
      </c>
      <c r="I5">
        <f t="shared" si="3"/>
        <v>4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3</v>
      </c>
    </row>
    <row r="6" spans="1:17" x14ac:dyDescent="0.25">
      <c r="A6">
        <v>1122</v>
      </c>
      <c r="B6" t="s">
        <v>28</v>
      </c>
      <c r="C6">
        <f t="shared" si="0"/>
        <v>13</v>
      </c>
      <c r="D6">
        <f t="shared" si="1"/>
        <v>16</v>
      </c>
      <c r="E6">
        <f t="shared" si="12"/>
        <v>3</v>
      </c>
      <c r="G6" s="6">
        <f t="shared" si="13"/>
        <v>14.5</v>
      </c>
      <c r="H6">
        <f t="shared" si="2"/>
        <v>5</v>
      </c>
      <c r="I6">
        <f t="shared" si="3"/>
        <v>4</v>
      </c>
      <c r="J6">
        <f t="shared" si="4"/>
        <v>3</v>
      </c>
      <c r="K6">
        <f t="shared" si="5"/>
        <v>3</v>
      </c>
      <c r="L6">
        <f t="shared" si="6"/>
        <v>3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17" x14ac:dyDescent="0.25">
      <c r="A7">
        <v>1122</v>
      </c>
      <c r="B7" t="s">
        <v>29</v>
      </c>
      <c r="C7">
        <f t="shared" si="0"/>
        <v>17</v>
      </c>
      <c r="D7">
        <f t="shared" si="1"/>
        <v>17</v>
      </c>
      <c r="E7">
        <f t="shared" si="12"/>
        <v>0</v>
      </c>
      <c r="G7" s="6">
        <f t="shared" si="13"/>
        <v>17</v>
      </c>
      <c r="H7">
        <f t="shared" si="2"/>
        <v>5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4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4</v>
      </c>
      <c r="Q7">
        <f t="shared" si="11"/>
        <v>3</v>
      </c>
    </row>
    <row r="8" spans="1:17" x14ac:dyDescent="0.25">
      <c r="A8">
        <v>1072</v>
      </c>
      <c r="B8" t="s">
        <v>30</v>
      </c>
      <c r="C8">
        <f t="shared" si="0"/>
        <v>14</v>
      </c>
      <c r="D8">
        <f t="shared" si="1"/>
        <v>17</v>
      </c>
      <c r="E8">
        <f t="shared" si="12"/>
        <v>3</v>
      </c>
      <c r="G8" s="6">
        <f t="shared" si="13"/>
        <v>15.5</v>
      </c>
      <c r="H8">
        <f t="shared" si="2"/>
        <v>4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3</v>
      </c>
      <c r="M8">
        <f t="shared" si="7"/>
        <v>3</v>
      </c>
      <c r="N8">
        <f t="shared" si="8"/>
        <v>4</v>
      </c>
      <c r="O8">
        <f t="shared" si="9"/>
        <v>3</v>
      </c>
      <c r="P8">
        <f t="shared" si="10"/>
        <v>4</v>
      </c>
      <c r="Q8">
        <f t="shared" si="11"/>
        <v>3</v>
      </c>
    </row>
    <row r="9" spans="1:17" x14ac:dyDescent="0.25">
      <c r="A9">
        <v>1132</v>
      </c>
      <c r="B9" t="s">
        <v>31</v>
      </c>
      <c r="C9">
        <f t="shared" si="0"/>
        <v>15</v>
      </c>
      <c r="D9">
        <f t="shared" si="1"/>
        <v>16</v>
      </c>
      <c r="E9">
        <f t="shared" si="12"/>
        <v>1</v>
      </c>
      <c r="G9" s="6">
        <f t="shared" si="13"/>
        <v>15.5</v>
      </c>
      <c r="H9">
        <f t="shared" si="2"/>
        <v>5</v>
      </c>
      <c r="I9">
        <f t="shared" si="3"/>
        <v>4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3</v>
      </c>
      <c r="N9">
        <f t="shared" si="8"/>
        <v>4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17" x14ac:dyDescent="0.25">
      <c r="A10">
        <v>1091</v>
      </c>
      <c r="B10" t="s">
        <v>32</v>
      </c>
      <c r="C10">
        <f t="shared" si="0"/>
        <v>18</v>
      </c>
      <c r="D10">
        <f t="shared" si="1"/>
        <v>17</v>
      </c>
      <c r="E10">
        <f t="shared" si="12"/>
        <v>1</v>
      </c>
      <c r="G10" s="6">
        <f t="shared" si="13"/>
        <v>17.5</v>
      </c>
      <c r="H10">
        <f t="shared" si="2"/>
        <v>5</v>
      </c>
      <c r="I10">
        <f t="shared" si="3"/>
        <v>5</v>
      </c>
      <c r="J10">
        <f t="shared" si="4"/>
        <v>3</v>
      </c>
      <c r="K10">
        <f t="shared" si="5"/>
        <v>4</v>
      </c>
      <c r="L10">
        <f t="shared" si="6"/>
        <v>4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4</v>
      </c>
    </row>
    <row r="11" spans="1:17" x14ac:dyDescent="0.25">
      <c r="A11">
        <v>1132</v>
      </c>
      <c r="B11" t="s">
        <v>33</v>
      </c>
      <c r="C11">
        <f t="shared" si="0"/>
        <v>12</v>
      </c>
      <c r="D11">
        <f t="shared" si="1"/>
        <v>14</v>
      </c>
      <c r="E11">
        <f t="shared" si="12"/>
        <v>2</v>
      </c>
      <c r="G11" s="6">
        <f t="shared" si="13"/>
        <v>13</v>
      </c>
      <c r="H11">
        <f t="shared" si="2"/>
        <v>5</v>
      </c>
      <c r="I11">
        <f t="shared" si="3"/>
        <v>4</v>
      </c>
      <c r="J11">
        <f t="shared" si="4"/>
        <v>2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3</v>
      </c>
      <c r="O11">
        <f t="shared" si="9"/>
        <v>2</v>
      </c>
      <c r="P11">
        <f t="shared" si="10"/>
        <v>3</v>
      </c>
      <c r="Q11">
        <f t="shared" si="11"/>
        <v>3</v>
      </c>
    </row>
    <row r="12" spans="1:17" x14ac:dyDescent="0.25">
      <c r="A12">
        <v>1072</v>
      </c>
      <c r="B12" t="s">
        <v>34</v>
      </c>
      <c r="C12">
        <f t="shared" si="0"/>
        <v>15</v>
      </c>
      <c r="D12">
        <f t="shared" si="1"/>
        <v>19</v>
      </c>
      <c r="E12">
        <f t="shared" si="12"/>
        <v>4</v>
      </c>
      <c r="G12" s="6">
        <f t="shared" si="13"/>
        <v>17</v>
      </c>
      <c r="H12">
        <f t="shared" si="2"/>
        <v>5</v>
      </c>
      <c r="I12">
        <f t="shared" si="3"/>
        <v>3</v>
      </c>
      <c r="J12">
        <f t="shared" si="4"/>
        <v>4</v>
      </c>
      <c r="K12">
        <f t="shared" si="5"/>
        <v>4</v>
      </c>
      <c r="L12">
        <f t="shared" si="6"/>
        <v>3</v>
      </c>
      <c r="M12">
        <f t="shared" si="7"/>
        <v>4</v>
      </c>
      <c r="N12">
        <f t="shared" si="8"/>
        <v>4</v>
      </c>
      <c r="O12">
        <f t="shared" si="9"/>
        <v>3</v>
      </c>
      <c r="P12">
        <f t="shared" si="10"/>
        <v>4</v>
      </c>
      <c r="Q12">
        <f t="shared" si="11"/>
        <v>4</v>
      </c>
    </row>
    <row r="13" spans="1:17" x14ac:dyDescent="0.25">
      <c r="A13">
        <v>1091</v>
      </c>
      <c r="B13" t="s">
        <v>35</v>
      </c>
      <c r="C13">
        <f t="shared" si="0"/>
        <v>16</v>
      </c>
      <c r="D13">
        <f t="shared" si="1"/>
        <v>16</v>
      </c>
      <c r="E13">
        <f t="shared" si="12"/>
        <v>0</v>
      </c>
      <c r="G13" s="6">
        <f t="shared" si="13"/>
        <v>16</v>
      </c>
      <c r="H13">
        <f t="shared" si="2"/>
        <v>5</v>
      </c>
      <c r="I13">
        <f t="shared" si="3"/>
        <v>4</v>
      </c>
      <c r="J13">
        <f t="shared" si="4"/>
        <v>3</v>
      </c>
      <c r="K13">
        <f t="shared" si="5"/>
        <v>4</v>
      </c>
      <c r="L13">
        <f t="shared" si="6"/>
        <v>3</v>
      </c>
      <c r="M13">
        <f t="shared" si="7"/>
        <v>3</v>
      </c>
      <c r="N13">
        <f t="shared" si="8"/>
        <v>4</v>
      </c>
      <c r="O13">
        <f t="shared" si="9"/>
        <v>3</v>
      </c>
      <c r="P13">
        <f t="shared" si="10"/>
        <v>4</v>
      </c>
      <c r="Q13">
        <f t="shared" si="11"/>
        <v>3</v>
      </c>
    </row>
    <row r="14" spans="1:17" x14ac:dyDescent="0.25">
      <c r="A14">
        <v>1081</v>
      </c>
      <c r="B14" t="s">
        <v>36</v>
      </c>
      <c r="C14">
        <f t="shared" si="0"/>
        <v>15</v>
      </c>
      <c r="D14">
        <f t="shared" si="1"/>
        <v>18</v>
      </c>
      <c r="E14">
        <f t="shared" si="12"/>
        <v>3</v>
      </c>
      <c r="G14" s="6">
        <f t="shared" si="13"/>
        <v>16.5</v>
      </c>
      <c r="H14">
        <f t="shared" si="2"/>
        <v>5</v>
      </c>
      <c r="I14">
        <f t="shared" si="3"/>
        <v>4</v>
      </c>
      <c r="J14">
        <f t="shared" si="4"/>
        <v>3</v>
      </c>
      <c r="K14">
        <f t="shared" si="5"/>
        <v>3</v>
      </c>
      <c r="L14">
        <f t="shared" si="6"/>
        <v>4</v>
      </c>
      <c r="M14">
        <f t="shared" si="7"/>
        <v>4</v>
      </c>
      <c r="N14">
        <f t="shared" si="8"/>
        <v>4</v>
      </c>
      <c r="O14">
        <f t="shared" si="9"/>
        <v>3</v>
      </c>
      <c r="P14">
        <f t="shared" si="10"/>
        <v>4</v>
      </c>
      <c r="Q14">
        <f t="shared" si="11"/>
        <v>3</v>
      </c>
    </row>
    <row r="15" spans="1:17" x14ac:dyDescent="0.25">
      <c r="A15">
        <v>1082</v>
      </c>
      <c r="B15" t="s">
        <v>37</v>
      </c>
      <c r="C15">
        <f t="shared" si="0"/>
        <v>18</v>
      </c>
      <c r="D15">
        <f t="shared" si="1"/>
        <v>15</v>
      </c>
      <c r="E15">
        <f t="shared" si="12"/>
        <v>3</v>
      </c>
      <c r="G15" s="6">
        <f t="shared" si="13"/>
        <v>16.5</v>
      </c>
      <c r="H15">
        <f t="shared" si="2"/>
        <v>5</v>
      </c>
      <c r="I15">
        <f t="shared" si="3"/>
        <v>4</v>
      </c>
      <c r="J15">
        <f t="shared" si="4"/>
        <v>4</v>
      </c>
      <c r="K15">
        <f t="shared" si="5"/>
        <v>4</v>
      </c>
      <c r="L15">
        <f t="shared" si="6"/>
        <v>4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17" x14ac:dyDescent="0.25">
      <c r="A16">
        <v>1132</v>
      </c>
      <c r="B16" t="s">
        <v>38</v>
      </c>
      <c r="C16">
        <f t="shared" si="0"/>
        <v>17</v>
      </c>
      <c r="D16">
        <f t="shared" si="1"/>
        <v>17</v>
      </c>
      <c r="E16">
        <f t="shared" si="12"/>
        <v>0</v>
      </c>
      <c r="G16" s="6">
        <f t="shared" si="13"/>
        <v>17</v>
      </c>
      <c r="H16">
        <f t="shared" si="2"/>
        <v>5</v>
      </c>
      <c r="I16">
        <f t="shared" si="3"/>
        <v>4</v>
      </c>
      <c r="J16">
        <f t="shared" si="4"/>
        <v>4</v>
      </c>
      <c r="K16">
        <f t="shared" si="5"/>
        <v>4</v>
      </c>
      <c r="L16">
        <f t="shared" si="6"/>
        <v>4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4</v>
      </c>
      <c r="Q16">
        <f t="shared" si="11"/>
        <v>3</v>
      </c>
    </row>
    <row r="17" spans="1:17" x14ac:dyDescent="0.25">
      <c r="A17">
        <v>1112</v>
      </c>
      <c r="B17" t="s">
        <v>39</v>
      </c>
      <c r="C17">
        <f t="shared" si="0"/>
        <v>19</v>
      </c>
      <c r="D17">
        <f t="shared" si="1"/>
        <v>16</v>
      </c>
      <c r="E17">
        <f t="shared" si="12"/>
        <v>3</v>
      </c>
      <c r="G17" s="6">
        <f t="shared" si="13"/>
        <v>17.5</v>
      </c>
      <c r="H17">
        <f t="shared" si="2"/>
        <v>5</v>
      </c>
      <c r="I17">
        <f t="shared" si="3"/>
        <v>4</v>
      </c>
      <c r="J17">
        <f t="shared" si="4"/>
        <v>4</v>
      </c>
      <c r="K17">
        <f t="shared" si="5"/>
        <v>4</v>
      </c>
      <c r="L17">
        <f t="shared" si="6"/>
        <v>5</v>
      </c>
      <c r="M17">
        <f t="shared" si="7"/>
        <v>3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1131</v>
      </c>
      <c r="B18" t="s">
        <v>40</v>
      </c>
      <c r="C18">
        <f t="shared" si="0"/>
        <v>15</v>
      </c>
      <c r="D18">
        <f t="shared" si="1"/>
        <v>14</v>
      </c>
      <c r="E18">
        <f t="shared" si="12"/>
        <v>1</v>
      </c>
      <c r="G18" s="6">
        <f t="shared" si="13"/>
        <v>14.5</v>
      </c>
      <c r="H18">
        <f t="shared" si="2"/>
        <v>5</v>
      </c>
      <c r="I18">
        <f t="shared" si="3"/>
        <v>3</v>
      </c>
      <c r="J18">
        <f t="shared" si="4"/>
        <v>3</v>
      </c>
      <c r="K18">
        <f t="shared" si="5"/>
        <v>4</v>
      </c>
      <c r="L18">
        <f t="shared" si="6"/>
        <v>4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1101</v>
      </c>
      <c r="B19" t="s">
        <v>41</v>
      </c>
      <c r="C19">
        <f t="shared" si="0"/>
        <v>18</v>
      </c>
      <c r="D19">
        <f t="shared" si="1"/>
        <v>17</v>
      </c>
      <c r="E19">
        <f t="shared" si="12"/>
        <v>1</v>
      </c>
      <c r="G19" s="6">
        <f t="shared" si="13"/>
        <v>17.5</v>
      </c>
      <c r="H19">
        <f t="shared" si="2"/>
        <v>5</v>
      </c>
      <c r="I19">
        <f t="shared" si="3"/>
        <v>4</v>
      </c>
      <c r="J19">
        <f t="shared" si="4"/>
        <v>4</v>
      </c>
      <c r="K19">
        <f t="shared" si="5"/>
        <v>4</v>
      </c>
      <c r="L19">
        <f t="shared" si="6"/>
        <v>4</v>
      </c>
      <c r="M19">
        <f t="shared" si="7"/>
        <v>3</v>
      </c>
      <c r="N19">
        <f t="shared" si="8"/>
        <v>4</v>
      </c>
      <c r="O19">
        <f t="shared" si="9"/>
        <v>3</v>
      </c>
      <c r="P19">
        <f t="shared" si="10"/>
        <v>4</v>
      </c>
      <c r="Q19">
        <f t="shared" si="11"/>
        <v>3</v>
      </c>
    </row>
    <row r="20" spans="1:17" x14ac:dyDescent="0.25">
      <c r="A20">
        <v>1101</v>
      </c>
      <c r="B20" t="s">
        <v>42</v>
      </c>
      <c r="C20">
        <f t="shared" si="0"/>
        <v>18</v>
      </c>
      <c r="D20">
        <f t="shared" si="1"/>
        <v>17</v>
      </c>
      <c r="E20">
        <f t="shared" si="12"/>
        <v>1</v>
      </c>
      <c r="G20" s="6">
        <f t="shared" si="13"/>
        <v>17.5</v>
      </c>
      <c r="H20">
        <f t="shared" si="2"/>
        <v>5</v>
      </c>
      <c r="I20">
        <f t="shared" si="3"/>
        <v>4</v>
      </c>
      <c r="J20">
        <f t="shared" si="4"/>
        <v>4</v>
      </c>
      <c r="K20">
        <f t="shared" si="5"/>
        <v>4</v>
      </c>
      <c r="L20">
        <f t="shared" si="6"/>
        <v>4</v>
      </c>
      <c r="M20">
        <f t="shared" si="7"/>
        <v>4</v>
      </c>
      <c r="N20">
        <f t="shared" si="8"/>
        <v>4</v>
      </c>
      <c r="O20">
        <f t="shared" si="9"/>
        <v>3</v>
      </c>
      <c r="P20">
        <f t="shared" si="10"/>
        <v>4</v>
      </c>
      <c r="Q20">
        <f t="shared" si="11"/>
        <v>3</v>
      </c>
    </row>
    <row r="21" spans="1:17" x14ac:dyDescent="0.25">
      <c r="A21">
        <v>1072</v>
      </c>
      <c r="B21" t="s">
        <v>43</v>
      </c>
      <c r="C21">
        <f t="shared" si="0"/>
        <v>17</v>
      </c>
      <c r="D21">
        <f t="shared" si="1"/>
        <v>17</v>
      </c>
      <c r="E21">
        <f t="shared" si="12"/>
        <v>0</v>
      </c>
      <c r="G21" s="6">
        <f t="shared" si="13"/>
        <v>17</v>
      </c>
      <c r="H21">
        <f t="shared" si="2"/>
        <v>5</v>
      </c>
      <c r="I21">
        <f t="shared" si="3"/>
        <v>4</v>
      </c>
      <c r="J21">
        <f t="shared" si="4"/>
        <v>4</v>
      </c>
      <c r="K21">
        <f t="shared" si="5"/>
        <v>4</v>
      </c>
      <c r="L21">
        <f t="shared" si="6"/>
        <v>3</v>
      </c>
      <c r="M21">
        <f t="shared" si="7"/>
        <v>4</v>
      </c>
      <c r="N21">
        <f t="shared" si="8"/>
        <v>4</v>
      </c>
      <c r="O21">
        <f t="shared" si="9"/>
        <v>3</v>
      </c>
      <c r="P21">
        <f t="shared" si="10"/>
        <v>4</v>
      </c>
      <c r="Q21">
        <f t="shared" si="11"/>
        <v>3</v>
      </c>
    </row>
    <row r="22" spans="1:17" x14ac:dyDescent="0.25">
      <c r="A22">
        <v>1072</v>
      </c>
      <c r="B22" t="s">
        <v>44</v>
      </c>
      <c r="C22">
        <f t="shared" si="0"/>
        <v>18</v>
      </c>
      <c r="D22">
        <f t="shared" si="1"/>
        <v>13</v>
      </c>
      <c r="E22">
        <f t="shared" si="12"/>
        <v>5</v>
      </c>
      <c r="G22" s="6">
        <f t="shared" si="13"/>
        <v>15.5</v>
      </c>
      <c r="H22">
        <f t="shared" si="2"/>
        <v>5</v>
      </c>
      <c r="I22">
        <f t="shared" si="3"/>
        <v>4</v>
      </c>
      <c r="J22">
        <f t="shared" si="4"/>
        <v>4</v>
      </c>
      <c r="K22">
        <f t="shared" si="5"/>
        <v>4</v>
      </c>
      <c r="L22">
        <f t="shared" si="6"/>
        <v>4</v>
      </c>
      <c r="M22">
        <f t="shared" si="7"/>
        <v>2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2</v>
      </c>
    </row>
    <row r="23" spans="1:17" x14ac:dyDescent="0.25">
      <c r="A23">
        <v>1082</v>
      </c>
      <c r="B23" t="s">
        <v>45</v>
      </c>
      <c r="C23">
        <f t="shared" si="0"/>
        <v>16</v>
      </c>
      <c r="D23">
        <f t="shared" si="1"/>
        <v>15</v>
      </c>
      <c r="E23">
        <f t="shared" si="12"/>
        <v>1</v>
      </c>
      <c r="G23" s="6">
        <f t="shared" si="13"/>
        <v>15.5</v>
      </c>
      <c r="H23">
        <f t="shared" si="2"/>
        <v>5</v>
      </c>
      <c r="I23">
        <f t="shared" si="3"/>
        <v>4</v>
      </c>
      <c r="J23">
        <f t="shared" si="4"/>
        <v>3</v>
      </c>
      <c r="K23">
        <f t="shared" si="5"/>
        <v>4</v>
      </c>
      <c r="L23">
        <f t="shared" si="6"/>
        <v>4</v>
      </c>
      <c r="M23">
        <f t="shared" si="7"/>
        <v>3</v>
      </c>
      <c r="N23">
        <f t="shared" si="8"/>
        <v>3</v>
      </c>
      <c r="O23">
        <f t="shared" si="9"/>
        <v>3</v>
      </c>
      <c r="P23">
        <f t="shared" si="10"/>
        <v>4</v>
      </c>
      <c r="Q23">
        <f t="shared" si="11"/>
        <v>3</v>
      </c>
    </row>
    <row r="24" spans="1:17" x14ac:dyDescent="0.25">
      <c r="A24">
        <v>1092</v>
      </c>
      <c r="B24" t="s">
        <v>46</v>
      </c>
      <c r="C24">
        <f t="shared" si="0"/>
        <v>13</v>
      </c>
      <c r="D24">
        <f t="shared" si="1"/>
        <v>15</v>
      </c>
      <c r="E24">
        <f t="shared" si="12"/>
        <v>2</v>
      </c>
      <c r="G24" s="6">
        <f t="shared" si="13"/>
        <v>14</v>
      </c>
      <c r="H24">
        <f t="shared" si="2"/>
        <v>4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3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1071</v>
      </c>
      <c r="B25" t="s">
        <v>47</v>
      </c>
      <c r="C25">
        <f t="shared" si="0"/>
        <v>16</v>
      </c>
      <c r="D25">
        <f t="shared" si="1"/>
        <v>17</v>
      </c>
      <c r="E25">
        <f t="shared" si="12"/>
        <v>1</v>
      </c>
      <c r="G25" s="6">
        <f t="shared" si="13"/>
        <v>16.5</v>
      </c>
      <c r="H25">
        <f t="shared" si="2"/>
        <v>5</v>
      </c>
      <c r="I25">
        <f t="shared" si="3"/>
        <v>3</v>
      </c>
      <c r="J25">
        <f t="shared" si="4"/>
        <v>3</v>
      </c>
      <c r="K25">
        <f t="shared" si="5"/>
        <v>4</v>
      </c>
      <c r="L25">
        <f t="shared" si="6"/>
        <v>4</v>
      </c>
      <c r="M25">
        <f t="shared" si="7"/>
        <v>4</v>
      </c>
      <c r="N25">
        <f t="shared" si="8"/>
        <v>4</v>
      </c>
      <c r="O25">
        <f t="shared" si="9"/>
        <v>3</v>
      </c>
      <c r="P25">
        <f t="shared" si="10"/>
        <v>4</v>
      </c>
      <c r="Q25">
        <f t="shared" si="11"/>
        <v>3</v>
      </c>
    </row>
    <row r="26" spans="1:17" x14ac:dyDescent="0.25">
      <c r="A26">
        <v>1102</v>
      </c>
      <c r="B26" t="s">
        <v>48</v>
      </c>
      <c r="C26">
        <f t="shared" si="0"/>
        <v>14</v>
      </c>
      <c r="D26">
        <f t="shared" si="1"/>
        <v>14</v>
      </c>
      <c r="E26">
        <f t="shared" si="12"/>
        <v>0</v>
      </c>
      <c r="G26" s="6">
        <f t="shared" si="13"/>
        <v>14</v>
      </c>
      <c r="H26">
        <f t="shared" si="2"/>
        <v>4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2</v>
      </c>
    </row>
    <row r="27" spans="1:17" x14ac:dyDescent="0.25">
      <c r="A27">
        <v>1111</v>
      </c>
      <c r="B27" t="s">
        <v>49</v>
      </c>
      <c r="C27">
        <f t="shared" si="0"/>
        <v>15</v>
      </c>
      <c r="D27">
        <f t="shared" si="1"/>
        <v>17</v>
      </c>
      <c r="E27">
        <f t="shared" ref="E27:E36" si="14">ABS(C27-D27)</f>
        <v>2</v>
      </c>
      <c r="G27" s="6">
        <f t="shared" ref="G27:G36" si="15">IF(F27&gt;0,((C27+D27)*0.5+F27*2)/3,(C27+D27)/2)</f>
        <v>16</v>
      </c>
      <c r="H27">
        <f t="shared" si="2"/>
        <v>5</v>
      </c>
      <c r="I27">
        <f t="shared" si="3"/>
        <v>4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4</v>
      </c>
      <c r="N27">
        <f t="shared" si="8"/>
        <v>4</v>
      </c>
      <c r="O27">
        <f t="shared" si="9"/>
        <v>3</v>
      </c>
      <c r="P27">
        <f t="shared" si="10"/>
        <v>4</v>
      </c>
      <c r="Q27">
        <f t="shared" si="11"/>
        <v>3</v>
      </c>
    </row>
    <row r="28" spans="1:17" x14ac:dyDescent="0.25">
      <c r="A28">
        <v>1132</v>
      </c>
      <c r="B28" t="s">
        <v>50</v>
      </c>
      <c r="C28">
        <f t="shared" si="0"/>
        <v>17</v>
      </c>
      <c r="D28">
        <f t="shared" si="1"/>
        <v>18</v>
      </c>
      <c r="E28">
        <f t="shared" si="14"/>
        <v>1</v>
      </c>
      <c r="G28" s="6">
        <f t="shared" si="15"/>
        <v>17.5</v>
      </c>
      <c r="H28">
        <f t="shared" si="2"/>
        <v>5</v>
      </c>
      <c r="I28">
        <f t="shared" si="3"/>
        <v>4</v>
      </c>
      <c r="J28">
        <f t="shared" si="4"/>
        <v>3</v>
      </c>
      <c r="K28">
        <f t="shared" si="5"/>
        <v>4</v>
      </c>
      <c r="L28">
        <f t="shared" si="6"/>
        <v>4</v>
      </c>
      <c r="M28">
        <f t="shared" si="7"/>
        <v>4</v>
      </c>
      <c r="N28">
        <f t="shared" si="8"/>
        <v>4</v>
      </c>
      <c r="O28">
        <f t="shared" si="9"/>
        <v>3</v>
      </c>
      <c r="P28">
        <f t="shared" si="10"/>
        <v>4</v>
      </c>
      <c r="Q28">
        <f t="shared" si="11"/>
        <v>4</v>
      </c>
    </row>
    <row r="29" spans="1:17" x14ac:dyDescent="0.25">
      <c r="A29">
        <v>1111</v>
      </c>
      <c r="B29" t="s">
        <v>51</v>
      </c>
      <c r="C29">
        <f t="shared" si="0"/>
        <v>14</v>
      </c>
      <c r="D29">
        <f t="shared" si="1"/>
        <v>17</v>
      </c>
      <c r="E29">
        <f t="shared" si="14"/>
        <v>3</v>
      </c>
      <c r="G29" s="6">
        <f t="shared" si="15"/>
        <v>15.5</v>
      </c>
      <c r="H29">
        <f t="shared" si="2"/>
        <v>5</v>
      </c>
      <c r="I29">
        <f t="shared" si="3"/>
        <v>3</v>
      </c>
      <c r="J29">
        <f t="shared" si="4"/>
        <v>3</v>
      </c>
      <c r="K29">
        <f t="shared" si="5"/>
        <v>4</v>
      </c>
      <c r="L29">
        <f t="shared" si="6"/>
        <v>3</v>
      </c>
      <c r="M29">
        <f t="shared" si="7"/>
        <v>4</v>
      </c>
      <c r="N29">
        <f t="shared" si="8"/>
        <v>3</v>
      </c>
      <c r="O29">
        <f t="shared" si="9"/>
        <v>3</v>
      </c>
      <c r="P29">
        <f t="shared" si="10"/>
        <v>4</v>
      </c>
      <c r="Q29">
        <f t="shared" si="11"/>
        <v>4</v>
      </c>
    </row>
    <row r="30" spans="1:17" x14ac:dyDescent="0.25">
      <c r="A30">
        <v>1121</v>
      </c>
      <c r="B30" t="s">
        <v>52</v>
      </c>
      <c r="C30">
        <f t="shared" si="0"/>
        <v>14</v>
      </c>
      <c r="D30">
        <f t="shared" si="1"/>
        <v>15</v>
      </c>
      <c r="E30">
        <f t="shared" si="14"/>
        <v>1</v>
      </c>
      <c r="G30" s="6">
        <f t="shared" si="15"/>
        <v>14.5</v>
      </c>
      <c r="H30">
        <f t="shared" si="2"/>
        <v>5</v>
      </c>
      <c r="I30">
        <f t="shared" si="3"/>
        <v>4</v>
      </c>
      <c r="J30">
        <f t="shared" si="4"/>
        <v>3</v>
      </c>
      <c r="K30">
        <f t="shared" si="5"/>
        <v>4</v>
      </c>
      <c r="L30">
        <f t="shared" si="6"/>
        <v>3</v>
      </c>
      <c r="M30">
        <f t="shared" si="7"/>
        <v>3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1121</v>
      </c>
      <c r="B31" t="s">
        <v>53</v>
      </c>
      <c r="C31">
        <f t="shared" si="0"/>
        <v>16</v>
      </c>
      <c r="D31">
        <f t="shared" si="1"/>
        <v>16</v>
      </c>
      <c r="E31">
        <f t="shared" si="14"/>
        <v>0</v>
      </c>
      <c r="G31" s="6">
        <f t="shared" si="15"/>
        <v>16</v>
      </c>
      <c r="H31">
        <f t="shared" si="2"/>
        <v>5</v>
      </c>
      <c r="I31">
        <f t="shared" si="3"/>
        <v>4</v>
      </c>
      <c r="J31">
        <f t="shared" si="4"/>
        <v>3</v>
      </c>
      <c r="K31">
        <f t="shared" si="5"/>
        <v>4</v>
      </c>
      <c r="L31">
        <f t="shared" si="6"/>
        <v>4</v>
      </c>
      <c r="M31">
        <f t="shared" si="7"/>
        <v>3</v>
      </c>
      <c r="N31">
        <f t="shared" si="8"/>
        <v>4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1092</v>
      </c>
      <c r="B32" t="s">
        <v>54</v>
      </c>
      <c r="C32">
        <f t="shared" si="0"/>
        <v>14</v>
      </c>
      <c r="D32">
        <f t="shared" si="1"/>
        <v>14</v>
      </c>
      <c r="E32">
        <f t="shared" si="14"/>
        <v>0</v>
      </c>
      <c r="G32" s="6">
        <f t="shared" si="15"/>
        <v>14</v>
      </c>
      <c r="H32">
        <f t="shared" si="2"/>
        <v>4</v>
      </c>
      <c r="I32">
        <f t="shared" si="3"/>
        <v>4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2</v>
      </c>
      <c r="P32">
        <f t="shared" si="10"/>
        <v>3</v>
      </c>
      <c r="Q32">
        <f t="shared" si="11"/>
        <v>3</v>
      </c>
    </row>
    <row r="33" spans="1:17" x14ac:dyDescent="0.25">
      <c r="A33">
        <v>1071</v>
      </c>
      <c r="B33" t="s">
        <v>55</v>
      </c>
      <c r="C33">
        <f t="shared" si="0"/>
        <v>16</v>
      </c>
      <c r="D33">
        <f t="shared" si="1"/>
        <v>14</v>
      </c>
      <c r="E33">
        <f t="shared" si="14"/>
        <v>2</v>
      </c>
      <c r="G33" s="6">
        <f t="shared" si="15"/>
        <v>15</v>
      </c>
      <c r="H33">
        <f t="shared" si="2"/>
        <v>5</v>
      </c>
      <c r="I33">
        <f t="shared" si="3"/>
        <v>4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2</v>
      </c>
      <c r="P33">
        <f t="shared" si="10"/>
        <v>3</v>
      </c>
      <c r="Q33">
        <f t="shared" si="11"/>
        <v>3</v>
      </c>
    </row>
    <row r="34" spans="1:17" x14ac:dyDescent="0.25">
      <c r="A34">
        <v>1102</v>
      </c>
      <c r="B34" t="s">
        <v>56</v>
      </c>
      <c r="C34">
        <f t="shared" si="0"/>
        <v>12</v>
      </c>
      <c r="D34">
        <f t="shared" si="1"/>
        <v>14</v>
      </c>
      <c r="E34">
        <f t="shared" si="14"/>
        <v>2</v>
      </c>
      <c r="G34" s="6">
        <f t="shared" si="15"/>
        <v>13</v>
      </c>
      <c r="H34">
        <f t="shared" si="2"/>
        <v>3</v>
      </c>
      <c r="I34">
        <f t="shared" si="3"/>
        <v>4</v>
      </c>
      <c r="J34">
        <f t="shared" si="4"/>
        <v>2</v>
      </c>
      <c r="K34">
        <f t="shared" si="5"/>
        <v>3</v>
      </c>
      <c r="L34">
        <f t="shared" si="6"/>
        <v>4</v>
      </c>
      <c r="M34">
        <f t="shared" si="7"/>
        <v>3</v>
      </c>
      <c r="N34">
        <f t="shared" si="8"/>
        <v>3</v>
      </c>
      <c r="O34">
        <f t="shared" si="9"/>
        <v>2</v>
      </c>
      <c r="P34">
        <f t="shared" si="10"/>
        <v>3</v>
      </c>
      <c r="Q34">
        <f t="shared" si="11"/>
        <v>3</v>
      </c>
    </row>
    <row r="35" spans="1:17" x14ac:dyDescent="0.25">
      <c r="A35">
        <v>1112</v>
      </c>
      <c r="B35" t="s">
        <v>57</v>
      </c>
      <c r="C35">
        <f t="shared" si="0"/>
        <v>17</v>
      </c>
      <c r="D35">
        <f t="shared" si="1"/>
        <v>17</v>
      </c>
      <c r="E35">
        <f t="shared" si="14"/>
        <v>0</v>
      </c>
      <c r="G35" s="6">
        <f t="shared" si="15"/>
        <v>17</v>
      </c>
      <c r="H35">
        <f t="shared" si="2"/>
        <v>5</v>
      </c>
      <c r="I35">
        <f t="shared" si="3"/>
        <v>4</v>
      </c>
      <c r="J35">
        <f t="shared" si="4"/>
        <v>3</v>
      </c>
      <c r="K35">
        <f t="shared" si="5"/>
        <v>3</v>
      </c>
      <c r="L35">
        <f t="shared" si="6"/>
        <v>4</v>
      </c>
      <c r="M35">
        <f t="shared" si="7"/>
        <v>4</v>
      </c>
      <c r="N35">
        <f t="shared" si="8"/>
        <v>4</v>
      </c>
      <c r="O35">
        <f t="shared" si="9"/>
        <v>3</v>
      </c>
      <c r="P35">
        <f t="shared" si="10"/>
        <v>4</v>
      </c>
      <c r="Q35">
        <f t="shared" si="11"/>
        <v>3</v>
      </c>
    </row>
    <row r="36" spans="1:17" x14ac:dyDescent="0.25">
      <c r="A36">
        <v>1121</v>
      </c>
      <c r="B36" t="s">
        <v>58</v>
      </c>
      <c r="C36">
        <f t="shared" si="0"/>
        <v>17</v>
      </c>
      <c r="D36">
        <f t="shared" si="1"/>
        <v>14</v>
      </c>
      <c r="E36">
        <f t="shared" si="14"/>
        <v>3</v>
      </c>
      <c r="G36" s="6">
        <f t="shared" si="15"/>
        <v>15.5</v>
      </c>
      <c r="H36">
        <f t="shared" si="2"/>
        <v>5</v>
      </c>
      <c r="I36">
        <f t="shared" si="3"/>
        <v>4</v>
      </c>
      <c r="J36">
        <f t="shared" si="4"/>
        <v>3</v>
      </c>
      <c r="K36">
        <f t="shared" si="5"/>
        <v>5</v>
      </c>
      <c r="L36">
        <f t="shared" si="6"/>
        <v>4</v>
      </c>
      <c r="M36">
        <f t="shared" si="7"/>
        <v>3</v>
      </c>
      <c r="N36">
        <f t="shared" si="8"/>
        <v>3</v>
      </c>
      <c r="O36">
        <f t="shared" si="9"/>
        <v>2</v>
      </c>
      <c r="P36">
        <f t="shared" si="10"/>
        <v>3</v>
      </c>
      <c r="Q36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6"/>
  <sheetViews>
    <sheetView zoomScale="85" zoomScaleNormal="85" workbookViewId="0">
      <pane ySplit="1" topLeftCell="A2" activePane="bottomLeft" state="frozen"/>
      <selection pane="bottomLeft" activeCell="A2" sqref="A2:A36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37</v>
      </c>
      <c r="C2" s="7">
        <v>17</v>
      </c>
      <c r="D2" s="7">
        <v>5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32</v>
      </c>
      <c r="C3" s="7">
        <v>14</v>
      </c>
      <c r="D3" s="7">
        <v>5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33</v>
      </c>
      <c r="C4" s="7">
        <v>14</v>
      </c>
      <c r="D4" s="7">
        <v>5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31</v>
      </c>
      <c r="C5" s="7">
        <v>13</v>
      </c>
      <c r="D5" s="7">
        <v>5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31</v>
      </c>
      <c r="C6" s="7">
        <v>13</v>
      </c>
      <c r="D6" s="7">
        <v>5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37</v>
      </c>
      <c r="C7" s="7">
        <v>17</v>
      </c>
      <c r="D7" s="7">
        <v>5</v>
      </c>
      <c r="E7" s="7">
        <v>4</v>
      </c>
      <c r="F7" s="7">
        <v>3</v>
      </c>
      <c r="G7" s="7">
        <v>4</v>
      </c>
      <c r="H7" s="7">
        <v>4</v>
      </c>
    </row>
    <row r="8" spans="1:8" x14ac:dyDescent="0.25">
      <c r="A8" s="7" t="s">
        <v>30</v>
      </c>
      <c r="B8">
        <v>32</v>
      </c>
      <c r="C8" s="7">
        <v>14</v>
      </c>
      <c r="D8" s="7">
        <v>4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34</v>
      </c>
      <c r="C9" s="7">
        <v>15</v>
      </c>
      <c r="D9" s="7">
        <v>5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39</v>
      </c>
      <c r="C10" s="7">
        <v>18</v>
      </c>
      <c r="D10" s="7">
        <v>5</v>
      </c>
      <c r="E10" s="7">
        <v>5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29</v>
      </c>
      <c r="C11" s="7">
        <v>12</v>
      </c>
      <c r="D11" s="7">
        <v>5</v>
      </c>
      <c r="E11" s="7">
        <v>4</v>
      </c>
      <c r="F11" s="7">
        <v>2</v>
      </c>
      <c r="G11" s="7">
        <v>3</v>
      </c>
      <c r="H11" s="7">
        <v>3</v>
      </c>
    </row>
    <row r="12" spans="1:8" x14ac:dyDescent="0.25">
      <c r="A12" s="7" t="s">
        <v>34</v>
      </c>
      <c r="B12">
        <v>34</v>
      </c>
      <c r="C12" s="7">
        <v>15</v>
      </c>
      <c r="D12" s="7">
        <v>5</v>
      </c>
      <c r="E12" s="7">
        <v>3</v>
      </c>
      <c r="F12" s="7">
        <v>4</v>
      </c>
      <c r="G12" s="7">
        <v>4</v>
      </c>
      <c r="H12" s="7">
        <v>3</v>
      </c>
    </row>
    <row r="13" spans="1:8" x14ac:dyDescent="0.25">
      <c r="A13" s="7" t="s">
        <v>35</v>
      </c>
      <c r="B13">
        <v>35</v>
      </c>
      <c r="C13" s="7">
        <v>16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34</v>
      </c>
      <c r="C14" s="7">
        <v>15</v>
      </c>
      <c r="D14" s="7">
        <v>5</v>
      </c>
      <c r="E14" s="7">
        <v>4</v>
      </c>
      <c r="F14" s="7">
        <v>3</v>
      </c>
      <c r="G14" s="7">
        <v>3</v>
      </c>
      <c r="H14" s="7">
        <v>4</v>
      </c>
    </row>
    <row r="15" spans="1:8" x14ac:dyDescent="0.25">
      <c r="A15" s="7" t="s">
        <v>37</v>
      </c>
      <c r="B15">
        <v>39</v>
      </c>
      <c r="C15" s="7">
        <v>18</v>
      </c>
      <c r="D15" s="7">
        <v>5</v>
      </c>
      <c r="E15" s="7">
        <v>4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38</v>
      </c>
      <c r="C16" s="7">
        <v>17</v>
      </c>
      <c r="D16" s="7">
        <v>5</v>
      </c>
      <c r="E16" s="7">
        <v>4</v>
      </c>
      <c r="F16" s="7">
        <v>4</v>
      </c>
      <c r="G16" s="7">
        <v>4</v>
      </c>
      <c r="H16" s="7">
        <v>4</v>
      </c>
    </row>
    <row r="17" spans="1:8" x14ac:dyDescent="0.25">
      <c r="A17" s="7" t="s">
        <v>39</v>
      </c>
      <c r="B17">
        <v>41</v>
      </c>
      <c r="C17" s="7">
        <v>19</v>
      </c>
      <c r="D17" s="7">
        <v>5</v>
      </c>
      <c r="E17" s="7">
        <v>4</v>
      </c>
      <c r="F17" s="7">
        <v>4</v>
      </c>
      <c r="G17" s="7">
        <v>4</v>
      </c>
      <c r="H17" s="7">
        <v>5</v>
      </c>
    </row>
    <row r="18" spans="1:8" x14ac:dyDescent="0.25">
      <c r="A18" s="7" t="s">
        <v>40</v>
      </c>
      <c r="B18">
        <v>34</v>
      </c>
      <c r="C18" s="7">
        <v>15</v>
      </c>
      <c r="D18" s="7">
        <v>5</v>
      </c>
      <c r="E18" s="7">
        <v>3</v>
      </c>
      <c r="F18" s="7">
        <v>3</v>
      </c>
      <c r="G18" s="7">
        <v>4</v>
      </c>
      <c r="H18" s="7">
        <v>4</v>
      </c>
    </row>
    <row r="19" spans="1:8" x14ac:dyDescent="0.25">
      <c r="A19" s="7" t="s">
        <v>41</v>
      </c>
      <c r="B19">
        <v>39</v>
      </c>
      <c r="C19" s="7">
        <v>18</v>
      </c>
      <c r="D19" s="7">
        <v>5</v>
      </c>
      <c r="E19" s="7">
        <v>4</v>
      </c>
      <c r="F19" s="7">
        <v>4</v>
      </c>
      <c r="G19" s="7">
        <v>4</v>
      </c>
      <c r="H19" s="7">
        <v>4</v>
      </c>
    </row>
    <row r="20" spans="1:8" x14ac:dyDescent="0.25">
      <c r="A20" s="7" t="s">
        <v>42</v>
      </c>
      <c r="B20">
        <v>39</v>
      </c>
      <c r="C20" s="7">
        <v>18</v>
      </c>
      <c r="D20" s="7">
        <v>5</v>
      </c>
      <c r="E20" s="7">
        <v>4</v>
      </c>
      <c r="F20" s="7">
        <v>4</v>
      </c>
      <c r="G20" s="7">
        <v>4</v>
      </c>
      <c r="H20" s="7">
        <v>4</v>
      </c>
    </row>
    <row r="21" spans="1:8" x14ac:dyDescent="0.25">
      <c r="A21" s="7" t="s">
        <v>43</v>
      </c>
      <c r="B21">
        <v>37</v>
      </c>
      <c r="C21" s="7">
        <v>17</v>
      </c>
      <c r="D21" s="7">
        <v>5</v>
      </c>
      <c r="E21" s="7">
        <v>4</v>
      </c>
      <c r="F21" s="7">
        <v>4</v>
      </c>
      <c r="G21" s="7">
        <v>4</v>
      </c>
      <c r="H21" s="7">
        <v>3</v>
      </c>
    </row>
    <row r="22" spans="1:8" x14ac:dyDescent="0.25">
      <c r="A22" s="7" t="s">
        <v>44</v>
      </c>
      <c r="B22">
        <v>39</v>
      </c>
      <c r="C22" s="7">
        <v>18</v>
      </c>
      <c r="D22" s="7">
        <v>5</v>
      </c>
      <c r="E22" s="7">
        <v>4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36</v>
      </c>
      <c r="C23" s="7">
        <v>16</v>
      </c>
      <c r="D23" s="7">
        <v>5</v>
      </c>
      <c r="E23" s="7">
        <v>4</v>
      </c>
      <c r="F23" s="7">
        <v>3</v>
      </c>
      <c r="G23" s="7">
        <v>4</v>
      </c>
      <c r="H23" s="7">
        <v>4</v>
      </c>
    </row>
    <row r="24" spans="1:8" x14ac:dyDescent="0.25">
      <c r="A24" s="7" t="s">
        <v>46</v>
      </c>
      <c r="B24">
        <v>31</v>
      </c>
      <c r="C24" s="7">
        <v>13</v>
      </c>
      <c r="D24" s="7">
        <v>4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35</v>
      </c>
      <c r="C25" s="7">
        <v>16</v>
      </c>
      <c r="D25" s="7">
        <v>5</v>
      </c>
      <c r="E25" s="7">
        <v>3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32</v>
      </c>
      <c r="C26" s="7">
        <v>14</v>
      </c>
      <c r="D26" s="7">
        <v>4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33</v>
      </c>
      <c r="C27" s="7">
        <v>15</v>
      </c>
      <c r="D27" s="7">
        <v>5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37</v>
      </c>
      <c r="C28" s="7">
        <v>17</v>
      </c>
      <c r="D28" s="7">
        <v>5</v>
      </c>
      <c r="E28" s="7">
        <v>4</v>
      </c>
      <c r="F28" s="7">
        <v>3</v>
      </c>
      <c r="G28" s="7">
        <v>4</v>
      </c>
      <c r="H28" s="7">
        <v>4</v>
      </c>
    </row>
    <row r="29" spans="1:8" x14ac:dyDescent="0.25">
      <c r="A29" s="7" t="s">
        <v>51</v>
      </c>
      <c r="B29">
        <v>32</v>
      </c>
      <c r="C29" s="7">
        <v>14</v>
      </c>
      <c r="D29" s="7">
        <v>5</v>
      </c>
      <c r="E29" s="7">
        <v>3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33</v>
      </c>
      <c r="C30" s="7">
        <v>14</v>
      </c>
      <c r="D30" s="7">
        <v>5</v>
      </c>
      <c r="E30" s="7">
        <v>4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36</v>
      </c>
      <c r="C31" s="7">
        <v>16</v>
      </c>
      <c r="D31" s="7">
        <v>5</v>
      </c>
      <c r="E31" s="7">
        <v>4</v>
      </c>
      <c r="F31" s="7">
        <v>3</v>
      </c>
      <c r="G31" s="7">
        <v>4</v>
      </c>
      <c r="H31" s="7">
        <v>4</v>
      </c>
    </row>
    <row r="32" spans="1:8" x14ac:dyDescent="0.25">
      <c r="A32" s="7" t="s">
        <v>54</v>
      </c>
      <c r="B32">
        <v>31</v>
      </c>
      <c r="C32" s="7">
        <v>14</v>
      </c>
      <c r="D32" s="7">
        <v>4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34</v>
      </c>
      <c r="C33" s="7">
        <v>16</v>
      </c>
      <c r="D33" s="7">
        <v>5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28</v>
      </c>
      <c r="C34" s="7">
        <v>12</v>
      </c>
      <c r="D34" s="7">
        <v>3</v>
      </c>
      <c r="E34" s="7">
        <v>4</v>
      </c>
      <c r="F34" s="7">
        <v>2</v>
      </c>
      <c r="G34" s="7">
        <v>3</v>
      </c>
      <c r="H34" s="7">
        <v>4</v>
      </c>
    </row>
    <row r="35" spans="1:8" x14ac:dyDescent="0.25">
      <c r="A35" s="7" t="s">
        <v>57</v>
      </c>
      <c r="B35">
        <v>36</v>
      </c>
      <c r="C35" s="7">
        <v>17</v>
      </c>
      <c r="D35" s="7">
        <v>5</v>
      </c>
      <c r="E35" s="7">
        <v>4</v>
      </c>
      <c r="F35" s="7">
        <v>3</v>
      </c>
      <c r="G35" s="7">
        <v>3</v>
      </c>
      <c r="H35" s="7">
        <v>4</v>
      </c>
    </row>
    <row r="36" spans="1:8" x14ac:dyDescent="0.25">
      <c r="A36" s="7" t="s">
        <v>58</v>
      </c>
      <c r="B36">
        <v>38</v>
      </c>
      <c r="C36" s="7">
        <v>17</v>
      </c>
      <c r="D36" s="7">
        <v>5</v>
      </c>
      <c r="E36" s="7">
        <v>4</v>
      </c>
      <c r="F36" s="7">
        <v>3</v>
      </c>
      <c r="G36" s="7">
        <v>5</v>
      </c>
      <c r="H36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6"/>
  <sheetViews>
    <sheetView zoomScale="85" zoomScaleNormal="85" workbookViewId="0">
      <pane ySplit="1" topLeftCell="A2" activePane="bottomLeft" state="frozen"/>
      <selection pane="bottomLeft" activeCell="A2" sqref="A2:H36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36</v>
      </c>
      <c r="C3" s="7">
        <v>18</v>
      </c>
      <c r="D3" s="7">
        <v>4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34</v>
      </c>
      <c r="C4" s="7">
        <v>17</v>
      </c>
      <c r="D4" s="7">
        <v>3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33</v>
      </c>
      <c r="C5" s="7">
        <v>16</v>
      </c>
      <c r="D5" s="7">
        <v>3</v>
      </c>
      <c r="E5" s="7">
        <v>4</v>
      </c>
      <c r="F5" s="7">
        <v>3</v>
      </c>
      <c r="G5" s="7">
        <v>4</v>
      </c>
      <c r="H5" s="7">
        <v>3</v>
      </c>
    </row>
    <row r="6" spans="1:8" x14ac:dyDescent="0.25">
      <c r="A6" s="7" t="s">
        <v>28</v>
      </c>
      <c r="B6">
        <v>32</v>
      </c>
      <c r="C6" s="7">
        <v>16</v>
      </c>
      <c r="D6" s="7">
        <v>3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35</v>
      </c>
      <c r="C7" s="7">
        <v>17</v>
      </c>
      <c r="D7" s="7">
        <v>4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34</v>
      </c>
      <c r="C8" s="7">
        <v>17</v>
      </c>
      <c r="D8" s="7">
        <v>3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32</v>
      </c>
      <c r="C9" s="7">
        <v>16</v>
      </c>
      <c r="D9" s="7">
        <v>3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35</v>
      </c>
      <c r="C10" s="7">
        <v>17</v>
      </c>
      <c r="D10" s="7">
        <v>3</v>
      </c>
      <c r="E10" s="7">
        <v>4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28</v>
      </c>
      <c r="C11" s="7">
        <v>14</v>
      </c>
      <c r="D11" s="7">
        <v>3</v>
      </c>
      <c r="E11" s="7">
        <v>3</v>
      </c>
      <c r="F11" s="7">
        <v>2</v>
      </c>
      <c r="G11" s="7">
        <v>3</v>
      </c>
      <c r="H11" s="7">
        <v>3</v>
      </c>
    </row>
    <row r="12" spans="1:8" x14ac:dyDescent="0.25">
      <c r="A12" s="7" t="s">
        <v>34</v>
      </c>
      <c r="B12">
        <v>38</v>
      </c>
      <c r="C12" s="7">
        <v>19</v>
      </c>
      <c r="D12" s="7">
        <v>4</v>
      </c>
      <c r="E12" s="7">
        <v>4</v>
      </c>
      <c r="F12" s="7">
        <v>3</v>
      </c>
      <c r="G12" s="7">
        <v>4</v>
      </c>
      <c r="H12" s="7">
        <v>4</v>
      </c>
    </row>
    <row r="13" spans="1:8" x14ac:dyDescent="0.25">
      <c r="A13" s="7" t="s">
        <v>35</v>
      </c>
      <c r="B13">
        <v>33</v>
      </c>
      <c r="C13" s="7">
        <v>16</v>
      </c>
      <c r="D13" s="7">
        <v>3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36</v>
      </c>
      <c r="C14" s="7">
        <v>18</v>
      </c>
      <c r="D14" s="7">
        <v>4</v>
      </c>
      <c r="E14" s="7">
        <v>4</v>
      </c>
      <c r="F14" s="7">
        <v>3</v>
      </c>
      <c r="G14" s="7">
        <v>4</v>
      </c>
      <c r="H14" s="7">
        <v>3</v>
      </c>
    </row>
    <row r="15" spans="1:8" x14ac:dyDescent="0.25">
      <c r="A15" s="7" t="s">
        <v>37</v>
      </c>
      <c r="B15">
        <v>30</v>
      </c>
      <c r="C15" s="7">
        <v>15</v>
      </c>
      <c r="D15" s="7">
        <v>3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34</v>
      </c>
      <c r="C16" s="7">
        <v>17</v>
      </c>
      <c r="D16" s="7">
        <v>3</v>
      </c>
      <c r="E16" s="7">
        <v>4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32</v>
      </c>
      <c r="C17" s="7">
        <v>16</v>
      </c>
      <c r="D17" s="7">
        <v>3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29</v>
      </c>
      <c r="C18" s="7">
        <v>14</v>
      </c>
      <c r="D18" s="7">
        <v>3</v>
      </c>
      <c r="E18" s="7">
        <v>3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34</v>
      </c>
      <c r="C19" s="7">
        <v>17</v>
      </c>
      <c r="D19" s="7">
        <v>3</v>
      </c>
      <c r="E19" s="7">
        <v>4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35</v>
      </c>
      <c r="C20" s="7">
        <v>17</v>
      </c>
      <c r="D20" s="7">
        <v>4</v>
      </c>
      <c r="E20" s="7">
        <v>4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35</v>
      </c>
      <c r="C21" s="7">
        <v>17</v>
      </c>
      <c r="D21" s="7">
        <v>4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26</v>
      </c>
      <c r="C22" s="7">
        <v>13</v>
      </c>
      <c r="D22" s="7">
        <v>2</v>
      </c>
      <c r="E22" s="7">
        <v>3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31</v>
      </c>
      <c r="C23" s="7">
        <v>15</v>
      </c>
      <c r="D23" s="7">
        <v>3</v>
      </c>
      <c r="E23" s="7">
        <v>3</v>
      </c>
      <c r="F23" s="7">
        <v>3</v>
      </c>
      <c r="G23" s="7">
        <v>4</v>
      </c>
      <c r="H23" s="7">
        <v>3</v>
      </c>
    </row>
    <row r="24" spans="1:8" x14ac:dyDescent="0.25">
      <c r="A24" s="7" t="s">
        <v>46</v>
      </c>
      <c r="B24">
        <v>31</v>
      </c>
      <c r="C24" s="7">
        <v>15</v>
      </c>
      <c r="D24" s="7">
        <v>3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35</v>
      </c>
      <c r="C25" s="7">
        <v>17</v>
      </c>
      <c r="D25" s="7">
        <v>4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28</v>
      </c>
      <c r="C26" s="7">
        <v>14</v>
      </c>
      <c r="D26" s="7">
        <v>3</v>
      </c>
      <c r="E26" s="7">
        <v>3</v>
      </c>
      <c r="F26" s="7">
        <v>3</v>
      </c>
      <c r="G26" s="7">
        <v>3</v>
      </c>
      <c r="H26" s="7">
        <v>2</v>
      </c>
    </row>
    <row r="27" spans="1:8" x14ac:dyDescent="0.25">
      <c r="A27" s="7" t="s">
        <v>49</v>
      </c>
      <c r="B27">
        <v>35</v>
      </c>
      <c r="C27" s="7">
        <v>17</v>
      </c>
      <c r="D27" s="7">
        <v>4</v>
      </c>
      <c r="E27" s="7">
        <v>4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37</v>
      </c>
      <c r="C28" s="7">
        <v>18</v>
      </c>
      <c r="D28" s="7">
        <v>4</v>
      </c>
      <c r="E28" s="7">
        <v>4</v>
      </c>
      <c r="F28" s="7">
        <v>3</v>
      </c>
      <c r="G28" s="7">
        <v>4</v>
      </c>
      <c r="H28" s="7">
        <v>4</v>
      </c>
    </row>
    <row r="29" spans="1:8" x14ac:dyDescent="0.25">
      <c r="A29" s="7" t="s">
        <v>51</v>
      </c>
      <c r="B29">
        <v>35</v>
      </c>
      <c r="C29" s="7">
        <v>17</v>
      </c>
      <c r="D29" s="7">
        <v>4</v>
      </c>
      <c r="E29" s="7">
        <v>3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30</v>
      </c>
      <c r="C30" s="7">
        <v>15</v>
      </c>
      <c r="D30" s="7">
        <v>3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32</v>
      </c>
      <c r="C31" s="7">
        <v>16</v>
      </c>
      <c r="D31" s="7">
        <v>3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28</v>
      </c>
      <c r="C32" s="7">
        <v>14</v>
      </c>
      <c r="D32" s="7">
        <v>3</v>
      </c>
      <c r="E32" s="7">
        <v>3</v>
      </c>
      <c r="F32" s="7">
        <v>2</v>
      </c>
      <c r="G32" s="7">
        <v>3</v>
      </c>
      <c r="H32" s="7">
        <v>3</v>
      </c>
    </row>
    <row r="33" spans="1:8" x14ac:dyDescent="0.25">
      <c r="A33" s="7" t="s">
        <v>55</v>
      </c>
      <c r="B33">
        <v>28</v>
      </c>
      <c r="C33" s="7">
        <v>14</v>
      </c>
      <c r="D33" s="7">
        <v>3</v>
      </c>
      <c r="E33" s="7">
        <v>3</v>
      </c>
      <c r="F33" s="7">
        <v>2</v>
      </c>
      <c r="G33" s="7">
        <v>3</v>
      </c>
      <c r="H33" s="7">
        <v>3</v>
      </c>
    </row>
    <row r="34" spans="1:8" x14ac:dyDescent="0.25">
      <c r="A34" s="7" t="s">
        <v>56</v>
      </c>
      <c r="B34">
        <v>28</v>
      </c>
      <c r="C34" s="7">
        <v>14</v>
      </c>
      <c r="D34" s="7">
        <v>3</v>
      </c>
      <c r="E34" s="7">
        <v>3</v>
      </c>
      <c r="F34" s="7">
        <v>2</v>
      </c>
      <c r="G34" s="7">
        <v>3</v>
      </c>
      <c r="H34" s="7">
        <v>3</v>
      </c>
    </row>
    <row r="35" spans="1:8" x14ac:dyDescent="0.25">
      <c r="A35" s="7" t="s">
        <v>57</v>
      </c>
      <c r="B35">
        <v>35</v>
      </c>
      <c r="C35" s="7">
        <v>17</v>
      </c>
      <c r="D35" s="7">
        <v>4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28</v>
      </c>
      <c r="C36" s="7">
        <v>14</v>
      </c>
      <c r="D36" s="7">
        <v>3</v>
      </c>
      <c r="E36" s="7">
        <v>3</v>
      </c>
      <c r="F36" s="7">
        <v>2</v>
      </c>
      <c r="G36" s="7">
        <v>3</v>
      </c>
      <c r="H36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2EEA-BCD0-4C89-8B76-D8F49CCDE1E1}">
  <dimension ref="A1:H36"/>
  <sheetViews>
    <sheetView topLeftCell="A2" workbookViewId="0">
      <selection activeCell="A2" sqref="A2:H36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37</v>
      </c>
      <c r="C2" s="7">
        <v>17</v>
      </c>
      <c r="D2" s="7">
        <v>5</v>
      </c>
      <c r="E2" s="7">
        <v>4</v>
      </c>
      <c r="F2" s="7">
        <v>3</v>
      </c>
      <c r="G2" s="7">
        <v>4</v>
      </c>
      <c r="H2" s="7">
        <v>4</v>
      </c>
    </row>
    <row r="3" spans="1:8" x14ac:dyDescent="0.25">
      <c r="A3" s="7" t="s">
        <v>25</v>
      </c>
      <c r="B3">
        <v>32</v>
      </c>
      <c r="C3" s="7">
        <v>14</v>
      </c>
      <c r="D3" s="7">
        <v>5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33</v>
      </c>
      <c r="C4" s="7">
        <v>14</v>
      </c>
      <c r="D4" s="7">
        <v>5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31</v>
      </c>
      <c r="C5" s="7">
        <v>13</v>
      </c>
      <c r="D5" s="7">
        <v>5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31</v>
      </c>
      <c r="C6" s="7">
        <v>13</v>
      </c>
      <c r="D6" s="7">
        <v>5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37</v>
      </c>
      <c r="C7" s="7">
        <v>17</v>
      </c>
      <c r="D7" s="7">
        <v>5</v>
      </c>
      <c r="E7" s="7">
        <v>4</v>
      </c>
      <c r="F7" s="7">
        <v>3</v>
      </c>
      <c r="G7" s="7">
        <v>4</v>
      </c>
      <c r="H7" s="7">
        <v>4</v>
      </c>
    </row>
    <row r="8" spans="1:8" x14ac:dyDescent="0.25">
      <c r="A8" s="7" t="s">
        <v>30</v>
      </c>
      <c r="B8">
        <v>32</v>
      </c>
      <c r="C8" s="7">
        <v>14</v>
      </c>
      <c r="D8" s="7">
        <v>4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34</v>
      </c>
      <c r="C9" s="7">
        <v>15</v>
      </c>
      <c r="D9" s="7">
        <v>5</v>
      </c>
      <c r="E9" s="7">
        <v>4</v>
      </c>
      <c r="F9" s="7">
        <v>3</v>
      </c>
      <c r="G9" s="7">
        <v>4</v>
      </c>
      <c r="H9" s="7">
        <v>3</v>
      </c>
    </row>
    <row r="10" spans="1:8" x14ac:dyDescent="0.25">
      <c r="A10" s="7" t="s">
        <v>32</v>
      </c>
      <c r="B10">
        <v>39</v>
      </c>
      <c r="C10" s="7">
        <v>18</v>
      </c>
      <c r="D10" s="7">
        <v>5</v>
      </c>
      <c r="E10" s="7">
        <v>5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29</v>
      </c>
      <c r="C11" s="7">
        <v>12</v>
      </c>
      <c r="D11" s="7">
        <v>5</v>
      </c>
      <c r="E11" s="7">
        <v>4</v>
      </c>
      <c r="F11" s="7">
        <v>2</v>
      </c>
      <c r="G11" s="7">
        <v>3</v>
      </c>
      <c r="H11" s="7">
        <v>3</v>
      </c>
    </row>
    <row r="12" spans="1:8" x14ac:dyDescent="0.25">
      <c r="A12" s="7" t="s">
        <v>34</v>
      </c>
      <c r="B12">
        <v>34</v>
      </c>
      <c r="C12" s="7">
        <v>15</v>
      </c>
      <c r="D12" s="7">
        <v>5</v>
      </c>
      <c r="E12" s="7">
        <v>3</v>
      </c>
      <c r="F12" s="7">
        <v>4</v>
      </c>
      <c r="G12" s="7">
        <v>4</v>
      </c>
      <c r="H12" s="7">
        <v>3</v>
      </c>
    </row>
    <row r="13" spans="1:8" x14ac:dyDescent="0.25">
      <c r="A13" s="7" t="s">
        <v>35</v>
      </c>
      <c r="B13">
        <v>35</v>
      </c>
      <c r="C13" s="7">
        <v>16</v>
      </c>
      <c r="D13" s="7">
        <v>5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34</v>
      </c>
      <c r="C14" s="7">
        <v>15</v>
      </c>
      <c r="D14" s="7">
        <v>5</v>
      </c>
      <c r="E14" s="7">
        <v>4</v>
      </c>
      <c r="F14" s="7">
        <v>3</v>
      </c>
      <c r="G14" s="7">
        <v>3</v>
      </c>
      <c r="H14" s="7">
        <v>4</v>
      </c>
    </row>
    <row r="15" spans="1:8" x14ac:dyDescent="0.25">
      <c r="A15" s="7" t="s">
        <v>37</v>
      </c>
      <c r="B15">
        <v>39</v>
      </c>
      <c r="C15" s="7">
        <v>18</v>
      </c>
      <c r="D15" s="7">
        <v>5</v>
      </c>
      <c r="E15" s="7">
        <v>4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38</v>
      </c>
      <c r="C16" s="7">
        <v>17</v>
      </c>
      <c r="D16" s="7">
        <v>5</v>
      </c>
      <c r="E16" s="7">
        <v>4</v>
      </c>
      <c r="F16" s="7">
        <v>4</v>
      </c>
      <c r="G16" s="7">
        <v>4</v>
      </c>
      <c r="H16" s="7">
        <v>4</v>
      </c>
    </row>
    <row r="17" spans="1:8" x14ac:dyDescent="0.25">
      <c r="A17" s="7" t="s">
        <v>39</v>
      </c>
      <c r="B17">
        <v>41</v>
      </c>
      <c r="C17" s="7">
        <v>19</v>
      </c>
      <c r="D17" s="7">
        <v>5</v>
      </c>
      <c r="E17" s="7">
        <v>4</v>
      </c>
      <c r="F17" s="7">
        <v>4</v>
      </c>
      <c r="G17" s="7">
        <v>4</v>
      </c>
      <c r="H17" s="7">
        <v>5</v>
      </c>
    </row>
    <row r="18" spans="1:8" x14ac:dyDescent="0.25">
      <c r="A18" s="7" t="s">
        <v>40</v>
      </c>
      <c r="B18">
        <v>34</v>
      </c>
      <c r="C18" s="7">
        <v>15</v>
      </c>
      <c r="D18" s="7">
        <v>5</v>
      </c>
      <c r="E18" s="7">
        <v>3</v>
      </c>
      <c r="F18" s="7">
        <v>3</v>
      </c>
      <c r="G18" s="7">
        <v>4</v>
      </c>
      <c r="H18" s="7">
        <v>4</v>
      </c>
    </row>
    <row r="19" spans="1:8" x14ac:dyDescent="0.25">
      <c r="A19" s="7" t="s">
        <v>41</v>
      </c>
      <c r="B19">
        <v>39</v>
      </c>
      <c r="C19" s="7">
        <v>18</v>
      </c>
      <c r="D19" s="7">
        <v>5</v>
      </c>
      <c r="E19" s="7">
        <v>4</v>
      </c>
      <c r="F19" s="7">
        <v>4</v>
      </c>
      <c r="G19" s="7">
        <v>4</v>
      </c>
      <c r="H19" s="7">
        <v>4</v>
      </c>
    </row>
    <row r="20" spans="1:8" x14ac:dyDescent="0.25">
      <c r="A20" s="7" t="s">
        <v>42</v>
      </c>
      <c r="B20">
        <v>39</v>
      </c>
      <c r="C20" s="7">
        <v>18</v>
      </c>
      <c r="D20" s="7">
        <v>5</v>
      </c>
      <c r="E20" s="7">
        <v>4</v>
      </c>
      <c r="F20" s="7">
        <v>4</v>
      </c>
      <c r="G20" s="7">
        <v>4</v>
      </c>
      <c r="H20" s="7">
        <v>4</v>
      </c>
    </row>
    <row r="21" spans="1:8" x14ac:dyDescent="0.25">
      <c r="A21" s="7" t="s">
        <v>43</v>
      </c>
      <c r="B21">
        <v>37</v>
      </c>
      <c r="C21" s="7">
        <v>17</v>
      </c>
      <c r="D21" s="7">
        <v>5</v>
      </c>
      <c r="E21" s="7">
        <v>4</v>
      </c>
      <c r="F21" s="7">
        <v>4</v>
      </c>
      <c r="G21" s="7">
        <v>4</v>
      </c>
      <c r="H21" s="7">
        <v>3</v>
      </c>
    </row>
    <row r="22" spans="1:8" x14ac:dyDescent="0.25">
      <c r="A22" s="7" t="s">
        <v>44</v>
      </c>
      <c r="B22">
        <v>39</v>
      </c>
      <c r="C22" s="7">
        <v>18</v>
      </c>
      <c r="D22" s="7">
        <v>5</v>
      </c>
      <c r="E22" s="7">
        <v>4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36</v>
      </c>
      <c r="C23" s="7">
        <v>16</v>
      </c>
      <c r="D23" s="7">
        <v>5</v>
      </c>
      <c r="E23" s="7">
        <v>4</v>
      </c>
      <c r="F23" s="7">
        <v>3</v>
      </c>
      <c r="G23" s="7">
        <v>4</v>
      </c>
      <c r="H23" s="7">
        <v>4</v>
      </c>
    </row>
    <row r="24" spans="1:8" x14ac:dyDescent="0.25">
      <c r="A24" s="7" t="s">
        <v>46</v>
      </c>
      <c r="B24">
        <v>31</v>
      </c>
      <c r="C24" s="7">
        <v>13</v>
      </c>
      <c r="D24" s="7">
        <v>4</v>
      </c>
      <c r="E24" s="7">
        <v>4</v>
      </c>
      <c r="F24" s="7">
        <v>3</v>
      </c>
      <c r="G24" s="7">
        <v>4</v>
      </c>
      <c r="H24" s="7">
        <v>3</v>
      </c>
    </row>
    <row r="25" spans="1:8" x14ac:dyDescent="0.25">
      <c r="A25" s="7" t="s">
        <v>47</v>
      </c>
      <c r="B25">
        <v>35</v>
      </c>
      <c r="C25" s="7">
        <v>16</v>
      </c>
      <c r="D25" s="7">
        <v>5</v>
      </c>
      <c r="E25" s="7">
        <v>3</v>
      </c>
      <c r="F25" s="7">
        <v>3</v>
      </c>
      <c r="G25" s="7">
        <v>4</v>
      </c>
      <c r="H25" s="7">
        <v>4</v>
      </c>
    </row>
    <row r="26" spans="1:8" x14ac:dyDescent="0.25">
      <c r="A26" s="7" t="s">
        <v>48</v>
      </c>
      <c r="B26">
        <v>32</v>
      </c>
      <c r="C26" s="7">
        <v>14</v>
      </c>
      <c r="D26" s="7">
        <v>4</v>
      </c>
      <c r="E26" s="7">
        <v>4</v>
      </c>
      <c r="F26" s="7">
        <v>3</v>
      </c>
      <c r="G26" s="7">
        <v>4</v>
      </c>
      <c r="H26" s="7">
        <v>3</v>
      </c>
    </row>
    <row r="27" spans="1:8" x14ac:dyDescent="0.25">
      <c r="A27" s="7" t="s">
        <v>49</v>
      </c>
      <c r="B27">
        <v>33</v>
      </c>
      <c r="C27" s="7">
        <v>15</v>
      </c>
      <c r="D27" s="7">
        <v>5</v>
      </c>
      <c r="E27" s="7">
        <v>4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37</v>
      </c>
      <c r="C28" s="7">
        <v>17</v>
      </c>
      <c r="D28" s="7">
        <v>5</v>
      </c>
      <c r="E28" s="7">
        <v>4</v>
      </c>
      <c r="F28" s="7">
        <v>3</v>
      </c>
      <c r="G28" s="7">
        <v>4</v>
      </c>
      <c r="H28" s="7">
        <v>4</v>
      </c>
    </row>
    <row r="29" spans="1:8" x14ac:dyDescent="0.25">
      <c r="A29" s="7" t="s">
        <v>51</v>
      </c>
      <c r="B29">
        <v>32</v>
      </c>
      <c r="C29" s="7">
        <v>14</v>
      </c>
      <c r="D29" s="7">
        <v>5</v>
      </c>
      <c r="E29" s="7">
        <v>3</v>
      </c>
      <c r="F29" s="7">
        <v>3</v>
      </c>
      <c r="G29" s="7">
        <v>4</v>
      </c>
      <c r="H29" s="7">
        <v>3</v>
      </c>
    </row>
    <row r="30" spans="1:8" x14ac:dyDescent="0.25">
      <c r="A30" s="7" t="s">
        <v>52</v>
      </c>
      <c r="B30">
        <v>33</v>
      </c>
      <c r="C30" s="7">
        <v>14</v>
      </c>
      <c r="D30" s="7">
        <v>5</v>
      </c>
      <c r="E30" s="7">
        <v>4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36</v>
      </c>
      <c r="C31" s="7">
        <v>16</v>
      </c>
      <c r="D31" s="7">
        <v>5</v>
      </c>
      <c r="E31" s="7">
        <v>4</v>
      </c>
      <c r="F31" s="7">
        <v>3</v>
      </c>
      <c r="G31" s="7">
        <v>4</v>
      </c>
      <c r="H31" s="7">
        <v>4</v>
      </c>
    </row>
    <row r="32" spans="1:8" x14ac:dyDescent="0.25">
      <c r="A32" s="7" t="s">
        <v>54</v>
      </c>
      <c r="B32">
        <v>31</v>
      </c>
      <c r="C32" s="7">
        <v>14</v>
      </c>
      <c r="D32" s="7">
        <v>4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34</v>
      </c>
      <c r="C33" s="7">
        <v>16</v>
      </c>
      <c r="D33" s="7">
        <v>5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28</v>
      </c>
      <c r="C34" s="7">
        <v>12</v>
      </c>
      <c r="D34" s="7">
        <v>3</v>
      </c>
      <c r="E34" s="7">
        <v>4</v>
      </c>
      <c r="F34" s="7">
        <v>2</v>
      </c>
      <c r="G34" s="7">
        <v>3</v>
      </c>
      <c r="H34" s="7">
        <v>4</v>
      </c>
    </row>
    <row r="35" spans="1:8" x14ac:dyDescent="0.25">
      <c r="A35" s="7" t="s">
        <v>57</v>
      </c>
      <c r="B35">
        <v>36</v>
      </c>
      <c r="C35" s="7">
        <v>17</v>
      </c>
      <c r="D35" s="7">
        <v>5</v>
      </c>
      <c r="E35" s="7">
        <v>4</v>
      </c>
      <c r="F35" s="7">
        <v>3</v>
      </c>
      <c r="G35" s="7">
        <v>3</v>
      </c>
      <c r="H35" s="7">
        <v>4</v>
      </c>
    </row>
    <row r="36" spans="1:8" x14ac:dyDescent="0.25">
      <c r="A36" s="7" t="s">
        <v>58</v>
      </c>
      <c r="B36">
        <v>38</v>
      </c>
      <c r="C36" s="7">
        <v>17</v>
      </c>
      <c r="D36" s="7">
        <v>5</v>
      </c>
      <c r="E36" s="7">
        <v>4</v>
      </c>
      <c r="F36" s="7">
        <v>3</v>
      </c>
      <c r="G36" s="7">
        <v>5</v>
      </c>
      <c r="H36" s="7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94F6-205F-40B8-92D9-5F1886E3BC7E}">
  <dimension ref="A1:H36"/>
  <sheetViews>
    <sheetView topLeftCell="A2" workbookViewId="0">
      <selection activeCell="A2" sqref="A2:H36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28</v>
      </c>
      <c r="C2" s="7">
        <v>14</v>
      </c>
      <c r="D2" s="7">
        <v>3</v>
      </c>
      <c r="E2" s="7">
        <v>3</v>
      </c>
      <c r="F2" s="7">
        <v>3</v>
      </c>
      <c r="G2" s="7">
        <v>3</v>
      </c>
      <c r="H2" s="7">
        <v>2</v>
      </c>
    </row>
    <row r="3" spans="1:8" x14ac:dyDescent="0.25">
      <c r="A3" s="7" t="s">
        <v>25</v>
      </c>
      <c r="B3">
        <v>36</v>
      </c>
      <c r="C3" s="7">
        <v>18</v>
      </c>
      <c r="D3" s="7">
        <v>4</v>
      </c>
      <c r="E3" s="7">
        <v>4</v>
      </c>
      <c r="F3" s="7">
        <v>3</v>
      </c>
      <c r="G3" s="7">
        <v>4</v>
      </c>
      <c r="H3" s="7">
        <v>3</v>
      </c>
    </row>
    <row r="4" spans="1:8" x14ac:dyDescent="0.25">
      <c r="A4" s="7" t="s">
        <v>26</v>
      </c>
      <c r="B4">
        <v>34</v>
      </c>
      <c r="C4" s="7">
        <v>17</v>
      </c>
      <c r="D4" s="7">
        <v>3</v>
      </c>
      <c r="E4" s="7">
        <v>4</v>
      </c>
      <c r="F4" s="7">
        <v>3</v>
      </c>
      <c r="G4" s="7">
        <v>4</v>
      </c>
      <c r="H4" s="7">
        <v>3</v>
      </c>
    </row>
    <row r="5" spans="1:8" x14ac:dyDescent="0.25">
      <c r="A5" s="7" t="s">
        <v>27</v>
      </c>
      <c r="B5">
        <v>33</v>
      </c>
      <c r="C5" s="7">
        <v>16</v>
      </c>
      <c r="D5" s="7">
        <v>3</v>
      </c>
      <c r="E5" s="7">
        <v>4</v>
      </c>
      <c r="F5" s="7">
        <v>3</v>
      </c>
      <c r="G5" s="7">
        <v>4</v>
      </c>
      <c r="H5" s="7">
        <v>3</v>
      </c>
    </row>
    <row r="6" spans="1:8" x14ac:dyDescent="0.25">
      <c r="A6" s="7" t="s">
        <v>28</v>
      </c>
      <c r="B6">
        <v>32</v>
      </c>
      <c r="C6" s="7">
        <v>16</v>
      </c>
      <c r="D6" s="7">
        <v>3</v>
      </c>
      <c r="E6" s="7">
        <v>4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35</v>
      </c>
      <c r="C7" s="7">
        <v>17</v>
      </c>
      <c r="D7" s="7">
        <v>4</v>
      </c>
      <c r="E7" s="7">
        <v>4</v>
      </c>
      <c r="F7" s="7">
        <v>3</v>
      </c>
      <c r="G7" s="7">
        <v>4</v>
      </c>
      <c r="H7" s="7">
        <v>3</v>
      </c>
    </row>
    <row r="8" spans="1:8" x14ac:dyDescent="0.25">
      <c r="A8" s="7" t="s">
        <v>30</v>
      </c>
      <c r="B8">
        <v>34</v>
      </c>
      <c r="C8" s="7">
        <v>17</v>
      </c>
      <c r="D8" s="7">
        <v>3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32</v>
      </c>
      <c r="C9" s="7">
        <v>16</v>
      </c>
      <c r="D9" s="7">
        <v>3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35</v>
      </c>
      <c r="C10" s="7">
        <v>17</v>
      </c>
      <c r="D10" s="7">
        <v>3</v>
      </c>
      <c r="E10" s="7">
        <v>4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28</v>
      </c>
      <c r="C11" s="7">
        <v>14</v>
      </c>
      <c r="D11" s="7">
        <v>3</v>
      </c>
      <c r="E11" s="7">
        <v>3</v>
      </c>
      <c r="F11" s="7">
        <v>2</v>
      </c>
      <c r="G11" s="7">
        <v>3</v>
      </c>
      <c r="H11" s="7">
        <v>3</v>
      </c>
    </row>
    <row r="12" spans="1:8" x14ac:dyDescent="0.25">
      <c r="A12" s="7" t="s">
        <v>34</v>
      </c>
      <c r="B12">
        <v>38</v>
      </c>
      <c r="C12" s="7">
        <v>19</v>
      </c>
      <c r="D12" s="7">
        <v>4</v>
      </c>
      <c r="E12" s="7">
        <v>4</v>
      </c>
      <c r="F12" s="7">
        <v>3</v>
      </c>
      <c r="G12" s="7">
        <v>4</v>
      </c>
      <c r="H12" s="7">
        <v>4</v>
      </c>
    </row>
    <row r="13" spans="1:8" x14ac:dyDescent="0.25">
      <c r="A13" s="7" t="s">
        <v>35</v>
      </c>
      <c r="B13">
        <v>33</v>
      </c>
      <c r="C13" s="7">
        <v>16</v>
      </c>
      <c r="D13" s="7">
        <v>3</v>
      </c>
      <c r="E13" s="7">
        <v>4</v>
      </c>
      <c r="F13" s="7">
        <v>3</v>
      </c>
      <c r="G13" s="7">
        <v>4</v>
      </c>
      <c r="H13" s="7">
        <v>3</v>
      </c>
    </row>
    <row r="14" spans="1:8" x14ac:dyDescent="0.25">
      <c r="A14" s="7" t="s">
        <v>36</v>
      </c>
      <c r="B14">
        <v>36</v>
      </c>
      <c r="C14" s="7">
        <v>18</v>
      </c>
      <c r="D14" s="7">
        <v>4</v>
      </c>
      <c r="E14" s="7">
        <v>4</v>
      </c>
      <c r="F14" s="7">
        <v>3</v>
      </c>
      <c r="G14" s="7">
        <v>4</v>
      </c>
      <c r="H14" s="7">
        <v>3</v>
      </c>
    </row>
    <row r="15" spans="1:8" x14ac:dyDescent="0.25">
      <c r="A15" s="7" t="s">
        <v>37</v>
      </c>
      <c r="B15">
        <v>30</v>
      </c>
      <c r="C15" s="7">
        <v>15</v>
      </c>
      <c r="D15" s="7">
        <v>3</v>
      </c>
      <c r="E15" s="7">
        <v>3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34</v>
      </c>
      <c r="C16" s="7">
        <v>17</v>
      </c>
      <c r="D16" s="7">
        <v>3</v>
      </c>
      <c r="E16" s="7">
        <v>4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32</v>
      </c>
      <c r="C17" s="7">
        <v>16</v>
      </c>
      <c r="D17" s="7">
        <v>3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29</v>
      </c>
      <c r="C18" s="7">
        <v>14</v>
      </c>
      <c r="D18" s="7">
        <v>3</v>
      </c>
      <c r="E18" s="7">
        <v>3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34</v>
      </c>
      <c r="C19" s="7">
        <v>17</v>
      </c>
      <c r="D19" s="7">
        <v>3</v>
      </c>
      <c r="E19" s="7">
        <v>4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35</v>
      </c>
      <c r="C20" s="7">
        <v>17</v>
      </c>
      <c r="D20" s="7">
        <v>4</v>
      </c>
      <c r="E20" s="7">
        <v>4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35</v>
      </c>
      <c r="C21" s="7">
        <v>17</v>
      </c>
      <c r="D21" s="7">
        <v>4</v>
      </c>
      <c r="E21" s="7">
        <v>4</v>
      </c>
      <c r="F21" s="7">
        <v>3</v>
      </c>
      <c r="G21" s="7">
        <v>4</v>
      </c>
      <c r="H21" s="7">
        <v>3</v>
      </c>
    </row>
    <row r="22" spans="1:8" x14ac:dyDescent="0.25">
      <c r="A22" s="7" t="s">
        <v>44</v>
      </c>
      <c r="B22">
        <v>26</v>
      </c>
      <c r="C22" s="7">
        <v>13</v>
      </c>
      <c r="D22" s="7">
        <v>2</v>
      </c>
      <c r="E22" s="7">
        <v>3</v>
      </c>
      <c r="F22" s="7">
        <v>3</v>
      </c>
      <c r="G22" s="7">
        <v>3</v>
      </c>
      <c r="H22" s="7">
        <v>2</v>
      </c>
    </row>
    <row r="23" spans="1:8" x14ac:dyDescent="0.25">
      <c r="A23" s="7" t="s">
        <v>45</v>
      </c>
      <c r="B23">
        <v>31</v>
      </c>
      <c r="C23" s="7">
        <v>15</v>
      </c>
      <c r="D23" s="7">
        <v>3</v>
      </c>
      <c r="E23" s="7">
        <v>3</v>
      </c>
      <c r="F23" s="7">
        <v>3</v>
      </c>
      <c r="G23" s="7">
        <v>4</v>
      </c>
      <c r="H23" s="7">
        <v>3</v>
      </c>
    </row>
    <row r="24" spans="1:8" x14ac:dyDescent="0.25">
      <c r="A24" s="7" t="s">
        <v>46</v>
      </c>
      <c r="B24">
        <v>31</v>
      </c>
      <c r="C24" s="7">
        <v>15</v>
      </c>
      <c r="D24" s="7">
        <v>3</v>
      </c>
      <c r="E24" s="7">
        <v>4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35</v>
      </c>
      <c r="C25" s="7">
        <v>17</v>
      </c>
      <c r="D25" s="7">
        <v>4</v>
      </c>
      <c r="E25" s="7">
        <v>4</v>
      </c>
      <c r="F25" s="7">
        <v>3</v>
      </c>
      <c r="G25" s="7">
        <v>4</v>
      </c>
      <c r="H25" s="7">
        <v>3</v>
      </c>
    </row>
    <row r="26" spans="1:8" x14ac:dyDescent="0.25">
      <c r="A26" s="7" t="s">
        <v>48</v>
      </c>
      <c r="B26">
        <v>28</v>
      </c>
      <c r="C26" s="7">
        <v>14</v>
      </c>
      <c r="D26" s="7">
        <v>3</v>
      </c>
      <c r="E26" s="7">
        <v>3</v>
      </c>
      <c r="F26" s="7">
        <v>3</v>
      </c>
      <c r="G26" s="7">
        <v>3</v>
      </c>
      <c r="H26" s="7">
        <v>2</v>
      </c>
    </row>
    <row r="27" spans="1:8" x14ac:dyDescent="0.25">
      <c r="A27" s="7" t="s">
        <v>49</v>
      </c>
      <c r="B27">
        <v>35</v>
      </c>
      <c r="C27" s="7">
        <v>17</v>
      </c>
      <c r="D27" s="7">
        <v>4</v>
      </c>
      <c r="E27" s="7">
        <v>4</v>
      </c>
      <c r="F27" s="7">
        <v>3</v>
      </c>
      <c r="G27" s="7">
        <v>4</v>
      </c>
      <c r="H27" s="7">
        <v>3</v>
      </c>
    </row>
    <row r="28" spans="1:8" x14ac:dyDescent="0.25">
      <c r="A28" s="7" t="s">
        <v>50</v>
      </c>
      <c r="B28">
        <v>37</v>
      </c>
      <c r="C28" s="7">
        <v>18</v>
      </c>
      <c r="D28" s="7">
        <v>4</v>
      </c>
      <c r="E28" s="7">
        <v>4</v>
      </c>
      <c r="F28" s="7">
        <v>3</v>
      </c>
      <c r="G28" s="7">
        <v>4</v>
      </c>
      <c r="H28" s="7">
        <v>4</v>
      </c>
    </row>
    <row r="29" spans="1:8" x14ac:dyDescent="0.25">
      <c r="A29" s="7" t="s">
        <v>51</v>
      </c>
      <c r="B29">
        <v>35</v>
      </c>
      <c r="C29" s="7">
        <v>17</v>
      </c>
      <c r="D29" s="7">
        <v>4</v>
      </c>
      <c r="E29" s="7">
        <v>3</v>
      </c>
      <c r="F29" s="7">
        <v>3</v>
      </c>
      <c r="G29" s="7">
        <v>4</v>
      </c>
      <c r="H29" s="7">
        <v>4</v>
      </c>
    </row>
    <row r="30" spans="1:8" x14ac:dyDescent="0.25">
      <c r="A30" s="7" t="s">
        <v>52</v>
      </c>
      <c r="B30">
        <v>30</v>
      </c>
      <c r="C30" s="7">
        <v>15</v>
      </c>
      <c r="D30" s="7">
        <v>3</v>
      </c>
      <c r="E30" s="7">
        <v>3</v>
      </c>
      <c r="F30" s="7">
        <v>3</v>
      </c>
      <c r="G30" s="7">
        <v>3</v>
      </c>
      <c r="H30" s="7">
        <v>3</v>
      </c>
    </row>
    <row r="31" spans="1:8" x14ac:dyDescent="0.25">
      <c r="A31" s="7" t="s">
        <v>53</v>
      </c>
      <c r="B31">
        <v>32</v>
      </c>
      <c r="C31" s="7">
        <v>16</v>
      </c>
      <c r="D31" s="7">
        <v>3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28</v>
      </c>
      <c r="C32" s="7">
        <v>14</v>
      </c>
      <c r="D32" s="7">
        <v>3</v>
      </c>
      <c r="E32" s="7">
        <v>3</v>
      </c>
      <c r="F32" s="7">
        <v>2</v>
      </c>
      <c r="G32" s="7">
        <v>3</v>
      </c>
      <c r="H32" s="7">
        <v>3</v>
      </c>
    </row>
    <row r="33" spans="1:8" x14ac:dyDescent="0.25">
      <c r="A33" s="7" t="s">
        <v>55</v>
      </c>
      <c r="B33">
        <v>28</v>
      </c>
      <c r="C33" s="7">
        <v>14</v>
      </c>
      <c r="D33" s="7">
        <v>3</v>
      </c>
      <c r="E33" s="7">
        <v>3</v>
      </c>
      <c r="F33" s="7">
        <v>2</v>
      </c>
      <c r="G33" s="7">
        <v>3</v>
      </c>
      <c r="H33" s="7">
        <v>3</v>
      </c>
    </row>
    <row r="34" spans="1:8" x14ac:dyDescent="0.25">
      <c r="A34" s="7" t="s">
        <v>56</v>
      </c>
      <c r="B34">
        <v>28</v>
      </c>
      <c r="C34" s="7">
        <v>14</v>
      </c>
      <c r="D34" s="7">
        <v>3</v>
      </c>
      <c r="E34" s="7">
        <v>3</v>
      </c>
      <c r="F34" s="7">
        <v>2</v>
      </c>
      <c r="G34" s="7">
        <v>3</v>
      </c>
      <c r="H34" s="7">
        <v>3</v>
      </c>
    </row>
    <row r="35" spans="1:8" x14ac:dyDescent="0.25">
      <c r="A35" s="7" t="s">
        <v>57</v>
      </c>
      <c r="B35">
        <v>35</v>
      </c>
      <c r="C35" s="7">
        <v>17</v>
      </c>
      <c r="D35" s="7">
        <v>4</v>
      </c>
      <c r="E35" s="7">
        <v>4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28</v>
      </c>
      <c r="C36" s="7">
        <v>14</v>
      </c>
      <c r="D36" s="7">
        <v>3</v>
      </c>
      <c r="E36" s="7">
        <v>3</v>
      </c>
      <c r="F36" s="7">
        <v>2</v>
      </c>
      <c r="G36" s="7">
        <v>3</v>
      </c>
      <c r="H36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Q Y 9 M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B B j 0 x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Y 9 M W X e g F I L e A Q A A W A 8 A A B M A H A B G b 3 J t d W x h c y 9 T Z W N 0 a W 9 u M S 5 t I K I Y A C i g F A A A A A A A A A A A A A A A A A A A A A A A A A A A A O 3 U 0 U v b Q B g A 8 P d A / 4 c j v r S Q h a S t P m z k q X G w B w W x e z J 7 6 O p N g 8 m d 5 K 6 i i A 8 K q 7 U y 2 N h 0 u E h h T 7 Y 4 F K d Y U f S v 6 R 3 J f 7 E b o W r B U I p i f U h e k n y X y / d d f v m O w D K 1 M Q L T 0 V l / I 0 l k v u T B W T A i h 7 s n 7 E s 7 a O 2 w W v U V 9 2 / Y U a 1 z t S 4 D A z i Q p i Q g j s 5 N l V 9 + F Z E C W V J N X K 6 4 E N H 0 W 9 u B a g E j K m 5 I W j Z f W + 8 J 9 I g 1 Y S 9 A y 4 R k g e J F i + 1 v s + P D z v U + 3 9 3 k O x f 8 + y / + 4 z z 0 q 0 F t k z f 3 g u a V 9 X B + l S 5 T O a P M m N C x X Z t C z 5 A V W Q E F 7 F R c R I y 8 A s Z R G c / a a M 4 Y G 9 U 0 X Q F T F U z h N F 1 x o H F 3 q U 5 i B D 9 k l G g d r P 0 3 O K p z / y z 8 3 W C N b b G g Y u m j e K j o l R D 5 h D 0 3 e n 1 x Z R G S d L R o Z X V V j q K 6 S E / F C K B w m a 4 p o B v P i v g 7 R M f y 6 v 9 5 9 w Z y M R P y P f G 1 T E q y 0 Y P 1 x S q x + l b o f w 7 q f 4 a k d J s / U e p V 0 r K a 3 v s / N 3 6 y 9 S 3 e / j a 4 V K E r Z U I X D y A V Z b b i S 0 n Q + q A 9 o r 2 e G i 3 p t I E 7 D a S z m e H D J d 0 W B 6 d r + Z e y R c a W k q D 1 Q R v i F h l b S o I m 0 F J S 6 h 5 b T s v 1 f K t w 4 y R o t U L / + P n Z Y k t J 2 P q z 7 Z 2 y g w Z v N 1 8 A W 7 e U h E 2 w / Q N Q S w E C L Q A U A A I A C A B B j 0 x Z S b 4 w 6 a Y A A A D 2 A A A A E g A A A A A A A A A A A A A A A A A A A A A A Q 2 9 u Z m l n L 1 B h Y 2 t h Z 2 U u e G 1 s U E s B A i 0 A F A A C A A g A Q Y 9 M W V N y O C y b A A A A 4 Q A A A B M A A A A A A A A A A A A A A A A A 8 g A A A F t D b 2 5 0 Z W 5 0 X 1 R 5 c G V z X S 5 4 b W x Q S w E C L Q A U A A I A C A B B j 0 x Z d 6 A U g t 4 B A A B Y D w A A E w A A A A A A A A A A A A A A A A D a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W A A A A A A A A L J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M T h i M D F i Y y 0 1 N G U 2 L T Q w N j E t Y W Q 3 Z i 0 x N j B l Y T R j M j U 1 O G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U 1 N W Q y Y m Q t N T I x M C 0 0 M T I 5 L T k w Z m I t Z m J l Y z h i Y T Y 5 Y z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M w M y V F O S U 5 N i V C M S V F N S U 4 R C V C N y V F O C V B O S U 5 N S V F N S U 4 O C U 4 N i 0 l R T k l O D I l Q j E l R T g l Q T k l Q T k l R T k l O U I l Q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j g 5 M j J l M i 0 4 Y 2 E 1 L T Q z Z j U t Y T U 3 M C 1 i N j Y x M W N l M j F h Y z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M D P p l r H l j b f o q Z X l i I Z f 6 Y K x 6 K m p 6 Z u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A 5 O j U 3 O j I 4 L j k y O T U 5 M T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p l r H l j b f o q Z X l i I Y t 6 Y K x 6 K m p 6 Z u v L 0 F 1 d G 9 S Z W 1 v d m V k Q 2 9 s d W 1 u c z E u e 0 N v b H V t b j E s M H 0 m c X V v d D s s J n F 1 b 3 Q 7 U 2 V j d G l v b j E v M D M w M + m W s e W N t + i p l e W I h i 3 p g r H o q a n p m 6 8 v Q X V 0 b 1 J l b W 9 2 Z W R D b 2 x 1 b W 5 z M S 5 7 Q 2 9 s d W 1 u M i w x f S Z x d W 9 0 O y w m c X V v d D t T Z W N 0 a W 9 u M S 8 w M z A z 6 Z a x 5 Y 2 3 6 K m V 5 Y i G L e m C s e i p q e m b r y 9 B d X R v U m V t b 3 Z l Z E N v b H V t b n M x L n t D b 2 x 1 b W 4 z L D J 9 J n F 1 b 3 Q 7 L C Z x d W 9 0 O 1 N l Y 3 R p b 2 4 x L z A z M D P p l r H l j b f o q Z X l i I Y t 6 Y K x 6 K m p 6 Z u v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M w M + m W s e W N t + i p l e W I h i 3 p g r H o q a n p m 6 8 v Q X V 0 b 1 J l b W 9 2 Z W R D b 2 x 1 b W 5 z M S 5 7 Q 2 9 s d W 1 u M S w w f S Z x d W 9 0 O y w m c X V v d D t T Z W N 0 a W 9 u M S 8 w M z A z 6 Z a x 5 Y 2 3 6 K m V 5 Y i G L e m C s e i p q e m b r y 9 B d X R v U m V t b 3 Z l Z E N v b H V t b n M x L n t D b 2 x 1 b W 4 y L D F 9 J n F 1 b 3 Q 7 L C Z x d W 9 0 O 1 N l Y 3 R p b 2 4 x L z A z M D P p l r H l j b f o q Z X l i I Y t 6 Y K x 6 K m p 6 Z u v L 0 F 1 d G 9 S Z W 1 v d m V k Q 2 9 s d W 1 u c z E u e 0 N v b H V t b j M s M n 0 m c X V v d D s s J n F 1 b 3 Q 7 U 2 V j d G l v b j E v M D M w M + m W s e W N t + i p l e W I h i 3 p g r H o q a n p m 6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O S U 5 N i V C M S V F N S U 4 R C V C N y V F O C V B O S U 5 N S V F N S U 4 O C U 4 N i 0 l R T k l O D I l Q j E l R T g l Q T k l Q T k l R T k l O U I l Q U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O S U 5 N i V C M S V F N S U 4 R C V C N y V F O C V B O S U 5 N S V F N S U 4 O C U 4 N i 0 l R T k l O D I l Q j E l R T g l Q T k l Q T k l R T k l O U I l Q U Y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O S U 5 N i V C M S V F N S U 4 R C V C N y V F O C V B O S U 5 N S V F N S U 4 O C U 4 N i 0 l R T k l O T k l Q j M l R T U l Q T c l O U U l R T Y l Q j c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T A x N 2 I 1 M y 0 4 Y W Y w L T Q 1 N m M t O W E x Y i 0 2 Y m M w N j I z Z W M 4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z M D P p l r H l j b f o q Z X l i I Z f 6 Z m z 5 a e e 5 r e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A 5 O j U 4 O j A z L j k x N T c 3 M T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p l r H l j b f o q Z X l i I Y t 6 Z m z 5 a e e 5 r e o L 0 F 1 d G 9 S Z W 1 v d m V k Q 2 9 s d W 1 u c z E u e 0 N v b H V t b j E s M H 0 m c X V v d D s s J n F 1 b 3 Q 7 U 2 V j d G l v b j E v M D M w M + m W s e W N t + i p l e W I h i 3 p m b P l p 5 7 m t 6 g v Q X V 0 b 1 J l b W 9 2 Z W R D b 2 x 1 b W 5 z M S 5 7 Q 2 9 s d W 1 u M i w x f S Z x d W 9 0 O y w m c X V v d D t T Z W N 0 a W 9 u M S 8 w M z A z 6 Z a x 5 Y 2 3 6 K m V 5 Y i G L e m Z s + W n n u a 3 q C 9 B d X R v U m V t b 3 Z l Z E N v b H V t b n M x L n t D b 2 x 1 b W 4 z L D J 9 J n F 1 b 3 Q 7 L C Z x d W 9 0 O 1 N l Y 3 R p b 2 4 x L z A z M D P p l r H l j b f o q Z X l i I Y t 6 Z m z 5 a e e 5 r e o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M w M + m W s e W N t + i p l e W I h i 3 p m b P l p 5 7 m t 6 g v Q X V 0 b 1 J l b W 9 2 Z W R D b 2 x 1 b W 5 z M S 5 7 Q 2 9 s d W 1 u M S w w f S Z x d W 9 0 O y w m c X V v d D t T Z W N 0 a W 9 u M S 8 w M z A z 6 Z a x 5 Y 2 3 6 K m V 5 Y i G L e m Z s + W n n u a 3 q C 9 B d X R v U m V t b 3 Z l Z E N v b H V t b n M x L n t D b 2 x 1 b W 4 y L D F 9 J n F 1 b 3 Q 7 L C Z x d W 9 0 O 1 N l Y 3 R p b 2 4 x L z A z M D P p l r H l j b f o q Z X l i I Y t 6 Z m z 5 a e e 5 r e o L 0 F 1 d G 9 S Z W 1 v d m V k Q 2 9 s d W 1 u c z E u e 0 N v b H V t b j M s M n 0 m c X V v d D s s J n F 1 b 3 Q 7 U 2 V j d G l v b j E v M D M w M + m W s e W N t + i p l e W I h i 3 p m b P l p 5 7 m t 6 g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O S U 5 N i V C M S V F N S U 4 R C V C N y V F O C V B O S U 5 N S V F N S U 4 O C U 4 N i 0 l R T k l O T k l Q j M l R T U l Q T c l O U U l R T Y l Q j c l Q T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O S U 5 N i V C M S V F N S U 4 R C V C N y V F O C V B O S U 5 N S V F N S U 4 O C U 4 N i 0 l R T k l O T k l Q j M l R T U l Q T c l O U U l R T Y l Q j c l Q T g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N P X 6 s X G t C l w A F S 9 W C 7 C s A A A A A A g A A A A A A E G Y A A A A B A A A g A A A A 0 s / U U F k + p u d b J N w 3 f W f c e B q U e H w u 1 5 k 9 t 2 i 6 b c J T Z T U A A A A A D o A A A A A C A A A g A A A A 4 B 3 q O U f y 1 w J r / x M A P J j a u 0 3 R V G S l m D w e Z n z o y F a z Z r B Q A A A A D 5 b V 4 f g y E P P V a f U 5 F P / U G + k v F 6 q i 2 J B J 8 m a 4 + s T O v z P N 4 j q M j d G S x b C 1 6 s T M P R g O x H 4 F f 5 E H D / c B V 8 f o a d y d O T E f N i q t M R M F P 8 c M Y P l j L 3 N A A A A A C f 1 b C B k E 8 l A z O R Z c l Z f E 8 P l I A d k X Y 3 u 2 y W F n / D 4 p 0 0 E N v v C v h G F w N I S j J F p W G X z I m 2 D w a o I N 7 D w x T 1 s k 8 y 7 l a w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0303閱卷評分-邱詩雯</vt:lpstr>
      <vt:lpstr>0303閱卷評分-陳姞淨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2024-10-13T03:02:59Z</dcterms:modified>
</cp:coreProperties>
</file>