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nkaOkoh\Desktop\Bioinformatics_Data\SARS-CoV2_Project_2021\SARS-CoV2_Project_2021\"/>
    </mc:Choice>
  </mc:AlternateContent>
  <bookViews>
    <workbookView xWindow="0" yWindow="0" windowWidth="13650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2" i="1"/>
</calcChain>
</file>

<file path=xl/sharedStrings.xml><?xml version="1.0" encoding="utf-8"?>
<sst xmlns="http://schemas.openxmlformats.org/spreadsheetml/2006/main" count="74" uniqueCount="73">
  <si>
    <t>South Africa</t>
  </si>
  <si>
    <t>Morocco</t>
  </si>
  <si>
    <t>Egypt</t>
  </si>
  <si>
    <t>Ethiopia</t>
  </si>
  <si>
    <t>Nigeria</t>
  </si>
  <si>
    <t>Niger</t>
  </si>
  <si>
    <t>Algeria</t>
  </si>
  <si>
    <t>Ghana</t>
  </si>
  <si>
    <t>Kenya</t>
  </si>
  <si>
    <t>Libya</t>
  </si>
  <si>
    <t>Tunisia</t>
  </si>
  <si>
    <t>Cameroon</t>
  </si>
  <si>
    <t>Ivory Coast</t>
  </si>
  <si>
    <t>Madagascar</t>
  </si>
  <si>
    <t>Zambia</t>
  </si>
  <si>
    <t>Senegal</t>
  </si>
  <si>
    <t>Sudan</t>
  </si>
  <si>
    <t>Namibia</t>
  </si>
  <si>
    <t>Guinea</t>
  </si>
  <si>
    <t>Mozambique</t>
  </si>
  <si>
    <t>Uganda</t>
  </si>
  <si>
    <t>Gabon</t>
  </si>
  <si>
    <t>Zimbabwe</t>
  </si>
  <si>
    <t>Mauritania</t>
  </si>
  <si>
    <t>Malawi</t>
  </si>
  <si>
    <t>Angola</t>
  </si>
  <si>
    <t>Djibouti</t>
  </si>
  <si>
    <t>Equatorial Guinea</t>
  </si>
  <si>
    <t>Rwanda</t>
  </si>
  <si>
    <t>Mayotte</t>
  </si>
  <si>
    <t>Somalia</t>
  </si>
  <si>
    <t>Gambia</t>
  </si>
  <si>
    <t>Mali</t>
  </si>
  <si>
    <t>Botswana</t>
  </si>
  <si>
    <t>South Sudan</t>
  </si>
  <si>
    <t>Guinea-Bissau</t>
  </si>
  <si>
    <t>Benin</t>
  </si>
  <si>
    <t>Sierra Leone</t>
  </si>
  <si>
    <t>Burkina Faso</t>
  </si>
  <si>
    <t>Togo</t>
  </si>
  <si>
    <t>Lesotho</t>
  </si>
  <si>
    <t>Liberia</t>
  </si>
  <si>
    <t>Chad</t>
  </si>
  <si>
    <t>Sao Tome and Principe</t>
  </si>
  <si>
    <t>Burundi</t>
  </si>
  <si>
    <t>Tanzania</t>
  </si>
  <si>
    <t>Comoros</t>
  </si>
  <si>
    <t>Eritrea</t>
  </si>
  <si>
    <t>Mauritius</t>
  </si>
  <si>
    <t>Seychelles</t>
  </si>
  <si>
    <t>Western Sahara</t>
  </si>
  <si>
    <t>Population</t>
  </si>
  <si>
    <t>SARSCoV2_Cases</t>
  </si>
  <si>
    <t>Per_100000_Infected</t>
  </si>
  <si>
    <t>Cases</t>
  </si>
  <si>
    <t>Popn</t>
  </si>
  <si>
    <t>Cases_Per_Million</t>
  </si>
  <si>
    <t>region</t>
  </si>
  <si>
    <t>Percent_Infected</t>
  </si>
  <si>
    <t>Central African Republic</t>
  </si>
  <si>
    <t>Cape Verde</t>
  </si>
  <si>
    <t>Swaziland</t>
  </si>
  <si>
    <t>Republic of Congo</t>
  </si>
  <si>
    <t>Democratic Republic of the Congo</t>
  </si>
  <si>
    <t>Total_Deaths</t>
  </si>
  <si>
    <t>T_Recovered</t>
  </si>
  <si>
    <t>Active_Cases</t>
  </si>
  <si>
    <t>Serious_Critical</t>
  </si>
  <si>
    <t>T_Tests</t>
  </si>
  <si>
    <t>T_Tests_Per_Million</t>
  </si>
  <si>
    <t>Percentage_Test_Positive</t>
  </si>
  <si>
    <t>Death_Per_Million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</si>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</sst>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9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5" fillId="0" borderId="0" xfId="0" applyFont="1"/>
    <xf numFmtId="164" fontId="2" fillId="0" borderId="0" xfId="1" applyNumberFormat="1" applyFont="1"/>
    <xf numFmtId="164" fontId="0" fillId="0" borderId="0" xfId="1" applyNumberFormat="1" applyFont="1"/>
    <xf numFmtId="43" fontId="0" fillId="0" borderId="0" xfId="0" applyNumberFormat="1"/>
    <xf numFmtId="0" fontId="6" fillId="0" borderId="0" xfId="0" applyFont="1"/>
    <xf numFmtId="0" fontId="4" fillId="0" borderId="0" xfId="0" applyFont="1"/>
    <xf numFmtId="0" fontId="7" fillId="0" borderId="0" xfId="0" applyFont="1"/>
    <xf numFmtId="164" fontId="3" fillId="2" borderId="1" xfId="1" applyNumberFormat="1" applyFont="1" applyFill="1" applyBorder="1" applyAlignment="1">
      <alignment horizontal="center" wrapText="1"/>
    </xf>
    <xf numFmtId="3" fontId="9" fillId="2" borderId="1" xfId="0" applyNumberFormat="1" applyFont="1" applyFill="1" applyBorder="1" applyAlignment="1">
      <alignment horizontal="right" vertical="top" wrapText="1"/>
    </xf>
    <xf numFmtId="0" fontId="9" fillId="2" borderId="1" xfId="0" applyFont="1" applyFill="1" applyBorder="1" applyAlignment="1">
      <alignment horizontal="right" vertical="top" wrapText="1"/>
    </xf>
    <xf numFmtId="3" fontId="8" fillId="2" borderId="1" xfId="2" applyNumberForma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0" fontId="9" fillId="2" borderId="3" xfId="0" applyFont="1" applyFill="1" applyBorder="1" applyAlignment="1">
      <alignment horizontal="right" vertical="top" wrapText="1"/>
    </xf>
    <xf numFmtId="3" fontId="9" fillId="2" borderId="3" xfId="0" applyNumberFormat="1" applyFont="1" applyFill="1" applyBorder="1" applyAlignment="1">
      <alignment horizontal="right" vertical="top" wrapText="1"/>
    </xf>
    <xf numFmtId="3" fontId="8" fillId="2" borderId="3" xfId="2" applyNumberFormat="1" applyFill="1" applyBorder="1" applyAlignment="1">
      <alignment horizontal="right" vertical="top" wrapText="1"/>
    </xf>
    <xf numFmtId="3" fontId="9" fillId="3" borderId="2" xfId="0" applyNumberFormat="1" applyFont="1" applyFill="1" applyBorder="1" applyAlignment="1">
      <alignment horizontal="right" vertical="top" wrapText="1"/>
    </xf>
    <xf numFmtId="0" fontId="9" fillId="3" borderId="3" xfId="0" applyFont="1" applyFill="1" applyBorder="1" applyAlignment="1">
      <alignment horizontal="right" vertical="top" wrapText="1"/>
    </xf>
    <xf numFmtId="3" fontId="9" fillId="3" borderId="3" xfId="0" applyNumberFormat="1" applyFont="1" applyFill="1" applyBorder="1" applyAlignment="1">
      <alignment horizontal="right" vertical="top" wrapText="1"/>
    </xf>
    <xf numFmtId="164" fontId="9" fillId="2" borderId="2" xfId="1" applyNumberFormat="1" applyFont="1" applyFill="1" applyBorder="1" applyAlignment="1">
      <alignment horizontal="right" vertical="top" wrapText="1"/>
    </xf>
    <xf numFmtId="164" fontId="9" fillId="2" borderId="3" xfId="1" applyNumberFormat="1" applyFont="1" applyFill="1" applyBorder="1" applyAlignment="1">
      <alignment horizontal="right" vertical="top" wrapText="1"/>
    </xf>
    <xf numFmtId="164" fontId="9" fillId="3" borderId="2" xfId="1" applyNumberFormat="1" applyFont="1" applyFill="1" applyBorder="1" applyAlignment="1">
      <alignment horizontal="right" vertical="top" wrapText="1"/>
    </xf>
    <xf numFmtId="164" fontId="9" fillId="3" borderId="3" xfId="1" applyNumberFormat="1" applyFont="1" applyFill="1" applyBorder="1" applyAlignment="1">
      <alignment horizontal="right" vertical="top" wrapText="1"/>
    </xf>
    <xf numFmtId="1" fontId="0" fillId="0" borderId="0" xfId="0" applyNumberFormat="1"/>
    <xf numFmtId="0" fontId="0" fillId="2" borderId="1" xfId="0" applyFill="1" applyBorder="1"/>
    <xf numFmtId="3" fontId="9" fillId="2" borderId="4" xfId="0" applyNumberFormat="1" applyFont="1" applyFill="1" applyBorder="1" applyAlignment="1">
      <alignment horizontal="right" vertical="top" wrapText="1"/>
    </xf>
    <xf numFmtId="0" fontId="0" fillId="2" borderId="5" xfId="0" applyFill="1" applyBorder="1"/>
    <xf numFmtId="0" fontId="9" fillId="3" borderId="2" xfId="0" applyFont="1" applyFill="1" applyBorder="1" applyAlignment="1">
      <alignment horizontal="right" vertical="top" wrapText="1"/>
    </xf>
    <xf numFmtId="0" fontId="9" fillId="2" borderId="2" xfId="0" applyFont="1" applyFill="1" applyBorder="1" applyAlignment="1">
      <alignment horizontal="right" vertical="top" wrapText="1"/>
    </xf>
    <xf numFmtId="1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country/tanzania/" TargetMode="External"/><Relationship Id="rId18" Type="http://schemas.openxmlformats.org/officeDocument/2006/relationships/hyperlink" Target="https://www.worldometers.info/coronavirus/country/liberia/" TargetMode="External"/><Relationship Id="rId26" Type="http://schemas.openxmlformats.org/officeDocument/2006/relationships/hyperlink" Target="https://www.worldometers.info/coronavirus/country/botswana/" TargetMode="External"/><Relationship Id="rId39" Type="http://schemas.openxmlformats.org/officeDocument/2006/relationships/hyperlink" Target="https://www.worldometers.info/coronavirus/country/guinea/" TargetMode="External"/><Relationship Id="rId21" Type="http://schemas.openxmlformats.org/officeDocument/2006/relationships/hyperlink" Target="https://www.worldometers.info/coronavirus/country/burkina-faso/" TargetMode="External"/><Relationship Id="rId34" Type="http://schemas.openxmlformats.org/officeDocument/2006/relationships/hyperlink" Target="https://www.worldometers.info/coronavirus/country/swaziland/" TargetMode="External"/><Relationship Id="rId42" Type="http://schemas.openxmlformats.org/officeDocument/2006/relationships/hyperlink" Target="https://www.worldometers.info/coronavirus/country/zimbabwe/" TargetMode="External"/><Relationship Id="rId47" Type="http://schemas.openxmlformats.org/officeDocument/2006/relationships/hyperlink" Target="https://www.worldometers.info/coronavirus/country/madagascar/" TargetMode="External"/><Relationship Id="rId50" Type="http://schemas.openxmlformats.org/officeDocument/2006/relationships/hyperlink" Target="https://www.worldometers.info/coronavirus/country/libya/" TargetMode="External"/><Relationship Id="rId7" Type="http://schemas.openxmlformats.org/officeDocument/2006/relationships/hyperlink" Target="https://www.worldometers.info/coronavirus/country/reunion/" TargetMode="External"/><Relationship Id="rId2" Type="http://schemas.openxmlformats.org/officeDocument/2006/relationships/hyperlink" Target="https://www.worldometers.info/coronavirus/country/mauritania/" TargetMode="External"/><Relationship Id="rId16" Type="http://schemas.openxmlformats.org/officeDocument/2006/relationships/hyperlink" Target="https://www.worldometers.info/coronavirus/country/niger/" TargetMode="External"/><Relationship Id="rId29" Type="http://schemas.openxmlformats.org/officeDocument/2006/relationships/hyperlink" Target="https://www.worldometers.info/coronavirus/country/somalia/" TargetMode="External"/><Relationship Id="rId11" Type="http://schemas.openxmlformats.org/officeDocument/2006/relationships/hyperlink" Target="https://www.worldometers.info/coronavirus/country/eritrea/" TargetMode="External"/><Relationship Id="rId24" Type="http://schemas.openxmlformats.org/officeDocument/2006/relationships/hyperlink" Target="https://www.worldometers.info/coronavirus/country/guinea-bissau/" TargetMode="External"/><Relationship Id="rId32" Type="http://schemas.openxmlformats.org/officeDocument/2006/relationships/hyperlink" Target="https://www.worldometers.info/coronavirus/country/equatorial-guinea/" TargetMode="External"/><Relationship Id="rId37" Type="http://schemas.openxmlformats.org/officeDocument/2006/relationships/hyperlink" Target="https://www.worldometers.info/coronavirus/country/zambia/" TargetMode="External"/><Relationship Id="rId40" Type="http://schemas.openxmlformats.org/officeDocument/2006/relationships/hyperlink" Target="https://www.worldometers.info/coronavirus/country/mozambique/" TargetMode="External"/><Relationship Id="rId45" Type="http://schemas.openxmlformats.org/officeDocument/2006/relationships/hyperlink" Target="https://www.worldometers.info/coronavirus/country/namibia/" TargetMode="External"/><Relationship Id="rId5" Type="http://schemas.openxmlformats.org/officeDocument/2006/relationships/hyperlink" Target="https://www.worldometers.info/coronavirus/country/congo/" TargetMode="External"/><Relationship Id="rId15" Type="http://schemas.openxmlformats.org/officeDocument/2006/relationships/hyperlink" Target="https://www.worldometers.info/coronavirus/country/sao-tome-and-principe/" TargetMode="External"/><Relationship Id="rId23" Type="http://schemas.openxmlformats.org/officeDocument/2006/relationships/hyperlink" Target="https://www.worldometers.info/coronavirus/country/benin/" TargetMode="External"/><Relationship Id="rId28" Type="http://schemas.openxmlformats.org/officeDocument/2006/relationships/hyperlink" Target="https://www.worldometers.info/coronavirus/country/gambia/" TargetMode="External"/><Relationship Id="rId36" Type="http://schemas.openxmlformats.org/officeDocument/2006/relationships/hyperlink" Target="https://www.worldometers.info/coronavirus/country/cote-d-ivoire/" TargetMode="External"/><Relationship Id="rId49" Type="http://schemas.openxmlformats.org/officeDocument/2006/relationships/hyperlink" Target="https://www.worldometers.info/coronavirus/country/tunisia/" TargetMode="External"/><Relationship Id="rId10" Type="http://schemas.openxmlformats.org/officeDocument/2006/relationships/hyperlink" Target="https://www.worldometers.info/coronavirus/country/mauritius/" TargetMode="External"/><Relationship Id="rId19" Type="http://schemas.openxmlformats.org/officeDocument/2006/relationships/hyperlink" Target="https://www.worldometers.info/coronavirus/country/lesotho/" TargetMode="External"/><Relationship Id="rId31" Type="http://schemas.openxmlformats.org/officeDocument/2006/relationships/hyperlink" Target="https://www.worldometers.info/coronavirus/country/central-african-republic/" TargetMode="External"/><Relationship Id="rId44" Type="http://schemas.openxmlformats.org/officeDocument/2006/relationships/hyperlink" Target="https://www.worldometers.info/coronavirus/country/democratic-republic-of-the-congo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country/angola/" TargetMode="External"/><Relationship Id="rId9" Type="http://schemas.openxmlformats.org/officeDocument/2006/relationships/hyperlink" Target="https://www.worldometers.info/coronavirus/country/seychelles/" TargetMode="External"/><Relationship Id="rId14" Type="http://schemas.openxmlformats.org/officeDocument/2006/relationships/hyperlink" Target="https://www.worldometers.info/coronavirus/country/burundi/" TargetMode="External"/><Relationship Id="rId22" Type="http://schemas.openxmlformats.org/officeDocument/2006/relationships/hyperlink" Target="https://www.worldometers.info/coronavirus/country/sierra-leone/" TargetMode="External"/><Relationship Id="rId27" Type="http://schemas.openxmlformats.org/officeDocument/2006/relationships/hyperlink" Target="https://www.worldometers.info/coronavirus/country/mali/" TargetMode="External"/><Relationship Id="rId30" Type="http://schemas.openxmlformats.org/officeDocument/2006/relationships/hyperlink" Target="https://www.worldometers.info/coronavirus/country/mayotte/" TargetMode="External"/><Relationship Id="rId35" Type="http://schemas.openxmlformats.org/officeDocument/2006/relationships/hyperlink" Target="https://www.worldometers.info/coronavirus/country/cabo-verde/" TargetMode="External"/><Relationship Id="rId43" Type="http://schemas.openxmlformats.org/officeDocument/2006/relationships/hyperlink" Target="https://www.worldometers.info/coronavirus/country/uganda/" TargetMode="External"/><Relationship Id="rId48" Type="http://schemas.openxmlformats.org/officeDocument/2006/relationships/hyperlink" Target="https://www.worldometers.info/coronavirus/country/cameroon/" TargetMode="External"/><Relationship Id="rId8" Type="http://schemas.openxmlformats.org/officeDocument/2006/relationships/hyperlink" Target="https://www.worldometers.info/coronavirus/country/western-sahara/" TargetMode="External"/><Relationship Id="rId51" Type="http://schemas.openxmlformats.org/officeDocument/2006/relationships/hyperlink" Target="https://www.worldometers.info/coronavirus/country/kenya/" TargetMode="External"/><Relationship Id="rId3" Type="http://schemas.openxmlformats.org/officeDocument/2006/relationships/hyperlink" Target="https://www.worldometers.info/coronavirus/country/malawi/" TargetMode="External"/><Relationship Id="rId12" Type="http://schemas.openxmlformats.org/officeDocument/2006/relationships/hyperlink" Target="https://www.worldometers.info/coronavirus/country/comoros/" TargetMode="External"/><Relationship Id="rId17" Type="http://schemas.openxmlformats.org/officeDocument/2006/relationships/hyperlink" Target="https://www.worldometers.info/coronavirus/country/chad/" TargetMode="External"/><Relationship Id="rId25" Type="http://schemas.openxmlformats.org/officeDocument/2006/relationships/hyperlink" Target="https://www.worldometers.info/coronavirus/country/south-sudan/" TargetMode="External"/><Relationship Id="rId33" Type="http://schemas.openxmlformats.org/officeDocument/2006/relationships/hyperlink" Target="https://www.worldometers.info/coronavirus/country/djibouti/" TargetMode="External"/><Relationship Id="rId38" Type="http://schemas.openxmlformats.org/officeDocument/2006/relationships/hyperlink" Target="https://www.worldometers.info/coronavirus/country/sudan/" TargetMode="External"/><Relationship Id="rId46" Type="http://schemas.openxmlformats.org/officeDocument/2006/relationships/hyperlink" Target="https://www.worldometers.info/coronavirus/country/senegal/" TargetMode="External"/><Relationship Id="rId20" Type="http://schemas.openxmlformats.org/officeDocument/2006/relationships/hyperlink" Target="https://www.worldometers.info/coronavirus/country/togo/" TargetMode="External"/><Relationship Id="rId41" Type="http://schemas.openxmlformats.org/officeDocument/2006/relationships/hyperlink" Target="https://www.worldometers.info/coronavirus/country/gabon/" TargetMode="External"/><Relationship Id="rId1" Type="http://schemas.openxmlformats.org/officeDocument/2006/relationships/hyperlink" Target="https://www.worldometers.info/coronavirus/country/south-africa/" TargetMode="External"/><Relationship Id="rId6" Type="http://schemas.openxmlformats.org/officeDocument/2006/relationships/hyperlink" Target="https://www.worldometers.info/coronavirus/country/rwan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topLeftCell="A19" workbookViewId="0">
      <pane xSplit="1" topLeftCell="B1" activePane="topRight" state="frozen"/>
      <selection pane="topRight" activeCell="A35" sqref="A35"/>
    </sheetView>
  </sheetViews>
  <sheetFormatPr defaultRowHeight="15" x14ac:dyDescent="0.25"/>
  <cols>
    <col min="1" max="1" width="22.7109375" bestFit="1" customWidth="1"/>
    <col min="2" max="2" width="20.140625" style="5" bestFit="1" customWidth="1"/>
    <col min="3" max="3" width="12.5703125" style="5" bestFit="1" customWidth="1"/>
    <col min="4" max="4" width="16.42578125" bestFit="1" customWidth="1"/>
    <col min="5" max="5" width="21.140625" customWidth="1"/>
    <col min="8" max="8" width="11.5703125" style="5" bestFit="1" customWidth="1"/>
    <col min="9" max="9" width="15.28515625" style="5" bestFit="1" customWidth="1"/>
    <col min="10" max="10" width="16.5703125" style="5" bestFit="1" customWidth="1"/>
    <col min="11" max="11" width="15.28515625" style="5" bestFit="1" customWidth="1"/>
    <col min="12" max="12" width="14" style="5" bestFit="1" customWidth="1"/>
    <col min="13" max="13" width="12" style="5" bestFit="1" customWidth="1"/>
    <col min="14" max="14" width="12.5703125" style="5" bestFit="1" customWidth="1"/>
    <col min="15" max="15" width="15.28515625" style="5" bestFit="1" customWidth="1"/>
    <col min="16" max="16" width="15.7109375" style="5" bestFit="1" customWidth="1"/>
    <col min="17" max="17" width="9.140625" style="25"/>
  </cols>
  <sheetData>
    <row r="1" spans="1:25" ht="16.5" thickBot="1" x14ac:dyDescent="0.3">
      <c r="A1" s="1" t="s">
        <v>57</v>
      </c>
      <c r="B1" s="10" t="s">
        <v>52</v>
      </c>
      <c r="C1" s="4" t="s">
        <v>51</v>
      </c>
      <c r="D1" t="s">
        <v>58</v>
      </c>
      <c r="E1" s="2" t="s">
        <v>53</v>
      </c>
      <c r="F1" t="s">
        <v>54</v>
      </c>
      <c r="G1" t="s">
        <v>55</v>
      </c>
      <c r="H1" s="5" t="s">
        <v>56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71</v>
      </c>
      <c r="N1" s="5" t="s">
        <v>68</v>
      </c>
      <c r="O1" s="5" t="s">
        <v>69</v>
      </c>
      <c r="P1" s="4" t="s">
        <v>51</v>
      </c>
      <c r="Q1" s="31" t="s">
        <v>70</v>
      </c>
    </row>
    <row r="2" spans="1:25" ht="16.5" thickBot="1" x14ac:dyDescent="0.3">
      <c r="A2" s="3" t="s">
        <v>0</v>
      </c>
      <c r="B2" s="21">
        <v>751024</v>
      </c>
      <c r="C2" s="5">
        <v>59587901</v>
      </c>
      <c r="D2">
        <f t="shared" ref="D2:D33" si="0">(B2/C2)*100</f>
        <v>1.2603632405175675</v>
      </c>
      <c r="E2" s="2">
        <f t="shared" ref="E2:E33" si="1">(B2/C2)*100000</f>
        <v>1260.3632405175674</v>
      </c>
      <c r="F2">
        <f t="shared" ref="F2:F33" si="2">B2/1000</f>
        <v>751.024</v>
      </c>
      <c r="G2" s="6">
        <f t="shared" ref="G2:G33" si="3">C2/1000000</f>
        <v>59.587901000000002</v>
      </c>
      <c r="H2" s="5">
        <f t="shared" ref="H2:H33" si="4">(B2/C2)*1000000</f>
        <v>12603.632405175675</v>
      </c>
      <c r="I2" s="22">
        <v>20241</v>
      </c>
      <c r="J2" s="22">
        <v>693467</v>
      </c>
      <c r="K2" s="22">
        <v>37316</v>
      </c>
      <c r="L2" s="22">
        <v>546</v>
      </c>
      <c r="M2" s="22">
        <v>340</v>
      </c>
      <c r="N2" s="22">
        <v>5110384</v>
      </c>
      <c r="O2" s="22">
        <v>85762</v>
      </c>
      <c r="P2">
        <v>59587901</v>
      </c>
      <c r="Q2" s="25">
        <f>(B2/N2)*100</f>
        <v>14.696038497302746</v>
      </c>
    </row>
    <row r="3" spans="1:25" ht="16.5" thickBot="1" x14ac:dyDescent="0.3">
      <c r="A3" s="3" t="s">
        <v>1</v>
      </c>
      <c r="B3" s="23">
        <v>293177</v>
      </c>
      <c r="C3" s="5">
        <v>37074055</v>
      </c>
      <c r="D3">
        <f t="shared" si="0"/>
        <v>0.79078751973583672</v>
      </c>
      <c r="E3" s="2">
        <f t="shared" si="1"/>
        <v>790.78751973583678</v>
      </c>
      <c r="F3">
        <f t="shared" si="2"/>
        <v>293.17700000000002</v>
      </c>
      <c r="G3" s="6">
        <f t="shared" si="3"/>
        <v>37.074055000000001</v>
      </c>
      <c r="H3" s="5">
        <f t="shared" si="4"/>
        <v>7907.8751973583676</v>
      </c>
      <c r="I3" s="24">
        <v>4779</v>
      </c>
      <c r="J3" s="24">
        <v>238598</v>
      </c>
      <c r="K3" s="24">
        <v>49800</v>
      </c>
      <c r="L3" s="24">
        <v>1051</v>
      </c>
      <c r="M3" s="24">
        <v>129</v>
      </c>
      <c r="N3" s="24">
        <v>3646330</v>
      </c>
      <c r="O3" s="24">
        <v>98353</v>
      </c>
      <c r="P3">
        <v>37074055</v>
      </c>
      <c r="Q3" s="25">
        <f t="shared" ref="Q3:Q58" si="5">(B3/N3)*100</f>
        <v>8.0403309629133943</v>
      </c>
    </row>
    <row r="4" spans="1:25" ht="16.5" thickBot="1" x14ac:dyDescent="0.3">
      <c r="A4" s="3" t="s">
        <v>2</v>
      </c>
      <c r="B4" s="18">
        <v>110767</v>
      </c>
      <c r="C4" s="5">
        <v>103049958</v>
      </c>
      <c r="D4">
        <f t="shared" si="0"/>
        <v>0.10748864157712709</v>
      </c>
      <c r="E4" s="2">
        <f t="shared" si="1"/>
        <v>107.48864157712708</v>
      </c>
      <c r="F4">
        <f t="shared" si="2"/>
        <v>110.767</v>
      </c>
      <c r="G4" s="6">
        <f t="shared" si="3"/>
        <v>103.049958</v>
      </c>
      <c r="H4" s="5">
        <f t="shared" si="4"/>
        <v>1074.8864157712708</v>
      </c>
      <c r="I4" s="20">
        <v>6453</v>
      </c>
      <c r="J4" s="20">
        <v>101046</v>
      </c>
      <c r="K4" s="20">
        <v>3268</v>
      </c>
      <c r="L4" s="19">
        <v>46</v>
      </c>
      <c r="M4" s="19">
        <v>63</v>
      </c>
      <c r="N4" s="20">
        <v>1000000</v>
      </c>
      <c r="O4" s="20">
        <v>9704</v>
      </c>
      <c r="P4">
        <v>103049958</v>
      </c>
      <c r="Q4" s="25">
        <f t="shared" si="5"/>
        <v>11.076700000000001</v>
      </c>
      <c r="W4" s="11"/>
      <c r="X4" s="13"/>
      <c r="Y4" s="26"/>
    </row>
    <row r="5" spans="1:25" ht="16.5" thickBot="1" x14ac:dyDescent="0.3">
      <c r="A5" s="3" t="s">
        <v>3</v>
      </c>
      <c r="B5" s="18">
        <v>102720</v>
      </c>
      <c r="C5" s="5">
        <v>116011939</v>
      </c>
      <c r="D5">
        <f t="shared" si="0"/>
        <v>8.854261111867115E-2</v>
      </c>
      <c r="E5" s="2">
        <f t="shared" si="1"/>
        <v>88.542611118671161</v>
      </c>
      <c r="F5">
        <f t="shared" si="2"/>
        <v>102.72</v>
      </c>
      <c r="G5" s="6">
        <f t="shared" si="3"/>
        <v>116.011939</v>
      </c>
      <c r="H5" s="5">
        <f t="shared" si="4"/>
        <v>885.42611118671152</v>
      </c>
      <c r="I5" s="20">
        <v>1569</v>
      </c>
      <c r="J5" s="20">
        <v>63866</v>
      </c>
      <c r="K5" s="20">
        <v>37285</v>
      </c>
      <c r="L5" s="19">
        <v>319</v>
      </c>
      <c r="M5" s="19">
        <v>14</v>
      </c>
      <c r="N5" s="20">
        <v>1562008</v>
      </c>
      <c r="O5" s="20">
        <v>13464</v>
      </c>
      <c r="P5">
        <v>116011939</v>
      </c>
      <c r="Q5" s="25">
        <f t="shared" si="5"/>
        <v>6.5761506983318911</v>
      </c>
      <c r="W5" s="11"/>
      <c r="X5" s="11"/>
      <c r="Y5" s="13"/>
    </row>
    <row r="6" spans="1:25" ht="16.5" thickBot="1" x14ac:dyDescent="0.3">
      <c r="A6" s="3" t="s">
        <v>4</v>
      </c>
      <c r="B6" s="18">
        <v>65148</v>
      </c>
      <c r="C6" s="5">
        <v>208020476</v>
      </c>
      <c r="D6">
        <f t="shared" si="0"/>
        <v>3.1318070822989562E-2</v>
      </c>
      <c r="E6" s="2">
        <f t="shared" si="1"/>
        <v>31.318070822989561</v>
      </c>
      <c r="F6">
        <f t="shared" si="2"/>
        <v>65.147999999999996</v>
      </c>
      <c r="G6" s="6">
        <f t="shared" si="3"/>
        <v>208.020476</v>
      </c>
      <c r="H6" s="5">
        <f t="shared" si="4"/>
        <v>313.18070822989563</v>
      </c>
      <c r="I6" s="20">
        <v>1163</v>
      </c>
      <c r="J6" s="20">
        <v>61073</v>
      </c>
      <c r="K6" s="20">
        <v>2912</v>
      </c>
      <c r="L6" s="19">
        <v>10</v>
      </c>
      <c r="M6" s="19">
        <v>6</v>
      </c>
      <c r="N6" s="20">
        <v>705809</v>
      </c>
      <c r="O6" s="20">
        <v>3393</v>
      </c>
      <c r="P6">
        <v>208020476</v>
      </c>
      <c r="Q6" s="25">
        <f t="shared" si="5"/>
        <v>9.2302591777662233</v>
      </c>
      <c r="W6" s="11"/>
      <c r="X6" s="11"/>
      <c r="Y6" s="13"/>
    </row>
    <row r="7" spans="1:25" ht="16.5" thickBot="1" x14ac:dyDescent="0.3">
      <c r="A7" s="3" t="s">
        <v>6</v>
      </c>
      <c r="B7" s="18">
        <v>67679</v>
      </c>
      <c r="C7" s="5">
        <v>44144876</v>
      </c>
      <c r="D7">
        <f t="shared" si="0"/>
        <v>0.1533111113507262</v>
      </c>
      <c r="E7" s="2">
        <f t="shared" si="1"/>
        <v>153.31111135072621</v>
      </c>
      <c r="F7">
        <f t="shared" si="2"/>
        <v>67.679000000000002</v>
      </c>
      <c r="G7" s="6">
        <f t="shared" si="3"/>
        <v>44.144875999999996</v>
      </c>
      <c r="H7" s="5">
        <f t="shared" si="4"/>
        <v>1533.111113507262</v>
      </c>
      <c r="I7" s="20">
        <v>2154</v>
      </c>
      <c r="J7" s="20">
        <v>44633</v>
      </c>
      <c r="K7" s="20">
        <v>20892</v>
      </c>
      <c r="L7" s="19">
        <v>44</v>
      </c>
      <c r="M7" s="19">
        <v>49</v>
      </c>
      <c r="N7" s="19"/>
      <c r="O7" s="19"/>
      <c r="P7">
        <v>44144876</v>
      </c>
      <c r="Q7" s="25" t="e">
        <f t="shared" si="5"/>
        <v>#DIV/0!</v>
      </c>
      <c r="W7" s="11"/>
      <c r="X7" s="11"/>
      <c r="Y7" s="13"/>
    </row>
    <row r="8" spans="1:25" ht="16.5" thickBot="1" x14ac:dyDescent="0.3">
      <c r="A8" s="3" t="s">
        <v>7</v>
      </c>
      <c r="B8" s="18">
        <v>50123</v>
      </c>
      <c r="C8" s="5">
        <v>31312834</v>
      </c>
      <c r="D8">
        <f t="shared" si="0"/>
        <v>0.16007174566185864</v>
      </c>
      <c r="E8" s="2">
        <f t="shared" si="1"/>
        <v>160.07174566185864</v>
      </c>
      <c r="F8">
        <f t="shared" si="2"/>
        <v>50.122999999999998</v>
      </c>
      <c r="G8" s="6">
        <f t="shared" si="3"/>
        <v>31.312833999999999</v>
      </c>
      <c r="H8" s="5">
        <f t="shared" si="4"/>
        <v>1600.7174566185865</v>
      </c>
      <c r="I8" s="19">
        <v>322</v>
      </c>
      <c r="J8" s="20">
        <v>48328</v>
      </c>
      <c r="K8" s="20">
        <v>1473</v>
      </c>
      <c r="L8" s="19">
        <v>16</v>
      </c>
      <c r="M8" s="19">
        <v>10</v>
      </c>
      <c r="N8" s="20">
        <v>560713</v>
      </c>
      <c r="O8" s="20">
        <v>17907</v>
      </c>
      <c r="P8">
        <v>31312834</v>
      </c>
      <c r="Q8" s="25">
        <f t="shared" si="5"/>
        <v>8.939154255385553</v>
      </c>
      <c r="W8" s="11"/>
      <c r="X8" s="11"/>
      <c r="Y8" s="13"/>
    </row>
    <row r="9" spans="1:25" ht="16.5" thickBot="1" x14ac:dyDescent="0.3">
      <c r="A9" s="3" t="s">
        <v>8</v>
      </c>
      <c r="B9" s="18">
        <v>70245</v>
      </c>
      <c r="C9" s="5">
        <v>54208768</v>
      </c>
      <c r="D9">
        <f t="shared" si="0"/>
        <v>0.12958235833730811</v>
      </c>
      <c r="E9" s="2">
        <f t="shared" si="1"/>
        <v>129.58235833730811</v>
      </c>
      <c r="F9">
        <f t="shared" si="2"/>
        <v>70.245000000000005</v>
      </c>
      <c r="G9" s="6">
        <f t="shared" si="3"/>
        <v>54.208767999999999</v>
      </c>
      <c r="H9" s="5">
        <f t="shared" si="4"/>
        <v>1295.823583373081</v>
      </c>
      <c r="I9" s="20">
        <v>1269</v>
      </c>
      <c r="J9" s="20">
        <v>45766</v>
      </c>
      <c r="K9" s="20">
        <v>23210</v>
      </c>
      <c r="L9" s="19">
        <v>59</v>
      </c>
      <c r="M9" s="19">
        <v>23</v>
      </c>
      <c r="N9" s="20">
        <v>789952</v>
      </c>
      <c r="O9" s="20">
        <v>14572</v>
      </c>
      <c r="P9">
        <v>54208768</v>
      </c>
      <c r="Q9" s="25">
        <f t="shared" si="5"/>
        <v>8.892312444300412</v>
      </c>
      <c r="W9" s="12"/>
      <c r="X9" s="12"/>
      <c r="Y9" s="13"/>
    </row>
    <row r="10" spans="1:25" ht="16.5" thickBot="1" x14ac:dyDescent="0.3">
      <c r="A10" s="3" t="s">
        <v>9</v>
      </c>
      <c r="B10" s="18">
        <v>74324</v>
      </c>
      <c r="C10" s="5">
        <v>6906142</v>
      </c>
      <c r="D10">
        <f t="shared" si="0"/>
        <v>1.0762014450325521</v>
      </c>
      <c r="E10" s="2">
        <f t="shared" si="1"/>
        <v>1076.2014450325521</v>
      </c>
      <c r="F10">
        <f t="shared" si="2"/>
        <v>74.323999999999998</v>
      </c>
      <c r="G10" s="6">
        <f t="shared" si="3"/>
        <v>6.906142</v>
      </c>
      <c r="H10" s="5">
        <f t="shared" si="4"/>
        <v>10762.014450325521</v>
      </c>
      <c r="I10" s="20">
        <v>1025</v>
      </c>
      <c r="J10" s="20">
        <v>44733</v>
      </c>
      <c r="K10" s="20">
        <v>28566</v>
      </c>
      <c r="L10" s="19"/>
      <c r="M10" s="19">
        <v>148</v>
      </c>
      <c r="N10" s="20">
        <v>375201</v>
      </c>
      <c r="O10" s="20">
        <v>54329</v>
      </c>
      <c r="P10">
        <v>6906142</v>
      </c>
      <c r="Q10" s="25">
        <f t="shared" si="5"/>
        <v>19.809115647346356</v>
      </c>
      <c r="W10" s="11"/>
      <c r="X10" s="11"/>
      <c r="Y10" s="13"/>
    </row>
    <row r="11" spans="1:25" ht="16.5" thickBot="1" x14ac:dyDescent="0.3">
      <c r="A11" s="3" t="s">
        <v>10</v>
      </c>
      <c r="B11" s="18">
        <v>80404</v>
      </c>
      <c r="C11" s="5">
        <v>11864905</v>
      </c>
      <c r="D11">
        <f t="shared" si="0"/>
        <v>0.67766240016249601</v>
      </c>
      <c r="E11" s="2">
        <f t="shared" si="1"/>
        <v>677.66240016249594</v>
      </c>
      <c r="F11">
        <f t="shared" si="2"/>
        <v>80.403999999999996</v>
      </c>
      <c r="G11" s="6">
        <f t="shared" si="3"/>
        <v>11.864905</v>
      </c>
      <c r="H11" s="5">
        <f t="shared" si="4"/>
        <v>6776.6240016249603</v>
      </c>
      <c r="I11" s="20">
        <v>2345</v>
      </c>
      <c r="J11" s="20">
        <v>54362</v>
      </c>
      <c r="K11" s="20">
        <v>23697</v>
      </c>
      <c r="L11" s="19">
        <v>282</v>
      </c>
      <c r="M11" s="19">
        <v>198</v>
      </c>
      <c r="N11" s="20">
        <v>409003</v>
      </c>
      <c r="O11" s="20">
        <v>34472</v>
      </c>
      <c r="P11">
        <v>11864905</v>
      </c>
      <c r="Q11" s="25">
        <f t="shared" si="5"/>
        <v>19.658535511964459</v>
      </c>
      <c r="W11" s="11"/>
      <c r="X11" s="11"/>
      <c r="Y11" s="13"/>
    </row>
    <row r="12" spans="1:25" ht="16.5" thickBot="1" x14ac:dyDescent="0.3">
      <c r="A12" s="3" t="s">
        <v>11</v>
      </c>
      <c r="B12" s="18">
        <v>22692</v>
      </c>
      <c r="C12" s="5">
        <v>26789092</v>
      </c>
      <c r="D12">
        <f t="shared" si="0"/>
        <v>8.4706118445522532E-2</v>
      </c>
      <c r="E12" s="2">
        <f t="shared" si="1"/>
        <v>84.70611844552252</v>
      </c>
      <c r="F12">
        <f t="shared" si="2"/>
        <v>22.692</v>
      </c>
      <c r="G12" s="6">
        <f t="shared" si="3"/>
        <v>26.789092</v>
      </c>
      <c r="H12" s="5">
        <f t="shared" si="4"/>
        <v>847.06118445522532</v>
      </c>
      <c r="I12" s="19">
        <v>433</v>
      </c>
      <c r="J12" s="20">
        <v>21510</v>
      </c>
      <c r="K12" s="19">
        <v>749</v>
      </c>
      <c r="L12" s="19">
        <v>41</v>
      </c>
      <c r="M12" s="19">
        <v>16</v>
      </c>
      <c r="N12" s="20">
        <v>149000</v>
      </c>
      <c r="O12" s="20">
        <v>5562</v>
      </c>
      <c r="P12">
        <v>26789092</v>
      </c>
      <c r="Q12" s="25">
        <f t="shared" si="5"/>
        <v>15.229530201342282</v>
      </c>
      <c r="W12" s="11"/>
      <c r="X12" s="11"/>
      <c r="Y12" s="13"/>
    </row>
    <row r="13" spans="1:25" ht="16.5" thickBot="1" x14ac:dyDescent="0.3">
      <c r="A13" s="3" t="s">
        <v>12</v>
      </c>
      <c r="B13" s="27">
        <v>20976</v>
      </c>
      <c r="C13" s="5">
        <v>26618749</v>
      </c>
      <c r="D13">
        <f t="shared" si="0"/>
        <v>7.8801599579304049E-2</v>
      </c>
      <c r="E13" s="2">
        <f t="shared" si="1"/>
        <v>78.801599579304039</v>
      </c>
      <c r="F13">
        <f t="shared" si="2"/>
        <v>20.975999999999999</v>
      </c>
      <c r="G13" s="6">
        <f t="shared" si="3"/>
        <v>26.618749000000001</v>
      </c>
      <c r="H13" s="5">
        <f t="shared" si="4"/>
        <v>788.01599579304047</v>
      </c>
      <c r="I13" s="12">
        <v>128</v>
      </c>
      <c r="J13" s="11">
        <v>20647</v>
      </c>
      <c r="K13" s="12">
        <v>201</v>
      </c>
      <c r="L13" s="12"/>
      <c r="M13" s="12">
        <v>5</v>
      </c>
      <c r="N13" s="11">
        <v>204756</v>
      </c>
      <c r="O13" s="11">
        <v>7692</v>
      </c>
      <c r="P13">
        <v>26618749</v>
      </c>
      <c r="Q13" s="25">
        <f t="shared" si="5"/>
        <v>10.244388442829514</v>
      </c>
      <c r="R13" s="28"/>
      <c r="S13" s="26"/>
      <c r="T13" s="15"/>
      <c r="U13" s="15"/>
      <c r="V13" s="15"/>
      <c r="W13" s="16"/>
      <c r="X13" s="16"/>
      <c r="Y13" s="17"/>
    </row>
    <row r="14" spans="1:25" ht="16.5" thickBot="1" x14ac:dyDescent="0.3">
      <c r="A14" s="3" t="s">
        <v>13</v>
      </c>
      <c r="B14" s="11">
        <v>17310</v>
      </c>
      <c r="C14" s="5">
        <v>27952796</v>
      </c>
      <c r="D14">
        <f t="shared" si="0"/>
        <v>6.1925826668645233E-2</v>
      </c>
      <c r="E14" s="2">
        <f t="shared" si="1"/>
        <v>61.925826668645236</v>
      </c>
      <c r="F14">
        <f t="shared" si="2"/>
        <v>17.309999999999999</v>
      </c>
      <c r="G14" s="6">
        <f t="shared" si="3"/>
        <v>27.952795999999999</v>
      </c>
      <c r="H14" s="5">
        <f t="shared" si="4"/>
        <v>619.25826668645232</v>
      </c>
      <c r="I14" s="12">
        <v>250</v>
      </c>
      <c r="J14" s="11">
        <v>16592</v>
      </c>
      <c r="K14" s="12">
        <v>468</v>
      </c>
      <c r="L14" s="12">
        <v>16</v>
      </c>
      <c r="M14" s="12">
        <v>9</v>
      </c>
      <c r="N14" s="11">
        <v>92992</v>
      </c>
      <c r="O14" s="11">
        <v>3327</v>
      </c>
      <c r="P14">
        <v>27952796</v>
      </c>
      <c r="Q14" s="25">
        <f t="shared" si="5"/>
        <v>18.614504473503096</v>
      </c>
    </row>
    <row r="15" spans="1:25" ht="16.5" thickBot="1" x14ac:dyDescent="0.3">
      <c r="A15" s="3" t="s">
        <v>14</v>
      </c>
      <c r="B15" s="20">
        <v>17123</v>
      </c>
      <c r="C15" s="5">
        <v>18572756</v>
      </c>
      <c r="D15">
        <f t="shared" si="0"/>
        <v>9.2194179474494792E-2</v>
      </c>
      <c r="E15" s="2">
        <f t="shared" si="1"/>
        <v>92.194179474494788</v>
      </c>
      <c r="F15">
        <f t="shared" si="2"/>
        <v>17.123000000000001</v>
      </c>
      <c r="G15" s="6">
        <f t="shared" si="3"/>
        <v>18.572755999999998</v>
      </c>
      <c r="H15" s="5">
        <f t="shared" si="4"/>
        <v>921.94179474494797</v>
      </c>
      <c r="I15" s="19">
        <v>353</v>
      </c>
      <c r="J15" s="20">
        <v>16137</v>
      </c>
      <c r="K15" s="19">
        <v>633</v>
      </c>
      <c r="L15" s="19"/>
      <c r="M15" s="19">
        <v>19</v>
      </c>
      <c r="N15" s="20">
        <v>327832</v>
      </c>
      <c r="O15" s="20">
        <v>17651</v>
      </c>
      <c r="P15">
        <v>18572756</v>
      </c>
      <c r="Q15" s="25">
        <f t="shared" si="5"/>
        <v>5.2231020766734177</v>
      </c>
    </row>
    <row r="16" spans="1:25" ht="16.5" thickBot="1" x14ac:dyDescent="0.3">
      <c r="A16" s="3" t="s">
        <v>15</v>
      </c>
      <c r="B16" s="18">
        <v>15801</v>
      </c>
      <c r="C16" s="5">
        <v>16906057</v>
      </c>
      <c r="D16">
        <f t="shared" si="0"/>
        <v>9.3463543864781715E-2</v>
      </c>
      <c r="E16" s="2">
        <f t="shared" si="1"/>
        <v>93.463543864781713</v>
      </c>
      <c r="F16">
        <f t="shared" si="2"/>
        <v>15.801</v>
      </c>
      <c r="G16" s="6">
        <f t="shared" si="3"/>
        <v>16.906057000000001</v>
      </c>
      <c r="H16" s="5">
        <f t="shared" si="4"/>
        <v>934.63543864781718</v>
      </c>
      <c r="I16" s="19">
        <v>329</v>
      </c>
      <c r="J16" s="20">
        <v>15421</v>
      </c>
      <c r="K16" s="19">
        <v>51</v>
      </c>
      <c r="L16" s="19">
        <v>3</v>
      </c>
      <c r="M16" s="19">
        <v>19</v>
      </c>
      <c r="N16" s="20">
        <v>219429</v>
      </c>
      <c r="O16" s="20">
        <v>12979</v>
      </c>
      <c r="P16">
        <v>16906057</v>
      </c>
      <c r="Q16" s="25">
        <f t="shared" si="5"/>
        <v>7.2009624981201208</v>
      </c>
    </row>
    <row r="17" spans="1:17" ht="16.5" thickBot="1" x14ac:dyDescent="0.3">
      <c r="A17" s="3" t="s">
        <v>16</v>
      </c>
      <c r="B17" s="18">
        <v>14626</v>
      </c>
      <c r="C17" s="5">
        <v>44226812</v>
      </c>
      <c r="D17">
        <f t="shared" si="0"/>
        <v>3.307043700097579E-2</v>
      </c>
      <c r="E17" s="2">
        <f t="shared" si="1"/>
        <v>33.070437000975787</v>
      </c>
      <c r="F17">
        <f t="shared" si="2"/>
        <v>14.625999999999999</v>
      </c>
      <c r="G17" s="6">
        <f t="shared" si="3"/>
        <v>44.226812000000002</v>
      </c>
      <c r="H17" s="5">
        <f t="shared" si="4"/>
        <v>330.70437000975789</v>
      </c>
      <c r="I17" s="20">
        <v>1116</v>
      </c>
      <c r="J17" s="20">
        <v>9571</v>
      </c>
      <c r="K17" s="20">
        <v>3939</v>
      </c>
      <c r="L17" s="19"/>
      <c r="M17" s="19">
        <v>25</v>
      </c>
      <c r="N17" s="19"/>
      <c r="O17" s="19"/>
      <c r="P17">
        <v>44226812</v>
      </c>
      <c r="Q17" s="25" t="e">
        <f t="shared" si="5"/>
        <v>#DIV/0!</v>
      </c>
    </row>
    <row r="18" spans="1:17" ht="16.5" thickBot="1" x14ac:dyDescent="0.3">
      <c r="A18" s="3" t="s">
        <v>17</v>
      </c>
      <c r="B18" s="18">
        <v>13508</v>
      </c>
      <c r="C18" s="5">
        <v>2557979</v>
      </c>
      <c r="D18">
        <f t="shared" si="0"/>
        <v>0.52807313898980401</v>
      </c>
      <c r="E18" s="2">
        <f t="shared" si="1"/>
        <v>528.07313898980408</v>
      </c>
      <c r="F18">
        <f t="shared" si="2"/>
        <v>13.507999999999999</v>
      </c>
      <c r="G18" s="6">
        <f t="shared" si="3"/>
        <v>2.557979</v>
      </c>
      <c r="H18" s="5">
        <f t="shared" si="4"/>
        <v>5280.7313898980401</v>
      </c>
      <c r="I18" s="19">
        <v>138</v>
      </c>
      <c r="J18" s="20">
        <v>12680</v>
      </c>
      <c r="K18" s="19">
        <v>690</v>
      </c>
      <c r="L18" s="19">
        <v>6</v>
      </c>
      <c r="M18" s="19">
        <v>54</v>
      </c>
      <c r="N18" s="20">
        <v>141417</v>
      </c>
      <c r="O18" s="20">
        <v>55285</v>
      </c>
      <c r="P18">
        <v>2557979</v>
      </c>
      <c r="Q18" s="25">
        <f t="shared" si="5"/>
        <v>9.5518926295989868</v>
      </c>
    </row>
    <row r="19" spans="1:17" ht="16.5" thickBot="1" x14ac:dyDescent="0.3">
      <c r="A19" s="3" t="s">
        <v>18</v>
      </c>
      <c r="B19" s="18">
        <v>12624</v>
      </c>
      <c r="C19" s="5">
        <v>13263564</v>
      </c>
      <c r="D19">
        <f t="shared" si="0"/>
        <v>9.517803812007089E-2</v>
      </c>
      <c r="E19" s="2">
        <f t="shared" si="1"/>
        <v>95.178038120070894</v>
      </c>
      <c r="F19">
        <f t="shared" si="2"/>
        <v>12.624000000000001</v>
      </c>
      <c r="G19" s="6">
        <f t="shared" si="3"/>
        <v>13.263564000000001</v>
      </c>
      <c r="H19" s="5">
        <f t="shared" si="4"/>
        <v>951.78038120070892</v>
      </c>
      <c r="I19" s="19">
        <v>75</v>
      </c>
      <c r="J19" s="20">
        <v>11270</v>
      </c>
      <c r="K19" s="20">
        <v>1279</v>
      </c>
      <c r="L19" s="19">
        <v>24</v>
      </c>
      <c r="M19" s="19">
        <v>6</v>
      </c>
      <c r="N19" s="20">
        <v>51216</v>
      </c>
      <c r="O19" s="20">
        <v>3861</v>
      </c>
      <c r="P19">
        <v>13263564</v>
      </c>
      <c r="Q19" s="25">
        <f t="shared" si="5"/>
        <v>24.648547328959701</v>
      </c>
    </row>
    <row r="20" spans="1:17" ht="16.5" thickBot="1" x14ac:dyDescent="0.3">
      <c r="A20" s="3" t="s">
        <v>63</v>
      </c>
      <c r="B20" s="18">
        <v>11760</v>
      </c>
      <c r="C20" s="5">
        <v>90556956</v>
      </c>
      <c r="D20">
        <f t="shared" si="0"/>
        <v>1.2986302233922262E-2</v>
      </c>
      <c r="E20" s="2">
        <f t="shared" si="1"/>
        <v>12.986302233922261</v>
      </c>
      <c r="F20">
        <f t="shared" si="2"/>
        <v>11.76</v>
      </c>
      <c r="G20" s="6">
        <f t="shared" si="3"/>
        <v>90.556956</v>
      </c>
      <c r="H20" s="5">
        <f t="shared" si="4"/>
        <v>129.86302233922262</v>
      </c>
      <c r="I20" s="19">
        <v>319</v>
      </c>
      <c r="J20" s="20">
        <v>11086</v>
      </c>
      <c r="K20" s="19">
        <v>355</v>
      </c>
      <c r="L20" s="19"/>
      <c r="M20" s="19">
        <v>4</v>
      </c>
      <c r="N20" s="19"/>
      <c r="O20" s="19"/>
      <c r="P20">
        <v>90556956</v>
      </c>
      <c r="Q20" s="25" t="e">
        <f t="shared" si="5"/>
        <v>#DIV/0!</v>
      </c>
    </row>
    <row r="21" spans="1:17" ht="16.5" thickBot="1" x14ac:dyDescent="0.3">
      <c r="A21" s="3" t="s">
        <v>19</v>
      </c>
      <c r="B21" s="18">
        <v>14448</v>
      </c>
      <c r="C21" s="5">
        <v>31576544</v>
      </c>
      <c r="D21">
        <f t="shared" si="0"/>
        <v>4.5755482297239365E-2</v>
      </c>
      <c r="E21" s="2">
        <f t="shared" si="1"/>
        <v>45.755482297239368</v>
      </c>
      <c r="F21">
        <f t="shared" si="2"/>
        <v>14.448</v>
      </c>
      <c r="G21" s="6">
        <f t="shared" si="3"/>
        <v>31.576543999999998</v>
      </c>
      <c r="H21" s="5">
        <f t="shared" si="4"/>
        <v>457.55482297239365</v>
      </c>
      <c r="I21" s="19">
        <v>113</v>
      </c>
      <c r="J21" s="20">
        <v>12505</v>
      </c>
      <c r="K21" s="20">
        <v>1830</v>
      </c>
      <c r="L21" s="19"/>
      <c r="M21" s="19">
        <v>4</v>
      </c>
      <c r="N21" s="20">
        <v>210599</v>
      </c>
      <c r="O21" s="20">
        <v>6669</v>
      </c>
      <c r="P21">
        <v>31576544</v>
      </c>
      <c r="Q21" s="25">
        <f t="shared" si="5"/>
        <v>6.8604314360467047</v>
      </c>
    </row>
    <row r="22" spans="1:17" ht="16.5" thickBot="1" x14ac:dyDescent="0.3">
      <c r="A22" s="3" t="s">
        <v>20</v>
      </c>
      <c r="B22" s="18">
        <v>16020</v>
      </c>
      <c r="C22" s="5">
        <v>46268408</v>
      </c>
      <c r="D22">
        <f t="shared" si="0"/>
        <v>3.4624057088802361E-2</v>
      </c>
      <c r="E22" s="2">
        <f t="shared" si="1"/>
        <v>34.624057088802367</v>
      </c>
      <c r="F22">
        <f t="shared" si="2"/>
        <v>16.02</v>
      </c>
      <c r="G22" s="6">
        <f t="shared" si="3"/>
        <v>46.268408000000001</v>
      </c>
      <c r="H22" s="5">
        <f t="shared" si="4"/>
        <v>346.24057088802363</v>
      </c>
      <c r="I22" s="19">
        <v>145</v>
      </c>
      <c r="J22" s="20">
        <v>8038</v>
      </c>
      <c r="K22" s="20">
        <v>7837</v>
      </c>
      <c r="L22" s="19"/>
      <c r="M22" s="19">
        <v>3</v>
      </c>
      <c r="N22" s="20">
        <v>588533</v>
      </c>
      <c r="O22" s="20">
        <v>12720</v>
      </c>
      <c r="P22">
        <v>46268408</v>
      </c>
      <c r="Q22" s="25">
        <f t="shared" si="5"/>
        <v>2.7220223844712192</v>
      </c>
    </row>
    <row r="23" spans="1:17" ht="16.5" thickBot="1" x14ac:dyDescent="0.3">
      <c r="A23" s="3" t="s">
        <v>21</v>
      </c>
      <c r="B23" s="18">
        <v>9062</v>
      </c>
      <c r="C23" s="5">
        <v>2245095</v>
      </c>
      <c r="D23">
        <f t="shared" si="0"/>
        <v>0.40363548090392609</v>
      </c>
      <c r="E23" s="2">
        <f t="shared" si="1"/>
        <v>403.63548090392607</v>
      </c>
      <c r="F23">
        <f t="shared" si="2"/>
        <v>9.0619999999999994</v>
      </c>
      <c r="G23" s="6">
        <f t="shared" si="3"/>
        <v>2.2450950000000001</v>
      </c>
      <c r="H23" s="5">
        <f t="shared" si="4"/>
        <v>4036.3548090392605</v>
      </c>
      <c r="I23" s="19">
        <v>58</v>
      </c>
      <c r="J23" s="20">
        <v>8939</v>
      </c>
      <c r="K23" s="19">
        <v>65</v>
      </c>
      <c r="L23" s="19">
        <v>7</v>
      </c>
      <c r="M23" s="19">
        <v>26</v>
      </c>
      <c r="N23" s="20">
        <v>266271</v>
      </c>
      <c r="O23" s="20">
        <v>118601</v>
      </c>
      <c r="P23">
        <v>2245095</v>
      </c>
      <c r="Q23" s="25">
        <f t="shared" si="5"/>
        <v>3.4032996458495295</v>
      </c>
    </row>
    <row r="24" spans="1:17" ht="16.5" thickBot="1" x14ac:dyDescent="0.3">
      <c r="A24" s="3" t="s">
        <v>22</v>
      </c>
      <c r="B24" s="18">
        <v>8829</v>
      </c>
      <c r="C24" s="5">
        <v>14943535</v>
      </c>
      <c r="D24">
        <f t="shared" si="0"/>
        <v>5.9082405869829331E-2</v>
      </c>
      <c r="E24" s="2">
        <f t="shared" si="1"/>
        <v>59.08240586982933</v>
      </c>
      <c r="F24">
        <f t="shared" si="2"/>
        <v>8.8290000000000006</v>
      </c>
      <c r="G24" s="6">
        <f t="shared" si="3"/>
        <v>14.943535000000001</v>
      </c>
      <c r="H24" s="5">
        <f t="shared" si="4"/>
        <v>590.82405869829324</v>
      </c>
      <c r="I24" s="19">
        <v>257</v>
      </c>
      <c r="J24" s="20">
        <v>8096</v>
      </c>
      <c r="K24" s="19">
        <v>476</v>
      </c>
      <c r="L24" s="19"/>
      <c r="M24" s="19">
        <v>17</v>
      </c>
      <c r="N24" s="20">
        <v>171983</v>
      </c>
      <c r="O24" s="20">
        <v>11509</v>
      </c>
      <c r="P24">
        <v>14943535</v>
      </c>
      <c r="Q24" s="25">
        <f t="shared" si="5"/>
        <v>5.1336469302198466</v>
      </c>
    </row>
    <row r="25" spans="1:17" ht="16.5" thickBot="1" x14ac:dyDescent="0.3">
      <c r="A25" s="3" t="s">
        <v>23</v>
      </c>
      <c r="B25" s="18">
        <v>7952</v>
      </c>
      <c r="C25" s="5">
        <v>4694569</v>
      </c>
      <c r="D25">
        <f t="shared" si="0"/>
        <v>0.16938722170235435</v>
      </c>
      <c r="E25" s="2">
        <f t="shared" si="1"/>
        <v>169.38722170235437</v>
      </c>
      <c r="F25">
        <f t="shared" si="2"/>
        <v>7.952</v>
      </c>
      <c r="G25" s="6">
        <f t="shared" si="3"/>
        <v>4.6945690000000004</v>
      </c>
      <c r="H25" s="5">
        <f t="shared" si="4"/>
        <v>1693.8722170235435</v>
      </c>
      <c r="I25" s="19">
        <v>165</v>
      </c>
      <c r="J25" s="20">
        <v>7524</v>
      </c>
      <c r="K25" s="19">
        <v>263</v>
      </c>
      <c r="L25" s="19">
        <v>4</v>
      </c>
      <c r="M25" s="19">
        <v>35</v>
      </c>
      <c r="N25" s="20">
        <v>95389</v>
      </c>
      <c r="O25" s="20">
        <v>20319</v>
      </c>
      <c r="P25">
        <v>4694569</v>
      </c>
      <c r="Q25" s="25">
        <f t="shared" si="5"/>
        <v>8.3363909884787546</v>
      </c>
    </row>
    <row r="26" spans="1:17" ht="16.5" thickBot="1" x14ac:dyDescent="0.3">
      <c r="A26" s="9" t="s">
        <v>60</v>
      </c>
      <c r="B26" s="18">
        <v>9822</v>
      </c>
      <c r="C26" s="5">
        <v>558246</v>
      </c>
      <c r="D26">
        <f t="shared" si="0"/>
        <v>1.7594393869369416</v>
      </c>
      <c r="E26" s="2">
        <f t="shared" si="1"/>
        <v>1759.4393869369417</v>
      </c>
      <c r="F26">
        <f t="shared" si="2"/>
        <v>9.8219999999999992</v>
      </c>
      <c r="G26" s="6">
        <f t="shared" si="3"/>
        <v>0.55824600000000002</v>
      </c>
      <c r="H26" s="5">
        <f t="shared" si="4"/>
        <v>17594.393869369418</v>
      </c>
      <c r="I26" s="19">
        <v>103</v>
      </c>
      <c r="J26" s="20">
        <v>9220</v>
      </c>
      <c r="K26" s="19">
        <v>499</v>
      </c>
      <c r="L26" s="19">
        <v>23</v>
      </c>
      <c r="M26" s="19">
        <v>185</v>
      </c>
      <c r="N26" s="20">
        <v>101878</v>
      </c>
      <c r="O26" s="20">
        <v>182497</v>
      </c>
      <c r="P26">
        <v>558246</v>
      </c>
      <c r="Q26" s="25">
        <f t="shared" si="5"/>
        <v>9.6409430887924774</v>
      </c>
    </row>
    <row r="27" spans="1:17" ht="16.5" thickBot="1" x14ac:dyDescent="0.3">
      <c r="A27" s="3" t="s">
        <v>24</v>
      </c>
      <c r="B27" s="18">
        <v>5965</v>
      </c>
      <c r="C27" s="5">
        <v>19311700</v>
      </c>
      <c r="D27">
        <f t="shared" si="0"/>
        <v>3.0888010894949691E-2</v>
      </c>
      <c r="E27" s="2">
        <f t="shared" si="1"/>
        <v>30.888010894949691</v>
      </c>
      <c r="F27">
        <f t="shared" si="2"/>
        <v>5.9649999999999999</v>
      </c>
      <c r="G27" s="6">
        <f t="shared" si="3"/>
        <v>19.311699999999998</v>
      </c>
      <c r="H27" s="5">
        <f t="shared" si="4"/>
        <v>308.8801089494969</v>
      </c>
      <c r="I27" s="19">
        <v>185</v>
      </c>
      <c r="J27" s="20">
        <v>5399</v>
      </c>
      <c r="K27" s="19">
        <v>381</v>
      </c>
      <c r="L27" s="19">
        <v>4</v>
      </c>
      <c r="M27" s="19">
        <v>10</v>
      </c>
      <c r="N27" s="20">
        <v>68555</v>
      </c>
      <c r="O27" s="20">
        <v>3550</v>
      </c>
      <c r="P27">
        <v>19311700</v>
      </c>
      <c r="Q27" s="25">
        <f t="shared" si="5"/>
        <v>8.7010429582087383</v>
      </c>
    </row>
    <row r="28" spans="1:17" ht="16.5" thickBot="1" x14ac:dyDescent="0.3">
      <c r="A28" s="9" t="s">
        <v>61</v>
      </c>
      <c r="B28" s="18">
        <v>6095</v>
      </c>
      <c r="C28" s="5">
        <v>1164661</v>
      </c>
      <c r="D28">
        <f t="shared" si="0"/>
        <v>0.52332824744711126</v>
      </c>
      <c r="E28" s="2">
        <f t="shared" si="1"/>
        <v>523.32824744711127</v>
      </c>
      <c r="F28">
        <f t="shared" si="2"/>
        <v>6.0949999999999998</v>
      </c>
      <c r="G28" s="6">
        <f t="shared" si="3"/>
        <v>1.1646609999999999</v>
      </c>
      <c r="H28" s="5">
        <f t="shared" si="4"/>
        <v>5233.2824744711124</v>
      </c>
      <c r="I28" s="19">
        <v>119</v>
      </c>
      <c r="J28" s="20">
        <v>5779</v>
      </c>
      <c r="K28" s="19">
        <v>197</v>
      </c>
      <c r="L28" s="19">
        <v>11</v>
      </c>
      <c r="M28" s="19">
        <v>102</v>
      </c>
      <c r="N28" s="20">
        <v>55581</v>
      </c>
      <c r="O28" s="20">
        <v>47723</v>
      </c>
      <c r="P28">
        <v>1164661</v>
      </c>
      <c r="Q28" s="25">
        <f t="shared" si="5"/>
        <v>10.965977582267323</v>
      </c>
    </row>
    <row r="29" spans="1:17" ht="16.5" thickBot="1" x14ac:dyDescent="0.3">
      <c r="A29" s="3" t="s">
        <v>25</v>
      </c>
      <c r="B29" s="18">
        <v>13451</v>
      </c>
      <c r="C29" s="5">
        <v>33239753</v>
      </c>
      <c r="D29">
        <f t="shared" si="0"/>
        <v>4.0466606355348066E-2</v>
      </c>
      <c r="E29" s="2">
        <f t="shared" si="1"/>
        <v>40.466606355348063</v>
      </c>
      <c r="F29">
        <f t="shared" si="2"/>
        <v>13.451000000000001</v>
      </c>
      <c r="G29" s="6">
        <f t="shared" si="3"/>
        <v>33.239753</v>
      </c>
      <c r="H29" s="5">
        <f t="shared" si="4"/>
        <v>404.66606355348063</v>
      </c>
      <c r="I29" s="19">
        <v>322</v>
      </c>
      <c r="J29" s="20">
        <v>6444</v>
      </c>
      <c r="K29" s="20">
        <v>6685</v>
      </c>
      <c r="L29" s="19">
        <v>28</v>
      </c>
      <c r="M29" s="19">
        <v>10</v>
      </c>
      <c r="N29" s="20">
        <v>171247</v>
      </c>
      <c r="O29" s="20">
        <v>5152</v>
      </c>
      <c r="P29">
        <v>33239753</v>
      </c>
      <c r="Q29" s="25">
        <f t="shared" si="5"/>
        <v>7.8547361413630599</v>
      </c>
    </row>
    <row r="30" spans="1:17" ht="16.5" thickBot="1" x14ac:dyDescent="0.3">
      <c r="A30" s="9" t="s">
        <v>26</v>
      </c>
      <c r="B30" s="18">
        <v>5649</v>
      </c>
      <c r="C30" s="5">
        <v>993353</v>
      </c>
      <c r="D30">
        <f t="shared" si="0"/>
        <v>0.56868001606679597</v>
      </c>
      <c r="E30" s="2">
        <f t="shared" si="1"/>
        <v>568.68001606679593</v>
      </c>
      <c r="F30">
        <f t="shared" si="2"/>
        <v>5.649</v>
      </c>
      <c r="G30" s="6">
        <f t="shared" si="3"/>
        <v>0.99335300000000004</v>
      </c>
      <c r="H30" s="5">
        <f t="shared" si="4"/>
        <v>5686.8001606679591</v>
      </c>
      <c r="I30" s="19">
        <v>61</v>
      </c>
      <c r="J30" s="20">
        <v>5525</v>
      </c>
      <c r="K30" s="19">
        <v>63</v>
      </c>
      <c r="L30" s="19"/>
      <c r="M30" s="19">
        <v>61</v>
      </c>
      <c r="N30" s="20">
        <v>88410</v>
      </c>
      <c r="O30" s="20">
        <v>89002</v>
      </c>
      <c r="P30">
        <v>993353</v>
      </c>
      <c r="Q30" s="25">
        <f t="shared" si="5"/>
        <v>6.3895486935866979</v>
      </c>
    </row>
    <row r="31" spans="1:17" ht="16.5" thickBot="1" x14ac:dyDescent="0.3">
      <c r="A31" s="7" t="s">
        <v>62</v>
      </c>
      <c r="B31" s="18">
        <v>5515</v>
      </c>
      <c r="C31" s="5">
        <v>5568098</v>
      </c>
      <c r="D31">
        <f t="shared" si="0"/>
        <v>9.9046388910540004E-2</v>
      </c>
      <c r="E31" s="2">
        <f t="shared" si="1"/>
        <v>99.046388910540003</v>
      </c>
      <c r="F31">
        <f t="shared" si="2"/>
        <v>5.5149999999999997</v>
      </c>
      <c r="G31" s="6">
        <f t="shared" si="3"/>
        <v>5.568098</v>
      </c>
      <c r="H31" s="5">
        <f t="shared" si="4"/>
        <v>990.46388910539997</v>
      </c>
      <c r="I31" s="19">
        <v>92</v>
      </c>
      <c r="J31" s="20">
        <v>3887</v>
      </c>
      <c r="K31" s="20">
        <v>1536</v>
      </c>
      <c r="L31" s="19"/>
      <c r="M31" s="19">
        <v>17</v>
      </c>
      <c r="N31" s="19"/>
      <c r="O31" s="19"/>
      <c r="P31">
        <v>5568098</v>
      </c>
      <c r="Q31" s="25" t="e">
        <f t="shared" si="5"/>
        <v>#DIV/0!</v>
      </c>
    </row>
    <row r="32" spans="1:17" ht="16.5" thickBot="1" x14ac:dyDescent="0.3">
      <c r="A32" s="3" t="s">
        <v>27</v>
      </c>
      <c r="B32" s="18">
        <v>5104</v>
      </c>
      <c r="C32" s="5">
        <v>1419787</v>
      </c>
      <c r="D32">
        <f t="shared" si="0"/>
        <v>0.35949054329980484</v>
      </c>
      <c r="E32" s="2">
        <f t="shared" si="1"/>
        <v>359.49054329980481</v>
      </c>
      <c r="F32">
        <f t="shared" si="2"/>
        <v>5.1040000000000001</v>
      </c>
      <c r="G32" s="6">
        <f t="shared" si="3"/>
        <v>1.4197869999999999</v>
      </c>
      <c r="H32" s="5">
        <f t="shared" si="4"/>
        <v>3594.9054329980481</v>
      </c>
      <c r="I32" s="19">
        <v>85</v>
      </c>
      <c r="J32" s="20">
        <v>4973</v>
      </c>
      <c r="K32" s="19">
        <v>46</v>
      </c>
      <c r="L32" s="19">
        <v>1</v>
      </c>
      <c r="M32" s="19">
        <v>60</v>
      </c>
      <c r="N32" s="20">
        <v>67412</v>
      </c>
      <c r="O32" s="20">
        <v>47480</v>
      </c>
      <c r="P32">
        <v>1419787</v>
      </c>
      <c r="Q32" s="25">
        <f t="shared" si="5"/>
        <v>7.5713522814929091</v>
      </c>
    </row>
    <row r="33" spans="1:17" ht="16.5" thickBot="1" x14ac:dyDescent="0.3">
      <c r="A33" s="3" t="s">
        <v>28</v>
      </c>
      <c r="B33" s="18">
        <v>5455</v>
      </c>
      <c r="C33" s="5">
        <v>13070415</v>
      </c>
      <c r="D33">
        <f t="shared" si="0"/>
        <v>4.1735476647068975E-2</v>
      </c>
      <c r="E33" s="2">
        <f t="shared" si="1"/>
        <v>41.735476647068978</v>
      </c>
      <c r="F33">
        <f t="shared" si="2"/>
        <v>5.4550000000000001</v>
      </c>
      <c r="G33" s="6">
        <f t="shared" si="3"/>
        <v>13.070415000000001</v>
      </c>
      <c r="H33" s="5">
        <f t="shared" si="4"/>
        <v>417.35476647068975</v>
      </c>
      <c r="I33" s="19">
        <v>45</v>
      </c>
      <c r="J33" s="20">
        <v>4995</v>
      </c>
      <c r="K33" s="19">
        <v>415</v>
      </c>
      <c r="L33" s="19"/>
      <c r="M33" s="19">
        <v>3</v>
      </c>
      <c r="N33" s="20">
        <v>586989</v>
      </c>
      <c r="O33" s="20">
        <v>44910</v>
      </c>
      <c r="P33">
        <v>13070415</v>
      </c>
      <c r="Q33" s="25">
        <f t="shared" si="5"/>
        <v>0.92931894805524473</v>
      </c>
    </row>
    <row r="34" spans="1:17" ht="16.5" thickBot="1" x14ac:dyDescent="0.3">
      <c r="A34" s="9" t="s">
        <v>59</v>
      </c>
      <c r="B34" s="18">
        <v>4900</v>
      </c>
      <c r="C34" s="5">
        <v>4860952</v>
      </c>
      <c r="D34">
        <f t="shared" ref="D34:D58" si="6">(B34/C34)*100</f>
        <v>0.10080329943599525</v>
      </c>
      <c r="E34" s="2">
        <f t="shared" ref="E34:E58" si="7">(B34/C34)*100000</f>
        <v>100.80329943599526</v>
      </c>
      <c r="F34">
        <f t="shared" ref="F34:F58" si="8">B34/1000</f>
        <v>4.9000000000000004</v>
      </c>
      <c r="G34" s="6">
        <f t="shared" ref="G34:G58" si="9">C34/1000000</f>
        <v>4.8609520000000002</v>
      </c>
      <c r="H34" s="5">
        <f t="shared" ref="H34:H58" si="10">(B34/C34)*1000000</f>
        <v>1008.0329943599526</v>
      </c>
      <c r="I34" s="19">
        <v>63</v>
      </c>
      <c r="J34" s="20">
        <v>1924</v>
      </c>
      <c r="K34" s="20">
        <v>2913</v>
      </c>
      <c r="L34" s="19">
        <v>2</v>
      </c>
      <c r="M34" s="19">
        <v>13</v>
      </c>
      <c r="N34" s="20">
        <v>32711</v>
      </c>
      <c r="O34" s="20">
        <v>6729</v>
      </c>
      <c r="P34">
        <v>4860952</v>
      </c>
      <c r="Q34" s="25">
        <f t="shared" si="5"/>
        <v>14.979670447250159</v>
      </c>
    </row>
    <row r="35" spans="1:17" ht="16.5" thickBot="1" x14ac:dyDescent="0.3">
      <c r="A35" s="9" t="s">
        <v>72</v>
      </c>
      <c r="B35" s="18">
        <v>6881</v>
      </c>
      <c r="C35" s="5">
        <v>897712</v>
      </c>
      <c r="D35">
        <f t="shared" si="6"/>
        <v>0.76650417951414263</v>
      </c>
      <c r="E35" s="2">
        <f t="shared" si="7"/>
        <v>766.50417951414261</v>
      </c>
      <c r="F35">
        <f t="shared" si="8"/>
        <v>6.8810000000000002</v>
      </c>
      <c r="G35" s="6">
        <f t="shared" si="9"/>
        <v>0.89771199999999995</v>
      </c>
      <c r="H35" s="5">
        <f t="shared" si="10"/>
        <v>7665.0417951414256</v>
      </c>
      <c r="I35" s="19">
        <v>29</v>
      </c>
      <c r="J35" s="20">
        <v>5928</v>
      </c>
      <c r="K35" s="19">
        <v>924</v>
      </c>
      <c r="L35" s="19">
        <v>21</v>
      </c>
      <c r="M35" s="19">
        <v>32</v>
      </c>
      <c r="N35" s="20">
        <v>48859</v>
      </c>
      <c r="O35" s="20">
        <v>54426</v>
      </c>
      <c r="P35">
        <v>897712</v>
      </c>
      <c r="Q35" s="25">
        <f t="shared" si="5"/>
        <v>14.08338279539082</v>
      </c>
    </row>
    <row r="36" spans="1:17" ht="16.5" thickBot="1" x14ac:dyDescent="0.3">
      <c r="A36" s="8" t="s">
        <v>29</v>
      </c>
      <c r="B36" s="14">
        <v>4921</v>
      </c>
      <c r="C36" s="5">
        <v>275240</v>
      </c>
      <c r="D36">
        <f t="shared" si="6"/>
        <v>1.7878942014242116</v>
      </c>
      <c r="E36" s="2">
        <f t="shared" si="7"/>
        <v>1787.8942014242116</v>
      </c>
      <c r="F36">
        <f t="shared" si="8"/>
        <v>4.9210000000000003</v>
      </c>
      <c r="G36" s="6">
        <f t="shared" si="9"/>
        <v>0.27523999999999998</v>
      </c>
      <c r="H36" s="5">
        <f t="shared" si="10"/>
        <v>17878.942014242115</v>
      </c>
      <c r="I36" s="15">
        <v>46</v>
      </c>
      <c r="J36" s="16">
        <v>2964</v>
      </c>
      <c r="K36" s="16">
        <v>1911</v>
      </c>
      <c r="L36" s="15">
        <v>5</v>
      </c>
      <c r="M36" s="15">
        <v>167</v>
      </c>
      <c r="N36" s="16">
        <v>18173</v>
      </c>
      <c r="O36" s="16">
        <v>66026</v>
      </c>
      <c r="P36">
        <v>275240</v>
      </c>
      <c r="Q36" s="25">
        <f t="shared" si="5"/>
        <v>27.078633137071478</v>
      </c>
    </row>
    <row r="37" spans="1:17" ht="16.5" thickBot="1" x14ac:dyDescent="0.3">
      <c r="A37" s="3" t="s">
        <v>30</v>
      </c>
      <c r="B37" s="18">
        <v>4301</v>
      </c>
      <c r="C37" s="5">
        <v>16055843</v>
      </c>
      <c r="D37">
        <f t="shared" si="6"/>
        <v>2.6787755709868362E-2</v>
      </c>
      <c r="E37" s="2">
        <f t="shared" si="7"/>
        <v>26.78775570986836</v>
      </c>
      <c r="F37">
        <f t="shared" si="8"/>
        <v>4.3010000000000002</v>
      </c>
      <c r="G37" s="6">
        <f t="shared" si="9"/>
        <v>16.055842999999999</v>
      </c>
      <c r="H37" s="5">
        <f t="shared" si="10"/>
        <v>267.87755709868361</v>
      </c>
      <c r="I37" s="19">
        <v>107</v>
      </c>
      <c r="J37" s="20">
        <v>3330</v>
      </c>
      <c r="K37" s="19">
        <v>864</v>
      </c>
      <c r="L37" s="19"/>
      <c r="M37" s="19">
        <v>7</v>
      </c>
      <c r="N37" s="19"/>
      <c r="O37" s="19"/>
      <c r="P37">
        <v>16055843</v>
      </c>
      <c r="Q37" s="25" t="e">
        <f t="shared" si="5"/>
        <v>#DIV/0!</v>
      </c>
    </row>
    <row r="38" spans="1:17" ht="16.5" thickBot="1" x14ac:dyDescent="0.3">
      <c r="A38" s="3" t="s">
        <v>31</v>
      </c>
      <c r="B38" s="18">
        <v>3702</v>
      </c>
      <c r="C38" s="5">
        <v>2441562</v>
      </c>
      <c r="D38">
        <f t="shared" si="6"/>
        <v>0.15162424710083136</v>
      </c>
      <c r="E38" s="2">
        <f t="shared" si="7"/>
        <v>151.62424710083135</v>
      </c>
      <c r="F38">
        <f t="shared" si="8"/>
        <v>3.702</v>
      </c>
      <c r="G38" s="6">
        <f t="shared" si="9"/>
        <v>2.4415619999999998</v>
      </c>
      <c r="H38" s="5">
        <f t="shared" si="10"/>
        <v>1516.2424710083137</v>
      </c>
      <c r="I38" s="19">
        <v>122</v>
      </c>
      <c r="J38" s="20">
        <v>3571</v>
      </c>
      <c r="K38" s="19">
        <v>9</v>
      </c>
      <c r="L38" s="19"/>
      <c r="M38" s="19">
        <v>50</v>
      </c>
      <c r="N38" s="20">
        <v>22362</v>
      </c>
      <c r="O38" s="20">
        <v>9159</v>
      </c>
      <c r="P38">
        <v>2441562</v>
      </c>
      <c r="Q38" s="25">
        <f t="shared" si="5"/>
        <v>16.554869868526964</v>
      </c>
    </row>
    <row r="39" spans="1:17" ht="16.5" thickBot="1" x14ac:dyDescent="0.3">
      <c r="A39" s="3" t="s">
        <v>32</v>
      </c>
      <c r="B39" s="18">
        <v>3900</v>
      </c>
      <c r="C39" s="5">
        <v>20464518</v>
      </c>
      <c r="D39">
        <f t="shared" si="6"/>
        <v>1.9057375306860389E-2</v>
      </c>
      <c r="E39" s="2">
        <f t="shared" si="7"/>
        <v>19.05737530686039</v>
      </c>
      <c r="F39">
        <f t="shared" si="8"/>
        <v>3.9</v>
      </c>
      <c r="G39" s="6">
        <f t="shared" si="9"/>
        <v>20.464518000000002</v>
      </c>
      <c r="H39" s="5">
        <f t="shared" si="10"/>
        <v>190.57375306860391</v>
      </c>
      <c r="I39" s="19">
        <v>141</v>
      </c>
      <c r="J39" s="20">
        <v>2949</v>
      </c>
      <c r="K39" s="19">
        <v>810</v>
      </c>
      <c r="L39" s="19"/>
      <c r="M39" s="19">
        <v>7</v>
      </c>
      <c r="N39" s="20">
        <v>86725</v>
      </c>
      <c r="O39" s="20">
        <v>4238</v>
      </c>
      <c r="P39">
        <v>20464518</v>
      </c>
      <c r="Q39" s="25">
        <f t="shared" si="5"/>
        <v>4.4969731911213602</v>
      </c>
    </row>
    <row r="40" spans="1:17" ht="16.5" thickBot="1" x14ac:dyDescent="0.3">
      <c r="A40" s="3" t="s">
        <v>33</v>
      </c>
      <c r="B40" s="18">
        <v>8225</v>
      </c>
      <c r="C40" s="5">
        <v>2369203</v>
      </c>
      <c r="D40">
        <f t="shared" si="6"/>
        <v>0.34716315993184205</v>
      </c>
      <c r="E40" s="2">
        <f t="shared" si="7"/>
        <v>347.16315993184207</v>
      </c>
      <c r="F40">
        <f t="shared" si="8"/>
        <v>8.2249999999999996</v>
      </c>
      <c r="G40" s="6">
        <f t="shared" si="9"/>
        <v>2.3692030000000002</v>
      </c>
      <c r="H40" s="5">
        <f t="shared" si="10"/>
        <v>3471.6315993184207</v>
      </c>
      <c r="I40" s="19">
        <v>27</v>
      </c>
      <c r="J40" s="20">
        <v>5559</v>
      </c>
      <c r="K40" s="20">
        <v>2639</v>
      </c>
      <c r="L40" s="19">
        <v>1</v>
      </c>
      <c r="M40" s="19">
        <v>11</v>
      </c>
      <c r="N40" s="20">
        <v>330611</v>
      </c>
      <c r="O40" s="20">
        <v>139545</v>
      </c>
      <c r="P40">
        <v>2369203</v>
      </c>
      <c r="Q40" s="25">
        <f t="shared" si="5"/>
        <v>2.4878180096850984</v>
      </c>
    </row>
    <row r="41" spans="1:17" ht="16.5" thickBot="1" x14ac:dyDescent="0.3">
      <c r="A41" s="3" t="s">
        <v>34</v>
      </c>
      <c r="B41" s="18">
        <v>3003</v>
      </c>
      <c r="C41" s="5">
        <v>11242776</v>
      </c>
      <c r="D41">
        <f t="shared" si="6"/>
        <v>2.6710485026118107E-2</v>
      </c>
      <c r="E41" s="2">
        <f t="shared" si="7"/>
        <v>26.710485026118107</v>
      </c>
      <c r="F41">
        <f t="shared" si="8"/>
        <v>3.0030000000000001</v>
      </c>
      <c r="G41" s="6">
        <f t="shared" si="9"/>
        <v>11.242775999999999</v>
      </c>
      <c r="H41" s="5">
        <f t="shared" si="10"/>
        <v>267.10485026118107</v>
      </c>
      <c r="I41" s="19">
        <v>59</v>
      </c>
      <c r="J41" s="20">
        <v>1290</v>
      </c>
      <c r="K41" s="20">
        <v>1654</v>
      </c>
      <c r="L41" s="19"/>
      <c r="M41" s="19">
        <v>5</v>
      </c>
      <c r="N41" s="20">
        <v>12044</v>
      </c>
      <c r="O41" s="20">
        <v>1071</v>
      </c>
      <c r="P41">
        <v>11242776</v>
      </c>
      <c r="Q41" s="25">
        <f t="shared" si="5"/>
        <v>24.933576884755894</v>
      </c>
    </row>
    <row r="42" spans="1:17" ht="16.5" thickBot="1" x14ac:dyDescent="0.3">
      <c r="A42" s="3" t="s">
        <v>35</v>
      </c>
      <c r="B42" s="18">
        <v>2419</v>
      </c>
      <c r="C42" s="5">
        <v>1985148</v>
      </c>
      <c r="D42">
        <f t="shared" si="6"/>
        <v>0.12185489444615717</v>
      </c>
      <c r="E42" s="2">
        <f t="shared" si="7"/>
        <v>121.85489444615718</v>
      </c>
      <c r="F42">
        <f t="shared" si="8"/>
        <v>2.419</v>
      </c>
      <c r="G42" s="6">
        <f t="shared" si="9"/>
        <v>1.9851479999999999</v>
      </c>
      <c r="H42" s="5">
        <f t="shared" si="10"/>
        <v>1218.5489444615716</v>
      </c>
      <c r="I42" s="19">
        <v>43</v>
      </c>
      <c r="J42" s="20">
        <v>2255</v>
      </c>
      <c r="K42" s="19">
        <v>121</v>
      </c>
      <c r="L42" s="19">
        <v>5</v>
      </c>
      <c r="M42" s="19">
        <v>22</v>
      </c>
      <c r="N42" s="20">
        <v>27486</v>
      </c>
      <c r="O42" s="20">
        <v>13846</v>
      </c>
      <c r="P42">
        <v>1985148</v>
      </c>
      <c r="Q42" s="25">
        <f t="shared" si="5"/>
        <v>8.8008440660699989</v>
      </c>
    </row>
    <row r="43" spans="1:17" ht="16.5" thickBot="1" x14ac:dyDescent="0.3">
      <c r="A43" s="3" t="s">
        <v>36</v>
      </c>
      <c r="B43" s="18">
        <v>2884</v>
      </c>
      <c r="C43" s="5">
        <v>12239900</v>
      </c>
      <c r="D43">
        <f t="shared" si="6"/>
        <v>2.3562284005588283E-2</v>
      </c>
      <c r="E43" s="2">
        <f t="shared" si="7"/>
        <v>23.562284005588282</v>
      </c>
      <c r="F43">
        <f t="shared" si="8"/>
        <v>2.8839999999999999</v>
      </c>
      <c r="G43" s="6">
        <f t="shared" si="9"/>
        <v>12.2399</v>
      </c>
      <c r="H43" s="5">
        <f t="shared" si="10"/>
        <v>235.62284005588282</v>
      </c>
      <c r="I43" s="19">
        <v>43</v>
      </c>
      <c r="J43" s="20">
        <v>2579</v>
      </c>
      <c r="K43" s="19">
        <v>262</v>
      </c>
      <c r="L43" s="19"/>
      <c r="M43" s="19">
        <v>4</v>
      </c>
      <c r="N43" s="20">
        <v>294009</v>
      </c>
      <c r="O43" s="20">
        <v>24021</v>
      </c>
      <c r="P43">
        <v>12239900</v>
      </c>
      <c r="Q43" s="25">
        <f t="shared" si="5"/>
        <v>0.98092235271709383</v>
      </c>
    </row>
    <row r="44" spans="1:17" ht="16.5" thickBot="1" x14ac:dyDescent="0.3">
      <c r="A44" s="3" t="s">
        <v>37</v>
      </c>
      <c r="B44" s="18">
        <v>2391</v>
      </c>
      <c r="C44" s="5">
        <v>8037018</v>
      </c>
      <c r="D44">
        <f t="shared" si="6"/>
        <v>2.9749840052616529E-2</v>
      </c>
      <c r="E44" s="2">
        <f t="shared" si="7"/>
        <v>29.749840052616527</v>
      </c>
      <c r="F44">
        <f t="shared" si="8"/>
        <v>2.391</v>
      </c>
      <c r="G44" s="6">
        <f t="shared" si="9"/>
        <v>8.0370179999999998</v>
      </c>
      <c r="H44" s="5">
        <f t="shared" si="10"/>
        <v>297.49840052616526</v>
      </c>
      <c r="I44" s="19">
        <v>74</v>
      </c>
      <c r="J44" s="20">
        <v>1820</v>
      </c>
      <c r="K44" s="19">
        <v>497</v>
      </c>
      <c r="L44" s="19"/>
      <c r="M44" s="19">
        <v>9</v>
      </c>
      <c r="N44" s="19"/>
      <c r="O44" s="19"/>
      <c r="P44">
        <v>8037018</v>
      </c>
      <c r="Q44" s="25" t="e">
        <f t="shared" si="5"/>
        <v>#DIV/0!</v>
      </c>
    </row>
    <row r="45" spans="1:17" ht="16.5" thickBot="1" x14ac:dyDescent="0.3">
      <c r="A45" s="9" t="s">
        <v>38</v>
      </c>
      <c r="B45" s="18">
        <v>2641</v>
      </c>
      <c r="C45" s="5">
        <v>21113613</v>
      </c>
      <c r="D45">
        <f t="shared" si="6"/>
        <v>1.2508517608994726E-2</v>
      </c>
      <c r="E45" s="2">
        <f t="shared" si="7"/>
        <v>12.508517608994726</v>
      </c>
      <c r="F45">
        <f t="shared" si="8"/>
        <v>2.641</v>
      </c>
      <c r="G45" s="6">
        <f t="shared" si="9"/>
        <v>21.113613000000001</v>
      </c>
      <c r="H45" s="5">
        <f t="shared" si="10"/>
        <v>125.08517608994727</v>
      </c>
      <c r="I45" s="19">
        <v>68</v>
      </c>
      <c r="J45" s="20">
        <v>2445</v>
      </c>
      <c r="K45" s="19">
        <v>128</v>
      </c>
      <c r="L45" s="19"/>
      <c r="M45" s="19">
        <v>3</v>
      </c>
      <c r="N45" s="19"/>
      <c r="O45" s="19"/>
      <c r="P45">
        <v>21113613</v>
      </c>
      <c r="Q45" s="25" t="e">
        <f t="shared" si="5"/>
        <v>#DIV/0!</v>
      </c>
    </row>
    <row r="46" spans="1:17" ht="16.5" thickBot="1" x14ac:dyDescent="0.3">
      <c r="A46" s="3" t="s">
        <v>39</v>
      </c>
      <c r="B46" s="18">
        <v>2675</v>
      </c>
      <c r="C46" s="5">
        <v>8350269</v>
      </c>
      <c r="D46">
        <f t="shared" si="6"/>
        <v>3.203489612131058E-2</v>
      </c>
      <c r="E46" s="2">
        <f t="shared" si="7"/>
        <v>32.034896121310581</v>
      </c>
      <c r="F46">
        <f t="shared" si="8"/>
        <v>2.6749999999999998</v>
      </c>
      <c r="G46" s="6">
        <f t="shared" si="9"/>
        <v>8.3502690000000008</v>
      </c>
      <c r="H46" s="5">
        <f t="shared" si="10"/>
        <v>320.34896121310584</v>
      </c>
      <c r="I46" s="19">
        <v>61</v>
      </c>
      <c r="J46" s="20">
        <v>1920</v>
      </c>
      <c r="K46" s="19">
        <v>694</v>
      </c>
      <c r="L46" s="19"/>
      <c r="M46" s="19">
        <v>7</v>
      </c>
      <c r="N46" s="20">
        <v>134757</v>
      </c>
      <c r="O46" s="20">
        <v>16138</v>
      </c>
      <c r="P46">
        <v>8350269</v>
      </c>
      <c r="Q46" s="25">
        <f t="shared" si="5"/>
        <v>1.9850545797249863</v>
      </c>
    </row>
    <row r="47" spans="1:17" ht="16.5" thickBot="1" x14ac:dyDescent="0.3">
      <c r="A47" s="3" t="s">
        <v>40</v>
      </c>
      <c r="B47" s="18">
        <v>2041</v>
      </c>
      <c r="C47" s="5">
        <v>2148623</v>
      </c>
      <c r="D47">
        <f t="shared" si="6"/>
        <v>9.4991071025489357E-2</v>
      </c>
      <c r="E47" s="2">
        <f t="shared" si="7"/>
        <v>94.991071025489347</v>
      </c>
      <c r="F47">
        <f t="shared" si="8"/>
        <v>2.0409999999999999</v>
      </c>
      <c r="G47" s="6">
        <f t="shared" si="9"/>
        <v>2.1486230000000002</v>
      </c>
      <c r="H47" s="5">
        <f t="shared" si="10"/>
        <v>949.9107102548935</v>
      </c>
      <c r="I47" s="19">
        <v>44</v>
      </c>
      <c r="J47" s="20">
        <v>1056</v>
      </c>
      <c r="K47" s="19">
        <v>941</v>
      </c>
      <c r="L47" s="19"/>
      <c r="M47" s="19">
        <v>20</v>
      </c>
      <c r="N47" s="20">
        <v>24030</v>
      </c>
      <c r="O47" s="20">
        <v>11184</v>
      </c>
      <c r="P47">
        <v>2148623</v>
      </c>
      <c r="Q47" s="25">
        <f t="shared" si="5"/>
        <v>8.4935497295047853</v>
      </c>
    </row>
    <row r="48" spans="1:17" ht="16.5" thickBot="1" x14ac:dyDescent="0.3">
      <c r="A48" s="3" t="s">
        <v>41</v>
      </c>
      <c r="B48" s="18">
        <v>1507</v>
      </c>
      <c r="C48" s="5">
        <v>5101510</v>
      </c>
      <c r="D48">
        <f t="shared" si="6"/>
        <v>2.9540273370041416E-2</v>
      </c>
      <c r="E48" s="2">
        <f t="shared" si="7"/>
        <v>29.540273370041419</v>
      </c>
      <c r="F48">
        <f t="shared" si="8"/>
        <v>1.5069999999999999</v>
      </c>
      <c r="G48" s="6">
        <f t="shared" si="9"/>
        <v>5.1015100000000002</v>
      </c>
      <c r="H48" s="5">
        <f t="shared" si="10"/>
        <v>295.40273370041416</v>
      </c>
      <c r="I48" s="19">
        <v>82</v>
      </c>
      <c r="J48" s="20">
        <v>1314</v>
      </c>
      <c r="K48" s="19">
        <v>111</v>
      </c>
      <c r="L48" s="19">
        <v>2</v>
      </c>
      <c r="M48" s="19">
        <v>16</v>
      </c>
      <c r="N48" s="20">
        <v>32308</v>
      </c>
      <c r="O48" s="20">
        <v>6333</v>
      </c>
      <c r="P48">
        <v>5101510</v>
      </c>
      <c r="Q48" s="25">
        <f t="shared" si="5"/>
        <v>4.6644793859106102</v>
      </c>
    </row>
    <row r="49" spans="1:17" ht="16.5" thickBot="1" x14ac:dyDescent="0.3">
      <c r="A49" s="3" t="s">
        <v>42</v>
      </c>
      <c r="B49" s="18">
        <v>1597</v>
      </c>
      <c r="C49" s="5">
        <v>16598561</v>
      </c>
      <c r="D49">
        <f t="shared" si="6"/>
        <v>9.6213159682938774E-3</v>
      </c>
      <c r="E49" s="2">
        <f t="shared" si="7"/>
        <v>9.621315968293878</v>
      </c>
      <c r="F49">
        <f t="shared" si="8"/>
        <v>1.597</v>
      </c>
      <c r="G49" s="6">
        <f t="shared" si="9"/>
        <v>16.598561</v>
      </c>
      <c r="H49" s="5">
        <f t="shared" si="10"/>
        <v>96.21315968293878</v>
      </c>
      <c r="I49" s="19">
        <v>101</v>
      </c>
      <c r="J49" s="20">
        <v>1443</v>
      </c>
      <c r="K49" s="19">
        <v>53</v>
      </c>
      <c r="L49" s="19"/>
      <c r="M49" s="19">
        <v>6</v>
      </c>
      <c r="N49" s="19"/>
      <c r="O49" s="19"/>
      <c r="P49">
        <v>16598561</v>
      </c>
      <c r="Q49" s="25" t="e">
        <f t="shared" si="5"/>
        <v>#DIV/0!</v>
      </c>
    </row>
    <row r="50" spans="1:17" ht="16.5" thickBot="1" x14ac:dyDescent="0.3">
      <c r="A50" s="3" t="s">
        <v>5</v>
      </c>
      <c r="B50" s="18">
        <v>1307</v>
      </c>
      <c r="C50" s="5">
        <v>24524714</v>
      </c>
      <c r="D50">
        <f t="shared" si="6"/>
        <v>5.3293180095800499E-3</v>
      </c>
      <c r="E50" s="2">
        <f t="shared" si="7"/>
        <v>5.3293180095800503</v>
      </c>
      <c r="F50">
        <f t="shared" si="8"/>
        <v>1.3069999999999999</v>
      </c>
      <c r="G50" s="6">
        <f t="shared" si="9"/>
        <v>24.524713999999999</v>
      </c>
      <c r="H50" s="5">
        <f t="shared" si="10"/>
        <v>53.293180095800501</v>
      </c>
      <c r="I50" s="19">
        <v>70</v>
      </c>
      <c r="J50" s="20">
        <v>1148</v>
      </c>
      <c r="K50" s="19">
        <v>89</v>
      </c>
      <c r="L50" s="19">
        <v>9</v>
      </c>
      <c r="M50" s="19">
        <v>3</v>
      </c>
      <c r="N50" s="20">
        <v>41945</v>
      </c>
      <c r="O50" s="20">
        <v>1710</v>
      </c>
      <c r="P50">
        <v>24524714</v>
      </c>
      <c r="Q50" s="25">
        <f t="shared" si="5"/>
        <v>3.1159852187388246</v>
      </c>
    </row>
    <row r="51" spans="1:17" ht="16.5" thickBot="1" x14ac:dyDescent="0.3">
      <c r="A51" s="3" t="s">
        <v>43</v>
      </c>
      <c r="B51" s="29">
        <v>965</v>
      </c>
      <c r="C51" s="5">
        <v>220668</v>
      </c>
      <c r="D51">
        <f t="shared" si="6"/>
        <v>0.43730853590008523</v>
      </c>
      <c r="E51" s="2">
        <f t="shared" si="7"/>
        <v>437.30853590008519</v>
      </c>
      <c r="F51">
        <f t="shared" si="8"/>
        <v>0.96499999999999997</v>
      </c>
      <c r="G51" s="6">
        <f t="shared" si="9"/>
        <v>0.220668</v>
      </c>
      <c r="H51" s="5">
        <f t="shared" si="10"/>
        <v>4373.0853590008519</v>
      </c>
      <c r="I51" s="19">
        <v>16</v>
      </c>
      <c r="J51" s="19">
        <v>917</v>
      </c>
      <c r="K51" s="19">
        <v>32</v>
      </c>
      <c r="L51" s="19"/>
      <c r="M51" s="19">
        <v>73</v>
      </c>
      <c r="N51" s="20">
        <v>7071</v>
      </c>
      <c r="O51" s="20">
        <v>32044</v>
      </c>
      <c r="P51">
        <v>220668</v>
      </c>
      <c r="Q51" s="25">
        <f t="shared" si="5"/>
        <v>13.647291755055862</v>
      </c>
    </row>
    <row r="52" spans="1:17" ht="16.5" thickBot="1" x14ac:dyDescent="0.3">
      <c r="A52" s="9" t="s">
        <v>44</v>
      </c>
      <c r="B52" s="29">
        <v>628</v>
      </c>
      <c r="C52" s="5">
        <v>12020368</v>
      </c>
      <c r="D52">
        <f t="shared" si="6"/>
        <v>5.2244656735966821E-3</v>
      </c>
      <c r="E52" s="2">
        <f t="shared" si="7"/>
        <v>5.2244656735966819</v>
      </c>
      <c r="F52">
        <f t="shared" si="8"/>
        <v>0.628</v>
      </c>
      <c r="G52" s="6">
        <f t="shared" si="9"/>
        <v>12.020367999999999</v>
      </c>
      <c r="H52" s="5">
        <f t="shared" si="10"/>
        <v>52.244656735966821</v>
      </c>
      <c r="I52" s="19">
        <v>1</v>
      </c>
      <c r="J52" s="19">
        <v>549</v>
      </c>
      <c r="K52" s="19">
        <v>78</v>
      </c>
      <c r="L52" s="19"/>
      <c r="M52" s="19">
        <v>0.08</v>
      </c>
      <c r="N52" s="20">
        <v>56870</v>
      </c>
      <c r="O52" s="20">
        <v>4731</v>
      </c>
      <c r="P52">
        <v>12020368</v>
      </c>
      <c r="Q52" s="25">
        <f t="shared" si="5"/>
        <v>1.1042729031123615</v>
      </c>
    </row>
    <row r="53" spans="1:17" ht="16.5" thickBot="1" x14ac:dyDescent="0.3">
      <c r="A53" s="3" t="s">
        <v>45</v>
      </c>
      <c r="B53" s="29">
        <v>509</v>
      </c>
      <c r="C53" s="5">
        <v>60357780</v>
      </c>
      <c r="D53">
        <f t="shared" si="6"/>
        <v>8.433047073633257E-4</v>
      </c>
      <c r="E53" s="2">
        <f t="shared" si="7"/>
        <v>0.84330470736332575</v>
      </c>
      <c r="F53">
        <f t="shared" si="8"/>
        <v>0.50900000000000001</v>
      </c>
      <c r="G53" s="6">
        <f t="shared" si="9"/>
        <v>60.357779999999998</v>
      </c>
      <c r="H53" s="5">
        <f t="shared" si="10"/>
        <v>8.4330470736332579</v>
      </c>
      <c r="I53" s="19">
        <v>21</v>
      </c>
      <c r="J53" s="19">
        <v>183</v>
      </c>
      <c r="K53" s="19">
        <v>305</v>
      </c>
      <c r="L53" s="19">
        <v>7</v>
      </c>
      <c r="M53" s="19">
        <v>0.3</v>
      </c>
      <c r="N53" s="19"/>
      <c r="O53" s="19"/>
      <c r="P53">
        <v>60357780</v>
      </c>
      <c r="Q53" s="25" t="e">
        <f t="shared" si="5"/>
        <v>#DIV/0!</v>
      </c>
    </row>
    <row r="54" spans="1:17" ht="16.5" thickBot="1" x14ac:dyDescent="0.3">
      <c r="A54" s="9" t="s">
        <v>46</v>
      </c>
      <c r="B54" s="29">
        <v>579</v>
      </c>
      <c r="C54" s="5">
        <v>876449</v>
      </c>
      <c r="D54">
        <f t="shared" si="6"/>
        <v>6.606202984999697E-2</v>
      </c>
      <c r="E54" s="2">
        <f t="shared" si="7"/>
        <v>66.062029849996975</v>
      </c>
      <c r="F54">
        <f t="shared" si="8"/>
        <v>0.57899999999999996</v>
      </c>
      <c r="G54" s="6">
        <f t="shared" si="9"/>
        <v>0.87644900000000003</v>
      </c>
      <c r="H54" s="5">
        <f t="shared" si="10"/>
        <v>660.62029849996975</v>
      </c>
      <c r="I54" s="19">
        <v>7</v>
      </c>
      <c r="J54" s="19">
        <v>549</v>
      </c>
      <c r="K54" s="19">
        <v>23</v>
      </c>
      <c r="L54" s="19"/>
      <c r="M54" s="19">
        <v>8</v>
      </c>
      <c r="N54" s="19"/>
      <c r="O54" s="19"/>
      <c r="P54">
        <v>876449</v>
      </c>
      <c r="Q54" s="25" t="e">
        <f t="shared" si="5"/>
        <v>#DIV/0!</v>
      </c>
    </row>
    <row r="55" spans="1:17" ht="16.5" thickBot="1" x14ac:dyDescent="0.3">
      <c r="A55" s="9" t="s">
        <v>47</v>
      </c>
      <c r="B55" s="30">
        <v>493</v>
      </c>
      <c r="C55" s="5">
        <v>3564723</v>
      </c>
      <c r="D55">
        <f t="shared" si="6"/>
        <v>1.3829966592074616E-2</v>
      </c>
      <c r="E55" s="2">
        <f t="shared" si="7"/>
        <v>13.829966592074616</v>
      </c>
      <c r="F55">
        <f t="shared" si="8"/>
        <v>0.49299999999999999</v>
      </c>
      <c r="G55" s="6">
        <f t="shared" si="9"/>
        <v>3.5647229999999999</v>
      </c>
      <c r="H55" s="5">
        <f t="shared" si="10"/>
        <v>138.29966592074615</v>
      </c>
      <c r="I55" s="15"/>
      <c r="J55" s="15">
        <v>444</v>
      </c>
      <c r="K55" s="15">
        <v>49</v>
      </c>
      <c r="L55" s="15"/>
      <c r="M55" s="15"/>
      <c r="N55" s="15"/>
      <c r="O55" s="15"/>
      <c r="P55">
        <v>3564723</v>
      </c>
      <c r="Q55" s="25" t="e">
        <f t="shared" si="5"/>
        <v>#DIV/0!</v>
      </c>
    </row>
    <row r="56" spans="1:17" ht="16.5" thickBot="1" x14ac:dyDescent="0.3">
      <c r="A56" s="3" t="s">
        <v>48</v>
      </c>
      <c r="B56" s="29">
        <v>478</v>
      </c>
      <c r="C56" s="5">
        <v>1272565</v>
      </c>
      <c r="D56">
        <f t="shared" si="6"/>
        <v>3.7561932003473297E-2</v>
      </c>
      <c r="E56" s="2">
        <f t="shared" si="7"/>
        <v>37.561932003473295</v>
      </c>
      <c r="F56">
        <f t="shared" si="8"/>
        <v>0.47799999999999998</v>
      </c>
      <c r="G56" s="6">
        <f t="shared" si="9"/>
        <v>1.2725649999999999</v>
      </c>
      <c r="H56" s="5">
        <f t="shared" si="10"/>
        <v>375.61932003473299</v>
      </c>
      <c r="I56" s="19">
        <v>10</v>
      </c>
      <c r="J56" s="19">
        <v>431</v>
      </c>
      <c r="K56" s="19">
        <v>37</v>
      </c>
      <c r="L56" s="19"/>
      <c r="M56" s="19">
        <v>8</v>
      </c>
      <c r="N56" s="20">
        <v>284918</v>
      </c>
      <c r="O56" s="20">
        <v>223893</v>
      </c>
      <c r="P56">
        <v>1272565</v>
      </c>
      <c r="Q56" s="25">
        <f t="shared" si="5"/>
        <v>0.16776756821260855</v>
      </c>
    </row>
    <row r="57" spans="1:17" ht="16.5" thickBot="1" x14ac:dyDescent="0.3">
      <c r="A57" s="3" t="s">
        <v>49</v>
      </c>
      <c r="B57" s="29">
        <v>160</v>
      </c>
      <c r="C57" s="5">
        <v>98576</v>
      </c>
      <c r="D57">
        <f t="shared" si="6"/>
        <v>0.16231131309852295</v>
      </c>
      <c r="E57" s="2">
        <f t="shared" si="7"/>
        <v>162.31131309852296</v>
      </c>
      <c r="F57">
        <f t="shared" si="8"/>
        <v>0.16</v>
      </c>
      <c r="G57" s="6">
        <f t="shared" si="9"/>
        <v>9.8575999999999997E-2</v>
      </c>
      <c r="H57" s="5">
        <f t="shared" si="10"/>
        <v>1623.1131309852296</v>
      </c>
      <c r="I57" s="19"/>
      <c r="J57" s="19">
        <v>157</v>
      </c>
      <c r="K57" s="19">
        <v>3</v>
      </c>
      <c r="L57" s="19"/>
      <c r="M57" s="19"/>
      <c r="N57" s="20">
        <v>5200</v>
      </c>
      <c r="O57" s="20">
        <v>52751</v>
      </c>
      <c r="P57">
        <v>98576</v>
      </c>
      <c r="Q57" s="25">
        <f t="shared" si="5"/>
        <v>3.0769230769230771</v>
      </c>
    </row>
    <row r="58" spans="1:17" ht="16.5" thickBot="1" x14ac:dyDescent="0.3">
      <c r="A58" s="7" t="s">
        <v>50</v>
      </c>
      <c r="B58" s="29">
        <v>10</v>
      </c>
      <c r="C58" s="5">
        <v>602747</v>
      </c>
      <c r="D58">
        <f t="shared" si="6"/>
        <v>1.6590708871217939E-3</v>
      </c>
      <c r="E58" s="2">
        <f t="shared" si="7"/>
        <v>1.6590708871217938</v>
      </c>
      <c r="F58">
        <f t="shared" si="8"/>
        <v>0.01</v>
      </c>
      <c r="G58" s="6">
        <f t="shared" si="9"/>
        <v>0.60274700000000003</v>
      </c>
      <c r="H58" s="5">
        <f t="shared" si="10"/>
        <v>16.590708871217938</v>
      </c>
      <c r="I58" s="19">
        <v>1</v>
      </c>
      <c r="J58" s="19">
        <v>8</v>
      </c>
      <c r="K58" s="19">
        <v>1</v>
      </c>
      <c r="L58" s="19"/>
      <c r="M58" s="19">
        <v>2</v>
      </c>
      <c r="N58" s="19"/>
      <c r="O58" s="19"/>
      <c r="P58">
        <v>602747</v>
      </c>
      <c r="Q58" s="25" t="e">
        <f t="shared" si="5"/>
        <v>#DIV/0!</v>
      </c>
    </row>
  </sheetData>
  <hyperlinks>
    <hyperlink ref="A2" r:id="rId1" display="https://www.worldometers.info/coronavirus/country/south-africa/"/>
    <hyperlink ref="A25" r:id="rId2" display="https://www.worldometers.info/coronavirus/country/mauritania/"/>
    <hyperlink ref="A27" r:id="rId3" display="https://www.worldometers.info/coronavirus/country/malawi/"/>
    <hyperlink ref="A29" r:id="rId4" display="https://www.worldometers.info/coronavirus/country/angola/"/>
    <hyperlink ref="A31" r:id="rId5" display="https://www.worldometers.info/coronavirus/country/congo/"/>
    <hyperlink ref="A33" r:id="rId6" display="https://www.worldometers.info/coronavirus/country/rwanda/"/>
    <hyperlink ref="A35" r:id="rId7" display="https://www.worldometers.info/coronavirus/country/reunion/"/>
    <hyperlink ref="A58" r:id="rId8" display="https://www.worldometers.info/coronavirus/country/western-sahara/"/>
    <hyperlink ref="A57" r:id="rId9" display="https://www.worldometers.info/coronavirus/country/seychelles/"/>
    <hyperlink ref="A56" r:id="rId10" display="https://www.worldometers.info/coronavirus/country/mauritius/"/>
    <hyperlink ref="A55" r:id="rId11" display="https://www.worldometers.info/coronavirus/country/eritrea/"/>
    <hyperlink ref="A54" r:id="rId12" display="https://www.worldometers.info/coronavirus/country/comoros/"/>
    <hyperlink ref="A53" r:id="rId13" display="https://www.worldometers.info/coronavirus/country/tanzania/"/>
    <hyperlink ref="A52" r:id="rId14" display="https://www.worldometers.info/coronavirus/country/burundi/"/>
    <hyperlink ref="A51" r:id="rId15" display="https://www.worldometers.info/coronavirus/country/sao-tome-and-principe/"/>
    <hyperlink ref="A50" r:id="rId16" display="https://www.worldometers.info/coronavirus/country/niger/"/>
    <hyperlink ref="A49" r:id="rId17" display="https://www.worldometers.info/coronavirus/country/chad/"/>
    <hyperlink ref="A48" r:id="rId18" display="https://www.worldometers.info/coronavirus/country/liberia/"/>
    <hyperlink ref="A47" r:id="rId19" display="https://www.worldometers.info/coronavirus/country/lesotho/"/>
    <hyperlink ref="A46" r:id="rId20" display="https://www.worldometers.info/coronavirus/country/togo/"/>
    <hyperlink ref="A45" r:id="rId21" display="https://www.worldometers.info/coronavirus/country/burkina-faso/"/>
    <hyperlink ref="A44" r:id="rId22" display="https://www.worldometers.info/coronavirus/country/sierra-leone/"/>
    <hyperlink ref="A43" r:id="rId23" display="https://www.worldometers.info/coronavirus/country/benin/"/>
    <hyperlink ref="A42" r:id="rId24" display="https://www.worldometers.info/coronavirus/country/guinea-bissau/"/>
    <hyperlink ref="A41" r:id="rId25" display="https://www.worldometers.info/coronavirus/country/south-sudan/"/>
    <hyperlink ref="A40" r:id="rId26" display="https://www.worldometers.info/coronavirus/country/botswana/"/>
    <hyperlink ref="A39" r:id="rId27" display="https://www.worldometers.info/coronavirus/country/mali/"/>
    <hyperlink ref="A38" r:id="rId28" display="https://www.worldometers.info/coronavirus/country/gambia/"/>
    <hyperlink ref="A37" r:id="rId29" display="https://www.worldometers.info/coronavirus/country/somalia/"/>
    <hyperlink ref="A36" r:id="rId30" display="https://www.worldometers.info/coronavirus/country/mayotte/"/>
    <hyperlink ref="A34" r:id="rId31" display="https://www.worldometers.info/coronavirus/country/central-african-republic/"/>
    <hyperlink ref="A32" r:id="rId32" display="https://www.worldometers.info/coronavirus/country/equatorial-guinea/"/>
    <hyperlink ref="A30" r:id="rId33" display="https://www.worldometers.info/coronavirus/country/djibouti/"/>
    <hyperlink ref="A28" r:id="rId34" display="https://www.worldometers.info/coronavirus/country/swaziland/"/>
    <hyperlink ref="A26" r:id="rId35" display="https://www.worldometers.info/coronavirus/country/cabo-verde/"/>
    <hyperlink ref="A13" r:id="rId36" display="https://www.worldometers.info/coronavirus/country/cote-d-ivoire/"/>
    <hyperlink ref="A15" r:id="rId37" display="https://www.worldometers.info/coronavirus/country/zambia/"/>
    <hyperlink ref="A17" r:id="rId38" display="https://www.worldometers.info/coronavirus/country/sudan/"/>
    <hyperlink ref="A19" r:id="rId39" display="https://www.worldometers.info/coronavirus/country/guinea/"/>
    <hyperlink ref="A21" r:id="rId40" display="https://www.worldometers.info/coronavirus/country/mozambique/"/>
    <hyperlink ref="A23" r:id="rId41" display="https://www.worldometers.info/coronavirus/country/gabon/"/>
    <hyperlink ref="A24" r:id="rId42" display="https://www.worldometers.info/coronavirus/country/zimbabwe/"/>
    <hyperlink ref="A22" r:id="rId43" display="https://www.worldometers.info/coronavirus/country/uganda/"/>
    <hyperlink ref="A20" r:id="rId44" display="https://www.worldometers.info/coronavirus/country/democratic-republic-of-the-congo/"/>
    <hyperlink ref="A18" r:id="rId45" display="https://www.worldometers.info/coronavirus/country/namibia/"/>
    <hyperlink ref="A16" r:id="rId46" display="https://www.worldometers.info/coronavirus/country/senegal/"/>
    <hyperlink ref="A14" r:id="rId47" display="https://www.worldometers.info/coronavirus/country/madagascar/"/>
    <hyperlink ref="A12" r:id="rId48" display="https://www.worldometers.info/coronavirus/country/cameroon/"/>
    <hyperlink ref="A11" r:id="rId49" display="https://www.worldometers.info/coronavirus/country/tunisia/"/>
    <hyperlink ref="A10" r:id="rId50" display="https://www.worldometers.info/coronavirus/country/libya/"/>
    <hyperlink ref="A9" r:id="rId51" display="https://www.worldometers.info/coronavirus/country/kenya/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YinkaOkoh</dc:creator>
  <cp:lastModifiedBy>YinkaOkoh</cp:lastModifiedBy>
  <dcterms:created xsi:type="dcterms:W3CDTF">2020-10-28T00:50:13Z</dcterms:created>
  <dcterms:modified xsi:type="dcterms:W3CDTF">2021-01-05T00:31:14Z</dcterms:modified>
</cp:coreProperties>
</file>