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inkaOkoh\Desktop\Bioinformatics_Data\SARS-CoV2_Project_2021\SARS-CoV2_Nigeria_Project_2020\"/>
    </mc:Choice>
  </mc:AlternateContent>
  <bookViews>
    <workbookView xWindow="0" yWindow="0" windowWidth="8805" windowHeight="5400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2" i="1"/>
  <c r="L24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</calcChain>
</file>

<file path=xl/sharedStrings.xml><?xml version="1.0" encoding="utf-8"?>
<sst xmlns="http://schemas.openxmlformats.org/spreadsheetml/2006/main" count="90" uniqueCount="57">
  <si>
    <t>Delta</t>
  </si>
  <si>
    <t>Ebonyi</t>
  </si>
  <si>
    <t>Edo</t>
  </si>
  <si>
    <t>Ekiti</t>
  </si>
  <si>
    <t>Enugu</t>
  </si>
  <si>
    <t>Kwara</t>
  </si>
  <si>
    <t>Lagos</t>
  </si>
  <si>
    <t>Ogun</t>
  </si>
  <si>
    <t>Ondo</t>
  </si>
  <si>
    <t>Osun</t>
  </si>
  <si>
    <t>Oyo</t>
  </si>
  <si>
    <t>Rivers</t>
  </si>
  <si>
    <t>State</t>
  </si>
  <si>
    <t>NCDC_Report</t>
  </si>
  <si>
    <t>Plateau</t>
  </si>
  <si>
    <t>Kano</t>
  </si>
  <si>
    <t>Abia</t>
  </si>
  <si>
    <t>Gombe</t>
  </si>
  <si>
    <t>Katsina</t>
  </si>
  <si>
    <t>Borno</t>
  </si>
  <si>
    <t>Bauchi</t>
  </si>
  <si>
    <t>Imo</t>
  </si>
  <si>
    <t>Benue</t>
  </si>
  <si>
    <t>Nasarawa</t>
  </si>
  <si>
    <t>Bayelsa</t>
  </si>
  <si>
    <t>Jigawa</t>
  </si>
  <si>
    <t>Akwa Ibom</t>
  </si>
  <si>
    <t>Niger</t>
  </si>
  <si>
    <t>Adamawa</t>
  </si>
  <si>
    <t>Anambra</t>
  </si>
  <si>
    <t>Sokoto</t>
  </si>
  <si>
    <t>Taraba</t>
  </si>
  <si>
    <t>Kebbi</t>
  </si>
  <si>
    <t>Cross River</t>
  </si>
  <si>
    <t>Zamfara</t>
  </si>
  <si>
    <t>Yobe</t>
  </si>
  <si>
    <t>Kogi</t>
  </si>
  <si>
    <t>Federal Capital Territory</t>
  </si>
  <si>
    <t>Kaduna</t>
  </si>
  <si>
    <t>GISAID_Submitted</t>
  </si>
  <si>
    <t>Population</t>
  </si>
  <si>
    <t>Percent_Infected</t>
  </si>
  <si>
    <t>Percent_Submitted</t>
  </si>
  <si>
    <t>NCDC</t>
  </si>
  <si>
    <t>Lagso</t>
  </si>
  <si>
    <t>2006 Census</t>
  </si>
  <si>
    <t>2016 Population</t>
  </si>
  <si>
    <t xml:space="preserve">Kano </t>
  </si>
  <si>
    <t xml:space="preserve">Oyo </t>
  </si>
  <si>
    <t>Cross Rivers</t>
  </si>
  <si>
    <t>FCT</t>
  </si>
  <si>
    <t>Infected_Per_Million</t>
  </si>
  <si>
    <t>Infected_Per_10000</t>
  </si>
  <si>
    <t>Total_Tests</t>
  </si>
  <si>
    <t>Percentage_Positive</t>
  </si>
  <si>
    <t>Percentage_Popn_Tested</t>
  </si>
  <si>
    <t>Percentage_submitted_GISAID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</si>
</sst>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1" applyNumberFormat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E1" zoomScale="115" zoomScaleNormal="115" workbookViewId="0">
      <pane ySplit="1" topLeftCell="A26" activePane="bottomLeft" state="frozen"/>
      <selection pane="bottomLeft" activeCell="M2" sqref="M2:M38"/>
    </sheetView>
  </sheetViews>
  <sheetFormatPr defaultRowHeight="15" x14ac:dyDescent="0.25"/>
  <cols>
    <col min="3" max="9" width="9.140625" customWidth="1"/>
    <col min="12" max="12" width="13.140625" bestFit="1" customWidth="1"/>
  </cols>
  <sheetData>
    <row r="1" spans="1:13" x14ac:dyDescent="0.25">
      <c r="A1" t="s">
        <v>12</v>
      </c>
      <c r="B1" t="s">
        <v>13</v>
      </c>
      <c r="C1" s="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</row>
    <row r="2" spans="1:13" x14ac:dyDescent="0.25">
      <c r="A2" t="s">
        <v>16</v>
      </c>
      <c r="B2">
        <v>926</v>
      </c>
      <c r="C2" s="2">
        <v>0</v>
      </c>
      <c r="D2">
        <v>3.727347</v>
      </c>
      <c r="E2" s="3">
        <f>(B2/(D2*1000000))*100</f>
        <v>2.4843407388686914E-2</v>
      </c>
      <c r="F2" s="3">
        <f>(C2/B2)*100</f>
        <v>0</v>
      </c>
      <c r="G2">
        <f>B2/1000</f>
        <v>0.92600000000000005</v>
      </c>
      <c r="H2" s="3">
        <f>(B2/(D2*1000000))*1000000</f>
        <v>248.43407388686913</v>
      </c>
      <c r="I2">
        <f>(B2/(D2*1000000))*10000</f>
        <v>2.4843407388686911</v>
      </c>
      <c r="J2">
        <v>9484</v>
      </c>
      <c r="K2" s="5">
        <f>(B2/J2)*100</f>
        <v>9.7638127372416701</v>
      </c>
      <c r="L2" s="3">
        <f>(J2/(D2*1000000))*100</f>
        <v>0.25444371023143275</v>
      </c>
      <c r="M2">
        <f>(C2/B2)*100</f>
        <v>0</v>
      </c>
    </row>
    <row r="3" spans="1:13" x14ac:dyDescent="0.25">
      <c r="A3" t="s">
        <v>28</v>
      </c>
      <c r="B3">
        <v>261</v>
      </c>
      <c r="C3" s="2">
        <v>0</v>
      </c>
      <c r="D3">
        <v>4.2484359999999999</v>
      </c>
      <c r="E3" s="3">
        <f t="shared" ref="E3:E38" si="0">(B3/(D3*1000000))*100</f>
        <v>6.1434372554982587E-3</v>
      </c>
      <c r="F3" s="3">
        <f t="shared" ref="F3:F38" si="1">(C3/B3)*100</f>
        <v>0</v>
      </c>
      <c r="G3" s="1">
        <f t="shared" ref="G3:G38" si="2">B3/1000</f>
        <v>0.26100000000000001</v>
      </c>
      <c r="H3" s="3">
        <f t="shared" ref="H3:H38" si="3">(B3/(D3*1000000))*1000000</f>
        <v>61.434372554982588</v>
      </c>
      <c r="I3" s="1">
        <f t="shared" ref="I3:I38" si="4">(B3/(D3*1000000))*10000</f>
        <v>0.61434372554982586</v>
      </c>
      <c r="J3">
        <v>2837</v>
      </c>
      <c r="K3" s="5">
        <f t="shared" ref="K3:K38" si="5">(B3/J3)*100</f>
        <v>9.1998590059922449</v>
      </c>
      <c r="L3" s="3">
        <f t="shared" ref="L3:L38" si="6">(J3/(D3*1000000))*100</f>
        <v>6.677751530210177E-2</v>
      </c>
      <c r="M3" s="1">
        <f t="shared" ref="M3:M38" si="7">(C3/B3)*100</f>
        <v>0</v>
      </c>
    </row>
    <row r="4" spans="1:13" x14ac:dyDescent="0.25">
      <c r="A4" t="s">
        <v>26</v>
      </c>
      <c r="B4">
        <v>319</v>
      </c>
      <c r="C4" s="1">
        <v>1</v>
      </c>
      <c r="D4">
        <v>5.4821770000000001</v>
      </c>
      <c r="E4" s="3">
        <f t="shared" si="0"/>
        <v>5.8188562682306676E-3</v>
      </c>
      <c r="F4" s="3">
        <f t="shared" si="1"/>
        <v>0.31347962382445138</v>
      </c>
      <c r="G4" s="1">
        <f t="shared" si="2"/>
        <v>0.31900000000000001</v>
      </c>
      <c r="H4" s="3">
        <f t="shared" si="3"/>
        <v>58.188562682306681</v>
      </c>
      <c r="I4" s="1">
        <f t="shared" si="4"/>
        <v>0.58188562682306677</v>
      </c>
      <c r="J4">
        <v>3526</v>
      </c>
      <c r="K4" s="5">
        <f t="shared" si="5"/>
        <v>9.0470788428814526</v>
      </c>
      <c r="L4" s="3">
        <f t="shared" si="6"/>
        <v>6.4317514739126447E-2</v>
      </c>
      <c r="M4" s="1">
        <f t="shared" si="7"/>
        <v>0.31347962382445138</v>
      </c>
    </row>
    <row r="5" spans="1:13" x14ac:dyDescent="0.25">
      <c r="A5" t="s">
        <v>29</v>
      </c>
      <c r="B5">
        <v>282</v>
      </c>
      <c r="C5" s="2">
        <v>0</v>
      </c>
      <c r="D5">
        <v>5.5278090000000004</v>
      </c>
      <c r="E5" s="3">
        <f t="shared" si="0"/>
        <v>5.1014787233061056E-3</v>
      </c>
      <c r="F5" s="3">
        <f t="shared" si="1"/>
        <v>0</v>
      </c>
      <c r="G5" s="1">
        <f t="shared" si="2"/>
        <v>0.28199999999999997</v>
      </c>
      <c r="H5" s="3">
        <f t="shared" si="3"/>
        <v>51.014787233061057</v>
      </c>
      <c r="I5" s="1">
        <f t="shared" si="4"/>
        <v>0.51014787233061054</v>
      </c>
      <c r="J5">
        <v>2669</v>
      </c>
      <c r="K5" s="5">
        <f t="shared" si="5"/>
        <v>10.565754964406144</v>
      </c>
      <c r="L5" s="3">
        <f t="shared" si="6"/>
        <v>4.8283144370581545E-2</v>
      </c>
      <c r="M5" s="1">
        <f t="shared" si="7"/>
        <v>0</v>
      </c>
    </row>
    <row r="6" spans="1:13" x14ac:dyDescent="0.25">
      <c r="A6" t="s">
        <v>20</v>
      </c>
      <c r="B6">
        <v>720</v>
      </c>
      <c r="C6" s="2">
        <v>0</v>
      </c>
      <c r="D6">
        <v>6.5373140000000003</v>
      </c>
      <c r="E6" s="3">
        <f t="shared" si="0"/>
        <v>1.1013697674610703E-2</v>
      </c>
      <c r="F6" s="3">
        <f t="shared" si="1"/>
        <v>0</v>
      </c>
      <c r="G6" s="1">
        <f t="shared" si="2"/>
        <v>0.72</v>
      </c>
      <c r="H6" s="3">
        <f t="shared" si="3"/>
        <v>110.13697674610704</v>
      </c>
      <c r="I6" s="1">
        <f t="shared" si="4"/>
        <v>1.1013697674610705</v>
      </c>
      <c r="J6">
        <v>9218</v>
      </c>
      <c r="K6" s="5">
        <f t="shared" si="5"/>
        <v>7.8108049468431338</v>
      </c>
      <c r="L6" s="3">
        <f t="shared" si="6"/>
        <v>0.1410059238396687</v>
      </c>
      <c r="M6" s="1">
        <f t="shared" si="7"/>
        <v>0</v>
      </c>
    </row>
    <row r="7" spans="1:13" x14ac:dyDescent="0.25">
      <c r="A7" t="s">
        <v>24</v>
      </c>
      <c r="B7">
        <v>413</v>
      </c>
      <c r="C7" s="2">
        <v>0</v>
      </c>
      <c r="D7">
        <v>2.2779609999999999</v>
      </c>
      <c r="E7" s="3">
        <f t="shared" si="0"/>
        <v>1.8130248937536682E-2</v>
      </c>
      <c r="F7" s="3">
        <f t="shared" si="1"/>
        <v>0</v>
      </c>
      <c r="G7" s="1">
        <f t="shared" si="2"/>
        <v>0.41299999999999998</v>
      </c>
      <c r="H7" s="3">
        <f t="shared" si="3"/>
        <v>181.30248937536683</v>
      </c>
      <c r="I7" s="1">
        <f t="shared" si="4"/>
        <v>1.8130248937536684</v>
      </c>
      <c r="J7">
        <v>2729</v>
      </c>
      <c r="K7" s="5">
        <f t="shared" si="5"/>
        <v>15.133748625870282</v>
      </c>
      <c r="L7" s="3">
        <f t="shared" si="6"/>
        <v>0.11980011949282714</v>
      </c>
      <c r="M7" s="1">
        <f t="shared" si="7"/>
        <v>0</v>
      </c>
    </row>
    <row r="8" spans="1:13" x14ac:dyDescent="0.25">
      <c r="A8" t="s">
        <v>22</v>
      </c>
      <c r="B8">
        <v>493</v>
      </c>
      <c r="C8" s="2">
        <v>0</v>
      </c>
      <c r="D8">
        <v>5.7418149999999999</v>
      </c>
      <c r="E8" s="3">
        <f t="shared" si="0"/>
        <v>8.5861352203092569E-3</v>
      </c>
      <c r="F8" s="3">
        <f t="shared" si="1"/>
        <v>0</v>
      </c>
      <c r="G8" s="1">
        <f t="shared" si="2"/>
        <v>0.49299999999999999</v>
      </c>
      <c r="H8" s="3">
        <f t="shared" si="3"/>
        <v>85.861352203092579</v>
      </c>
      <c r="I8" s="1">
        <f t="shared" si="4"/>
        <v>0.85861352203092578</v>
      </c>
      <c r="J8">
        <v>4192</v>
      </c>
      <c r="K8" s="5">
        <f t="shared" si="5"/>
        <v>11.760496183206106</v>
      </c>
      <c r="L8" s="3">
        <f t="shared" si="6"/>
        <v>7.3008273516301028E-2</v>
      </c>
      <c r="M8" s="1">
        <f t="shared" si="7"/>
        <v>0</v>
      </c>
    </row>
    <row r="9" spans="1:13" x14ac:dyDescent="0.25">
      <c r="A9" t="s">
        <v>19</v>
      </c>
      <c r="B9">
        <v>745</v>
      </c>
      <c r="C9" s="2">
        <v>0</v>
      </c>
      <c r="D9">
        <v>5.8601830000000001</v>
      </c>
      <c r="E9" s="3">
        <f t="shared" si="0"/>
        <v>1.2712913572835525E-2</v>
      </c>
      <c r="F9" s="3">
        <f t="shared" si="1"/>
        <v>0</v>
      </c>
      <c r="G9" s="1">
        <f t="shared" si="2"/>
        <v>0.745</v>
      </c>
      <c r="H9" s="3">
        <f t="shared" si="3"/>
        <v>127.12913572835525</v>
      </c>
      <c r="I9" s="1">
        <f t="shared" si="4"/>
        <v>1.2712913572835525</v>
      </c>
      <c r="J9">
        <v>13292</v>
      </c>
      <c r="K9" s="5">
        <f t="shared" si="5"/>
        <v>5.6048751128498342</v>
      </c>
      <c r="L9" s="3">
        <f t="shared" si="6"/>
        <v>0.22681885531561047</v>
      </c>
      <c r="M9" s="1">
        <f t="shared" si="7"/>
        <v>0</v>
      </c>
    </row>
    <row r="10" spans="1:13" x14ac:dyDescent="0.25">
      <c r="A10" t="s">
        <v>33</v>
      </c>
      <c r="B10">
        <v>87</v>
      </c>
      <c r="C10" s="2">
        <v>0</v>
      </c>
      <c r="D10">
        <v>3.866269</v>
      </c>
      <c r="E10" s="3">
        <f t="shared" si="0"/>
        <v>2.2502314246628987E-3</v>
      </c>
      <c r="F10" s="3">
        <f t="shared" si="1"/>
        <v>0</v>
      </c>
      <c r="G10" s="1">
        <f t="shared" si="2"/>
        <v>8.6999999999999994E-2</v>
      </c>
      <c r="H10" s="3">
        <f t="shared" si="3"/>
        <v>22.502314246628984</v>
      </c>
      <c r="I10" s="1">
        <f t="shared" si="4"/>
        <v>0.22502314246628985</v>
      </c>
      <c r="J10">
        <v>1665</v>
      </c>
      <c r="K10" s="5">
        <f t="shared" si="5"/>
        <v>5.2252252252252251</v>
      </c>
      <c r="L10" s="3">
        <f t="shared" si="6"/>
        <v>4.3064773816824442E-2</v>
      </c>
      <c r="M10" s="1">
        <f t="shared" si="7"/>
        <v>0</v>
      </c>
    </row>
    <row r="11" spans="1:13" x14ac:dyDescent="0.25">
      <c r="A11" t="s">
        <v>0</v>
      </c>
      <c r="B11">
        <v>1816</v>
      </c>
      <c r="C11" s="1">
        <v>1</v>
      </c>
      <c r="D11">
        <v>5.6633620000000002</v>
      </c>
      <c r="E11" s="3">
        <f t="shared" si="0"/>
        <v>3.2065758819584553E-2</v>
      </c>
      <c r="F11" s="3">
        <f t="shared" si="1"/>
        <v>5.506607929515419E-2</v>
      </c>
      <c r="G11" s="1">
        <f t="shared" si="2"/>
        <v>1.8160000000000001</v>
      </c>
      <c r="H11" s="3">
        <f t="shared" si="3"/>
        <v>320.65758819584551</v>
      </c>
      <c r="I11" s="1">
        <f t="shared" si="4"/>
        <v>3.2065758819584551</v>
      </c>
      <c r="J11">
        <v>13334</v>
      </c>
      <c r="K11" s="5">
        <f t="shared" si="5"/>
        <v>13.619319034048297</v>
      </c>
      <c r="L11" s="3">
        <f t="shared" si="6"/>
        <v>0.23544318727992314</v>
      </c>
      <c r="M11" s="1">
        <f t="shared" si="7"/>
        <v>5.506607929515419E-2</v>
      </c>
    </row>
    <row r="12" spans="1:13" x14ac:dyDescent="0.25">
      <c r="A12" t="s">
        <v>1</v>
      </c>
      <c r="B12">
        <v>1055</v>
      </c>
      <c r="C12" s="1">
        <v>1</v>
      </c>
      <c r="D12">
        <v>2.8803830000000001</v>
      </c>
      <c r="E12" s="3">
        <f t="shared" si="0"/>
        <v>3.6627073552371339E-2</v>
      </c>
      <c r="F12" s="3">
        <f t="shared" si="1"/>
        <v>9.4786729857819912E-2</v>
      </c>
      <c r="G12" s="1">
        <f t="shared" si="2"/>
        <v>1.0549999999999999</v>
      </c>
      <c r="H12" s="3">
        <f t="shared" si="3"/>
        <v>366.27073552371337</v>
      </c>
      <c r="I12" s="1">
        <f t="shared" si="4"/>
        <v>3.6627073552371336</v>
      </c>
      <c r="J12">
        <v>6214</v>
      </c>
      <c r="K12" s="5">
        <f t="shared" si="5"/>
        <v>16.977792082394593</v>
      </c>
      <c r="L12" s="3">
        <f t="shared" si="6"/>
        <v>0.21573519910373032</v>
      </c>
      <c r="M12" s="1">
        <f t="shared" si="7"/>
        <v>9.4786729857819912E-2</v>
      </c>
    </row>
    <row r="13" spans="1:13" x14ac:dyDescent="0.25">
      <c r="A13" t="s">
        <v>2</v>
      </c>
      <c r="B13">
        <v>2676</v>
      </c>
      <c r="C13" s="2">
        <v>8</v>
      </c>
      <c r="D13">
        <v>4.235595</v>
      </c>
      <c r="E13" s="3">
        <f t="shared" si="0"/>
        <v>6.3178845002886258E-2</v>
      </c>
      <c r="F13" s="3">
        <f t="shared" si="1"/>
        <v>0.29895366218236175</v>
      </c>
      <c r="G13" s="1">
        <f t="shared" si="2"/>
        <v>2.6760000000000002</v>
      </c>
      <c r="H13" s="3">
        <f t="shared" si="3"/>
        <v>631.7884500288626</v>
      </c>
      <c r="I13" s="1">
        <f t="shared" si="4"/>
        <v>6.3178845002886259</v>
      </c>
      <c r="J13">
        <v>19001</v>
      </c>
      <c r="K13" s="5">
        <f t="shared" si="5"/>
        <v>14.083469291089942</v>
      </c>
      <c r="L13" s="3">
        <f t="shared" si="6"/>
        <v>0.44860285272789302</v>
      </c>
      <c r="M13" s="1">
        <f t="shared" si="7"/>
        <v>0.29895366218236175</v>
      </c>
    </row>
    <row r="14" spans="1:13" x14ac:dyDescent="0.25">
      <c r="A14" t="s">
        <v>3</v>
      </c>
      <c r="B14">
        <v>338</v>
      </c>
      <c r="C14" s="2">
        <v>6</v>
      </c>
      <c r="D14">
        <v>3.2707980000000001</v>
      </c>
      <c r="E14" s="3">
        <f t="shared" si="0"/>
        <v>1.0333869593903384E-2</v>
      </c>
      <c r="F14" s="3">
        <f t="shared" si="1"/>
        <v>1.7751479289940828</v>
      </c>
      <c r="G14" s="1">
        <f t="shared" si="2"/>
        <v>0.33800000000000002</v>
      </c>
      <c r="H14" s="3">
        <f t="shared" si="3"/>
        <v>103.33869593903384</v>
      </c>
      <c r="I14" s="1">
        <f t="shared" si="4"/>
        <v>1.0333869593903384</v>
      </c>
      <c r="J14">
        <v>7047</v>
      </c>
      <c r="K14" s="5">
        <f t="shared" si="5"/>
        <v>4.7963672484745281</v>
      </c>
      <c r="L14" s="3">
        <f t="shared" si="6"/>
        <v>0.21545200895928149</v>
      </c>
      <c r="M14" s="1">
        <f t="shared" si="7"/>
        <v>1.7751479289940828</v>
      </c>
    </row>
    <row r="15" spans="1:13" x14ac:dyDescent="0.25">
      <c r="A15" t="s">
        <v>4</v>
      </c>
      <c r="B15">
        <v>1332</v>
      </c>
      <c r="C15" s="1">
        <v>2</v>
      </c>
      <c r="D15">
        <v>4.4111190000000002</v>
      </c>
      <c r="E15" s="3">
        <f t="shared" si="0"/>
        <v>3.0196419547965044E-2</v>
      </c>
      <c r="F15" s="3">
        <f t="shared" si="1"/>
        <v>0.15015015015015015</v>
      </c>
      <c r="G15" s="1">
        <f t="shared" si="2"/>
        <v>1.3320000000000001</v>
      </c>
      <c r="H15" s="3">
        <f t="shared" si="3"/>
        <v>301.96419547965041</v>
      </c>
      <c r="I15" s="1">
        <f t="shared" si="4"/>
        <v>3.0196419547965041</v>
      </c>
      <c r="J15">
        <v>8812</v>
      </c>
      <c r="K15" s="5">
        <f t="shared" si="5"/>
        <v>15.115751248297776</v>
      </c>
      <c r="L15" s="3">
        <f t="shared" si="6"/>
        <v>0.19976790469719816</v>
      </c>
      <c r="M15" s="1">
        <f t="shared" si="7"/>
        <v>0.15015015015015015</v>
      </c>
    </row>
    <row r="16" spans="1:13" x14ac:dyDescent="0.25">
      <c r="A16" t="s">
        <v>37</v>
      </c>
      <c r="B16">
        <v>6239</v>
      </c>
      <c r="C16" s="2">
        <v>0</v>
      </c>
      <c r="D16">
        <v>3.5641259999999999</v>
      </c>
      <c r="E16" s="3">
        <f t="shared" si="0"/>
        <v>0.17504992808896205</v>
      </c>
      <c r="F16" s="3">
        <f t="shared" si="1"/>
        <v>0</v>
      </c>
      <c r="G16" s="1">
        <f t="shared" si="2"/>
        <v>6.2389999999999999</v>
      </c>
      <c r="H16" s="3">
        <f t="shared" si="3"/>
        <v>1750.4992808896206</v>
      </c>
      <c r="I16" s="1">
        <f t="shared" si="4"/>
        <v>17.504992808896205</v>
      </c>
      <c r="J16">
        <v>82094</v>
      </c>
      <c r="K16" s="5">
        <f t="shared" si="5"/>
        <v>7.5998245913221432</v>
      </c>
      <c r="L16" s="3">
        <f t="shared" si="6"/>
        <v>2.3033416888179601</v>
      </c>
      <c r="M16" s="1">
        <f t="shared" si="7"/>
        <v>0</v>
      </c>
    </row>
    <row r="17" spans="1:13" x14ac:dyDescent="0.25">
      <c r="A17" t="s">
        <v>17</v>
      </c>
      <c r="B17">
        <v>938</v>
      </c>
      <c r="C17" s="2">
        <v>0</v>
      </c>
      <c r="D17">
        <v>3.2569620000000001</v>
      </c>
      <c r="E17" s="3">
        <f t="shared" si="0"/>
        <v>2.8799844763310104E-2</v>
      </c>
      <c r="F17" s="3">
        <f t="shared" si="1"/>
        <v>0</v>
      </c>
      <c r="G17" s="1">
        <f t="shared" si="2"/>
        <v>0.93799999999999994</v>
      </c>
      <c r="H17" s="3">
        <f t="shared" si="3"/>
        <v>287.99844763310102</v>
      </c>
      <c r="I17" s="1">
        <f t="shared" si="4"/>
        <v>2.8799844763310101</v>
      </c>
      <c r="J17">
        <v>25026</v>
      </c>
      <c r="K17" s="5">
        <f t="shared" si="5"/>
        <v>3.7481019739470947</v>
      </c>
      <c r="L17" s="3">
        <f t="shared" si="6"/>
        <v>0.76838477083859136</v>
      </c>
      <c r="M17" s="1">
        <f t="shared" si="7"/>
        <v>0</v>
      </c>
    </row>
    <row r="18" spans="1:13" x14ac:dyDescent="0.25">
      <c r="A18" t="s">
        <v>21</v>
      </c>
      <c r="B18">
        <v>622</v>
      </c>
      <c r="C18" s="2">
        <v>0</v>
      </c>
      <c r="D18">
        <v>5.4087560000000003</v>
      </c>
      <c r="E18" s="3">
        <f t="shared" si="0"/>
        <v>1.1499871689534525E-2</v>
      </c>
      <c r="F18" s="3">
        <f t="shared" si="1"/>
        <v>0</v>
      </c>
      <c r="G18" s="1">
        <f t="shared" si="2"/>
        <v>0.622</v>
      </c>
      <c r="H18" s="3">
        <f t="shared" si="3"/>
        <v>114.99871689534525</v>
      </c>
      <c r="I18" s="1">
        <f t="shared" si="4"/>
        <v>1.1499871689534524</v>
      </c>
      <c r="J18">
        <v>7862</v>
      </c>
      <c r="K18" s="5">
        <f t="shared" si="5"/>
        <v>7.9114729076570844</v>
      </c>
      <c r="L18" s="3">
        <f t="shared" si="6"/>
        <v>0.1453568990725409</v>
      </c>
      <c r="M18" s="1">
        <f t="shared" si="7"/>
        <v>0</v>
      </c>
    </row>
    <row r="19" spans="1:13" x14ac:dyDescent="0.25">
      <c r="A19" t="s">
        <v>25</v>
      </c>
      <c r="B19">
        <v>325</v>
      </c>
      <c r="C19" s="2">
        <v>0</v>
      </c>
      <c r="D19">
        <v>5.828163</v>
      </c>
      <c r="E19" s="3">
        <f t="shared" si="0"/>
        <v>5.576371148164525E-3</v>
      </c>
      <c r="F19" s="3">
        <f t="shared" si="1"/>
        <v>0</v>
      </c>
      <c r="G19" s="1">
        <f t="shared" si="2"/>
        <v>0.32500000000000001</v>
      </c>
      <c r="H19" s="3">
        <f t="shared" si="3"/>
        <v>55.763711481645245</v>
      </c>
      <c r="I19" s="1">
        <f t="shared" si="4"/>
        <v>0.55763711481645251</v>
      </c>
      <c r="J19">
        <v>2997</v>
      </c>
      <c r="K19" s="5">
        <f t="shared" si="5"/>
        <v>10.844177510844178</v>
      </c>
      <c r="L19" s="3">
        <f t="shared" si="6"/>
        <v>5.1422721018612561E-2</v>
      </c>
      <c r="M19" s="1">
        <f t="shared" si="7"/>
        <v>0</v>
      </c>
    </row>
    <row r="20" spans="1:13" x14ac:dyDescent="0.25">
      <c r="A20" t="s">
        <v>38</v>
      </c>
      <c r="B20">
        <v>2703</v>
      </c>
      <c r="C20" s="2">
        <v>0</v>
      </c>
      <c r="D20">
        <v>8.2523660000000003</v>
      </c>
      <c r="E20" s="3">
        <f t="shared" si="0"/>
        <v>3.2754242843809886E-2</v>
      </c>
      <c r="F20" s="3">
        <f t="shared" si="1"/>
        <v>0</v>
      </c>
      <c r="G20" s="1">
        <f t="shared" si="2"/>
        <v>2.7029999999999998</v>
      </c>
      <c r="H20" s="3">
        <f t="shared" si="3"/>
        <v>327.54242843809885</v>
      </c>
      <c r="I20" s="1">
        <f t="shared" si="4"/>
        <v>3.2754242843809886</v>
      </c>
      <c r="J20">
        <v>27489</v>
      </c>
      <c r="K20" s="5">
        <f t="shared" si="5"/>
        <v>9.833024118738404</v>
      </c>
      <c r="L20" s="3">
        <f t="shared" si="6"/>
        <v>0.33310446967572693</v>
      </c>
      <c r="M20" s="1">
        <f t="shared" si="7"/>
        <v>0</v>
      </c>
    </row>
    <row r="21" spans="1:13" x14ac:dyDescent="0.25">
      <c r="A21" t="s">
        <v>15</v>
      </c>
      <c r="B21">
        <v>1756</v>
      </c>
      <c r="C21" s="2">
        <v>0</v>
      </c>
      <c r="D21">
        <v>13.076892000000001</v>
      </c>
      <c r="E21" s="3">
        <f t="shared" si="0"/>
        <v>1.3428267205999714E-2</v>
      </c>
      <c r="F21" s="3">
        <f t="shared" si="1"/>
        <v>0</v>
      </c>
      <c r="G21" s="1">
        <f t="shared" si="2"/>
        <v>1.756</v>
      </c>
      <c r="H21" s="3">
        <f t="shared" si="3"/>
        <v>134.28267205999714</v>
      </c>
      <c r="I21" s="1">
        <f t="shared" si="4"/>
        <v>1.3428267205999715</v>
      </c>
      <c r="J21">
        <v>54654</v>
      </c>
      <c r="K21" s="5">
        <f t="shared" si="5"/>
        <v>3.2129395835620445</v>
      </c>
      <c r="L21" s="3">
        <f t="shared" si="6"/>
        <v>0.41794334617124623</v>
      </c>
      <c r="M21" s="1">
        <f t="shared" si="7"/>
        <v>0</v>
      </c>
    </row>
    <row r="22" spans="1:13" x14ac:dyDescent="0.25">
      <c r="A22" t="s">
        <v>18</v>
      </c>
      <c r="B22">
        <v>953</v>
      </c>
      <c r="C22" s="2">
        <v>0</v>
      </c>
      <c r="D22">
        <v>7.8313189999999997</v>
      </c>
      <c r="E22" s="3">
        <f t="shared" si="0"/>
        <v>1.216908671451131E-2</v>
      </c>
      <c r="F22" s="3">
        <f t="shared" si="1"/>
        <v>0</v>
      </c>
      <c r="G22" s="1">
        <f t="shared" si="2"/>
        <v>0.95299999999999996</v>
      </c>
      <c r="H22" s="3">
        <f t="shared" si="3"/>
        <v>121.6908671451131</v>
      </c>
      <c r="I22" s="1">
        <f t="shared" si="4"/>
        <v>1.216908671451131</v>
      </c>
      <c r="J22">
        <v>24271</v>
      </c>
      <c r="K22" s="5">
        <f t="shared" si="5"/>
        <v>3.9264966420831446</v>
      </c>
      <c r="L22" s="3">
        <f t="shared" si="6"/>
        <v>0.30992224936820989</v>
      </c>
      <c r="M22" s="1">
        <f t="shared" si="7"/>
        <v>0</v>
      </c>
    </row>
    <row r="23" spans="1:13" x14ac:dyDescent="0.25">
      <c r="A23" t="s">
        <v>32</v>
      </c>
      <c r="B23">
        <v>93</v>
      </c>
      <c r="C23" s="2">
        <v>0</v>
      </c>
      <c r="D23">
        <v>4.4400500000000003</v>
      </c>
      <c r="E23" s="3">
        <f t="shared" si="0"/>
        <v>2.0945710070832536E-3</v>
      </c>
      <c r="F23" s="3">
        <f t="shared" si="1"/>
        <v>0</v>
      </c>
      <c r="G23" s="1">
        <f t="shared" si="2"/>
        <v>9.2999999999999999E-2</v>
      </c>
      <c r="H23" s="3">
        <f t="shared" si="3"/>
        <v>20.945710070832536</v>
      </c>
      <c r="I23" s="1">
        <f t="shared" si="4"/>
        <v>0.20945710070832535</v>
      </c>
      <c r="J23">
        <v>996</v>
      </c>
      <c r="K23" s="5">
        <f t="shared" si="5"/>
        <v>9.3373493975903603</v>
      </c>
      <c r="L23" s="3">
        <f t="shared" si="6"/>
        <v>2.2432179817794846E-2</v>
      </c>
      <c r="M23" s="1">
        <f t="shared" si="7"/>
        <v>0</v>
      </c>
    </row>
    <row r="24" spans="1:13" x14ac:dyDescent="0.25">
      <c r="A24" t="s">
        <v>36</v>
      </c>
      <c r="B24">
        <v>5</v>
      </c>
      <c r="C24" s="2">
        <v>0</v>
      </c>
      <c r="D24">
        <v>4.47349</v>
      </c>
      <c r="E24" s="3">
        <f t="shared" si="0"/>
        <v>1.1176955799610595E-4</v>
      </c>
      <c r="F24" s="3">
        <f t="shared" si="1"/>
        <v>0</v>
      </c>
      <c r="G24" s="1">
        <f t="shared" si="2"/>
        <v>5.0000000000000001E-3</v>
      </c>
      <c r="H24" s="3">
        <f t="shared" si="3"/>
        <v>1.1176955799610595</v>
      </c>
      <c r="I24" s="1">
        <f t="shared" si="4"/>
        <v>1.1176955799610595E-2</v>
      </c>
      <c r="J24">
        <v>322</v>
      </c>
      <c r="K24" s="5">
        <f t="shared" si="5"/>
        <v>1.5527950310559007</v>
      </c>
      <c r="L24" s="3">
        <f>(J24/(D24*1000000))*100</f>
        <v>7.1979595349492232E-3</v>
      </c>
      <c r="M24" s="1">
        <f t="shared" si="7"/>
        <v>0</v>
      </c>
    </row>
    <row r="25" spans="1:13" x14ac:dyDescent="0.25">
      <c r="A25" t="s">
        <v>5</v>
      </c>
      <c r="B25">
        <v>1072</v>
      </c>
      <c r="C25" s="2">
        <v>3</v>
      </c>
      <c r="D25">
        <v>3.1928930000000002</v>
      </c>
      <c r="E25" s="3">
        <f t="shared" si="0"/>
        <v>3.3574567014929717E-2</v>
      </c>
      <c r="F25" s="3">
        <f t="shared" si="1"/>
        <v>0.27985074626865669</v>
      </c>
      <c r="G25" s="1">
        <f t="shared" si="2"/>
        <v>1.0720000000000001</v>
      </c>
      <c r="H25" s="3">
        <f t="shared" si="3"/>
        <v>335.74567014929721</v>
      </c>
      <c r="I25" s="1">
        <f t="shared" si="4"/>
        <v>3.3574567014929722</v>
      </c>
      <c r="J25">
        <v>6681</v>
      </c>
      <c r="K25" s="5">
        <f t="shared" si="5"/>
        <v>16.045502170333783</v>
      </c>
      <c r="L25" s="3">
        <f t="shared" si="6"/>
        <v>0.20924597222644167</v>
      </c>
      <c r="M25" s="1">
        <f t="shared" si="7"/>
        <v>0.27985074626865669</v>
      </c>
    </row>
    <row r="26" spans="1:13" x14ac:dyDescent="0.25">
      <c r="A26" t="s">
        <v>6</v>
      </c>
      <c r="B26">
        <v>21910</v>
      </c>
      <c r="C26" s="1">
        <v>1</v>
      </c>
      <c r="D26">
        <v>17.5</v>
      </c>
      <c r="E26" s="3">
        <f t="shared" si="0"/>
        <v>0.12520000000000001</v>
      </c>
      <c r="F26" s="3">
        <f t="shared" si="1"/>
        <v>4.5641259698767688E-3</v>
      </c>
      <c r="G26" s="1">
        <f t="shared" si="2"/>
        <v>21.91</v>
      </c>
      <c r="H26" s="3">
        <f t="shared" si="3"/>
        <v>1252</v>
      </c>
      <c r="I26" s="1">
        <f t="shared" si="4"/>
        <v>12.520000000000001</v>
      </c>
      <c r="J26">
        <v>173640</v>
      </c>
      <c r="K26" s="5">
        <f t="shared" si="5"/>
        <v>12.618060354756969</v>
      </c>
      <c r="L26" s="3">
        <f t="shared" si="6"/>
        <v>0.99222857142857146</v>
      </c>
      <c r="M26" s="1">
        <f t="shared" si="7"/>
        <v>4.5641259698767688E-3</v>
      </c>
    </row>
    <row r="27" spans="1:13" x14ac:dyDescent="0.25">
      <c r="A27" t="s">
        <v>23</v>
      </c>
      <c r="B27">
        <v>483</v>
      </c>
      <c r="C27" s="2">
        <v>0</v>
      </c>
      <c r="D27">
        <v>2.5233949999999998</v>
      </c>
      <c r="E27" s="3">
        <f t="shared" si="0"/>
        <v>1.914087964825166E-2</v>
      </c>
      <c r="F27" s="3">
        <f t="shared" si="1"/>
        <v>0</v>
      </c>
      <c r="G27" s="1">
        <f t="shared" si="2"/>
        <v>0.48299999999999998</v>
      </c>
      <c r="H27" s="3">
        <f t="shared" si="3"/>
        <v>191.40879648251661</v>
      </c>
      <c r="I27" s="1">
        <f t="shared" si="4"/>
        <v>1.9140879648251661</v>
      </c>
      <c r="J27">
        <v>7109</v>
      </c>
      <c r="K27" s="5">
        <f t="shared" si="5"/>
        <v>6.7942045294696856</v>
      </c>
      <c r="L27" s="3">
        <f t="shared" si="6"/>
        <v>0.2817236302679525</v>
      </c>
      <c r="M27" s="1">
        <f t="shared" si="7"/>
        <v>0</v>
      </c>
    </row>
    <row r="28" spans="1:13" x14ac:dyDescent="0.25">
      <c r="A28" t="s">
        <v>27</v>
      </c>
      <c r="B28">
        <v>281</v>
      </c>
      <c r="C28" s="2">
        <v>0</v>
      </c>
      <c r="D28">
        <v>5.5562469999999999</v>
      </c>
      <c r="E28" s="3">
        <f t="shared" si="0"/>
        <v>5.0573705596601449E-3</v>
      </c>
      <c r="F28" s="3">
        <f t="shared" si="1"/>
        <v>0</v>
      </c>
      <c r="G28" s="1">
        <f t="shared" si="2"/>
        <v>0.28100000000000003</v>
      </c>
      <c r="H28" s="3">
        <f t="shared" si="3"/>
        <v>50.573705596601449</v>
      </c>
      <c r="I28" s="1">
        <f t="shared" si="4"/>
        <v>0.50573705596601448</v>
      </c>
      <c r="J28">
        <v>5836</v>
      </c>
      <c r="K28" s="5">
        <f t="shared" si="5"/>
        <v>4.814941740918437</v>
      </c>
      <c r="L28" s="3">
        <f t="shared" si="6"/>
        <v>0.10503492735294165</v>
      </c>
      <c r="M28" s="1">
        <f t="shared" si="7"/>
        <v>0</v>
      </c>
    </row>
    <row r="29" spans="1:13" x14ac:dyDescent="0.25">
      <c r="A29" t="s">
        <v>7</v>
      </c>
      <c r="B29">
        <v>2075</v>
      </c>
      <c r="C29" s="1">
        <v>1</v>
      </c>
      <c r="D29">
        <v>5.2177160000000002</v>
      </c>
      <c r="E29" s="3">
        <f t="shared" si="0"/>
        <v>3.9768358415827924E-2</v>
      </c>
      <c r="F29" s="3">
        <f t="shared" si="1"/>
        <v>4.8192771084337345E-2</v>
      </c>
      <c r="G29" s="1">
        <f t="shared" si="2"/>
        <v>2.0750000000000002</v>
      </c>
      <c r="H29" s="3">
        <f t="shared" si="3"/>
        <v>397.68358415827925</v>
      </c>
      <c r="I29" s="1">
        <f t="shared" si="4"/>
        <v>3.9768358415827922</v>
      </c>
      <c r="J29">
        <v>20309</v>
      </c>
      <c r="K29" s="5">
        <f t="shared" si="5"/>
        <v>10.21714510808016</v>
      </c>
      <c r="L29" s="3">
        <f t="shared" si="6"/>
        <v>0.38923161015279484</v>
      </c>
      <c r="M29" s="1">
        <f t="shared" si="7"/>
        <v>4.8192771084337345E-2</v>
      </c>
    </row>
    <row r="30" spans="1:13" x14ac:dyDescent="0.25">
      <c r="A30" t="s">
        <v>8</v>
      </c>
      <c r="B30">
        <v>1698</v>
      </c>
      <c r="C30" s="2">
        <v>8</v>
      </c>
      <c r="D30">
        <v>4.6716949999999997</v>
      </c>
      <c r="E30" s="3">
        <f t="shared" si="0"/>
        <v>3.6346550877144161E-2</v>
      </c>
      <c r="F30" s="3">
        <f t="shared" si="1"/>
        <v>0.47114252061248524</v>
      </c>
      <c r="G30" s="1">
        <f t="shared" si="2"/>
        <v>1.698</v>
      </c>
      <c r="H30" s="3">
        <f t="shared" si="3"/>
        <v>363.46550877144165</v>
      </c>
      <c r="I30" s="1">
        <f t="shared" si="4"/>
        <v>3.6346550877144161</v>
      </c>
      <c r="J30">
        <v>9318</v>
      </c>
      <c r="K30" s="5">
        <f t="shared" si="5"/>
        <v>18.222794591113971</v>
      </c>
      <c r="L30" s="3">
        <f t="shared" si="6"/>
        <v>0.19945651417740243</v>
      </c>
      <c r="M30" s="1">
        <f t="shared" si="7"/>
        <v>0.47114252061248524</v>
      </c>
    </row>
    <row r="31" spans="1:13" x14ac:dyDescent="0.25">
      <c r="A31" t="s">
        <v>9</v>
      </c>
      <c r="B31">
        <v>932</v>
      </c>
      <c r="C31" s="2">
        <v>14</v>
      </c>
      <c r="D31">
        <v>4.7055889999999998</v>
      </c>
      <c r="E31" s="3">
        <f t="shared" si="0"/>
        <v>1.9806234671153812E-2</v>
      </c>
      <c r="F31" s="3">
        <f t="shared" si="1"/>
        <v>1.502145922746781</v>
      </c>
      <c r="G31" s="1">
        <f t="shared" si="2"/>
        <v>0.93200000000000005</v>
      </c>
      <c r="H31" s="3">
        <f t="shared" si="3"/>
        <v>198.06234671153814</v>
      </c>
      <c r="I31" s="1">
        <f t="shared" si="4"/>
        <v>1.9806234671153813</v>
      </c>
      <c r="J31">
        <v>5720</v>
      </c>
      <c r="K31" s="5">
        <f t="shared" si="5"/>
        <v>16.293706293706293</v>
      </c>
      <c r="L31" s="3">
        <f t="shared" si="6"/>
        <v>0.12155757759549335</v>
      </c>
      <c r="M31" s="1">
        <f t="shared" si="7"/>
        <v>1.502145922746781</v>
      </c>
    </row>
    <row r="32" spans="1:13" x14ac:dyDescent="0.25">
      <c r="A32" t="s">
        <v>10</v>
      </c>
      <c r="B32">
        <v>3525</v>
      </c>
      <c r="C32" s="2">
        <v>19</v>
      </c>
      <c r="D32">
        <v>7.8408639999999998</v>
      </c>
      <c r="E32" s="3">
        <f t="shared" si="0"/>
        <v>4.4956780273194386E-2</v>
      </c>
      <c r="F32" s="3">
        <f t="shared" si="1"/>
        <v>0.53900709219858156</v>
      </c>
      <c r="G32" s="1">
        <f t="shared" si="2"/>
        <v>3.5249999999999999</v>
      </c>
      <c r="H32" s="3">
        <f t="shared" si="3"/>
        <v>449.56780273194386</v>
      </c>
      <c r="I32" s="1">
        <f t="shared" si="4"/>
        <v>4.4956780273194381</v>
      </c>
      <c r="J32">
        <v>25094</v>
      </c>
      <c r="K32" s="5">
        <f t="shared" si="5"/>
        <v>14.047182593448634</v>
      </c>
      <c r="L32" s="3">
        <f t="shared" si="6"/>
        <v>0.3200412607590184</v>
      </c>
      <c r="M32" s="1">
        <f t="shared" si="7"/>
        <v>0.53900709219858156</v>
      </c>
    </row>
    <row r="33" spans="1:13" x14ac:dyDescent="0.25">
      <c r="A33" t="s">
        <v>14</v>
      </c>
      <c r="B33">
        <v>3676</v>
      </c>
      <c r="C33" s="2">
        <v>0</v>
      </c>
      <c r="D33">
        <v>4.2004419999999998</v>
      </c>
      <c r="E33" s="3">
        <f t="shared" si="0"/>
        <v>8.7514599654036407E-2</v>
      </c>
      <c r="F33" s="3">
        <f t="shared" si="1"/>
        <v>0</v>
      </c>
      <c r="G33" s="1">
        <f t="shared" si="2"/>
        <v>3.6760000000000002</v>
      </c>
      <c r="H33" s="3">
        <f t="shared" si="3"/>
        <v>875.14599654036408</v>
      </c>
      <c r="I33" s="1">
        <f t="shared" si="4"/>
        <v>8.7514599654036402</v>
      </c>
      <c r="J33">
        <v>36194</v>
      </c>
      <c r="K33" s="5">
        <f t="shared" si="5"/>
        <v>10.156379510416091</v>
      </c>
      <c r="L33" s="3">
        <f t="shared" si="6"/>
        <v>0.86167122412355646</v>
      </c>
      <c r="M33" s="1">
        <f t="shared" si="7"/>
        <v>0</v>
      </c>
    </row>
    <row r="34" spans="1:13" x14ac:dyDescent="0.25">
      <c r="A34" t="s">
        <v>11</v>
      </c>
      <c r="B34">
        <v>2866</v>
      </c>
      <c r="C34" s="1">
        <v>1</v>
      </c>
      <c r="D34">
        <v>7.3039240000000003</v>
      </c>
      <c r="E34" s="3">
        <f t="shared" si="0"/>
        <v>3.9239181568701972E-2</v>
      </c>
      <c r="F34" s="3">
        <f t="shared" si="1"/>
        <v>3.4891835310537335E-2</v>
      </c>
      <c r="G34" s="1">
        <f t="shared" si="2"/>
        <v>2.8660000000000001</v>
      </c>
      <c r="H34" s="3">
        <f t="shared" si="3"/>
        <v>392.39181568701974</v>
      </c>
      <c r="I34" s="1">
        <f t="shared" si="4"/>
        <v>3.9239181568701973</v>
      </c>
      <c r="J34">
        <v>55000</v>
      </c>
      <c r="K34" s="5">
        <f t="shared" si="5"/>
        <v>5.2109090909090909</v>
      </c>
      <c r="L34" s="3">
        <f t="shared" si="6"/>
        <v>0.75301988355848171</v>
      </c>
      <c r="M34" s="1">
        <f t="shared" si="7"/>
        <v>3.4891835310537335E-2</v>
      </c>
    </row>
    <row r="35" spans="1:13" x14ac:dyDescent="0.25">
      <c r="A35" t="s">
        <v>30</v>
      </c>
      <c r="B35">
        <v>165</v>
      </c>
      <c r="C35" s="2">
        <v>0</v>
      </c>
      <c r="D35">
        <v>4.9980900000000004</v>
      </c>
      <c r="E35" s="3">
        <f t="shared" si="0"/>
        <v>3.3012610817332224E-3</v>
      </c>
      <c r="F35" s="3">
        <f t="shared" si="1"/>
        <v>0</v>
      </c>
      <c r="G35" s="1">
        <f t="shared" si="2"/>
        <v>0.16500000000000001</v>
      </c>
      <c r="H35" s="3">
        <f t="shared" si="3"/>
        <v>33.012610817332224</v>
      </c>
      <c r="I35" s="1">
        <f t="shared" si="4"/>
        <v>0.33012610817332222</v>
      </c>
      <c r="J35">
        <v>7719</v>
      </c>
      <c r="K35" s="5">
        <f t="shared" si="5"/>
        <v>2.1375825884181889</v>
      </c>
      <c r="L35" s="3">
        <f t="shared" si="6"/>
        <v>0.154438995696356</v>
      </c>
      <c r="M35" s="1">
        <f t="shared" si="7"/>
        <v>0</v>
      </c>
    </row>
    <row r="36" spans="1:13" x14ac:dyDescent="0.25">
      <c r="A36" t="s">
        <v>31</v>
      </c>
      <c r="B36">
        <v>152</v>
      </c>
      <c r="C36" s="2">
        <v>0</v>
      </c>
      <c r="D36">
        <v>3.0668340000000001</v>
      </c>
      <c r="E36" s="3">
        <f t="shared" si="0"/>
        <v>4.956251300200794E-3</v>
      </c>
      <c r="F36" s="3">
        <f t="shared" si="1"/>
        <v>0</v>
      </c>
      <c r="G36" s="1">
        <f t="shared" si="2"/>
        <v>0.152</v>
      </c>
      <c r="H36" s="3">
        <f t="shared" si="3"/>
        <v>49.56251300200794</v>
      </c>
      <c r="I36" s="1">
        <f t="shared" si="4"/>
        <v>0.49562513002007935</v>
      </c>
      <c r="J36">
        <v>2613</v>
      </c>
      <c r="K36" s="5">
        <f t="shared" si="5"/>
        <v>5.8170685036356682</v>
      </c>
      <c r="L36" s="3">
        <f t="shared" si="6"/>
        <v>8.5201872680425478E-2</v>
      </c>
      <c r="M36" s="1">
        <f t="shared" si="7"/>
        <v>0</v>
      </c>
    </row>
    <row r="37" spans="1:13" x14ac:dyDescent="0.25">
      <c r="A37" t="s">
        <v>35</v>
      </c>
      <c r="B37">
        <v>82</v>
      </c>
      <c r="C37" s="2">
        <v>0</v>
      </c>
      <c r="D37">
        <v>3.2941370000000001</v>
      </c>
      <c r="E37" s="3">
        <f t="shared" si="0"/>
        <v>2.4892710898180613E-3</v>
      </c>
      <c r="F37" s="3">
        <f t="shared" si="1"/>
        <v>0</v>
      </c>
      <c r="G37" s="1">
        <f t="shared" si="2"/>
        <v>8.2000000000000003E-2</v>
      </c>
      <c r="H37" s="3">
        <f t="shared" si="3"/>
        <v>24.892710898180617</v>
      </c>
      <c r="I37" s="1">
        <f t="shared" si="4"/>
        <v>0.24892710898180614</v>
      </c>
      <c r="J37">
        <v>1856</v>
      </c>
      <c r="K37" s="5">
        <f t="shared" si="5"/>
        <v>4.4181034482758621</v>
      </c>
      <c r="L37" s="3">
        <f t="shared" si="6"/>
        <v>5.634252613051613E-2</v>
      </c>
      <c r="M37" s="1">
        <f t="shared" si="7"/>
        <v>0</v>
      </c>
    </row>
    <row r="38" spans="1:13" x14ac:dyDescent="0.25">
      <c r="A38" t="s">
        <v>34</v>
      </c>
      <c r="B38">
        <v>79</v>
      </c>
      <c r="C38" s="2">
        <v>0</v>
      </c>
      <c r="D38">
        <v>4.5154269999999999</v>
      </c>
      <c r="E38" s="3">
        <f t="shared" si="0"/>
        <v>1.7495576830275411E-3</v>
      </c>
      <c r="F38" s="3">
        <f t="shared" si="1"/>
        <v>0</v>
      </c>
      <c r="G38" s="1">
        <f t="shared" si="2"/>
        <v>7.9000000000000001E-2</v>
      </c>
      <c r="H38" s="3">
        <f t="shared" si="3"/>
        <v>17.495576830275411</v>
      </c>
      <c r="I38" s="1">
        <f t="shared" si="4"/>
        <v>0.17495576830275411</v>
      </c>
      <c r="J38">
        <v>1132</v>
      </c>
      <c r="K38" s="5">
        <f t="shared" si="5"/>
        <v>6.978798586572438</v>
      </c>
      <c r="L38" s="3">
        <f t="shared" si="6"/>
        <v>2.5069611356799699E-2</v>
      </c>
      <c r="M38" s="1">
        <f t="shared" si="7"/>
        <v>0</v>
      </c>
    </row>
    <row r="39" spans="1:13" x14ac:dyDescent="0.25">
      <c r="C39" s="2"/>
      <c r="K39" s="5"/>
    </row>
  </sheetData>
  <sortState ref="A1:B38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21" workbookViewId="0">
      <selection activeCell="A31" sqref="A31"/>
    </sheetView>
  </sheetViews>
  <sheetFormatPr defaultRowHeight="15" x14ac:dyDescent="0.25"/>
  <cols>
    <col min="2" max="2" width="13.28515625" style="4" bestFit="1" customWidth="1"/>
    <col min="3" max="3" width="14.28515625" style="4" bestFit="1" customWidth="1"/>
  </cols>
  <sheetData>
    <row r="1" spans="1:3" x14ac:dyDescent="0.25">
      <c r="A1" t="s">
        <v>12</v>
      </c>
      <c r="B1" s="4" t="s">
        <v>45</v>
      </c>
      <c r="C1" s="4" t="s">
        <v>46</v>
      </c>
    </row>
    <row r="2" spans="1:3" x14ac:dyDescent="0.25">
      <c r="A2" t="s">
        <v>44</v>
      </c>
      <c r="B2" s="4">
        <v>9113605</v>
      </c>
      <c r="C2" s="4">
        <v>17500000</v>
      </c>
    </row>
    <row r="3" spans="1:3" x14ac:dyDescent="0.25">
      <c r="A3" t="s">
        <v>47</v>
      </c>
      <c r="B3" s="4">
        <v>9401288</v>
      </c>
      <c r="C3" s="4">
        <v>13076892</v>
      </c>
    </row>
    <row r="4" spans="1:3" x14ac:dyDescent="0.25">
      <c r="A4" t="s">
        <v>38</v>
      </c>
      <c r="B4" s="4">
        <v>6113503</v>
      </c>
      <c r="C4" s="4">
        <v>8252366</v>
      </c>
    </row>
    <row r="5" spans="1:3" x14ac:dyDescent="0.25">
      <c r="A5" t="s">
        <v>48</v>
      </c>
      <c r="B5" s="4">
        <v>5580894</v>
      </c>
      <c r="C5" s="4">
        <v>7840864</v>
      </c>
    </row>
    <row r="6" spans="1:3" x14ac:dyDescent="0.25">
      <c r="A6" t="s">
        <v>18</v>
      </c>
      <c r="B6" s="4">
        <v>5801584</v>
      </c>
      <c r="C6" s="4">
        <v>7831319</v>
      </c>
    </row>
    <row r="7" spans="1:3" x14ac:dyDescent="0.25">
      <c r="A7" t="s">
        <v>11</v>
      </c>
      <c r="B7" s="4">
        <v>5198605</v>
      </c>
      <c r="C7" s="4">
        <v>7303924</v>
      </c>
    </row>
    <row r="8" spans="1:3" x14ac:dyDescent="0.25">
      <c r="A8" t="s">
        <v>20</v>
      </c>
      <c r="B8" s="4">
        <v>4653066</v>
      </c>
      <c r="C8" s="4">
        <v>6537314</v>
      </c>
    </row>
    <row r="9" spans="1:3" x14ac:dyDescent="0.25">
      <c r="A9" t="s">
        <v>19</v>
      </c>
      <c r="B9" s="4">
        <v>4171104</v>
      </c>
      <c r="C9" s="4">
        <v>5860183</v>
      </c>
    </row>
    <row r="10" spans="1:3" x14ac:dyDescent="0.25">
      <c r="A10" t="s">
        <v>25</v>
      </c>
      <c r="B10" s="4">
        <v>4361002</v>
      </c>
      <c r="C10" s="4">
        <v>5828163</v>
      </c>
    </row>
    <row r="11" spans="1:3" x14ac:dyDescent="0.25">
      <c r="A11" t="s">
        <v>22</v>
      </c>
      <c r="B11" s="4">
        <v>4253641</v>
      </c>
      <c r="C11" s="4">
        <v>5741815</v>
      </c>
    </row>
    <row r="12" spans="1:3" x14ac:dyDescent="0.25">
      <c r="A12" t="s">
        <v>0</v>
      </c>
      <c r="B12" s="4">
        <v>4112445</v>
      </c>
      <c r="C12" s="4">
        <v>5663362</v>
      </c>
    </row>
    <row r="13" spans="1:3" x14ac:dyDescent="0.25">
      <c r="A13" t="s">
        <v>27</v>
      </c>
      <c r="B13" s="4">
        <v>3954772</v>
      </c>
      <c r="C13" s="4">
        <v>5556247</v>
      </c>
    </row>
    <row r="14" spans="1:3" x14ac:dyDescent="0.25">
      <c r="A14" t="s">
        <v>29</v>
      </c>
      <c r="B14" s="4">
        <v>4177828</v>
      </c>
      <c r="C14" s="4">
        <v>5527809</v>
      </c>
    </row>
    <row r="15" spans="1:3" x14ac:dyDescent="0.25">
      <c r="A15" t="s">
        <v>26</v>
      </c>
      <c r="B15" s="4">
        <v>3178950</v>
      </c>
      <c r="C15" s="4">
        <v>5482177</v>
      </c>
    </row>
    <row r="16" spans="1:3" x14ac:dyDescent="0.25">
      <c r="A16" t="s">
        <v>21</v>
      </c>
      <c r="B16" s="4">
        <v>3927563</v>
      </c>
      <c r="C16" s="4">
        <v>5408756</v>
      </c>
    </row>
    <row r="17" spans="1:3" x14ac:dyDescent="0.25">
      <c r="A17" t="s">
        <v>7</v>
      </c>
      <c r="B17" s="4">
        <v>3751140</v>
      </c>
      <c r="C17" s="4">
        <v>5217716</v>
      </c>
    </row>
    <row r="18" spans="1:3" x14ac:dyDescent="0.25">
      <c r="A18" t="s">
        <v>30</v>
      </c>
      <c r="B18" s="4">
        <v>3702676</v>
      </c>
      <c r="C18" s="4">
        <v>4998090</v>
      </c>
    </row>
    <row r="19" spans="1:3" x14ac:dyDescent="0.25">
      <c r="A19" t="s">
        <v>9</v>
      </c>
      <c r="B19" s="4">
        <v>3416959</v>
      </c>
      <c r="C19" s="4">
        <v>4705589</v>
      </c>
    </row>
    <row r="20" spans="1:3" x14ac:dyDescent="0.25">
      <c r="A20" t="s">
        <v>8</v>
      </c>
      <c r="B20" s="4">
        <v>3460877</v>
      </c>
      <c r="C20" s="4">
        <v>4671695</v>
      </c>
    </row>
    <row r="21" spans="1:3" x14ac:dyDescent="0.25">
      <c r="A21" t="s">
        <v>34</v>
      </c>
      <c r="B21" s="4">
        <v>3278873</v>
      </c>
      <c r="C21" s="4">
        <v>4515427</v>
      </c>
    </row>
    <row r="22" spans="1:3" x14ac:dyDescent="0.25">
      <c r="A22" t="s">
        <v>36</v>
      </c>
      <c r="B22" s="4">
        <v>3314043</v>
      </c>
      <c r="C22" s="4">
        <v>4473490</v>
      </c>
    </row>
    <row r="23" spans="1:3" x14ac:dyDescent="0.25">
      <c r="A23" t="s">
        <v>32</v>
      </c>
      <c r="B23" s="4">
        <v>3256541</v>
      </c>
      <c r="C23" s="4">
        <v>4440050</v>
      </c>
    </row>
    <row r="24" spans="1:3" x14ac:dyDescent="0.25">
      <c r="A24" t="s">
        <v>4</v>
      </c>
      <c r="B24" s="4">
        <v>3267837</v>
      </c>
      <c r="C24" s="4">
        <v>4411119</v>
      </c>
    </row>
    <row r="25" spans="1:3" x14ac:dyDescent="0.25">
      <c r="A25" t="s">
        <v>28</v>
      </c>
      <c r="B25" s="4">
        <v>3178950</v>
      </c>
      <c r="C25" s="4">
        <v>4248436</v>
      </c>
    </row>
    <row r="26" spans="1:3" x14ac:dyDescent="0.25">
      <c r="A26" t="s">
        <v>2</v>
      </c>
      <c r="B26" s="4">
        <v>3233366</v>
      </c>
      <c r="C26" s="4">
        <v>4235595</v>
      </c>
    </row>
    <row r="27" spans="1:3" x14ac:dyDescent="0.25">
      <c r="A27" t="s">
        <v>14</v>
      </c>
      <c r="B27" s="4">
        <v>3206531</v>
      </c>
      <c r="C27" s="4">
        <v>4200442</v>
      </c>
    </row>
    <row r="28" spans="1:3" x14ac:dyDescent="0.25">
      <c r="A28" t="s">
        <v>49</v>
      </c>
      <c r="B28" s="4">
        <v>2892988</v>
      </c>
      <c r="C28" s="4">
        <v>3866269</v>
      </c>
    </row>
    <row r="29" spans="1:3" x14ac:dyDescent="0.25">
      <c r="A29" t="s">
        <v>16</v>
      </c>
      <c r="B29" s="4">
        <v>2845380</v>
      </c>
      <c r="C29" s="4">
        <v>3727347</v>
      </c>
    </row>
    <row r="30" spans="1:3" x14ac:dyDescent="0.25">
      <c r="A30" t="s">
        <v>50</v>
      </c>
      <c r="B30" s="4">
        <v>1405201</v>
      </c>
      <c r="C30" s="4">
        <v>3564126</v>
      </c>
    </row>
    <row r="31" spans="1:3" x14ac:dyDescent="0.25">
      <c r="A31" t="s">
        <v>35</v>
      </c>
      <c r="B31" s="4">
        <v>2321339</v>
      </c>
      <c r="C31" s="4">
        <v>3294137</v>
      </c>
    </row>
    <row r="32" spans="1:3" x14ac:dyDescent="0.25">
      <c r="A32" t="s">
        <v>3</v>
      </c>
      <c r="B32" s="4">
        <v>2398957</v>
      </c>
      <c r="C32" s="4">
        <v>3270798</v>
      </c>
    </row>
    <row r="33" spans="1:3" x14ac:dyDescent="0.25">
      <c r="A33" t="s">
        <v>17</v>
      </c>
      <c r="B33" s="4">
        <v>2365040</v>
      </c>
      <c r="C33" s="4">
        <v>3256962</v>
      </c>
    </row>
    <row r="34" spans="1:3" x14ac:dyDescent="0.25">
      <c r="A34" t="s">
        <v>5</v>
      </c>
      <c r="B34" s="4">
        <v>2365353</v>
      </c>
      <c r="C34" s="4">
        <v>3192893</v>
      </c>
    </row>
    <row r="35" spans="1:3" x14ac:dyDescent="0.25">
      <c r="A35" t="s">
        <v>31</v>
      </c>
      <c r="B35" s="4">
        <v>2294800</v>
      </c>
      <c r="C35" s="4">
        <v>3066834</v>
      </c>
    </row>
    <row r="36" spans="1:3" x14ac:dyDescent="0.25">
      <c r="A36" t="s">
        <v>1</v>
      </c>
      <c r="B36" s="4">
        <v>2176947</v>
      </c>
      <c r="C36" s="4">
        <v>2880383</v>
      </c>
    </row>
    <row r="37" spans="1:3" x14ac:dyDescent="0.25">
      <c r="A37" t="s">
        <v>23</v>
      </c>
      <c r="B37" s="4">
        <v>1869377</v>
      </c>
      <c r="C37" s="4">
        <v>2523395</v>
      </c>
    </row>
    <row r="38" spans="1:3" x14ac:dyDescent="0.25">
      <c r="A38" t="s">
        <v>24</v>
      </c>
      <c r="B38" s="4">
        <v>1704515</v>
      </c>
      <c r="C38" s="4">
        <v>2277961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YinkaOkoh</dc:creator>
  <cp:lastModifiedBy>YinkaOkoh</cp:lastModifiedBy>
  <dcterms:created xsi:type="dcterms:W3CDTF">2020-09-25T11:08:43Z</dcterms:created>
  <dcterms:modified xsi:type="dcterms:W3CDTF">2021-01-25T09:59:58Z</dcterms:modified>
</cp:coreProperties>
</file>