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hd research\20_summer\"/>
    </mc:Choice>
  </mc:AlternateContent>
  <xr:revisionPtr revIDLastSave="0" documentId="13_ncr:1_{2BB82E7B-9F52-41EA-B0D4-1C9A4F2FB98C}" xr6:coauthVersionLast="47" xr6:coauthVersionMax="47" xr10:uidLastSave="{00000000-0000-0000-0000-000000000000}"/>
  <bookViews>
    <workbookView xWindow="-110" yWindow="-110" windowWidth="19420" windowHeight="10420" tabRatio="734" activeTab="6" xr2:uid="{B2C4F1EC-527F-4083-826D-950A9789585F}"/>
  </bookViews>
  <sheets>
    <sheet name="Profit" sheetId="6" r:id="rId1"/>
    <sheet name="base" sheetId="24" r:id="rId2"/>
    <sheet name="2nd stage decisions" sheetId="26" r:id="rId3"/>
    <sheet name="r002" sheetId="27" r:id="rId4"/>
    <sheet name="r005" sheetId="28" r:id="rId5"/>
    <sheet name="r001" sheetId="29" r:id="rId6"/>
    <sheet name="Rcomparison" sheetId="30" r:id="rId7"/>
    <sheet name="drier" sheetId="31" r:id="rId8"/>
    <sheet name="driest" sheetId="32" r:id="rId9"/>
    <sheet name="Climate comparison" sheetId="33" r:id="rId10"/>
    <sheet name="Sheet2" sheetId="2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6" l="1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H84" i="33" l="1"/>
  <c r="H85" i="33"/>
  <c r="H86" i="33"/>
  <c r="H87" i="33"/>
  <c r="H83" i="33"/>
  <c r="G84" i="33"/>
  <c r="G85" i="33"/>
  <c r="G86" i="33"/>
  <c r="G87" i="33"/>
  <c r="H75" i="33"/>
  <c r="G75" i="33"/>
  <c r="G83" i="33" s="1"/>
  <c r="G76" i="33"/>
  <c r="G77" i="33"/>
  <c r="H77" i="33"/>
  <c r="G78" i="33"/>
  <c r="H78" i="33"/>
  <c r="G79" i="33"/>
  <c r="H79" i="33"/>
  <c r="G80" i="33"/>
  <c r="H80" i="33"/>
  <c r="H76" i="33"/>
  <c r="D84" i="33"/>
  <c r="D86" i="33"/>
  <c r="D75" i="33"/>
  <c r="D76" i="33"/>
  <c r="D83" i="33" s="1"/>
  <c r="D77" i="33"/>
  <c r="D78" i="33"/>
  <c r="D85" i="33" s="1"/>
  <c r="D79" i="33"/>
  <c r="C75" i="33"/>
  <c r="C76" i="33"/>
  <c r="C83" i="33" s="1"/>
  <c r="C77" i="33"/>
  <c r="C84" i="33" s="1"/>
  <c r="C78" i="33"/>
  <c r="C85" i="33" s="1"/>
  <c r="C79" i="33"/>
  <c r="C86" i="33" s="1"/>
  <c r="B75" i="33"/>
  <c r="B76" i="33"/>
  <c r="B83" i="33" s="1"/>
  <c r="B77" i="33"/>
  <c r="B84" i="33" s="1"/>
  <c r="B78" i="33"/>
  <c r="B85" i="33" s="1"/>
  <c r="B79" i="33"/>
  <c r="B86" i="33" s="1"/>
  <c r="G36" i="32"/>
  <c r="G37" i="32"/>
  <c r="G38" i="32"/>
  <c r="G39" i="32"/>
  <c r="G71" i="32"/>
  <c r="F71" i="32"/>
  <c r="G70" i="32"/>
  <c r="F70" i="32"/>
  <c r="P45" i="32" s="1"/>
  <c r="G69" i="32"/>
  <c r="F69" i="32"/>
  <c r="G68" i="32"/>
  <c r="F68" i="32"/>
  <c r="N45" i="32" s="1"/>
  <c r="G67" i="32"/>
  <c r="F67" i="32"/>
  <c r="G63" i="32"/>
  <c r="F63" i="32"/>
  <c r="Q44" i="32" s="1"/>
  <c r="G62" i="32"/>
  <c r="F62" i="32"/>
  <c r="Q61" i="32"/>
  <c r="P61" i="32"/>
  <c r="O61" i="32"/>
  <c r="N61" i="32"/>
  <c r="M61" i="32"/>
  <c r="G61" i="32"/>
  <c r="F61" i="32"/>
  <c r="Q60" i="32"/>
  <c r="P60" i="32"/>
  <c r="O60" i="32"/>
  <c r="N60" i="32"/>
  <c r="M60" i="32"/>
  <c r="G60" i="32"/>
  <c r="F60" i="32"/>
  <c r="N44" i="32" s="1"/>
  <c r="Q59" i="32"/>
  <c r="P59" i="32"/>
  <c r="O59" i="32"/>
  <c r="N59" i="32"/>
  <c r="M59" i="32"/>
  <c r="G59" i="32"/>
  <c r="F59" i="32"/>
  <c r="M44" i="32" s="1"/>
  <c r="Q58" i="32"/>
  <c r="P58" i="32"/>
  <c r="O58" i="32"/>
  <c r="N58" i="32"/>
  <c r="M58" i="32"/>
  <c r="Q57" i="32"/>
  <c r="P57" i="32"/>
  <c r="O57" i="32"/>
  <c r="N57" i="32"/>
  <c r="M57" i="32"/>
  <c r="Q56" i="32"/>
  <c r="P56" i="32"/>
  <c r="O56" i="32"/>
  <c r="N56" i="32"/>
  <c r="M56" i="32"/>
  <c r="Q55" i="32"/>
  <c r="P55" i="32"/>
  <c r="O55" i="32"/>
  <c r="N55" i="32"/>
  <c r="M55" i="32"/>
  <c r="G55" i="32"/>
  <c r="F55" i="32"/>
  <c r="Q54" i="32"/>
  <c r="P54" i="32"/>
  <c r="O54" i="32"/>
  <c r="N54" i="32"/>
  <c r="M54" i="32"/>
  <c r="G54" i="32"/>
  <c r="F54" i="32"/>
  <c r="P43" i="32" s="1"/>
  <c r="Q53" i="32"/>
  <c r="P53" i="32"/>
  <c r="O53" i="32"/>
  <c r="N53" i="32"/>
  <c r="M53" i="32"/>
  <c r="G53" i="32"/>
  <c r="F53" i="32"/>
  <c r="O43" i="32" s="1"/>
  <c r="Q52" i="32"/>
  <c r="P52" i="32"/>
  <c r="O52" i="32"/>
  <c r="N52" i="32"/>
  <c r="M52" i="32"/>
  <c r="G52" i="32"/>
  <c r="F52" i="32"/>
  <c r="G51" i="32"/>
  <c r="F51" i="32"/>
  <c r="G47" i="32"/>
  <c r="F47" i="32"/>
  <c r="Q46" i="32"/>
  <c r="P46" i="32"/>
  <c r="O46" i="32"/>
  <c r="N46" i="32"/>
  <c r="M46" i="32"/>
  <c r="G46" i="32"/>
  <c r="F46" i="32"/>
  <c r="Q45" i="32"/>
  <c r="O45" i="32"/>
  <c r="M45" i="32"/>
  <c r="G45" i="32"/>
  <c r="F45" i="32"/>
  <c r="O42" i="32" s="1"/>
  <c r="P44" i="32"/>
  <c r="O44" i="32"/>
  <c r="G44" i="32"/>
  <c r="F44" i="32"/>
  <c r="N42" i="32" s="1"/>
  <c r="Q43" i="32"/>
  <c r="N43" i="32"/>
  <c r="M43" i="32"/>
  <c r="G43" i="32"/>
  <c r="F43" i="32"/>
  <c r="Q42" i="32"/>
  <c r="P42" i="32"/>
  <c r="M42" i="32"/>
  <c r="N41" i="32"/>
  <c r="M41" i="32"/>
  <c r="O39" i="32"/>
  <c r="F39" i="32"/>
  <c r="Q41" i="32" s="1"/>
  <c r="N38" i="32"/>
  <c r="F38" i="32"/>
  <c r="P41" i="32" s="1"/>
  <c r="P37" i="32"/>
  <c r="M37" i="32"/>
  <c r="F37" i="32"/>
  <c r="O41" i="32" s="1"/>
  <c r="Q36" i="32"/>
  <c r="P36" i="32"/>
  <c r="O36" i="32"/>
  <c r="N36" i="32"/>
  <c r="M36" i="32"/>
  <c r="F36" i="32"/>
  <c r="G35" i="32"/>
  <c r="F35" i="32"/>
  <c r="G31" i="32"/>
  <c r="F31" i="32"/>
  <c r="Q40" i="32" s="1"/>
  <c r="G30" i="32"/>
  <c r="F30" i="32"/>
  <c r="P40" i="32" s="1"/>
  <c r="G29" i="32"/>
  <c r="F29" i="32"/>
  <c r="O40" i="32" s="1"/>
  <c r="G28" i="32"/>
  <c r="F28" i="32"/>
  <c r="N40" i="32" s="1"/>
  <c r="G27" i="32"/>
  <c r="F27" i="32"/>
  <c r="M40" i="32" s="1"/>
  <c r="G23" i="32"/>
  <c r="F23" i="32"/>
  <c r="Q39" i="32" s="1"/>
  <c r="G22" i="32"/>
  <c r="F22" i="32"/>
  <c r="P39" i="32" s="1"/>
  <c r="G21" i="32"/>
  <c r="F21" i="32"/>
  <c r="G20" i="32"/>
  <c r="F20" i="32"/>
  <c r="N39" i="32" s="1"/>
  <c r="N19" i="32"/>
  <c r="N31" i="32" s="1"/>
  <c r="G19" i="32"/>
  <c r="F19" i="32"/>
  <c r="M39" i="32" s="1"/>
  <c r="G15" i="32"/>
  <c r="F15" i="32"/>
  <c r="Q38" i="32" s="1"/>
  <c r="P14" i="32"/>
  <c r="P26" i="32" s="1"/>
  <c r="G14" i="32"/>
  <c r="F14" i="32"/>
  <c r="P38" i="32" s="1"/>
  <c r="G13" i="32"/>
  <c r="F13" i="32"/>
  <c r="O38" i="32" s="1"/>
  <c r="G12" i="32"/>
  <c r="F12" i="32"/>
  <c r="G11" i="32"/>
  <c r="F11" i="32"/>
  <c r="M38" i="32" s="1"/>
  <c r="V7" i="32"/>
  <c r="Q20" i="32" s="1"/>
  <c r="Q32" i="32" s="1"/>
  <c r="U7" i="32"/>
  <c r="Q19" i="32" s="1"/>
  <c r="Q31" i="32" s="1"/>
  <c r="T7" i="32"/>
  <c r="Q18" i="32" s="1"/>
  <c r="Q30" i="32" s="1"/>
  <c r="S7" i="32"/>
  <c r="Q17" i="32" s="1"/>
  <c r="Q29" i="32" s="1"/>
  <c r="R7" i="32"/>
  <c r="Q16" i="32" s="1"/>
  <c r="Q28" i="32" s="1"/>
  <c r="Q7" i="32"/>
  <c r="Q15" i="32" s="1"/>
  <c r="Q27" i="32" s="1"/>
  <c r="P7" i="32"/>
  <c r="Q14" i="32" s="1"/>
  <c r="Q26" i="32" s="1"/>
  <c r="O7" i="32"/>
  <c r="Q13" i="32" s="1"/>
  <c r="Q25" i="32" s="1"/>
  <c r="N7" i="32"/>
  <c r="Q12" i="32" s="1"/>
  <c r="Q24" i="32" s="1"/>
  <c r="M7" i="32"/>
  <c r="Q11" i="32" s="1"/>
  <c r="Q23" i="32" s="1"/>
  <c r="G7" i="32"/>
  <c r="F7" i="32"/>
  <c r="Q37" i="32" s="1"/>
  <c r="V6" i="32"/>
  <c r="P20" i="32" s="1"/>
  <c r="P32" i="32" s="1"/>
  <c r="U6" i="32"/>
  <c r="P19" i="32" s="1"/>
  <c r="P31" i="32" s="1"/>
  <c r="T6" i="32"/>
  <c r="P18" i="32" s="1"/>
  <c r="P30" i="32" s="1"/>
  <c r="S6" i="32"/>
  <c r="P17" i="32" s="1"/>
  <c r="P29" i="32" s="1"/>
  <c r="R6" i="32"/>
  <c r="P16" i="32" s="1"/>
  <c r="P28" i="32" s="1"/>
  <c r="Q6" i="32"/>
  <c r="P15" i="32" s="1"/>
  <c r="P27" i="32" s="1"/>
  <c r="P6" i="32"/>
  <c r="O6" i="32"/>
  <c r="P13" i="32" s="1"/>
  <c r="P25" i="32" s="1"/>
  <c r="N6" i="32"/>
  <c r="P12" i="32" s="1"/>
  <c r="P24" i="32" s="1"/>
  <c r="M6" i="32"/>
  <c r="P11" i="32" s="1"/>
  <c r="P23" i="32" s="1"/>
  <c r="G6" i="32"/>
  <c r="F6" i="32"/>
  <c r="V5" i="32"/>
  <c r="O20" i="32" s="1"/>
  <c r="O32" i="32" s="1"/>
  <c r="U5" i="32"/>
  <c r="O19" i="32" s="1"/>
  <c r="O31" i="32" s="1"/>
  <c r="T5" i="32"/>
  <c r="O18" i="32" s="1"/>
  <c r="O30" i="32" s="1"/>
  <c r="S5" i="32"/>
  <c r="O17" i="32" s="1"/>
  <c r="O29" i="32" s="1"/>
  <c r="R5" i="32"/>
  <c r="O16" i="32" s="1"/>
  <c r="O28" i="32" s="1"/>
  <c r="Q5" i="32"/>
  <c r="O15" i="32" s="1"/>
  <c r="O27" i="32" s="1"/>
  <c r="P5" i="32"/>
  <c r="O14" i="32" s="1"/>
  <c r="O26" i="32" s="1"/>
  <c r="O5" i="32"/>
  <c r="O13" i="32" s="1"/>
  <c r="O25" i="32" s="1"/>
  <c r="N5" i="32"/>
  <c r="O12" i="32" s="1"/>
  <c r="O24" i="32" s="1"/>
  <c r="M5" i="32"/>
  <c r="O11" i="32" s="1"/>
  <c r="O23" i="32" s="1"/>
  <c r="G5" i="32"/>
  <c r="F5" i="32"/>
  <c r="O37" i="32" s="1"/>
  <c r="V4" i="32"/>
  <c r="N20" i="32" s="1"/>
  <c r="N32" i="32" s="1"/>
  <c r="U4" i="32"/>
  <c r="T4" i="32"/>
  <c r="N18" i="32" s="1"/>
  <c r="N30" i="32" s="1"/>
  <c r="S4" i="32"/>
  <c r="N17" i="32" s="1"/>
  <c r="N29" i="32" s="1"/>
  <c r="R4" i="32"/>
  <c r="N16" i="32" s="1"/>
  <c r="N28" i="32" s="1"/>
  <c r="Q4" i="32"/>
  <c r="N15" i="32" s="1"/>
  <c r="N27" i="32" s="1"/>
  <c r="P4" i="32"/>
  <c r="N14" i="32" s="1"/>
  <c r="N26" i="32" s="1"/>
  <c r="O4" i="32"/>
  <c r="N13" i="32" s="1"/>
  <c r="N25" i="32" s="1"/>
  <c r="N4" i="32"/>
  <c r="N12" i="32" s="1"/>
  <c r="N24" i="32" s="1"/>
  <c r="M4" i="32"/>
  <c r="N11" i="32" s="1"/>
  <c r="N23" i="32" s="1"/>
  <c r="G4" i="32"/>
  <c r="F4" i="32"/>
  <c r="N37" i="32" s="1"/>
  <c r="V3" i="32"/>
  <c r="M20" i="32" s="1"/>
  <c r="M32" i="32" s="1"/>
  <c r="U3" i="32"/>
  <c r="M19" i="32" s="1"/>
  <c r="M31" i="32" s="1"/>
  <c r="T3" i="32"/>
  <c r="M18" i="32" s="1"/>
  <c r="M30" i="32" s="1"/>
  <c r="S3" i="32"/>
  <c r="M17" i="32" s="1"/>
  <c r="M29" i="32" s="1"/>
  <c r="R3" i="32"/>
  <c r="M16" i="32" s="1"/>
  <c r="M28" i="32" s="1"/>
  <c r="Q3" i="32"/>
  <c r="M15" i="32" s="1"/>
  <c r="M27" i="32" s="1"/>
  <c r="P3" i="32"/>
  <c r="M14" i="32" s="1"/>
  <c r="M26" i="32" s="1"/>
  <c r="O3" i="32"/>
  <c r="M13" i="32" s="1"/>
  <c r="M25" i="32" s="1"/>
  <c r="N3" i="32"/>
  <c r="M12" i="32" s="1"/>
  <c r="M24" i="32" s="1"/>
  <c r="M3" i="32"/>
  <c r="M11" i="32" s="1"/>
  <c r="M23" i="32" s="1"/>
  <c r="G3" i="32"/>
  <c r="F3" i="32"/>
  <c r="F68" i="31"/>
  <c r="G68" i="31"/>
  <c r="F69" i="31"/>
  <c r="O45" i="31" s="1"/>
  <c r="G69" i="31"/>
  <c r="F70" i="31"/>
  <c r="G70" i="31"/>
  <c r="F71" i="31"/>
  <c r="G71" i="31"/>
  <c r="F60" i="31"/>
  <c r="G60" i="31"/>
  <c r="F61" i="31"/>
  <c r="G61" i="31"/>
  <c r="F62" i="31"/>
  <c r="G62" i="31"/>
  <c r="F63" i="31"/>
  <c r="G63" i="31"/>
  <c r="F52" i="31"/>
  <c r="G52" i="31"/>
  <c r="F53" i="31"/>
  <c r="G53" i="31"/>
  <c r="F54" i="31"/>
  <c r="G54" i="31"/>
  <c r="F55" i="31"/>
  <c r="G55" i="31"/>
  <c r="F44" i="31"/>
  <c r="G44" i="31"/>
  <c r="F45" i="31"/>
  <c r="G45" i="31"/>
  <c r="F46" i="31"/>
  <c r="G46" i="31"/>
  <c r="F47" i="31"/>
  <c r="G47" i="31"/>
  <c r="F36" i="31"/>
  <c r="G36" i="31"/>
  <c r="F37" i="31"/>
  <c r="G37" i="31"/>
  <c r="F38" i="31"/>
  <c r="G38" i="31"/>
  <c r="F39" i="31"/>
  <c r="G39" i="31"/>
  <c r="P45" i="31"/>
  <c r="N45" i="31"/>
  <c r="G67" i="31"/>
  <c r="F67" i="31"/>
  <c r="Q44" i="31"/>
  <c r="Q61" i="31"/>
  <c r="P61" i="31"/>
  <c r="O61" i="31"/>
  <c r="N61" i="31"/>
  <c r="M61" i="31"/>
  <c r="Q60" i="31"/>
  <c r="P60" i="31"/>
  <c r="O60" i="31"/>
  <c r="N60" i="31"/>
  <c r="M60" i="31"/>
  <c r="N44" i="31"/>
  <c r="Q59" i="31"/>
  <c r="P59" i="31"/>
  <c r="O59" i="31"/>
  <c r="N59" i="31"/>
  <c r="M59" i="31"/>
  <c r="G59" i="31"/>
  <c r="F59" i="31"/>
  <c r="M44" i="31" s="1"/>
  <c r="Q58" i="31"/>
  <c r="P58" i="31"/>
  <c r="O58" i="31"/>
  <c r="N58" i="31"/>
  <c r="M58" i="31"/>
  <c r="Q57" i="31"/>
  <c r="P57" i="31"/>
  <c r="O57" i="31"/>
  <c r="N57" i="31"/>
  <c r="M57" i="31"/>
  <c r="Q56" i="31"/>
  <c r="P56" i="31"/>
  <c r="O56" i="31"/>
  <c r="N56" i="31"/>
  <c r="M56" i="31"/>
  <c r="Q55" i="31"/>
  <c r="P55" i="31"/>
  <c r="O55" i="31"/>
  <c r="N55" i="31"/>
  <c r="M55" i="31"/>
  <c r="Q54" i="31"/>
  <c r="P54" i="31"/>
  <c r="O54" i="31"/>
  <c r="N54" i="31"/>
  <c r="M54" i="31"/>
  <c r="P43" i="31"/>
  <c r="Q53" i="31"/>
  <c r="P53" i="31"/>
  <c r="O53" i="31"/>
  <c r="N53" i="31"/>
  <c r="M53" i="31"/>
  <c r="O43" i="31"/>
  <c r="Q52" i="31"/>
  <c r="P52" i="31"/>
  <c r="O52" i="31"/>
  <c r="N52" i="31"/>
  <c r="M52" i="31"/>
  <c r="G51" i="31"/>
  <c r="F51" i="31"/>
  <c r="Q46" i="31"/>
  <c r="P46" i="31"/>
  <c r="O46" i="31"/>
  <c r="N46" i="31"/>
  <c r="M46" i="31"/>
  <c r="Q45" i="31"/>
  <c r="M45" i="31"/>
  <c r="O42" i="31"/>
  <c r="P44" i="31"/>
  <c r="O44" i="31"/>
  <c r="N42" i="31"/>
  <c r="Q43" i="31"/>
  <c r="N43" i="31"/>
  <c r="M43" i="31"/>
  <c r="G43" i="31"/>
  <c r="F43" i="31"/>
  <c r="Q42" i="31"/>
  <c r="P42" i="31"/>
  <c r="M42" i="31"/>
  <c r="N41" i="31"/>
  <c r="M41" i="31"/>
  <c r="O39" i="31"/>
  <c r="Q41" i="31"/>
  <c r="N38" i="31"/>
  <c r="P41" i="31"/>
  <c r="Q37" i="31"/>
  <c r="M37" i="31"/>
  <c r="O41" i="31"/>
  <c r="Q36" i="31"/>
  <c r="P36" i="31"/>
  <c r="O36" i="31"/>
  <c r="N36" i="31"/>
  <c r="M36" i="31"/>
  <c r="G35" i="31"/>
  <c r="F35" i="31"/>
  <c r="G31" i="31"/>
  <c r="F31" i="31"/>
  <c r="Q40" i="31" s="1"/>
  <c r="G30" i="31"/>
  <c r="F30" i="31"/>
  <c r="P40" i="31" s="1"/>
  <c r="G29" i="31"/>
  <c r="F29" i="31"/>
  <c r="O40" i="31" s="1"/>
  <c r="G28" i="31"/>
  <c r="F28" i="31"/>
  <c r="N40" i="31" s="1"/>
  <c r="G27" i="31"/>
  <c r="F27" i="31"/>
  <c r="M40" i="31" s="1"/>
  <c r="G23" i="31"/>
  <c r="F23" i="31"/>
  <c r="Q39" i="31" s="1"/>
  <c r="G22" i="31"/>
  <c r="F22" i="31"/>
  <c r="P39" i="31" s="1"/>
  <c r="G21" i="31"/>
  <c r="F21" i="31"/>
  <c r="O20" i="31"/>
  <c r="O32" i="31" s="1"/>
  <c r="G20" i="31"/>
  <c r="F20" i="31"/>
  <c r="N39" i="31" s="1"/>
  <c r="G19" i="31"/>
  <c r="F19" i="31"/>
  <c r="M39" i="31" s="1"/>
  <c r="Q15" i="31"/>
  <c r="Q27" i="31" s="1"/>
  <c r="G15" i="31"/>
  <c r="F15" i="31"/>
  <c r="Q38" i="31" s="1"/>
  <c r="G14" i="31"/>
  <c r="F14" i="31"/>
  <c r="P38" i="31" s="1"/>
  <c r="O13" i="31"/>
  <c r="O25" i="31" s="1"/>
  <c r="G13" i="31"/>
  <c r="F13" i="31"/>
  <c r="O38" i="31" s="1"/>
  <c r="G12" i="31"/>
  <c r="F12" i="31"/>
  <c r="G11" i="31"/>
  <c r="F11" i="31"/>
  <c r="M38" i="31" s="1"/>
  <c r="V7" i="31"/>
  <c r="Q20" i="31" s="1"/>
  <c r="Q32" i="31" s="1"/>
  <c r="U7" i="31"/>
  <c r="Q19" i="31" s="1"/>
  <c r="Q31" i="31" s="1"/>
  <c r="T7" i="31"/>
  <c r="Q18" i="31" s="1"/>
  <c r="Q30" i="31" s="1"/>
  <c r="S7" i="31"/>
  <c r="Q17" i="31" s="1"/>
  <c r="Q29" i="31" s="1"/>
  <c r="R7" i="31"/>
  <c r="Q16" i="31" s="1"/>
  <c r="Q28" i="31" s="1"/>
  <c r="Q7" i="31"/>
  <c r="P7" i="31"/>
  <c r="Q14" i="31" s="1"/>
  <c r="Q26" i="31" s="1"/>
  <c r="O7" i="31"/>
  <c r="Q13" i="31" s="1"/>
  <c r="Q25" i="31" s="1"/>
  <c r="N7" i="31"/>
  <c r="Q12" i="31" s="1"/>
  <c r="Q24" i="31" s="1"/>
  <c r="M7" i="31"/>
  <c r="Q11" i="31" s="1"/>
  <c r="Q23" i="31" s="1"/>
  <c r="G7" i="31"/>
  <c r="F7" i="31"/>
  <c r="V6" i="31"/>
  <c r="P20" i="31" s="1"/>
  <c r="P32" i="31" s="1"/>
  <c r="U6" i="31"/>
  <c r="P19" i="31" s="1"/>
  <c r="P31" i="31" s="1"/>
  <c r="T6" i="31"/>
  <c r="P18" i="31" s="1"/>
  <c r="P30" i="31" s="1"/>
  <c r="S6" i="31"/>
  <c r="P17" i="31" s="1"/>
  <c r="P29" i="31" s="1"/>
  <c r="R6" i="31"/>
  <c r="P16" i="31" s="1"/>
  <c r="P28" i="31" s="1"/>
  <c r="Q6" i="31"/>
  <c r="P15" i="31" s="1"/>
  <c r="P27" i="31" s="1"/>
  <c r="P6" i="31"/>
  <c r="P14" i="31" s="1"/>
  <c r="P26" i="31" s="1"/>
  <c r="O6" i="31"/>
  <c r="P13" i="31" s="1"/>
  <c r="P25" i="31" s="1"/>
  <c r="N6" i="31"/>
  <c r="P12" i="31" s="1"/>
  <c r="P24" i="31" s="1"/>
  <c r="M6" i="31"/>
  <c r="P11" i="31" s="1"/>
  <c r="P23" i="31" s="1"/>
  <c r="G6" i="31"/>
  <c r="F6" i="31"/>
  <c r="P37" i="31" s="1"/>
  <c r="V5" i="31"/>
  <c r="U5" i="31"/>
  <c r="O19" i="31" s="1"/>
  <c r="O31" i="31" s="1"/>
  <c r="T5" i="31"/>
  <c r="O18" i="31" s="1"/>
  <c r="O30" i="31" s="1"/>
  <c r="S5" i="31"/>
  <c r="O17" i="31" s="1"/>
  <c r="O29" i="31" s="1"/>
  <c r="R5" i="31"/>
  <c r="O16" i="31" s="1"/>
  <c r="O28" i="31" s="1"/>
  <c r="Q5" i="31"/>
  <c r="O15" i="31" s="1"/>
  <c r="O27" i="31" s="1"/>
  <c r="P5" i="31"/>
  <c r="O14" i="31" s="1"/>
  <c r="O26" i="31" s="1"/>
  <c r="O5" i="31"/>
  <c r="N5" i="31"/>
  <c r="O12" i="31" s="1"/>
  <c r="O24" i="31" s="1"/>
  <c r="M5" i="31"/>
  <c r="O11" i="31" s="1"/>
  <c r="O23" i="31" s="1"/>
  <c r="G5" i="31"/>
  <c r="F5" i="31"/>
  <c r="O37" i="31" s="1"/>
  <c r="V4" i="31"/>
  <c r="N20" i="31" s="1"/>
  <c r="N32" i="31" s="1"/>
  <c r="U4" i="31"/>
  <c r="N19" i="31" s="1"/>
  <c r="N31" i="31" s="1"/>
  <c r="T4" i="31"/>
  <c r="N18" i="31" s="1"/>
  <c r="N30" i="31" s="1"/>
  <c r="S4" i="31"/>
  <c r="N17" i="31" s="1"/>
  <c r="N29" i="31" s="1"/>
  <c r="R4" i="31"/>
  <c r="N16" i="31" s="1"/>
  <c r="N28" i="31" s="1"/>
  <c r="Q4" i="31"/>
  <c r="N15" i="31" s="1"/>
  <c r="N27" i="31" s="1"/>
  <c r="P4" i="31"/>
  <c r="N14" i="31" s="1"/>
  <c r="N26" i="31" s="1"/>
  <c r="O4" i="31"/>
  <c r="N13" i="31" s="1"/>
  <c r="N25" i="31" s="1"/>
  <c r="N4" i="31"/>
  <c r="N12" i="31" s="1"/>
  <c r="N24" i="31" s="1"/>
  <c r="M4" i="31"/>
  <c r="N11" i="31" s="1"/>
  <c r="N23" i="31" s="1"/>
  <c r="G4" i="31"/>
  <c r="F4" i="31"/>
  <c r="N37" i="31" s="1"/>
  <c r="V3" i="31"/>
  <c r="M20" i="31" s="1"/>
  <c r="M32" i="31" s="1"/>
  <c r="U3" i="31"/>
  <c r="M19" i="31" s="1"/>
  <c r="M31" i="31" s="1"/>
  <c r="T3" i="31"/>
  <c r="M18" i="31" s="1"/>
  <c r="M30" i="31" s="1"/>
  <c r="S3" i="31"/>
  <c r="M17" i="31" s="1"/>
  <c r="M29" i="31" s="1"/>
  <c r="R3" i="31"/>
  <c r="M16" i="31" s="1"/>
  <c r="M28" i="31" s="1"/>
  <c r="Q3" i="31"/>
  <c r="M15" i="31" s="1"/>
  <c r="M27" i="31" s="1"/>
  <c r="P3" i="31"/>
  <c r="M14" i="31" s="1"/>
  <c r="M26" i="31" s="1"/>
  <c r="O3" i="31"/>
  <c r="M13" i="31" s="1"/>
  <c r="M25" i="31" s="1"/>
  <c r="N3" i="31"/>
  <c r="M12" i="31" s="1"/>
  <c r="M24" i="31" s="1"/>
  <c r="M3" i="31"/>
  <c r="M11" i="31" s="1"/>
  <c r="M23" i="31" s="1"/>
  <c r="G3" i="31"/>
  <c r="F3" i="31"/>
  <c r="M36" i="27"/>
  <c r="F38" i="29"/>
  <c r="G38" i="29"/>
  <c r="F46" i="29"/>
  <c r="G46" i="29"/>
  <c r="F54" i="29"/>
  <c r="G54" i="29"/>
  <c r="F62" i="29"/>
  <c r="G62" i="29"/>
  <c r="F70" i="29"/>
  <c r="G70" i="29"/>
  <c r="G71" i="29"/>
  <c r="F71" i="29"/>
  <c r="P45" i="29"/>
  <c r="G69" i="29"/>
  <c r="F69" i="29"/>
  <c r="G68" i="29"/>
  <c r="F68" i="29"/>
  <c r="N45" i="29" s="1"/>
  <c r="G67" i="29"/>
  <c r="F67" i="29"/>
  <c r="M45" i="29" s="1"/>
  <c r="G63" i="29"/>
  <c r="F63" i="29"/>
  <c r="Q44" i="29" s="1"/>
  <c r="Q61" i="29"/>
  <c r="P61" i="29"/>
  <c r="O61" i="29"/>
  <c r="N61" i="29"/>
  <c r="M61" i="29"/>
  <c r="G61" i="29"/>
  <c r="F61" i="29"/>
  <c r="O44" i="29" s="1"/>
  <c r="Q60" i="29"/>
  <c r="P60" i="29"/>
  <c r="O60" i="29"/>
  <c r="N60" i="29"/>
  <c r="M60" i="29"/>
  <c r="G60" i="29"/>
  <c r="F60" i="29"/>
  <c r="Q59" i="29"/>
  <c r="P59" i="29"/>
  <c r="O59" i="29"/>
  <c r="N59" i="29"/>
  <c r="M59" i="29"/>
  <c r="G59" i="29"/>
  <c r="F59" i="29"/>
  <c r="M44" i="29" s="1"/>
  <c r="Q58" i="29"/>
  <c r="P58" i="29"/>
  <c r="O58" i="29"/>
  <c r="N58" i="29"/>
  <c r="M58" i="29"/>
  <c r="Q57" i="29"/>
  <c r="P57" i="29"/>
  <c r="O57" i="29"/>
  <c r="N57" i="29"/>
  <c r="M57" i="29"/>
  <c r="Q56" i="29"/>
  <c r="P56" i="29"/>
  <c r="O56" i="29"/>
  <c r="N56" i="29"/>
  <c r="M56" i="29"/>
  <c r="Q55" i="29"/>
  <c r="P55" i="29"/>
  <c r="O55" i="29"/>
  <c r="N55" i="29"/>
  <c r="M55" i="29"/>
  <c r="G55" i="29"/>
  <c r="F55" i="29"/>
  <c r="Q43" i="29" s="1"/>
  <c r="Q54" i="29"/>
  <c r="P54" i="29"/>
  <c r="O54" i="29"/>
  <c r="N54" i="29"/>
  <c r="M54" i="29"/>
  <c r="P43" i="29"/>
  <c r="Q53" i="29"/>
  <c r="P53" i="29"/>
  <c r="O53" i="29"/>
  <c r="N53" i="29"/>
  <c r="M53" i="29"/>
  <c r="G53" i="29"/>
  <c r="F53" i="29"/>
  <c r="O43" i="29" s="1"/>
  <c r="Q52" i="29"/>
  <c r="P52" i="29"/>
  <c r="O52" i="29"/>
  <c r="N52" i="29"/>
  <c r="M52" i="29"/>
  <c r="G52" i="29"/>
  <c r="F52" i="29"/>
  <c r="G51" i="29"/>
  <c r="F51" i="29"/>
  <c r="G47" i="29"/>
  <c r="F47" i="29"/>
  <c r="Q46" i="29"/>
  <c r="P46" i="29"/>
  <c r="O46" i="29"/>
  <c r="N46" i="29"/>
  <c r="M46" i="29"/>
  <c r="Q45" i="29"/>
  <c r="O45" i="29"/>
  <c r="G45" i="29"/>
  <c r="F45" i="29"/>
  <c r="O42" i="29" s="1"/>
  <c r="P44" i="29"/>
  <c r="N44" i="29"/>
  <c r="G44" i="29"/>
  <c r="F44" i="29"/>
  <c r="N42" i="29" s="1"/>
  <c r="N43" i="29"/>
  <c r="M43" i="29"/>
  <c r="G43" i="29"/>
  <c r="F43" i="29"/>
  <c r="Q42" i="29"/>
  <c r="P42" i="29"/>
  <c r="M42" i="29"/>
  <c r="M41" i="29"/>
  <c r="O40" i="29"/>
  <c r="G39" i="29"/>
  <c r="F39" i="29"/>
  <c r="Q41" i="29" s="1"/>
  <c r="N38" i="29"/>
  <c r="P41" i="29"/>
  <c r="M37" i="29"/>
  <c r="G37" i="29"/>
  <c r="F37" i="29"/>
  <c r="O41" i="29" s="1"/>
  <c r="Q36" i="29"/>
  <c r="P36" i="29"/>
  <c r="O36" i="29"/>
  <c r="N36" i="29"/>
  <c r="M36" i="29"/>
  <c r="G36" i="29"/>
  <c r="F36" i="29"/>
  <c r="N41" i="29" s="1"/>
  <c r="G35" i="29"/>
  <c r="F35" i="29"/>
  <c r="G31" i="29"/>
  <c r="F31" i="29"/>
  <c r="Q40" i="29" s="1"/>
  <c r="G30" i="29"/>
  <c r="F30" i="29"/>
  <c r="P40" i="29" s="1"/>
  <c r="G29" i="29"/>
  <c r="F29" i="29"/>
  <c r="G28" i="29"/>
  <c r="F28" i="29"/>
  <c r="N40" i="29" s="1"/>
  <c r="G27" i="29"/>
  <c r="F27" i="29"/>
  <c r="M40" i="29" s="1"/>
  <c r="G23" i="29"/>
  <c r="F23" i="29"/>
  <c r="Q39" i="29" s="1"/>
  <c r="G22" i="29"/>
  <c r="F22" i="29"/>
  <c r="P39" i="29" s="1"/>
  <c r="G21" i="29"/>
  <c r="F21" i="29"/>
  <c r="O39" i="29" s="1"/>
  <c r="G20" i="29"/>
  <c r="F20" i="29"/>
  <c r="N39" i="29" s="1"/>
  <c r="G19" i="29"/>
  <c r="F19" i="29"/>
  <c r="M39" i="29" s="1"/>
  <c r="G15" i="29"/>
  <c r="F15" i="29"/>
  <c r="Q38" i="29" s="1"/>
  <c r="G14" i="29"/>
  <c r="F14" i="29"/>
  <c r="P38" i="29" s="1"/>
  <c r="G13" i="29"/>
  <c r="F13" i="29"/>
  <c r="O38" i="29" s="1"/>
  <c r="G12" i="29"/>
  <c r="F12" i="29"/>
  <c r="G11" i="29"/>
  <c r="F11" i="29"/>
  <c r="M38" i="29" s="1"/>
  <c r="V7" i="29"/>
  <c r="Q20" i="29" s="1"/>
  <c r="Q32" i="29" s="1"/>
  <c r="U7" i="29"/>
  <c r="Q19" i="29" s="1"/>
  <c r="Q31" i="29" s="1"/>
  <c r="T7" i="29"/>
  <c r="Q18" i="29" s="1"/>
  <c r="Q30" i="29" s="1"/>
  <c r="S7" i="29"/>
  <c r="Q17" i="29" s="1"/>
  <c r="Q29" i="29" s="1"/>
  <c r="R7" i="29"/>
  <c r="Q16" i="29" s="1"/>
  <c r="Q28" i="29" s="1"/>
  <c r="Q7" i="29"/>
  <c r="Q15" i="29" s="1"/>
  <c r="Q27" i="29" s="1"/>
  <c r="P7" i="29"/>
  <c r="Q14" i="29" s="1"/>
  <c r="Q26" i="29" s="1"/>
  <c r="O7" i="29"/>
  <c r="Q13" i="29" s="1"/>
  <c r="Q25" i="29" s="1"/>
  <c r="N7" i="29"/>
  <c r="M7" i="29"/>
  <c r="Q11" i="29" s="1"/>
  <c r="Q23" i="29" s="1"/>
  <c r="G7" i="29"/>
  <c r="F7" i="29"/>
  <c r="Q37" i="29" s="1"/>
  <c r="V6" i="29"/>
  <c r="P20" i="29" s="1"/>
  <c r="P32" i="29" s="1"/>
  <c r="U6" i="29"/>
  <c r="P19" i="29" s="1"/>
  <c r="P31" i="29" s="1"/>
  <c r="T6" i="29"/>
  <c r="P18" i="29" s="1"/>
  <c r="P30" i="29" s="1"/>
  <c r="S6" i="29"/>
  <c r="P17" i="29" s="1"/>
  <c r="P29" i="29" s="1"/>
  <c r="R6" i="29"/>
  <c r="P16" i="29" s="1"/>
  <c r="P28" i="29" s="1"/>
  <c r="Q6" i="29"/>
  <c r="P15" i="29" s="1"/>
  <c r="P27" i="29" s="1"/>
  <c r="P6" i="29"/>
  <c r="P14" i="29" s="1"/>
  <c r="P26" i="29" s="1"/>
  <c r="O6" i="29"/>
  <c r="P13" i="29" s="1"/>
  <c r="P25" i="29" s="1"/>
  <c r="N6" i="29"/>
  <c r="P12" i="29" s="1"/>
  <c r="P24" i="29" s="1"/>
  <c r="M6" i="29"/>
  <c r="P11" i="29" s="1"/>
  <c r="P23" i="29" s="1"/>
  <c r="G6" i="29"/>
  <c r="F6" i="29"/>
  <c r="P37" i="29" s="1"/>
  <c r="V5" i="29"/>
  <c r="O20" i="29" s="1"/>
  <c r="O32" i="29" s="1"/>
  <c r="U5" i="29"/>
  <c r="O19" i="29" s="1"/>
  <c r="O31" i="29" s="1"/>
  <c r="T5" i="29"/>
  <c r="O18" i="29" s="1"/>
  <c r="O30" i="29" s="1"/>
  <c r="S5" i="29"/>
  <c r="O17" i="29" s="1"/>
  <c r="O29" i="29" s="1"/>
  <c r="R5" i="29"/>
  <c r="O16" i="29" s="1"/>
  <c r="O28" i="29" s="1"/>
  <c r="Q5" i="29"/>
  <c r="O15" i="29" s="1"/>
  <c r="O27" i="29" s="1"/>
  <c r="P5" i="29"/>
  <c r="O14" i="29" s="1"/>
  <c r="O26" i="29" s="1"/>
  <c r="O5" i="29"/>
  <c r="O13" i="29" s="1"/>
  <c r="O25" i="29" s="1"/>
  <c r="N5" i="29"/>
  <c r="O12" i="29" s="1"/>
  <c r="O24" i="29" s="1"/>
  <c r="M5" i="29"/>
  <c r="O11" i="29" s="1"/>
  <c r="O23" i="29" s="1"/>
  <c r="G5" i="29"/>
  <c r="F5" i="29"/>
  <c r="O37" i="29" s="1"/>
  <c r="V4" i="29"/>
  <c r="N20" i="29" s="1"/>
  <c r="N32" i="29" s="1"/>
  <c r="U4" i="29"/>
  <c r="N19" i="29" s="1"/>
  <c r="N31" i="29" s="1"/>
  <c r="T4" i="29"/>
  <c r="N18" i="29" s="1"/>
  <c r="N30" i="29" s="1"/>
  <c r="S4" i="29"/>
  <c r="N17" i="29" s="1"/>
  <c r="N29" i="29" s="1"/>
  <c r="R4" i="29"/>
  <c r="N16" i="29" s="1"/>
  <c r="N28" i="29" s="1"/>
  <c r="Q4" i="29"/>
  <c r="N15" i="29" s="1"/>
  <c r="N27" i="29" s="1"/>
  <c r="P4" i="29"/>
  <c r="N14" i="29" s="1"/>
  <c r="N26" i="29" s="1"/>
  <c r="O4" i="29"/>
  <c r="N13" i="29" s="1"/>
  <c r="N25" i="29" s="1"/>
  <c r="N4" i="29"/>
  <c r="N12" i="29" s="1"/>
  <c r="N24" i="29" s="1"/>
  <c r="M4" i="29"/>
  <c r="N11" i="29" s="1"/>
  <c r="N23" i="29" s="1"/>
  <c r="G4" i="29"/>
  <c r="F4" i="29"/>
  <c r="N37" i="29" s="1"/>
  <c r="V3" i="29"/>
  <c r="M20" i="29" s="1"/>
  <c r="M32" i="29" s="1"/>
  <c r="U3" i="29"/>
  <c r="M19" i="29" s="1"/>
  <c r="M31" i="29" s="1"/>
  <c r="T3" i="29"/>
  <c r="M18" i="29" s="1"/>
  <c r="M30" i="29" s="1"/>
  <c r="S3" i="29"/>
  <c r="M17" i="29" s="1"/>
  <c r="M29" i="29" s="1"/>
  <c r="R3" i="29"/>
  <c r="M16" i="29" s="1"/>
  <c r="M28" i="29" s="1"/>
  <c r="Q3" i="29"/>
  <c r="M15" i="29" s="1"/>
  <c r="M27" i="29" s="1"/>
  <c r="P3" i="29"/>
  <c r="M14" i="29" s="1"/>
  <c r="M26" i="29" s="1"/>
  <c r="O3" i="29"/>
  <c r="M13" i="29" s="1"/>
  <c r="M25" i="29" s="1"/>
  <c r="N3" i="29"/>
  <c r="M3" i="29"/>
  <c r="M11" i="29" s="1"/>
  <c r="M23" i="29" s="1"/>
  <c r="G3" i="29"/>
  <c r="F3" i="29"/>
  <c r="G71" i="28"/>
  <c r="F71" i="28"/>
  <c r="G70" i="28"/>
  <c r="F70" i="28"/>
  <c r="P45" i="28" s="1"/>
  <c r="G69" i="28"/>
  <c r="F69" i="28"/>
  <c r="G68" i="28"/>
  <c r="F68" i="28"/>
  <c r="N45" i="28" s="1"/>
  <c r="G67" i="28"/>
  <c r="F67" i="28"/>
  <c r="G63" i="28"/>
  <c r="F63" i="28"/>
  <c r="Q44" i="28" s="1"/>
  <c r="G62" i="28"/>
  <c r="F62" i="28"/>
  <c r="Q61" i="28"/>
  <c r="P61" i="28"/>
  <c r="O61" i="28"/>
  <c r="N61" i="28"/>
  <c r="M61" i="28"/>
  <c r="G61" i="28"/>
  <c r="F61" i="28"/>
  <c r="Q60" i="28"/>
  <c r="P60" i="28"/>
  <c r="O60" i="28"/>
  <c r="N60" i="28"/>
  <c r="M60" i="28"/>
  <c r="G60" i="28"/>
  <c r="F60" i="28"/>
  <c r="Q59" i="28"/>
  <c r="P59" i="28"/>
  <c r="O59" i="28"/>
  <c r="N59" i="28"/>
  <c r="M59" i="28"/>
  <c r="G59" i="28"/>
  <c r="F59" i="28"/>
  <c r="Q58" i="28"/>
  <c r="P58" i="28"/>
  <c r="O58" i="28"/>
  <c r="N58" i="28"/>
  <c r="M58" i="28"/>
  <c r="Q57" i="28"/>
  <c r="P57" i="28"/>
  <c r="O57" i="28"/>
  <c r="N57" i="28"/>
  <c r="M57" i="28"/>
  <c r="Q56" i="28"/>
  <c r="P56" i="28"/>
  <c r="O56" i="28"/>
  <c r="N56" i="28"/>
  <c r="M56" i="28"/>
  <c r="Q55" i="28"/>
  <c r="P55" i="28"/>
  <c r="O55" i="28"/>
  <c r="N55" i="28"/>
  <c r="M55" i="28"/>
  <c r="G55" i="28"/>
  <c r="F55" i="28"/>
  <c r="Q54" i="28"/>
  <c r="P54" i="28"/>
  <c r="O54" i="28"/>
  <c r="N54" i="28"/>
  <c r="M54" i="28"/>
  <c r="G54" i="28"/>
  <c r="F54" i="28"/>
  <c r="P43" i="28" s="1"/>
  <c r="Q53" i="28"/>
  <c r="P53" i="28"/>
  <c r="O53" i="28"/>
  <c r="N53" i="28"/>
  <c r="M53" i="28"/>
  <c r="G53" i="28"/>
  <c r="F53" i="28"/>
  <c r="O43" i="28" s="1"/>
  <c r="Q52" i="28"/>
  <c r="P52" i="28"/>
  <c r="O52" i="28"/>
  <c r="N52" i="28"/>
  <c r="M52" i="28"/>
  <c r="G52" i="28"/>
  <c r="F52" i="28"/>
  <c r="G51" i="28"/>
  <c r="F51" i="28"/>
  <c r="G47" i="28"/>
  <c r="F47" i="28"/>
  <c r="Q46" i="28"/>
  <c r="P46" i="28"/>
  <c r="O46" i="28"/>
  <c r="N46" i="28"/>
  <c r="M46" i="28"/>
  <c r="G46" i="28"/>
  <c r="F46" i="28"/>
  <c r="Q45" i="28"/>
  <c r="O45" i="28"/>
  <c r="M45" i="28"/>
  <c r="G45" i="28"/>
  <c r="F45" i="28"/>
  <c r="O42" i="28" s="1"/>
  <c r="P44" i="28"/>
  <c r="O44" i="28"/>
  <c r="N44" i="28"/>
  <c r="M44" i="28"/>
  <c r="G44" i="28"/>
  <c r="F44" i="28"/>
  <c r="N42" i="28" s="1"/>
  <c r="Q43" i="28"/>
  <c r="N43" i="28"/>
  <c r="M43" i="28"/>
  <c r="G43" i="28"/>
  <c r="F43" i="28"/>
  <c r="M42" i="28" s="1"/>
  <c r="Q42" i="28"/>
  <c r="P42" i="28"/>
  <c r="M41" i="28"/>
  <c r="M39" i="28"/>
  <c r="G39" i="28"/>
  <c r="F39" i="28"/>
  <c r="Q41" i="28" s="1"/>
  <c r="N38" i="28"/>
  <c r="G38" i="28"/>
  <c r="F38" i="28"/>
  <c r="P41" i="28" s="1"/>
  <c r="O37" i="28"/>
  <c r="M37" i="28"/>
  <c r="G37" i="28"/>
  <c r="F37" i="28"/>
  <c r="O41" i="28" s="1"/>
  <c r="Q36" i="28"/>
  <c r="P36" i="28"/>
  <c r="O36" i="28"/>
  <c r="N36" i="28"/>
  <c r="M36" i="28"/>
  <c r="G36" i="28"/>
  <c r="F36" i="28"/>
  <c r="N41" i="28" s="1"/>
  <c r="G35" i="28"/>
  <c r="F35" i="28"/>
  <c r="G31" i="28"/>
  <c r="F31" i="28"/>
  <c r="Q40" i="28" s="1"/>
  <c r="G30" i="28"/>
  <c r="F30" i="28"/>
  <c r="P40" i="28" s="1"/>
  <c r="G29" i="28"/>
  <c r="F29" i="28"/>
  <c r="O40" i="28" s="1"/>
  <c r="G28" i="28"/>
  <c r="F28" i="28"/>
  <c r="N40" i="28" s="1"/>
  <c r="G27" i="28"/>
  <c r="F27" i="28"/>
  <c r="M40" i="28" s="1"/>
  <c r="G23" i="28"/>
  <c r="F23" i="28"/>
  <c r="Q39" i="28" s="1"/>
  <c r="G22" i="28"/>
  <c r="F22" i="28"/>
  <c r="P39" i="28" s="1"/>
  <c r="G21" i="28"/>
  <c r="F21" i="28"/>
  <c r="O39" i="28" s="1"/>
  <c r="G20" i="28"/>
  <c r="F20" i="28"/>
  <c r="N39" i="28" s="1"/>
  <c r="N19" i="28"/>
  <c r="N31" i="28" s="1"/>
  <c r="G19" i="28"/>
  <c r="F19" i="28"/>
  <c r="G15" i="28"/>
  <c r="F15" i="28"/>
  <c r="Q38" i="28" s="1"/>
  <c r="G14" i="28"/>
  <c r="F14" i="28"/>
  <c r="P38" i="28" s="1"/>
  <c r="G13" i="28"/>
  <c r="F13" i="28"/>
  <c r="O38" i="28" s="1"/>
  <c r="G12" i="28"/>
  <c r="F12" i="28"/>
  <c r="M11" i="28"/>
  <c r="M23" i="28" s="1"/>
  <c r="G11" i="28"/>
  <c r="F11" i="28"/>
  <c r="M38" i="28" s="1"/>
  <c r="V7" i="28"/>
  <c r="Q20" i="28" s="1"/>
  <c r="Q32" i="28" s="1"/>
  <c r="U7" i="28"/>
  <c r="Q19" i="28" s="1"/>
  <c r="Q31" i="28" s="1"/>
  <c r="T7" i="28"/>
  <c r="Q18" i="28" s="1"/>
  <c r="Q30" i="28" s="1"/>
  <c r="S7" i="28"/>
  <c r="Q17" i="28" s="1"/>
  <c r="Q29" i="28" s="1"/>
  <c r="R7" i="28"/>
  <c r="Q16" i="28" s="1"/>
  <c r="Q28" i="28" s="1"/>
  <c r="Q7" i="28"/>
  <c r="Q15" i="28" s="1"/>
  <c r="Q27" i="28" s="1"/>
  <c r="P7" i="28"/>
  <c r="Q14" i="28" s="1"/>
  <c r="Q26" i="28" s="1"/>
  <c r="O7" i="28"/>
  <c r="Q13" i="28" s="1"/>
  <c r="Q25" i="28" s="1"/>
  <c r="N7" i="28"/>
  <c r="M7" i="28"/>
  <c r="Q11" i="28" s="1"/>
  <c r="Q23" i="28" s="1"/>
  <c r="G7" i="28"/>
  <c r="F7" i="28"/>
  <c r="Q37" i="28" s="1"/>
  <c r="V6" i="28"/>
  <c r="P20" i="28" s="1"/>
  <c r="P32" i="28" s="1"/>
  <c r="U6" i="28"/>
  <c r="P19" i="28" s="1"/>
  <c r="P31" i="28" s="1"/>
  <c r="T6" i="28"/>
  <c r="P18" i="28" s="1"/>
  <c r="P30" i="28" s="1"/>
  <c r="S6" i="28"/>
  <c r="P17" i="28" s="1"/>
  <c r="P29" i="28" s="1"/>
  <c r="R6" i="28"/>
  <c r="P16" i="28" s="1"/>
  <c r="P28" i="28" s="1"/>
  <c r="Q6" i="28"/>
  <c r="P15" i="28" s="1"/>
  <c r="P27" i="28" s="1"/>
  <c r="P6" i="28"/>
  <c r="P14" i="28" s="1"/>
  <c r="P26" i="28" s="1"/>
  <c r="O6" i="28"/>
  <c r="P13" i="28" s="1"/>
  <c r="P25" i="28" s="1"/>
  <c r="N6" i="28"/>
  <c r="P12" i="28" s="1"/>
  <c r="P24" i="28" s="1"/>
  <c r="M6" i="28"/>
  <c r="G6" i="28"/>
  <c r="F6" i="28"/>
  <c r="P37" i="28" s="1"/>
  <c r="V5" i="28"/>
  <c r="O20" i="28" s="1"/>
  <c r="O32" i="28" s="1"/>
  <c r="U5" i="28"/>
  <c r="O19" i="28" s="1"/>
  <c r="O31" i="28" s="1"/>
  <c r="T5" i="28"/>
  <c r="O18" i="28" s="1"/>
  <c r="O30" i="28" s="1"/>
  <c r="S5" i="28"/>
  <c r="O17" i="28" s="1"/>
  <c r="O29" i="28" s="1"/>
  <c r="R5" i="28"/>
  <c r="O16" i="28" s="1"/>
  <c r="O28" i="28" s="1"/>
  <c r="Q5" i="28"/>
  <c r="O15" i="28" s="1"/>
  <c r="O27" i="28" s="1"/>
  <c r="P5" i="28"/>
  <c r="O14" i="28" s="1"/>
  <c r="O26" i="28" s="1"/>
  <c r="O5" i="28"/>
  <c r="O13" i="28" s="1"/>
  <c r="O25" i="28" s="1"/>
  <c r="N5" i="28"/>
  <c r="O12" i="28" s="1"/>
  <c r="O24" i="28" s="1"/>
  <c r="M5" i="28"/>
  <c r="O11" i="28" s="1"/>
  <c r="O23" i="28" s="1"/>
  <c r="G5" i="28"/>
  <c r="F5" i="28"/>
  <c r="V4" i="28"/>
  <c r="N20" i="28" s="1"/>
  <c r="N32" i="28" s="1"/>
  <c r="U4" i="28"/>
  <c r="T4" i="28"/>
  <c r="N18" i="28" s="1"/>
  <c r="N30" i="28" s="1"/>
  <c r="S4" i="28"/>
  <c r="N17" i="28" s="1"/>
  <c r="N29" i="28" s="1"/>
  <c r="R4" i="28"/>
  <c r="N16" i="28" s="1"/>
  <c r="N28" i="28" s="1"/>
  <c r="Q4" i="28"/>
  <c r="N15" i="28" s="1"/>
  <c r="N27" i="28" s="1"/>
  <c r="P4" i="28"/>
  <c r="N14" i="28" s="1"/>
  <c r="N26" i="28" s="1"/>
  <c r="O4" i="28"/>
  <c r="N13" i="28" s="1"/>
  <c r="N25" i="28" s="1"/>
  <c r="N4" i="28"/>
  <c r="N12" i="28" s="1"/>
  <c r="N24" i="28" s="1"/>
  <c r="M4" i="28"/>
  <c r="N11" i="28" s="1"/>
  <c r="N23" i="28" s="1"/>
  <c r="G4" i="28"/>
  <c r="F4" i="28"/>
  <c r="N37" i="28" s="1"/>
  <c r="V3" i="28"/>
  <c r="M20" i="28" s="1"/>
  <c r="M32" i="28" s="1"/>
  <c r="U3" i="28"/>
  <c r="M19" i="28" s="1"/>
  <c r="M31" i="28" s="1"/>
  <c r="T3" i="28"/>
  <c r="M18" i="28" s="1"/>
  <c r="M30" i="28" s="1"/>
  <c r="S3" i="28"/>
  <c r="M17" i="28" s="1"/>
  <c r="M29" i="28" s="1"/>
  <c r="R3" i="28"/>
  <c r="M16" i="28" s="1"/>
  <c r="M28" i="28" s="1"/>
  <c r="Q3" i="28"/>
  <c r="M15" i="28" s="1"/>
  <c r="M27" i="28" s="1"/>
  <c r="P3" i="28"/>
  <c r="M14" i="28" s="1"/>
  <c r="M26" i="28" s="1"/>
  <c r="O3" i="28"/>
  <c r="M13" i="28" s="1"/>
  <c r="M25" i="28" s="1"/>
  <c r="N3" i="28"/>
  <c r="M3" i="28"/>
  <c r="G3" i="28"/>
  <c r="F3" i="28"/>
  <c r="B20" i="30" l="1"/>
  <c r="B35" i="30"/>
  <c r="B31" i="30"/>
  <c r="B9" i="30"/>
  <c r="B41" i="30"/>
  <c r="E36" i="30"/>
  <c r="E8" i="30"/>
  <c r="E13" i="30"/>
  <c r="E54" i="30"/>
  <c r="B47" i="30"/>
  <c r="B4" i="30"/>
  <c r="B19" i="30"/>
  <c r="B8" i="30"/>
  <c r="B23" i="30"/>
  <c r="B39" i="30"/>
  <c r="B12" i="30"/>
  <c r="B55" i="30"/>
  <c r="B52" i="30"/>
  <c r="B67" i="30"/>
  <c r="B26" i="30"/>
  <c r="B54" i="30"/>
  <c r="E18" i="30"/>
  <c r="E32" i="30"/>
  <c r="E46" i="30"/>
  <c r="E60" i="30"/>
  <c r="E5" i="30"/>
  <c r="E33" i="30"/>
  <c r="E61" i="30"/>
  <c r="E20" i="30"/>
  <c r="E48" i="30"/>
  <c r="E7" i="30"/>
  <c r="E63" i="30"/>
  <c r="E22" i="30"/>
  <c r="E31" i="30"/>
  <c r="E64" i="30"/>
  <c r="E9" i="30"/>
  <c r="E27" i="30"/>
  <c r="E66" i="30"/>
  <c r="E39" i="30"/>
  <c r="D3" i="30"/>
  <c r="B48" i="30"/>
  <c r="B63" i="30"/>
  <c r="B6" i="30"/>
  <c r="B25" i="30"/>
  <c r="E17" i="30"/>
  <c r="E23" i="30"/>
  <c r="E69" i="30"/>
  <c r="E38" i="30"/>
  <c r="E67" i="30"/>
  <c r="B18" i="30"/>
  <c r="B5" i="30"/>
  <c r="B62" i="30"/>
  <c r="B49" i="30"/>
  <c r="B59" i="30"/>
  <c r="B64" i="30"/>
  <c r="B51" i="30"/>
  <c r="B53" i="30"/>
  <c r="B40" i="30"/>
  <c r="B69" i="30"/>
  <c r="B38" i="30"/>
  <c r="E45" i="30"/>
  <c r="E4" i="30"/>
  <c r="E51" i="30"/>
  <c r="E10" i="30"/>
  <c r="E25" i="30"/>
  <c r="E40" i="30"/>
  <c r="E41" i="30"/>
  <c r="E12" i="30"/>
  <c r="B7" i="30"/>
  <c r="B22" i="30"/>
  <c r="B66" i="30"/>
  <c r="E19" i="30"/>
  <c r="E37" i="30"/>
  <c r="E26" i="30"/>
  <c r="B45" i="30"/>
  <c r="B46" i="30"/>
  <c r="B60" i="30"/>
  <c r="B34" i="30"/>
  <c r="B21" i="30"/>
  <c r="B3" i="30"/>
  <c r="B32" i="30"/>
  <c r="B10" i="30"/>
  <c r="B13" i="30"/>
  <c r="B33" i="30"/>
  <c r="B61" i="30"/>
  <c r="B17" i="30"/>
  <c r="B36" i="30"/>
  <c r="B50" i="30"/>
  <c r="B65" i="30"/>
  <c r="B24" i="30"/>
  <c r="B11" i="30"/>
  <c r="B37" i="30"/>
  <c r="B68" i="30"/>
  <c r="B27" i="30"/>
  <c r="E47" i="30"/>
  <c r="E6" i="30"/>
  <c r="E34" i="30"/>
  <c r="E62" i="30"/>
  <c r="E21" i="30"/>
  <c r="E49" i="30"/>
  <c r="E3" i="30"/>
  <c r="E59" i="30"/>
  <c r="E50" i="30"/>
  <c r="E35" i="30"/>
  <c r="E65" i="30"/>
  <c r="E24" i="30"/>
  <c r="E53" i="30"/>
  <c r="E68" i="30"/>
  <c r="E55" i="30"/>
  <c r="E52" i="30"/>
  <c r="E11" i="30"/>
  <c r="C20" i="33"/>
  <c r="C45" i="33"/>
  <c r="C60" i="33"/>
  <c r="C34" i="33"/>
  <c r="C51" i="33"/>
  <c r="C10" i="33"/>
  <c r="C39" i="33"/>
  <c r="C68" i="33"/>
  <c r="C55" i="33"/>
  <c r="F4" i="33"/>
  <c r="F60" i="33"/>
  <c r="F33" i="33"/>
  <c r="F6" i="33"/>
  <c r="F62" i="33"/>
  <c r="F49" i="33"/>
  <c r="F36" i="33"/>
  <c r="F23" i="33"/>
  <c r="F10" i="33"/>
  <c r="F66" i="33"/>
  <c r="F25" i="33"/>
  <c r="C25" i="33"/>
  <c r="F54" i="33"/>
  <c r="F41" i="33"/>
  <c r="B18" i="33"/>
  <c r="B32" i="33"/>
  <c r="B60" i="33"/>
  <c r="B5" i="33"/>
  <c r="B33" i="33"/>
  <c r="B62" i="33"/>
  <c r="B21" i="33"/>
  <c r="B49" i="33"/>
  <c r="B17" i="33"/>
  <c r="B36" i="33"/>
  <c r="B19" i="33"/>
  <c r="B22" i="33"/>
  <c r="B66" i="33"/>
  <c r="B53" i="33"/>
  <c r="B40" i="33"/>
  <c r="B13" i="33"/>
  <c r="B69" i="33"/>
  <c r="E18" i="33"/>
  <c r="B38" i="33"/>
  <c r="E33" i="33"/>
  <c r="E48" i="33"/>
  <c r="E7" i="33"/>
  <c r="E63" i="33"/>
  <c r="E50" i="33"/>
  <c r="E37" i="33"/>
  <c r="E24" i="33"/>
  <c r="B11" i="33"/>
  <c r="E39" i="33"/>
  <c r="E54" i="33"/>
  <c r="E13" i="33"/>
  <c r="E69" i="33"/>
  <c r="C47" i="33"/>
  <c r="C48" i="33"/>
  <c r="C7" i="33"/>
  <c r="C35" i="33"/>
  <c r="C63" i="33"/>
  <c r="C3" i="33"/>
  <c r="C59" i="33"/>
  <c r="C50" i="33"/>
  <c r="C8" i="33"/>
  <c r="C65" i="33"/>
  <c r="C24" i="33"/>
  <c r="C53" i="33"/>
  <c r="C13" i="33"/>
  <c r="C69" i="33"/>
  <c r="F18" i="33"/>
  <c r="C38" i="33"/>
  <c r="F47" i="33"/>
  <c r="F20" i="33"/>
  <c r="F7" i="33"/>
  <c r="F63" i="33"/>
  <c r="F50" i="33"/>
  <c r="F37" i="33"/>
  <c r="F24" i="33"/>
  <c r="C11" i="33"/>
  <c r="F39" i="33"/>
  <c r="F12" i="33"/>
  <c r="F68" i="33"/>
  <c r="F55" i="33"/>
  <c r="C40" i="33"/>
  <c r="B61" i="33"/>
  <c r="B31" i="33"/>
  <c r="B4" i="33"/>
  <c r="B64" i="33"/>
  <c r="B9" i="33"/>
  <c r="B23" i="33"/>
  <c r="B37" i="33"/>
  <c r="B68" i="33"/>
  <c r="B27" i="33"/>
  <c r="E32" i="33"/>
  <c r="E47" i="33"/>
  <c r="E6" i="33"/>
  <c r="E62" i="33"/>
  <c r="E21" i="33"/>
  <c r="E8" i="33"/>
  <c r="E64" i="33"/>
  <c r="E51" i="33"/>
  <c r="E38" i="33"/>
  <c r="E53" i="33"/>
  <c r="E12" i="33"/>
  <c r="E68" i="33"/>
  <c r="E27" i="33"/>
  <c r="C18" i="33"/>
  <c r="C32" i="33"/>
  <c r="C46" i="33"/>
  <c r="C5" i="33"/>
  <c r="C33" i="33"/>
  <c r="C6" i="33"/>
  <c r="C17" i="33"/>
  <c r="C36" i="33"/>
  <c r="C19" i="33"/>
  <c r="C22" i="33"/>
  <c r="C66" i="33"/>
  <c r="C37" i="33"/>
  <c r="C27" i="33"/>
  <c r="F32" i="33"/>
  <c r="F5" i="33"/>
  <c r="F61" i="33"/>
  <c r="F34" i="33"/>
  <c r="F21" i="33"/>
  <c r="F8" i="33"/>
  <c r="F64" i="33"/>
  <c r="F51" i="33"/>
  <c r="F38" i="33"/>
  <c r="F53" i="33"/>
  <c r="F26" i="33"/>
  <c r="F13" i="33"/>
  <c r="F69" i="33"/>
  <c r="C26" i="33"/>
  <c r="B47" i="33"/>
  <c r="B20" i="33"/>
  <c r="B48" i="33"/>
  <c r="B7" i="33"/>
  <c r="B35" i="33"/>
  <c r="B63" i="33"/>
  <c r="B45" i="33"/>
  <c r="B46" i="33"/>
  <c r="B34" i="33"/>
  <c r="B51" i="33"/>
  <c r="B10" i="33"/>
  <c r="B41" i="33"/>
  <c r="E46" i="33"/>
  <c r="E5" i="33"/>
  <c r="E61" i="33"/>
  <c r="E20" i="33"/>
  <c r="E35" i="33"/>
  <c r="E22" i="33"/>
  <c r="E9" i="33"/>
  <c r="E65" i="33"/>
  <c r="E52" i="33"/>
  <c r="E11" i="33"/>
  <c r="E67" i="33"/>
  <c r="E26" i="33"/>
  <c r="E41" i="33"/>
  <c r="C61" i="33"/>
  <c r="C62" i="33"/>
  <c r="C21" i="33"/>
  <c r="C49" i="33"/>
  <c r="C31" i="33"/>
  <c r="C4" i="33"/>
  <c r="C64" i="33"/>
  <c r="C9" i="33"/>
  <c r="C23" i="33"/>
  <c r="C12" i="33"/>
  <c r="C41" i="33"/>
  <c r="F46" i="33"/>
  <c r="F19" i="33"/>
  <c r="C52" i="33"/>
  <c r="F48" i="33"/>
  <c r="F35" i="33"/>
  <c r="F22" i="33"/>
  <c r="F9" i="33"/>
  <c r="F65" i="33"/>
  <c r="F52" i="33"/>
  <c r="F11" i="33"/>
  <c r="F67" i="33"/>
  <c r="F40" i="33"/>
  <c r="F27" i="33"/>
  <c r="C67" i="33"/>
  <c r="C54" i="33"/>
  <c r="B6" i="33"/>
  <c r="B3" i="33"/>
  <c r="B59" i="33"/>
  <c r="B50" i="33"/>
  <c r="B8" i="33"/>
  <c r="B65" i="33"/>
  <c r="B24" i="33"/>
  <c r="B39" i="33"/>
  <c r="B12" i="33"/>
  <c r="B55" i="33"/>
  <c r="E4" i="33"/>
  <c r="E60" i="33"/>
  <c r="E19" i="33"/>
  <c r="B52" i="33"/>
  <c r="E34" i="33"/>
  <c r="E49" i="33"/>
  <c r="E36" i="33"/>
  <c r="E23" i="33"/>
  <c r="E10" i="33"/>
  <c r="E66" i="33"/>
  <c r="E25" i="33"/>
  <c r="B25" i="33"/>
  <c r="E40" i="33"/>
  <c r="E55" i="33"/>
  <c r="B67" i="33"/>
  <c r="B26" i="33"/>
  <c r="B54" i="33"/>
  <c r="W4" i="32"/>
  <c r="Y4" i="32" s="1"/>
  <c r="W3" i="32"/>
  <c r="Y3" i="32" s="1"/>
  <c r="W7" i="32"/>
  <c r="Y7" i="32" s="1"/>
  <c r="W6" i="32"/>
  <c r="Y6" i="32" s="1"/>
  <c r="Z5" i="32" s="1"/>
  <c r="W5" i="32"/>
  <c r="Y5" i="32" s="1"/>
  <c r="Z4" i="32" s="1"/>
  <c r="W3" i="31"/>
  <c r="Y3" i="31" s="1"/>
  <c r="W7" i="31"/>
  <c r="Y7" i="31" s="1"/>
  <c r="W6" i="31"/>
  <c r="Y6" i="31" s="1"/>
  <c r="W4" i="31"/>
  <c r="Y4" i="31" s="1"/>
  <c r="Z3" i="31" s="1"/>
  <c r="W5" i="31"/>
  <c r="Y5" i="31" s="1"/>
  <c r="W4" i="29"/>
  <c r="Y4" i="29" s="1"/>
  <c r="W7" i="29"/>
  <c r="Y7" i="29" s="1"/>
  <c r="W3" i="29"/>
  <c r="Y3" i="29" s="1"/>
  <c r="M12" i="29"/>
  <c r="M24" i="29" s="1"/>
  <c r="Q12" i="29"/>
  <c r="Q24" i="29" s="1"/>
  <c r="W6" i="29"/>
  <c r="Y6" i="29" s="1"/>
  <c r="W5" i="29"/>
  <c r="Y5" i="29" s="1"/>
  <c r="W4" i="28"/>
  <c r="Y4" i="28" s="1"/>
  <c r="W7" i="28"/>
  <c r="Y7" i="28" s="1"/>
  <c r="Q12" i="28"/>
  <c r="Q24" i="28" s="1"/>
  <c r="W3" i="28"/>
  <c r="Y3" i="28" s="1"/>
  <c r="Z3" i="28" s="1"/>
  <c r="M12" i="28"/>
  <c r="M24" i="28" s="1"/>
  <c r="W6" i="28"/>
  <c r="Y6" i="28" s="1"/>
  <c r="P11" i="28"/>
  <c r="P23" i="28" s="1"/>
  <c r="W5" i="28"/>
  <c r="Y5" i="28" s="1"/>
  <c r="Z4" i="28" s="1"/>
  <c r="G71" i="27"/>
  <c r="F71" i="27"/>
  <c r="G70" i="27"/>
  <c r="F70" i="27"/>
  <c r="P45" i="27" s="1"/>
  <c r="G69" i="27"/>
  <c r="F69" i="27"/>
  <c r="G68" i="27"/>
  <c r="F68" i="27"/>
  <c r="N45" i="27" s="1"/>
  <c r="G67" i="27"/>
  <c r="F67" i="27"/>
  <c r="G63" i="27"/>
  <c r="F63" i="27"/>
  <c r="Q44" i="27" s="1"/>
  <c r="G62" i="27"/>
  <c r="F62" i="27"/>
  <c r="Q61" i="27"/>
  <c r="P61" i="27"/>
  <c r="O61" i="27"/>
  <c r="N61" i="27"/>
  <c r="M61" i="27"/>
  <c r="G61" i="27"/>
  <c r="F61" i="27"/>
  <c r="Q60" i="27"/>
  <c r="P60" i="27"/>
  <c r="O60" i="27"/>
  <c r="N60" i="27"/>
  <c r="M60" i="27"/>
  <c r="G60" i="27"/>
  <c r="F60" i="27"/>
  <c r="N44" i="27" s="1"/>
  <c r="Q59" i="27"/>
  <c r="P59" i="27"/>
  <c r="O59" i="27"/>
  <c r="N59" i="27"/>
  <c r="M59" i="27"/>
  <c r="G59" i="27"/>
  <c r="F59" i="27"/>
  <c r="Q58" i="27"/>
  <c r="P58" i="27"/>
  <c r="O58" i="27"/>
  <c r="N58" i="27"/>
  <c r="M58" i="27"/>
  <c r="Q57" i="27"/>
  <c r="P57" i="27"/>
  <c r="O57" i="27"/>
  <c r="N57" i="27"/>
  <c r="M57" i="27"/>
  <c r="Q56" i="27"/>
  <c r="P56" i="27"/>
  <c r="O56" i="27"/>
  <c r="N56" i="27"/>
  <c r="M56" i="27"/>
  <c r="Q55" i="27"/>
  <c r="P55" i="27"/>
  <c r="O55" i="27"/>
  <c r="N55" i="27"/>
  <c r="M55" i="27"/>
  <c r="G55" i="27"/>
  <c r="F55" i="27"/>
  <c r="Q54" i="27"/>
  <c r="P54" i="27"/>
  <c r="O54" i="27"/>
  <c r="N54" i="27"/>
  <c r="M54" i="27"/>
  <c r="G54" i="27"/>
  <c r="F54" i="27"/>
  <c r="P43" i="27" s="1"/>
  <c r="Q53" i="27"/>
  <c r="P53" i="27"/>
  <c r="O53" i="27"/>
  <c r="N53" i="27"/>
  <c r="M53" i="27"/>
  <c r="G53" i="27"/>
  <c r="F53" i="27"/>
  <c r="O43" i="27" s="1"/>
  <c r="Q52" i="27"/>
  <c r="P52" i="27"/>
  <c r="O52" i="27"/>
  <c r="N52" i="27"/>
  <c r="M52" i="27"/>
  <c r="G52" i="27"/>
  <c r="F52" i="27"/>
  <c r="N43" i="27" s="1"/>
  <c r="G51" i="27"/>
  <c r="F51" i="27"/>
  <c r="G47" i="27"/>
  <c r="F47" i="27"/>
  <c r="Q42" i="27" s="1"/>
  <c r="Q46" i="27"/>
  <c r="P46" i="27"/>
  <c r="O46" i="27"/>
  <c r="N46" i="27"/>
  <c r="M46" i="27"/>
  <c r="G46" i="27"/>
  <c r="F46" i="27"/>
  <c r="Q45" i="27"/>
  <c r="O45" i="27"/>
  <c r="M45" i="27"/>
  <c r="G45" i="27"/>
  <c r="F45" i="27"/>
  <c r="O42" i="27" s="1"/>
  <c r="P44" i="27"/>
  <c r="O44" i="27"/>
  <c r="M44" i="27"/>
  <c r="G44" i="27"/>
  <c r="F44" i="27"/>
  <c r="N42" i="27" s="1"/>
  <c r="Q43" i="27"/>
  <c r="M43" i="27"/>
  <c r="G43" i="27"/>
  <c r="F43" i="27"/>
  <c r="M42" i="27" s="1"/>
  <c r="P42" i="27"/>
  <c r="P41" i="27"/>
  <c r="M41" i="27"/>
  <c r="M40" i="27"/>
  <c r="Q39" i="27"/>
  <c r="O39" i="27"/>
  <c r="M39" i="27"/>
  <c r="G39" i="27"/>
  <c r="F39" i="27"/>
  <c r="Q41" i="27" s="1"/>
  <c r="G38" i="27"/>
  <c r="F38" i="27"/>
  <c r="G37" i="27"/>
  <c r="F37" i="27"/>
  <c r="O41" i="27" s="1"/>
  <c r="Q36" i="27"/>
  <c r="P36" i="27"/>
  <c r="O36" i="27"/>
  <c r="N36" i="27"/>
  <c r="G36" i="27"/>
  <c r="F36" i="27"/>
  <c r="N41" i="27" s="1"/>
  <c r="G35" i="27"/>
  <c r="F35" i="27"/>
  <c r="G31" i="27"/>
  <c r="F31" i="27"/>
  <c r="Q40" i="27" s="1"/>
  <c r="G30" i="27"/>
  <c r="F30" i="27"/>
  <c r="P40" i="27" s="1"/>
  <c r="G29" i="27"/>
  <c r="F29" i="27"/>
  <c r="O40" i="27" s="1"/>
  <c r="G28" i="27"/>
  <c r="F28" i="27"/>
  <c r="N40" i="27" s="1"/>
  <c r="G27" i="27"/>
  <c r="F27" i="27"/>
  <c r="G23" i="27"/>
  <c r="F23" i="27"/>
  <c r="G22" i="27"/>
  <c r="F22" i="27"/>
  <c r="P39" i="27" s="1"/>
  <c r="G21" i="27"/>
  <c r="F21" i="27"/>
  <c r="G20" i="27"/>
  <c r="F20" i="27"/>
  <c r="N39" i="27" s="1"/>
  <c r="G19" i="27"/>
  <c r="F19" i="27"/>
  <c r="G15" i="27"/>
  <c r="F15" i="27"/>
  <c r="Q38" i="27" s="1"/>
  <c r="P14" i="27"/>
  <c r="P26" i="27" s="1"/>
  <c r="G14" i="27"/>
  <c r="F14" i="27"/>
  <c r="P38" i="27" s="1"/>
  <c r="G13" i="27"/>
  <c r="F13" i="27"/>
  <c r="O38" i="27" s="1"/>
  <c r="G12" i="27"/>
  <c r="F12" i="27"/>
  <c r="N38" i="27" s="1"/>
  <c r="G11" i="27"/>
  <c r="F11" i="27"/>
  <c r="M38" i="27" s="1"/>
  <c r="V7" i="27"/>
  <c r="Q20" i="27" s="1"/>
  <c r="Q32" i="27" s="1"/>
  <c r="U7" i="27"/>
  <c r="Q19" i="27" s="1"/>
  <c r="Q31" i="27" s="1"/>
  <c r="T7" i="27"/>
  <c r="Q18" i="27" s="1"/>
  <c r="Q30" i="27" s="1"/>
  <c r="S7" i="27"/>
  <c r="Q17" i="27" s="1"/>
  <c r="Q29" i="27" s="1"/>
  <c r="R7" i="27"/>
  <c r="Q16" i="27" s="1"/>
  <c r="Q28" i="27" s="1"/>
  <c r="Q7" i="27"/>
  <c r="Q15" i="27" s="1"/>
  <c r="Q27" i="27" s="1"/>
  <c r="P7" i="27"/>
  <c r="Q14" i="27" s="1"/>
  <c r="Q26" i="27" s="1"/>
  <c r="O7" i="27"/>
  <c r="Q13" i="27" s="1"/>
  <c r="Q25" i="27" s="1"/>
  <c r="N7" i="27"/>
  <c r="Q12" i="27" s="1"/>
  <c r="Q24" i="27" s="1"/>
  <c r="M7" i="27"/>
  <c r="Q11" i="27" s="1"/>
  <c r="Q23" i="27" s="1"/>
  <c r="G7" i="27"/>
  <c r="F7" i="27"/>
  <c r="Q37" i="27" s="1"/>
  <c r="V6" i="27"/>
  <c r="P20" i="27" s="1"/>
  <c r="P32" i="27" s="1"/>
  <c r="U6" i="27"/>
  <c r="P19" i="27" s="1"/>
  <c r="P31" i="27" s="1"/>
  <c r="T6" i="27"/>
  <c r="P18" i="27" s="1"/>
  <c r="P30" i="27" s="1"/>
  <c r="S6" i="27"/>
  <c r="P17" i="27" s="1"/>
  <c r="P29" i="27" s="1"/>
  <c r="R6" i="27"/>
  <c r="P16" i="27" s="1"/>
  <c r="P28" i="27" s="1"/>
  <c r="Q6" i="27"/>
  <c r="P15" i="27" s="1"/>
  <c r="P27" i="27" s="1"/>
  <c r="P6" i="27"/>
  <c r="O6" i="27"/>
  <c r="P13" i="27" s="1"/>
  <c r="P25" i="27" s="1"/>
  <c r="N6" i="27"/>
  <c r="P12" i="27" s="1"/>
  <c r="P24" i="27" s="1"/>
  <c r="M6" i="27"/>
  <c r="P11" i="27" s="1"/>
  <c r="P23" i="27" s="1"/>
  <c r="G6" i="27"/>
  <c r="F6" i="27"/>
  <c r="P37" i="27" s="1"/>
  <c r="V5" i="27"/>
  <c r="O20" i="27" s="1"/>
  <c r="O32" i="27" s="1"/>
  <c r="U5" i="27"/>
  <c r="O19" i="27" s="1"/>
  <c r="O31" i="27" s="1"/>
  <c r="T5" i="27"/>
  <c r="O18" i="27" s="1"/>
  <c r="O30" i="27" s="1"/>
  <c r="S5" i="27"/>
  <c r="O17" i="27" s="1"/>
  <c r="O29" i="27" s="1"/>
  <c r="R5" i="27"/>
  <c r="O16" i="27" s="1"/>
  <c r="O28" i="27" s="1"/>
  <c r="Q5" i="27"/>
  <c r="O15" i="27" s="1"/>
  <c r="O27" i="27" s="1"/>
  <c r="P5" i="27"/>
  <c r="O14" i="27" s="1"/>
  <c r="O26" i="27" s="1"/>
  <c r="O5" i="27"/>
  <c r="O13" i="27" s="1"/>
  <c r="O25" i="27" s="1"/>
  <c r="N5" i="27"/>
  <c r="O12" i="27" s="1"/>
  <c r="O24" i="27" s="1"/>
  <c r="M5" i="27"/>
  <c r="O11" i="27" s="1"/>
  <c r="O23" i="27" s="1"/>
  <c r="G5" i="27"/>
  <c r="F5" i="27"/>
  <c r="O37" i="27" s="1"/>
  <c r="V4" i="27"/>
  <c r="N20" i="27" s="1"/>
  <c r="N32" i="27" s="1"/>
  <c r="U4" i="27"/>
  <c r="N19" i="27" s="1"/>
  <c r="N31" i="27" s="1"/>
  <c r="T4" i="27"/>
  <c r="N18" i="27" s="1"/>
  <c r="N30" i="27" s="1"/>
  <c r="S4" i="27"/>
  <c r="N17" i="27" s="1"/>
  <c r="N29" i="27" s="1"/>
  <c r="R4" i="27"/>
  <c r="N16" i="27" s="1"/>
  <c r="N28" i="27" s="1"/>
  <c r="Q4" i="27"/>
  <c r="N15" i="27" s="1"/>
  <c r="N27" i="27" s="1"/>
  <c r="P4" i="27"/>
  <c r="N14" i="27" s="1"/>
  <c r="N26" i="27" s="1"/>
  <c r="O4" i="27"/>
  <c r="N13" i="27" s="1"/>
  <c r="N25" i="27" s="1"/>
  <c r="N4" i="27"/>
  <c r="N12" i="27" s="1"/>
  <c r="N24" i="27" s="1"/>
  <c r="M4" i="27"/>
  <c r="N11" i="27" s="1"/>
  <c r="N23" i="27" s="1"/>
  <c r="G4" i="27"/>
  <c r="F4" i="27"/>
  <c r="N37" i="27" s="1"/>
  <c r="V3" i="27"/>
  <c r="M20" i="27" s="1"/>
  <c r="M32" i="27" s="1"/>
  <c r="U3" i="27"/>
  <c r="M19" i="27" s="1"/>
  <c r="M31" i="27" s="1"/>
  <c r="T3" i="27"/>
  <c r="M18" i="27" s="1"/>
  <c r="M30" i="27" s="1"/>
  <c r="S3" i="27"/>
  <c r="M17" i="27" s="1"/>
  <c r="M29" i="27" s="1"/>
  <c r="R3" i="27"/>
  <c r="M16" i="27" s="1"/>
  <c r="M28" i="27" s="1"/>
  <c r="Q3" i="27"/>
  <c r="M15" i="27" s="1"/>
  <c r="M27" i="27" s="1"/>
  <c r="P3" i="27"/>
  <c r="M14" i="27" s="1"/>
  <c r="M26" i="27" s="1"/>
  <c r="O3" i="27"/>
  <c r="M13" i="27" s="1"/>
  <c r="M25" i="27" s="1"/>
  <c r="N3" i="27"/>
  <c r="M12" i="27" s="1"/>
  <c r="M24" i="27" s="1"/>
  <c r="M3" i="27"/>
  <c r="G3" i="27"/>
  <c r="F3" i="27"/>
  <c r="M37" i="27" s="1"/>
  <c r="D21" i="30" l="1"/>
  <c r="D36" i="30"/>
  <c r="D51" i="30"/>
  <c r="D12" i="30"/>
  <c r="D52" i="30"/>
  <c r="D67" i="30"/>
  <c r="D4" i="30"/>
  <c r="D18" i="30"/>
  <c r="D32" i="30"/>
  <c r="D46" i="30"/>
  <c r="D60" i="30"/>
  <c r="D5" i="30"/>
  <c r="D33" i="30"/>
  <c r="D31" i="30"/>
  <c r="D7" i="30"/>
  <c r="D9" i="30"/>
  <c r="D23" i="30"/>
  <c r="D53" i="30"/>
  <c r="D40" i="30"/>
  <c r="D13" i="30"/>
  <c r="D69" i="30"/>
  <c r="D38" i="30"/>
  <c r="D49" i="30"/>
  <c r="D64" i="30"/>
  <c r="D66" i="30"/>
  <c r="D55" i="30"/>
  <c r="D26" i="30"/>
  <c r="D61" i="30"/>
  <c r="D20" i="30"/>
  <c r="D48" i="30"/>
  <c r="D35" i="30"/>
  <c r="D63" i="30"/>
  <c r="D22" i="30"/>
  <c r="D45" i="30"/>
  <c r="D6" i="30"/>
  <c r="D8" i="30"/>
  <c r="D37" i="30"/>
  <c r="D68" i="30"/>
  <c r="D27" i="30"/>
  <c r="D65" i="30"/>
  <c r="D24" i="30"/>
  <c r="D17" i="30"/>
  <c r="D62" i="30"/>
  <c r="D39" i="30"/>
  <c r="D25" i="30"/>
  <c r="D54" i="30"/>
  <c r="D19" i="30"/>
  <c r="D47" i="30"/>
  <c r="D59" i="30"/>
  <c r="D34" i="30"/>
  <c r="D50" i="30"/>
  <c r="D10" i="30"/>
  <c r="D11" i="30"/>
  <c r="D41" i="30"/>
  <c r="Z3" i="32"/>
  <c r="Z6" i="32"/>
  <c r="Z5" i="31"/>
  <c r="Z6" i="31"/>
  <c r="Z4" i="31"/>
  <c r="Z6" i="29"/>
  <c r="Z4" i="29"/>
  <c r="Z3" i="29"/>
  <c r="Z5" i="29"/>
  <c r="Z5" i="28"/>
  <c r="Z6" i="28"/>
  <c r="W5" i="27"/>
  <c r="Y5" i="27" s="1"/>
  <c r="W4" i="27"/>
  <c r="Y4" i="27" s="1"/>
  <c r="W3" i="27"/>
  <c r="Y3" i="27" s="1"/>
  <c r="M11" i="27"/>
  <c r="M23" i="27" s="1"/>
  <c r="W7" i="27"/>
  <c r="Y7" i="27" s="1"/>
  <c r="W6" i="27"/>
  <c r="Y6" i="27" s="1"/>
  <c r="Z5" i="27" l="1"/>
  <c r="Z4" i="27"/>
  <c r="Z3" i="27"/>
  <c r="Z6" i="27"/>
  <c r="N61" i="24" l="1"/>
  <c r="O61" i="24"/>
  <c r="P61" i="24"/>
  <c r="Q61" i="24"/>
  <c r="M61" i="24"/>
  <c r="N60" i="24"/>
  <c r="O60" i="24"/>
  <c r="P60" i="24"/>
  <c r="Q60" i="24"/>
  <c r="M60" i="24"/>
  <c r="N59" i="24"/>
  <c r="O59" i="24"/>
  <c r="P59" i="24"/>
  <c r="Q59" i="24"/>
  <c r="M59" i="24"/>
  <c r="N58" i="24"/>
  <c r="O58" i="24"/>
  <c r="P58" i="24"/>
  <c r="Q58" i="24"/>
  <c r="M58" i="24"/>
  <c r="N57" i="24"/>
  <c r="O57" i="24"/>
  <c r="P57" i="24"/>
  <c r="Q57" i="24"/>
  <c r="M57" i="24"/>
  <c r="N56" i="24"/>
  <c r="O56" i="24"/>
  <c r="P56" i="24"/>
  <c r="Q56" i="24"/>
  <c r="M56" i="24"/>
  <c r="N55" i="24"/>
  <c r="O55" i="24"/>
  <c r="P55" i="24"/>
  <c r="Q55" i="24"/>
  <c r="M55" i="24"/>
  <c r="N54" i="24"/>
  <c r="O54" i="24"/>
  <c r="P54" i="24"/>
  <c r="Q54" i="24"/>
  <c r="M54" i="24"/>
  <c r="N53" i="24"/>
  <c r="O53" i="24"/>
  <c r="P53" i="24"/>
  <c r="Q53" i="24"/>
  <c r="M53" i="24"/>
  <c r="N52" i="24"/>
  <c r="O52" i="24"/>
  <c r="P52" i="24"/>
  <c r="Q52" i="24"/>
  <c r="M52" i="24"/>
  <c r="N46" i="24"/>
  <c r="O46" i="24"/>
  <c r="P46" i="24"/>
  <c r="Q46" i="24"/>
  <c r="M46" i="24"/>
  <c r="N45" i="24"/>
  <c r="O45" i="24"/>
  <c r="P45" i="24"/>
  <c r="Q45" i="24"/>
  <c r="M45" i="24"/>
  <c r="N44" i="24"/>
  <c r="O44" i="24"/>
  <c r="P44" i="24"/>
  <c r="Q44" i="24"/>
  <c r="M44" i="24"/>
  <c r="N43" i="24"/>
  <c r="O43" i="24"/>
  <c r="P43" i="24"/>
  <c r="Q43" i="24"/>
  <c r="M43" i="24"/>
  <c r="N42" i="24"/>
  <c r="O42" i="24"/>
  <c r="P42" i="24"/>
  <c r="Q42" i="24"/>
  <c r="M42" i="24"/>
  <c r="N41" i="24"/>
  <c r="O41" i="24"/>
  <c r="P41" i="24"/>
  <c r="Q41" i="24"/>
  <c r="M41" i="24"/>
  <c r="N40" i="24"/>
  <c r="O40" i="24"/>
  <c r="Q40" i="24"/>
  <c r="M40" i="24"/>
  <c r="N39" i="24"/>
  <c r="O39" i="24"/>
  <c r="Q39" i="24"/>
  <c r="M39" i="24"/>
  <c r="N38" i="24"/>
  <c r="O38" i="24"/>
  <c r="Q38" i="24"/>
  <c r="M38" i="24"/>
  <c r="N37" i="24"/>
  <c r="O37" i="24"/>
  <c r="P37" i="24"/>
  <c r="Q37" i="24"/>
  <c r="M37" i="24"/>
  <c r="N36" i="24"/>
  <c r="O36" i="24"/>
  <c r="P36" i="24"/>
  <c r="Q36" i="24"/>
  <c r="M36" i="24"/>
  <c r="M12" i="24"/>
  <c r="N12" i="24"/>
  <c r="O12" i="24"/>
  <c r="Q12" i="24"/>
  <c r="M13" i="24"/>
  <c r="N13" i="24"/>
  <c r="O13" i="24"/>
  <c r="Q13" i="24"/>
  <c r="M14" i="24"/>
  <c r="N14" i="24"/>
  <c r="O14" i="24"/>
  <c r="Q14" i="24"/>
  <c r="M15" i="24"/>
  <c r="N15" i="24"/>
  <c r="O15" i="24"/>
  <c r="P15" i="24"/>
  <c r="Q15" i="24"/>
  <c r="M16" i="24"/>
  <c r="N16" i="24"/>
  <c r="O16" i="24"/>
  <c r="P16" i="24"/>
  <c r="Q16" i="24"/>
  <c r="M17" i="24"/>
  <c r="N17" i="24"/>
  <c r="O17" i="24"/>
  <c r="P17" i="24"/>
  <c r="Q17" i="24"/>
  <c r="M18" i="24"/>
  <c r="N18" i="24"/>
  <c r="O18" i="24"/>
  <c r="P18" i="24"/>
  <c r="Q18" i="24"/>
  <c r="M19" i="24"/>
  <c r="N19" i="24"/>
  <c r="O19" i="24"/>
  <c r="P19" i="24"/>
  <c r="Q19" i="24"/>
  <c r="M20" i="24"/>
  <c r="N20" i="24"/>
  <c r="O20" i="24"/>
  <c r="P20" i="24"/>
  <c r="Q20" i="24"/>
  <c r="N11" i="24"/>
  <c r="O11" i="24"/>
  <c r="P11" i="24"/>
  <c r="Q11" i="24"/>
  <c r="M11" i="24"/>
  <c r="G11" i="33" l="1"/>
  <c r="G25" i="33"/>
  <c r="G40" i="33"/>
  <c r="G55" i="33"/>
  <c r="D45" i="33"/>
  <c r="D5" i="33"/>
  <c r="D7" i="33"/>
  <c r="D22" i="33"/>
  <c r="D52" i="33"/>
  <c r="D12" i="33"/>
  <c r="D41" i="33"/>
  <c r="G46" i="33"/>
  <c r="G6" i="33"/>
  <c r="G35" i="33"/>
  <c r="G50" i="33"/>
  <c r="G24" i="33"/>
  <c r="D31" i="33"/>
  <c r="D61" i="33"/>
  <c r="D63" i="33"/>
  <c r="D9" i="33"/>
  <c r="D38" i="33"/>
  <c r="D68" i="33"/>
  <c r="D27" i="33"/>
  <c r="G21" i="33"/>
  <c r="G51" i="33"/>
  <c r="D3" i="33"/>
  <c r="D17" i="33"/>
  <c r="D32" i="33"/>
  <c r="D33" i="33"/>
  <c r="D34" i="33"/>
  <c r="D35" i="33"/>
  <c r="D50" i="33"/>
  <c r="D65" i="33"/>
  <c r="D10" i="33"/>
  <c r="D24" i="33"/>
  <c r="D39" i="33"/>
  <c r="D54" i="33"/>
  <c r="D69" i="33"/>
  <c r="G4" i="33"/>
  <c r="G18" i="33"/>
  <c r="G33" i="33"/>
  <c r="G48" i="33"/>
  <c r="G8" i="33"/>
  <c r="G22" i="33"/>
  <c r="G37" i="33"/>
  <c r="G52" i="33"/>
  <c r="G12" i="33"/>
  <c r="G26" i="33"/>
  <c r="G41" i="33"/>
  <c r="D60" i="33"/>
  <c r="D6" i="33"/>
  <c r="D8" i="33"/>
  <c r="D37" i="33"/>
  <c r="D67" i="33"/>
  <c r="D26" i="33"/>
  <c r="G20" i="33"/>
  <c r="G10" i="33"/>
  <c r="G39" i="33"/>
  <c r="G54" i="33"/>
  <c r="D46" i="33"/>
  <c r="D62" i="33"/>
  <c r="D64" i="33"/>
  <c r="D23" i="33"/>
  <c r="D53" i="33"/>
  <c r="D13" i="33"/>
  <c r="G32" i="33"/>
  <c r="G47" i="33"/>
  <c r="G7" i="33"/>
  <c r="G36" i="33"/>
  <c r="D59" i="33"/>
  <c r="D4" i="33"/>
  <c r="D18" i="33"/>
  <c r="D19" i="33"/>
  <c r="D20" i="33"/>
  <c r="D21" i="33"/>
  <c r="D36" i="33"/>
  <c r="D51" i="33"/>
  <c r="D66" i="33"/>
  <c r="D11" i="33"/>
  <c r="D25" i="33"/>
  <c r="D40" i="33"/>
  <c r="D55" i="33"/>
  <c r="G5" i="33"/>
  <c r="G19" i="33"/>
  <c r="G34" i="33"/>
  <c r="G49" i="33"/>
  <c r="G9" i="33"/>
  <c r="G23" i="33"/>
  <c r="G38" i="33"/>
  <c r="G53" i="33"/>
  <c r="G13" i="33"/>
  <c r="G27" i="33"/>
  <c r="G61" i="33"/>
  <c r="R38" i="24"/>
  <c r="G65" i="33"/>
  <c r="R42" i="24"/>
  <c r="G69" i="33"/>
  <c r="R46" i="24"/>
  <c r="G62" i="33"/>
  <c r="R39" i="24"/>
  <c r="G63" i="33"/>
  <c r="R40" i="24"/>
  <c r="G67" i="33"/>
  <c r="R44" i="24"/>
  <c r="G66" i="33"/>
  <c r="R43" i="24"/>
  <c r="G60" i="33"/>
  <c r="R37" i="24"/>
  <c r="G64" i="33"/>
  <c r="R41" i="24"/>
  <c r="G68" i="33"/>
  <c r="R45" i="24"/>
  <c r="C31" i="30"/>
  <c r="C46" i="30"/>
  <c r="C61" i="30"/>
  <c r="C62" i="30"/>
  <c r="C63" i="30"/>
  <c r="C64" i="30"/>
  <c r="C23" i="30"/>
  <c r="C38" i="30"/>
  <c r="C53" i="30"/>
  <c r="C68" i="30"/>
  <c r="C27" i="30"/>
  <c r="C45" i="30"/>
  <c r="C22" i="30"/>
  <c r="C52" i="30"/>
  <c r="C67" i="30"/>
  <c r="C41" i="30"/>
  <c r="C17" i="30"/>
  <c r="C32" i="30"/>
  <c r="C33" i="30"/>
  <c r="C34" i="30"/>
  <c r="C35" i="30"/>
  <c r="C50" i="30"/>
  <c r="C65" i="30"/>
  <c r="C24" i="30"/>
  <c r="C39" i="30"/>
  <c r="C54" i="30"/>
  <c r="C69" i="30"/>
  <c r="C60" i="30"/>
  <c r="C37" i="30"/>
  <c r="C26" i="30"/>
  <c r="C59" i="30"/>
  <c r="C18" i="30"/>
  <c r="C19" i="30"/>
  <c r="C20" i="30"/>
  <c r="C21" i="30"/>
  <c r="C36" i="30"/>
  <c r="C51" i="30"/>
  <c r="C66" i="30"/>
  <c r="C25" i="30"/>
  <c r="C40" i="30"/>
  <c r="C55" i="30"/>
  <c r="C5" i="30"/>
  <c r="C6" i="30"/>
  <c r="C7" i="30"/>
  <c r="C8" i="30"/>
  <c r="C12" i="30"/>
  <c r="C9" i="30"/>
  <c r="C13" i="30"/>
  <c r="C3" i="30"/>
  <c r="C10" i="30"/>
  <c r="C4" i="30"/>
  <c r="C11" i="30"/>
  <c r="G71" i="24"/>
  <c r="F71" i="24"/>
  <c r="G70" i="24"/>
  <c r="F70" i="24"/>
  <c r="G69" i="24"/>
  <c r="F69" i="24"/>
  <c r="G68" i="24"/>
  <c r="F68" i="24"/>
  <c r="G67" i="24"/>
  <c r="F67" i="24"/>
  <c r="G63" i="24"/>
  <c r="F63" i="24"/>
  <c r="G62" i="24"/>
  <c r="F62" i="24"/>
  <c r="G61" i="24"/>
  <c r="F61" i="24"/>
  <c r="G60" i="24"/>
  <c r="F60" i="24"/>
  <c r="G59" i="24"/>
  <c r="F59" i="24"/>
  <c r="G55" i="24"/>
  <c r="F55" i="24"/>
  <c r="G54" i="24"/>
  <c r="F54" i="24"/>
  <c r="G53" i="24"/>
  <c r="F53" i="24"/>
  <c r="G52" i="24"/>
  <c r="F52" i="24"/>
  <c r="G51" i="24"/>
  <c r="F51" i="24"/>
  <c r="G47" i="24"/>
  <c r="F47" i="24"/>
  <c r="G46" i="24"/>
  <c r="F46" i="24"/>
  <c r="G45" i="24"/>
  <c r="F45" i="24"/>
  <c r="G44" i="24"/>
  <c r="F44" i="24"/>
  <c r="G43" i="24"/>
  <c r="F43" i="24"/>
  <c r="G39" i="24"/>
  <c r="F39" i="24"/>
  <c r="G38" i="24"/>
  <c r="F38" i="24"/>
  <c r="G37" i="24"/>
  <c r="F37" i="24"/>
  <c r="G36" i="24"/>
  <c r="F36" i="24"/>
  <c r="G35" i="24"/>
  <c r="F35" i="24"/>
  <c r="Q32" i="24"/>
  <c r="P32" i="24"/>
  <c r="O32" i="24"/>
  <c r="N32" i="24"/>
  <c r="M32" i="24"/>
  <c r="Q31" i="24"/>
  <c r="P31" i="24"/>
  <c r="O31" i="24"/>
  <c r="N31" i="24"/>
  <c r="M31" i="24"/>
  <c r="G31" i="24"/>
  <c r="F31" i="24"/>
  <c r="Q30" i="24"/>
  <c r="P30" i="24"/>
  <c r="O30" i="24"/>
  <c r="N30" i="24"/>
  <c r="M30" i="24"/>
  <c r="G30" i="24"/>
  <c r="F30" i="24"/>
  <c r="P40" i="24" s="1"/>
  <c r="Q29" i="24"/>
  <c r="P29" i="24"/>
  <c r="O29" i="24"/>
  <c r="N29" i="24"/>
  <c r="M29" i="24"/>
  <c r="G29" i="24"/>
  <c r="F29" i="24"/>
  <c r="Q28" i="24"/>
  <c r="P28" i="24"/>
  <c r="O28" i="24"/>
  <c r="N28" i="24"/>
  <c r="M28" i="24"/>
  <c r="G28" i="24"/>
  <c r="F28" i="24"/>
  <c r="Q27" i="24"/>
  <c r="P27" i="24"/>
  <c r="O27" i="24"/>
  <c r="N27" i="24"/>
  <c r="M27" i="24"/>
  <c r="G27" i="24"/>
  <c r="F27" i="24"/>
  <c r="Q26" i="24"/>
  <c r="O26" i="24"/>
  <c r="N26" i="24"/>
  <c r="M26" i="24"/>
  <c r="Q25" i="24"/>
  <c r="O25" i="24"/>
  <c r="N25" i="24"/>
  <c r="M25" i="24"/>
  <c r="Q24" i="24"/>
  <c r="O24" i="24"/>
  <c r="N24" i="24"/>
  <c r="M24" i="24"/>
  <c r="Q23" i="24"/>
  <c r="P23" i="24"/>
  <c r="O23" i="24"/>
  <c r="N23" i="24"/>
  <c r="M23" i="24"/>
  <c r="G23" i="24"/>
  <c r="F23" i="24"/>
  <c r="G22" i="24"/>
  <c r="F22" i="24"/>
  <c r="P39" i="24" s="1"/>
  <c r="G21" i="24"/>
  <c r="F21" i="24"/>
  <c r="G20" i="24"/>
  <c r="F20" i="24"/>
  <c r="G19" i="24"/>
  <c r="F19" i="24"/>
  <c r="G15" i="24"/>
  <c r="F15" i="24"/>
  <c r="G14" i="24"/>
  <c r="F14" i="24"/>
  <c r="P38" i="24" s="1"/>
  <c r="G13" i="24"/>
  <c r="F13" i="24"/>
  <c r="G12" i="24"/>
  <c r="F12" i="24"/>
  <c r="G11" i="24"/>
  <c r="F11" i="24"/>
  <c r="V7" i="24"/>
  <c r="U7" i="24"/>
  <c r="T7" i="24"/>
  <c r="S7" i="24"/>
  <c r="R7" i="24"/>
  <c r="Q7" i="24"/>
  <c r="P7" i="24"/>
  <c r="O7" i="24"/>
  <c r="N7" i="24"/>
  <c r="M7" i="24"/>
  <c r="G7" i="24"/>
  <c r="F7" i="24"/>
  <c r="V6" i="24"/>
  <c r="U6" i="24"/>
  <c r="T6" i="24"/>
  <c r="S6" i="24"/>
  <c r="R6" i="24"/>
  <c r="Q6" i="24"/>
  <c r="P6" i="24"/>
  <c r="P14" i="24" s="1"/>
  <c r="P26" i="24" s="1"/>
  <c r="O6" i="24"/>
  <c r="P13" i="24" s="1"/>
  <c r="P25" i="24" s="1"/>
  <c r="N6" i="24"/>
  <c r="P12" i="24" s="1"/>
  <c r="P24" i="24" s="1"/>
  <c r="M6" i="24"/>
  <c r="G6" i="24"/>
  <c r="F6" i="24"/>
  <c r="V5" i="24"/>
  <c r="U5" i="24"/>
  <c r="T5" i="24"/>
  <c r="S5" i="24"/>
  <c r="R5" i="24"/>
  <c r="Q5" i="24"/>
  <c r="P5" i="24"/>
  <c r="O5" i="24"/>
  <c r="N5" i="24"/>
  <c r="M5" i="24"/>
  <c r="G5" i="24"/>
  <c r="F5" i="24"/>
  <c r="V4" i="24"/>
  <c r="U4" i="24"/>
  <c r="T4" i="24"/>
  <c r="S4" i="24"/>
  <c r="R4" i="24"/>
  <c r="Q4" i="24"/>
  <c r="P4" i="24"/>
  <c r="O4" i="24"/>
  <c r="N4" i="24"/>
  <c r="M4" i="24"/>
  <c r="G4" i="24"/>
  <c r="F4" i="24"/>
  <c r="V3" i="24"/>
  <c r="U3" i="24"/>
  <c r="T3" i="24"/>
  <c r="S3" i="24"/>
  <c r="R3" i="24"/>
  <c r="Q3" i="24"/>
  <c r="P3" i="24"/>
  <c r="O3" i="24"/>
  <c r="N3" i="24"/>
  <c r="M3" i="24"/>
  <c r="G3" i="24"/>
  <c r="F3" i="24"/>
  <c r="D48" i="33" l="1"/>
  <c r="D47" i="33"/>
  <c r="D49" i="33"/>
  <c r="C48" i="30"/>
  <c r="C47" i="30"/>
  <c r="C49" i="30"/>
  <c r="W6" i="24"/>
  <c r="Y6" i="24" s="1"/>
  <c r="W5" i="24"/>
  <c r="Y5" i="24" s="1"/>
  <c r="W4" i="24"/>
  <c r="Y4" i="24" s="1"/>
  <c r="W3" i="24"/>
  <c r="Y3" i="24" s="1"/>
  <c r="W7" i="24"/>
  <c r="Y7" i="24" s="1"/>
  <c r="Z6" i="24" l="1"/>
  <c r="Z5" i="24"/>
  <c r="Z4" i="24"/>
  <c r="Z3" i="24"/>
</calcChain>
</file>

<file path=xl/sharedStrings.xml><?xml version="1.0" encoding="utf-8"?>
<sst xmlns="http://schemas.openxmlformats.org/spreadsheetml/2006/main" count="475" uniqueCount="63">
  <si>
    <t>t=0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</si>
  <si>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</si>
  <si>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</si>
  <si>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</si>
  <si>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</si>
  <si>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</si>
  <si>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</si>
  <si>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</si>
  <si>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</si>
  <si>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</si>
  <si>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r = 0.02</t>
  </si>
  <si>
    <t>r = 0.035</t>
  </si>
  <si>
    <t>dry, r = 0.035</t>
  </si>
  <si>
    <t xml:space="preserve">                  Xp,o (acre)
Gwo (MAF)</t>
  </si>
  <si>
    <r>
      <t xml:space="preserve">                 Xp,o </t>
    </r>
    <r>
      <rPr>
        <sz val="11"/>
        <rFont val="Calibri"/>
        <family val="2"/>
        <scheme val="minor"/>
      </rPr>
      <t>(acre)</t>
    </r>
    <r>
      <rPr>
        <sz val="11"/>
        <color rgb="FFFF0000"/>
        <rFont val="Calibri"/>
        <family val="2"/>
        <scheme val="minor"/>
      </rPr>
      <t xml:space="preserve">
Gwo </t>
    </r>
    <r>
      <rPr>
        <sz val="11"/>
        <rFont val="Calibri"/>
        <family val="2"/>
        <scheme val="minor"/>
      </rPr>
      <t>(MAF)</t>
    </r>
  </si>
  <si>
    <t xml:space="preserve">                 Xp,o (acre)
Gwo (MAF)</t>
  </si>
  <si>
    <t>Profit</t>
  </si>
  <si>
    <t>Gwi</t>
  </si>
  <si>
    <t>GWf</t>
  </si>
  <si>
    <t>Xpf</t>
  </si>
  <si>
    <t>Xpi</t>
  </si>
  <si>
    <t>Gwo\t</t>
  </si>
  <si>
    <t>sum</t>
  </si>
  <si>
    <t>GWo (MAF)</t>
  </si>
  <si>
    <t>value of GW (M$/MAF)</t>
  </si>
  <si>
    <t>t\Gwo</t>
  </si>
  <si>
    <t>GW decision</t>
  </si>
  <si>
    <t>Xp decision</t>
  </si>
  <si>
    <t>Event 1</t>
  </si>
  <si>
    <t>Event 2</t>
  </si>
  <si>
    <t>Event 3</t>
  </si>
  <si>
    <t>Event 4</t>
  </si>
  <si>
    <t>Event 5</t>
  </si>
  <si>
    <t>Xp (acre/stage)</t>
  </si>
  <si>
    <t>∆GW (MAF)</t>
  </si>
  <si>
    <t>Xa (acre/yr)</t>
  </si>
  <si>
    <t>Xr (acre/yr)</t>
  </si>
  <si>
    <t>Wp (AF/yr)</t>
  </si>
  <si>
    <t>r = 0.05</t>
  </si>
  <si>
    <t>t\r</t>
  </si>
  <si>
    <t>r = 0.01</t>
  </si>
  <si>
    <t>driest, r = 0.035</t>
  </si>
  <si>
    <t>t\climate</t>
  </si>
  <si>
    <t>driest</t>
  </si>
  <si>
    <t>drier</t>
  </si>
  <si>
    <t>normal</t>
  </si>
  <si>
    <t>Gwo\climate</t>
  </si>
  <si>
    <t>Value of GW</t>
  </si>
  <si>
    <t>value of SW</t>
  </si>
  <si>
    <t>from drier to driest</t>
  </si>
  <si>
    <t>from normal to drier</t>
  </si>
  <si>
    <t>GW</t>
  </si>
  <si>
    <t>Xp</t>
  </si>
  <si>
    <t>last stage Xp</t>
  </si>
  <si>
    <t>cases</t>
  </si>
  <si>
    <t>r = 5%</t>
  </si>
  <si>
    <t>r = 3.5%</t>
  </si>
  <si>
    <t>r = 2%</t>
  </si>
  <si>
    <t>r = 1% (GWo &gt; 8 MAF)</t>
  </si>
  <si>
    <t>r = 1% (GWo = 8 MAF)</t>
  </si>
  <si>
    <t>Xp,o (1,000 acres)</t>
  </si>
  <si>
    <t>Gwo (MAF)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</si>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</sst>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1" xfId="0" applyNumberForma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164" fontId="3" fillId="0" borderId="0" xfId="0" applyNumberFormat="1" applyFont="1"/>
    <xf numFmtId="164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0" fillId="0" borderId="0" xfId="0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Border="1" applyAlignment="1">
      <alignment vertical="top" wrapText="1"/>
    </xf>
    <xf numFmtId="3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base!$L$23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base!$M$23:$Q$23</c:f>
              <c:numCache>
                <c:formatCode>#,##0.0</c:formatCode>
                <c:ptCount val="5"/>
                <c:pt idx="0">
                  <c:v>1309428256.372076</c:v>
                </c:pt>
                <c:pt idx="1">
                  <c:v>1352179241</c:v>
                </c:pt>
                <c:pt idx="2">
                  <c:v>1386340199</c:v>
                </c:pt>
                <c:pt idx="3">
                  <c:v>1419813750</c:v>
                </c:pt>
                <c:pt idx="4">
                  <c:v>1452830935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4-4AA1-91D5-1312332DB153}"/>
            </c:ext>
          </c:extLst>
        </c:ser>
        <c:ser>
          <c:idx val="1"/>
          <c:order val="1"/>
          <c:tx>
            <c:strRef>
              <c:f>base!$L$24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base!$M$24:$Q$24</c:f>
              <c:numCache>
                <c:formatCode>#,##0.0</c:formatCode>
                <c:ptCount val="5"/>
                <c:pt idx="0">
                  <c:v>1133762040.264122</c:v>
                </c:pt>
                <c:pt idx="1">
                  <c:v>1161356956</c:v>
                </c:pt>
                <c:pt idx="2">
                  <c:v>1164069017</c:v>
                </c:pt>
                <c:pt idx="3">
                  <c:v>1184644785</c:v>
                </c:pt>
                <c:pt idx="4">
                  <c:v>1188286364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4-4AA1-91D5-1312332DB153}"/>
            </c:ext>
          </c:extLst>
        </c:ser>
        <c:ser>
          <c:idx val="2"/>
          <c:order val="2"/>
          <c:tx>
            <c:strRef>
              <c:f>base!$L$25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base!$M$25:$Q$25</c:f>
              <c:numCache>
                <c:formatCode>#,##0.0</c:formatCode>
                <c:ptCount val="5"/>
                <c:pt idx="0">
                  <c:v>803745240.61321211</c:v>
                </c:pt>
                <c:pt idx="1">
                  <c:v>803745240.61321211</c:v>
                </c:pt>
                <c:pt idx="2">
                  <c:v>823307796</c:v>
                </c:pt>
                <c:pt idx="3">
                  <c:v>823307796</c:v>
                </c:pt>
                <c:pt idx="4">
                  <c:v>825230427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4-4AA1-91D5-1312332DB153}"/>
            </c:ext>
          </c:extLst>
        </c:ser>
        <c:ser>
          <c:idx val="3"/>
          <c:order val="3"/>
          <c:tx>
            <c:strRef>
              <c:f>base!$L$26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base!$M$26:$Q$26</c:f>
              <c:numCache>
                <c:formatCode>#,##0.0</c:formatCode>
                <c:ptCount val="5"/>
                <c:pt idx="0">
                  <c:v>569790122.50039387</c:v>
                </c:pt>
                <c:pt idx="1">
                  <c:v>569790122.50039387</c:v>
                </c:pt>
                <c:pt idx="2">
                  <c:v>569790122.50039387</c:v>
                </c:pt>
                <c:pt idx="3">
                  <c:v>569790122.50039387</c:v>
                </c:pt>
                <c:pt idx="4">
                  <c:v>583658386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4-4AA1-91D5-1312332DB153}"/>
            </c:ext>
          </c:extLst>
        </c:ser>
        <c:ser>
          <c:idx val="4"/>
          <c:order val="4"/>
          <c:tx>
            <c:strRef>
              <c:f>base!$L$27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base!$M$27:$Q$27</c:f>
              <c:numCache>
                <c:formatCode>#,##0.0</c:formatCode>
                <c:ptCount val="5"/>
                <c:pt idx="0">
                  <c:v>403934937.70652491</c:v>
                </c:pt>
                <c:pt idx="1">
                  <c:v>403934937.70652491</c:v>
                </c:pt>
                <c:pt idx="2">
                  <c:v>403934937.70652491</c:v>
                </c:pt>
                <c:pt idx="3">
                  <c:v>403934937.70652491</c:v>
                </c:pt>
                <c:pt idx="4">
                  <c:v>403934937.70652491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4-4AA1-91D5-1312332DB153}"/>
            </c:ext>
          </c:extLst>
        </c:ser>
        <c:ser>
          <c:idx val="5"/>
          <c:order val="5"/>
          <c:tx>
            <c:strRef>
              <c:f>base!$L$28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base!$M$28:$Q$28</c:f>
              <c:numCache>
                <c:formatCode>#,##0.0</c:formatCode>
                <c:ptCount val="5"/>
                <c:pt idx="0">
                  <c:v>286357076.8548404</c:v>
                </c:pt>
                <c:pt idx="1">
                  <c:v>286357076.8548404</c:v>
                </c:pt>
                <c:pt idx="2">
                  <c:v>286357076.8548404</c:v>
                </c:pt>
                <c:pt idx="3">
                  <c:v>286357076.8548404</c:v>
                </c:pt>
                <c:pt idx="4">
                  <c:v>286357076.8548404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44-4AA1-91D5-1312332DB153}"/>
            </c:ext>
          </c:extLst>
        </c:ser>
        <c:ser>
          <c:idx val="6"/>
          <c:order val="6"/>
          <c:tx>
            <c:strRef>
              <c:f>base!$L$29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base!$M$29:$Q$29</c:f>
              <c:numCache>
                <c:formatCode>#,##0.0</c:formatCode>
                <c:ptCount val="5"/>
                <c:pt idx="0">
                  <c:v>203003919.22133136</c:v>
                </c:pt>
                <c:pt idx="1">
                  <c:v>203003919.22133136</c:v>
                </c:pt>
                <c:pt idx="2">
                  <c:v>203003919.22133136</c:v>
                </c:pt>
                <c:pt idx="3">
                  <c:v>203003919.22133136</c:v>
                </c:pt>
                <c:pt idx="4">
                  <c:v>203003919.22133136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44-4AA1-91D5-1312332DB153}"/>
            </c:ext>
          </c:extLst>
        </c:ser>
        <c:ser>
          <c:idx val="7"/>
          <c:order val="7"/>
          <c:tx>
            <c:strRef>
              <c:f>base!$L$30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base!$M$30:$Q$30</c:f>
              <c:numCache>
                <c:formatCode>#,##0.0</c:formatCode>
                <c:ptCount val="5"/>
                <c:pt idx="0">
                  <c:v>143913297.59282079</c:v>
                </c:pt>
                <c:pt idx="1">
                  <c:v>143913297.59282079</c:v>
                </c:pt>
                <c:pt idx="2">
                  <c:v>143913297.59282079</c:v>
                </c:pt>
                <c:pt idx="3">
                  <c:v>143913297.59282079</c:v>
                </c:pt>
                <c:pt idx="4">
                  <c:v>143913297.59282079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44-4AA1-91D5-1312332DB153}"/>
            </c:ext>
          </c:extLst>
        </c:ser>
        <c:ser>
          <c:idx val="8"/>
          <c:order val="8"/>
          <c:tx>
            <c:strRef>
              <c:f>base!$L$31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base!$M$31:$Q$31</c:f>
              <c:numCache>
                <c:formatCode>#,##0.0</c:formatCode>
                <c:ptCount val="5"/>
                <c:pt idx="0">
                  <c:v>102022844.20656389</c:v>
                </c:pt>
                <c:pt idx="1">
                  <c:v>102022844.20656389</c:v>
                </c:pt>
                <c:pt idx="2">
                  <c:v>102022844.20656389</c:v>
                </c:pt>
                <c:pt idx="3">
                  <c:v>102022844.20656389</c:v>
                </c:pt>
                <c:pt idx="4">
                  <c:v>102022844.20656389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44-4AA1-91D5-1312332DB153}"/>
            </c:ext>
          </c:extLst>
        </c:ser>
        <c:ser>
          <c:idx val="9"/>
          <c:order val="9"/>
          <c:tx>
            <c:strRef>
              <c:f>base!$L$32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base!$M$32:$Q$32</c:f>
              <c:numCache>
                <c:formatCode>#,##0.0</c:formatCode>
                <c:ptCount val="5"/>
                <c:pt idx="0">
                  <c:v>66491182.603588387</c:v>
                </c:pt>
                <c:pt idx="1">
                  <c:v>66491182.603588387</c:v>
                </c:pt>
                <c:pt idx="2">
                  <c:v>66491182.603588387</c:v>
                </c:pt>
                <c:pt idx="3">
                  <c:v>66491182.603588387</c:v>
                </c:pt>
                <c:pt idx="4">
                  <c:v>66491182.603588387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44-4AA1-91D5-1312332DB1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'r001'!$L$36:$L$46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'r001'!$M$36:$M$46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B-4209-BA13-43B5CC4E4B78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'r001'!$L$36:$L$46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'r001'!$N$36:$N$46</c:f>
              <c:numCache>
                <c:formatCode>#,##0.0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B-4209-BA13-43B5CC4E4B78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'r001'!$L$36:$L$46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'r001'!$O$36:$O$46</c:f>
              <c:numCache>
                <c:formatCode>#,##0.0</c:formatCode>
                <c:ptCount val="11"/>
                <c:pt idx="0">
                  <c:v>10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B-4209-BA13-43B5CC4E4B78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'r001'!$L$36:$L$46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'r001'!$P$36:$P$46</c:f>
              <c:numCache>
                <c:formatCode>#,##0.0</c:formatCode>
                <c:ptCount val="11"/>
                <c:pt idx="0">
                  <c:v>11</c:v>
                </c:pt>
                <c:pt idx="1">
                  <c:v>10.5</c:v>
                </c:pt>
                <c:pt idx="2">
                  <c:v>10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B-4209-BA13-43B5CC4E4B78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'r001'!$L$36:$L$46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'r001'!$Q$36:$Q$46</c:f>
              <c:numCache>
                <c:formatCode>#,##0.0</c:formatCode>
                <c:ptCount val="11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B-4209-BA13-43B5CC4E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catAx>
        <c:axId val="4598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 =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Rcomparison!$A$3:$A$13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Rcomparison!$B$3:$B$13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B-49F1-81A2-BB57B40DFE53}"/>
            </c:ext>
          </c:extLst>
        </c:ser>
        <c:ser>
          <c:idx val="1"/>
          <c:order val="1"/>
          <c:tx>
            <c:v>r = 0.035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Rcomparison!$A$3:$A$13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Rcomparison!$C$3:$C$13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B-49F1-81A2-BB57B40DFE53}"/>
            </c:ext>
          </c:extLst>
        </c:ser>
        <c:ser>
          <c:idx val="2"/>
          <c:order val="2"/>
          <c:tx>
            <c:v>r = 0.02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Rcomparison!$A$3:$A$13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Rcomparison!$D$3:$D$13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B-49F1-81A2-BB57B40DFE53}"/>
            </c:ext>
          </c:extLst>
        </c:ser>
        <c:ser>
          <c:idx val="3"/>
          <c:order val="3"/>
          <c:tx>
            <c:v>r = 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Rcomparison!$A$3:$A$13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Rcomparison!$E$3:$E$13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B-49F1-81A2-BB57B40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 =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Rcomparison!$A$17:$A$27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Rcomparison!$B$17:$B$27</c:f>
              <c:numCache>
                <c:formatCode>General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B-49F1-81A2-BB57B40DFE53}"/>
            </c:ext>
          </c:extLst>
        </c:ser>
        <c:ser>
          <c:idx val="1"/>
          <c:order val="1"/>
          <c:tx>
            <c:v>r = 0.035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Rcomparison!$A$17:$A$27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Rcomparison!$C$17:$C$27</c:f>
              <c:numCache>
                <c:formatCode>General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B-49F1-81A2-BB57B40DFE53}"/>
            </c:ext>
          </c:extLst>
        </c:ser>
        <c:ser>
          <c:idx val="2"/>
          <c:order val="2"/>
          <c:tx>
            <c:v>r = 0.02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Rcomparison!$A$17:$A$27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Rcomparison!$D$17:$D$27</c:f>
              <c:numCache>
                <c:formatCode>General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B-49F1-81A2-BB57B40DFE53}"/>
            </c:ext>
          </c:extLst>
        </c:ser>
        <c:ser>
          <c:idx val="3"/>
          <c:order val="3"/>
          <c:tx>
            <c:v>r = 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Rcomparison!$A$17:$A$27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Rcomparison!$E$17:$E$27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B-49F1-81A2-BB57B40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 =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Rcomparison!$A$31:$A$41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Rcomparison!$B$31:$B$41</c:f>
              <c:numCache>
                <c:formatCode>General</c:formatCode>
                <c:ptCount val="11"/>
                <c:pt idx="0">
                  <c:v>10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B-49F1-81A2-BB57B40DFE53}"/>
            </c:ext>
          </c:extLst>
        </c:ser>
        <c:ser>
          <c:idx val="1"/>
          <c:order val="1"/>
          <c:tx>
            <c:v>r = 0.035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Rcomparison!$A$31:$A$41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Rcomparison!$C$31:$C$41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B-49F1-81A2-BB57B40DFE53}"/>
            </c:ext>
          </c:extLst>
        </c:ser>
        <c:ser>
          <c:idx val="2"/>
          <c:order val="2"/>
          <c:tx>
            <c:v>r = 0.02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Rcomparison!$A$31:$A$41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Rcomparison!$D$31:$D$41</c:f>
              <c:numCache>
                <c:formatCode>General</c:formatCode>
                <c:ptCount val="1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B-49F1-81A2-BB57B40DFE53}"/>
            </c:ext>
          </c:extLst>
        </c:ser>
        <c:ser>
          <c:idx val="3"/>
          <c:order val="3"/>
          <c:tx>
            <c:v>r = 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Rcomparison!$A$31:$A$41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Rcomparison!$E$31:$E$41</c:f>
              <c:numCache>
                <c:formatCode>General</c:formatCode>
                <c:ptCount val="11"/>
                <c:pt idx="0">
                  <c:v>10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B-49F1-81A2-BB57B40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</a:t>
                </a:r>
                <a:r>
                  <a:rPr lang="en-US" baseline="0"/>
                  <a:t>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 =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Rcomparison!$A$45:$A$55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Rcomparison!$B$45:$B$55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B-49F1-81A2-BB57B40DFE53}"/>
            </c:ext>
          </c:extLst>
        </c:ser>
        <c:ser>
          <c:idx val="1"/>
          <c:order val="1"/>
          <c:tx>
            <c:v>r = 0.035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Rcomparison!$A$45:$A$55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Rcomparison!$C$45:$C$55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B-49F1-81A2-BB57B40DFE53}"/>
            </c:ext>
          </c:extLst>
        </c:ser>
        <c:ser>
          <c:idx val="2"/>
          <c:order val="2"/>
          <c:tx>
            <c:v>r = 0.02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Rcomparison!$A$45:$A$55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Rcomparison!$D$45:$D$55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B-49F1-81A2-BB57B40DFE53}"/>
            </c:ext>
          </c:extLst>
        </c:ser>
        <c:ser>
          <c:idx val="3"/>
          <c:order val="3"/>
          <c:tx>
            <c:v>r = 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Rcomparison!$A$45:$A$55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Rcomparison!$E$45:$E$55</c:f>
              <c:numCache>
                <c:formatCode>General</c:formatCode>
                <c:ptCount val="11"/>
                <c:pt idx="0">
                  <c:v>11</c:v>
                </c:pt>
                <c:pt idx="1">
                  <c:v>10.5</c:v>
                </c:pt>
                <c:pt idx="2">
                  <c:v>10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B-49F1-81A2-BB57B40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069487423021"/>
          <c:y val="4.4556969130982817E-2"/>
          <c:w val="0.78968350746040017"/>
          <c:h val="0.80039115724368104"/>
        </c:manualLayout>
      </c:layout>
      <c:scatterChart>
        <c:scatterStyle val="lineMarker"/>
        <c:varyColors val="0"/>
        <c:ser>
          <c:idx val="0"/>
          <c:order val="0"/>
          <c:tx>
            <c:v>r = 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Rcomparison!$A$59:$A$69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Rcomparison!$B$59:$B$69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B-49F1-81A2-BB57B40DFE53}"/>
            </c:ext>
          </c:extLst>
        </c:ser>
        <c:ser>
          <c:idx val="1"/>
          <c:order val="1"/>
          <c:tx>
            <c:v>r = 3.5%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Rcomparison!$A$59:$A$69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Rcomparison!$C$59:$C$69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B-49F1-81A2-BB57B40DFE53}"/>
            </c:ext>
          </c:extLst>
        </c:ser>
        <c:ser>
          <c:idx val="2"/>
          <c:order val="2"/>
          <c:tx>
            <c:v>r = 2%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Rcomparison!$A$59:$A$69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Rcomparison!$D$59:$D$69</c:f>
              <c:numCache>
                <c:formatCode>General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B-49F1-81A2-BB57B40DFE53}"/>
            </c:ext>
          </c:extLst>
        </c:ser>
        <c:ser>
          <c:idx val="3"/>
          <c:order val="3"/>
          <c:tx>
            <c:v>r = 1%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Rcomparison!$A$59:$A$69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Rcomparison!$E$59:$E$69</c:f>
              <c:numCache>
                <c:formatCode>General</c:formatCode>
                <c:ptCount val="11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B-49F1-81A2-BB57B40D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66641134838693"/>
          <c:y val="8.5062666809555154E-2"/>
          <c:w val="0.47111075706976324"/>
          <c:h val="0.17367139219318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Rcomparison!$B$77</c:f>
              <c:strCache>
                <c:ptCount val="1"/>
                <c:pt idx="0">
                  <c:v>last stage 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Rcomparison!$A$78:$A$82</c:f>
              <c:strCache>
                <c:ptCount val="5"/>
                <c:pt idx="0">
                  <c:v>r = 5%</c:v>
                </c:pt>
                <c:pt idx="1">
                  <c:v>r = 3.5%</c:v>
                </c:pt>
                <c:pt idx="2">
                  <c:v>r = 2%</c:v>
                </c:pt>
                <c:pt idx="3">
                  <c:v>r = 1% (GWo &gt; 8 MAF)</c:v>
                </c:pt>
                <c:pt idx="4">
                  <c:v>r = 1% (GWo = 8 MAF)</c:v>
                </c:pt>
              </c:strCache>
            </c:strRef>
          </c:cat>
          <c:val>
            <c:numRef>
              <c:f>Rcomparison!$B$78:$B$82</c:f>
              <c:numCache>
                <c:formatCode>General</c:formatCode>
                <c:ptCount val="5"/>
                <c:pt idx="0">
                  <c:v>90000</c:v>
                </c:pt>
                <c:pt idx="1">
                  <c:v>100000</c:v>
                </c:pt>
                <c:pt idx="2">
                  <c:v>100000</c:v>
                </c:pt>
                <c:pt idx="3">
                  <c:v>120000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F-4756-9EAF-D7A6C1ED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78784"/>
        <c:axId val="606179768"/>
      </c:barChart>
      <c:catAx>
        <c:axId val="606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9768"/>
        <c:crosses val="autoZero"/>
        <c:auto val="1"/>
        <c:lblAlgn val="ctr"/>
        <c:lblOffset val="100"/>
        <c:noMultiLvlLbl val="0"/>
      </c:catAx>
      <c:valAx>
        <c:axId val="6061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Perennial</a:t>
                </a:r>
                <a:r>
                  <a:rPr lang="en-US" baseline="0"/>
                  <a:t> crop acreage in the last stage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drier!$L$23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drier!$M$22:$Q$22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drier!$M$23:$Q$23</c:f>
              <c:numCache>
                <c:formatCode>#,##0.0</c:formatCode>
                <c:ptCount val="5"/>
                <c:pt idx="0">
                  <c:v>1268787692</c:v>
                </c:pt>
                <c:pt idx="1">
                  <c:v>1292121061</c:v>
                </c:pt>
                <c:pt idx="2">
                  <c:v>1333059608</c:v>
                </c:pt>
                <c:pt idx="3">
                  <c:v>1370325146</c:v>
                </c:pt>
                <c:pt idx="4">
                  <c:v>1407509495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2-434B-BA31-9B1159556424}"/>
            </c:ext>
          </c:extLst>
        </c:ser>
        <c:ser>
          <c:idx val="1"/>
          <c:order val="1"/>
          <c:tx>
            <c:strRef>
              <c:f>drier!$L$24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drier!$M$22:$Q$22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drier!$M$24:$Q$24</c:f>
              <c:numCache>
                <c:formatCode>#,##0.0</c:formatCode>
                <c:ptCount val="5"/>
                <c:pt idx="0">
                  <c:v>1063854437</c:v>
                </c:pt>
                <c:pt idx="1">
                  <c:v>1118831620</c:v>
                </c:pt>
                <c:pt idx="2">
                  <c:v>1121492644</c:v>
                </c:pt>
                <c:pt idx="3">
                  <c:v>1124153668</c:v>
                </c:pt>
                <c:pt idx="4">
                  <c:v>1150514750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2-434B-BA31-9B1159556424}"/>
            </c:ext>
          </c:extLst>
        </c:ser>
        <c:ser>
          <c:idx val="2"/>
          <c:order val="2"/>
          <c:tx>
            <c:strRef>
              <c:f>drier!$L$25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drier!$M$22:$Q$22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drier!$M$25:$Q$25</c:f>
              <c:numCache>
                <c:formatCode>#,##0.0</c:formatCode>
                <c:ptCount val="5"/>
                <c:pt idx="0">
                  <c:v>754186425</c:v>
                </c:pt>
                <c:pt idx="1">
                  <c:v>783320680</c:v>
                </c:pt>
                <c:pt idx="2">
                  <c:v>793160785</c:v>
                </c:pt>
                <c:pt idx="3">
                  <c:v>795047235</c:v>
                </c:pt>
                <c:pt idx="4">
                  <c:v>795047235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2-434B-BA31-9B1159556424}"/>
            </c:ext>
          </c:extLst>
        </c:ser>
        <c:ser>
          <c:idx val="3"/>
          <c:order val="3"/>
          <c:tx>
            <c:strRef>
              <c:f>drier!$L$26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drier!$M$22:$Q$22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drier!$M$26:$Q$26</c:f>
              <c:numCache>
                <c:formatCode>#,##0.0</c:formatCode>
                <c:ptCount val="5"/>
                <c:pt idx="0">
                  <c:v>534656946</c:v>
                </c:pt>
                <c:pt idx="1">
                  <c:v>534656946</c:v>
                </c:pt>
                <c:pt idx="2">
                  <c:v>555310767</c:v>
                </c:pt>
                <c:pt idx="3">
                  <c:v>562286603</c:v>
                </c:pt>
                <c:pt idx="4">
                  <c:v>562286603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2-434B-BA31-9B1159556424}"/>
            </c:ext>
          </c:extLst>
        </c:ser>
        <c:ser>
          <c:idx val="4"/>
          <c:order val="4"/>
          <c:tx>
            <c:strRef>
              <c:f>drier!$L$27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drier!$M$22:$Q$22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drier!$M$27:$Q$27</c:f>
              <c:numCache>
                <c:formatCode>#,##0.0</c:formatCode>
                <c:ptCount val="5"/>
                <c:pt idx="0">
                  <c:v>379028368</c:v>
                </c:pt>
                <c:pt idx="1">
                  <c:v>379028368</c:v>
                </c:pt>
                <c:pt idx="2">
                  <c:v>379028368</c:v>
                </c:pt>
                <c:pt idx="3">
                  <c:v>393670250</c:v>
                </c:pt>
                <c:pt idx="4">
                  <c:v>393670250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2-434B-BA31-9B1159556424}"/>
            </c:ext>
          </c:extLst>
        </c:ser>
        <c:ser>
          <c:idx val="5"/>
          <c:order val="5"/>
          <c:tx>
            <c:strRef>
              <c:f>drier!$L$28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drier!$M$28:$Q$28</c:f>
              <c:numCache>
                <c:formatCode>#,##0.0</c:formatCode>
                <c:ptCount val="5"/>
                <c:pt idx="0">
                  <c:v>268700341</c:v>
                </c:pt>
                <c:pt idx="1">
                  <c:v>268700341</c:v>
                </c:pt>
                <c:pt idx="2">
                  <c:v>268700341</c:v>
                </c:pt>
                <c:pt idx="3">
                  <c:v>268700341</c:v>
                </c:pt>
                <c:pt idx="4">
                  <c:v>268700341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2-434B-BA31-9B1159556424}"/>
            </c:ext>
          </c:extLst>
        </c:ser>
        <c:ser>
          <c:idx val="6"/>
          <c:order val="6"/>
          <c:tx>
            <c:strRef>
              <c:f>drier!$L$29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drier!$M$29:$Q$29</c:f>
              <c:numCache>
                <c:formatCode>#,##0.0</c:formatCode>
                <c:ptCount val="5"/>
                <c:pt idx="0">
                  <c:v>190486727</c:v>
                </c:pt>
                <c:pt idx="1">
                  <c:v>190486727</c:v>
                </c:pt>
                <c:pt idx="2">
                  <c:v>190486727</c:v>
                </c:pt>
                <c:pt idx="3">
                  <c:v>190486727</c:v>
                </c:pt>
                <c:pt idx="4">
                  <c:v>190486727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2-434B-BA31-9B1159556424}"/>
            </c:ext>
          </c:extLst>
        </c:ser>
        <c:ser>
          <c:idx val="7"/>
          <c:order val="7"/>
          <c:tx>
            <c:strRef>
              <c:f>drier!$L$30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drier!$M$30:$Q$30</c:f>
              <c:numCache>
                <c:formatCode>#,##0.0</c:formatCode>
                <c:ptCount val="5"/>
                <c:pt idx="0">
                  <c:v>135039624</c:v>
                </c:pt>
                <c:pt idx="1">
                  <c:v>135039624</c:v>
                </c:pt>
                <c:pt idx="2">
                  <c:v>135039624</c:v>
                </c:pt>
                <c:pt idx="3">
                  <c:v>135039624</c:v>
                </c:pt>
                <c:pt idx="4">
                  <c:v>135039624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2-434B-BA31-9B1159556424}"/>
            </c:ext>
          </c:extLst>
        </c:ser>
        <c:ser>
          <c:idx val="8"/>
          <c:order val="8"/>
          <c:tx>
            <c:strRef>
              <c:f>drier!$L$31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drier!$M$31:$Q$31</c:f>
              <c:numCache>
                <c:formatCode>#,##0.0</c:formatCode>
                <c:ptCount val="5"/>
                <c:pt idx="0">
                  <c:v>95732130</c:v>
                </c:pt>
                <c:pt idx="1">
                  <c:v>95732130</c:v>
                </c:pt>
                <c:pt idx="2">
                  <c:v>95732130</c:v>
                </c:pt>
                <c:pt idx="3">
                  <c:v>95732130</c:v>
                </c:pt>
                <c:pt idx="4">
                  <c:v>95732130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2-434B-BA31-9B1159556424}"/>
            </c:ext>
          </c:extLst>
        </c:ser>
        <c:ser>
          <c:idx val="9"/>
          <c:order val="9"/>
          <c:tx>
            <c:strRef>
              <c:f>drier!$L$32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drier!$M$32:$Q$32</c:f>
              <c:numCache>
                <c:formatCode>#,##0.0</c:formatCode>
                <c:ptCount val="5"/>
                <c:pt idx="0">
                  <c:v>60353088</c:v>
                </c:pt>
                <c:pt idx="1">
                  <c:v>60353088</c:v>
                </c:pt>
                <c:pt idx="2">
                  <c:v>60353088</c:v>
                </c:pt>
                <c:pt idx="3">
                  <c:v>60353088</c:v>
                </c:pt>
                <c:pt idx="4">
                  <c:v>60353088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02-434B-BA31-9B1159556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drier!$L$36:$L$46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drier!$M$36:$M$46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8-417E-A7D8-2FA7DAE47782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drier!$L$36:$L$46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drier!$N$36:$N$46</c:f>
              <c:numCache>
                <c:formatCode>#,##0.0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8-417E-A7D8-2FA7DAE47782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drier!$L$36:$L$46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drier!$O$36:$O$46</c:f>
              <c:numCache>
                <c:formatCode>#,##0.0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8-417E-A7D8-2FA7DAE47782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drier!$L$36:$L$46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drier!$P$36:$P$46</c:f>
              <c:numCache>
                <c:formatCode>#,##0.0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8-417E-A7D8-2FA7DAE47782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drier!$L$36:$L$46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drier!$Q$36:$Q$46</c:f>
              <c:numCache>
                <c:formatCode>#,##0.0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8-417E-A7D8-2FA7DAE4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catAx>
        <c:axId val="4598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driest!$L$23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driest!$M$22:$Q$22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driest!$M$23:$Q$23</c:f>
              <c:numCache>
                <c:formatCode>#,##0.0</c:formatCode>
                <c:ptCount val="5"/>
                <c:pt idx="0">
                  <c:v>1256544894</c:v>
                </c:pt>
                <c:pt idx="1">
                  <c:v>1290935411</c:v>
                </c:pt>
                <c:pt idx="2">
                  <c:v>1300238271</c:v>
                </c:pt>
                <c:pt idx="3">
                  <c:v>1340714248</c:v>
                </c:pt>
                <c:pt idx="4">
                  <c:v>1352723590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D3D-9358-52193D11184C}"/>
            </c:ext>
          </c:extLst>
        </c:ser>
        <c:ser>
          <c:idx val="1"/>
          <c:order val="1"/>
          <c:tx>
            <c:strRef>
              <c:f>driest!$L$24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driest!$M$22:$Q$22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driest!$M$24:$Q$24</c:f>
              <c:numCache>
                <c:formatCode>#,##0.0</c:formatCode>
                <c:ptCount val="5"/>
                <c:pt idx="0">
                  <c:v>1014078544</c:v>
                </c:pt>
                <c:pt idx="1">
                  <c:v>1096272030</c:v>
                </c:pt>
                <c:pt idx="2">
                  <c:v>1120652114</c:v>
                </c:pt>
                <c:pt idx="3">
                  <c:v>1123949598</c:v>
                </c:pt>
                <c:pt idx="4">
                  <c:v>1130544574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4-4D3D-9358-52193D11184C}"/>
            </c:ext>
          </c:extLst>
        </c:ser>
        <c:ser>
          <c:idx val="2"/>
          <c:order val="2"/>
          <c:tx>
            <c:strRef>
              <c:f>driest!$L$25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driest!$M$22:$Q$22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driest!$M$25:$Q$25</c:f>
              <c:numCache>
                <c:formatCode>#,##0.0</c:formatCode>
                <c:ptCount val="5"/>
                <c:pt idx="0">
                  <c:v>718899358</c:v>
                </c:pt>
                <c:pt idx="1">
                  <c:v>718899358</c:v>
                </c:pt>
                <c:pt idx="2">
                  <c:v>777167867</c:v>
                </c:pt>
                <c:pt idx="3">
                  <c:v>788916619</c:v>
                </c:pt>
                <c:pt idx="4">
                  <c:v>796789016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4-4D3D-9358-52193D11184C}"/>
            </c:ext>
          </c:extLst>
        </c:ser>
        <c:ser>
          <c:idx val="3"/>
          <c:order val="3"/>
          <c:tx>
            <c:strRef>
              <c:f>driest!$L$26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driest!$M$22:$Q$22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driest!$M$26:$Q$26</c:f>
              <c:numCache>
                <c:formatCode>#,##0.0</c:formatCode>
                <c:ptCount val="5"/>
                <c:pt idx="0">
                  <c:v>509641280</c:v>
                </c:pt>
                <c:pt idx="1">
                  <c:v>509641280</c:v>
                </c:pt>
                <c:pt idx="2">
                  <c:v>509641280</c:v>
                </c:pt>
                <c:pt idx="3">
                  <c:v>530295101</c:v>
                </c:pt>
                <c:pt idx="4">
                  <c:v>559277833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4-4D3D-9358-52193D11184C}"/>
            </c:ext>
          </c:extLst>
        </c:ser>
        <c:ser>
          <c:idx val="4"/>
          <c:order val="4"/>
          <c:tx>
            <c:strRef>
              <c:f>driest!$L$27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driest!$M$22:$Q$22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driest!$M$27:$Q$27</c:f>
              <c:numCache>
                <c:formatCode>#,##0.0</c:formatCode>
                <c:ptCount val="5"/>
                <c:pt idx="0">
                  <c:v>361294292</c:v>
                </c:pt>
                <c:pt idx="1">
                  <c:v>361294292</c:v>
                </c:pt>
                <c:pt idx="2">
                  <c:v>361294292</c:v>
                </c:pt>
                <c:pt idx="3">
                  <c:v>361294292</c:v>
                </c:pt>
                <c:pt idx="4">
                  <c:v>375936174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4-4D3D-9358-52193D11184C}"/>
            </c:ext>
          </c:extLst>
        </c:ser>
        <c:ser>
          <c:idx val="5"/>
          <c:order val="5"/>
          <c:tx>
            <c:strRef>
              <c:f>driest!$L$28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driest!$M$28:$Q$28</c:f>
              <c:numCache>
                <c:formatCode>#,##0.0</c:formatCode>
                <c:ptCount val="5"/>
                <c:pt idx="0">
                  <c:v>256128321</c:v>
                </c:pt>
                <c:pt idx="1">
                  <c:v>256128321</c:v>
                </c:pt>
                <c:pt idx="2">
                  <c:v>256128321</c:v>
                </c:pt>
                <c:pt idx="3">
                  <c:v>256128321</c:v>
                </c:pt>
                <c:pt idx="4">
                  <c:v>256128321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94-4D3D-9358-52193D11184C}"/>
            </c:ext>
          </c:extLst>
        </c:ser>
        <c:ser>
          <c:idx val="6"/>
          <c:order val="6"/>
          <c:tx>
            <c:strRef>
              <c:f>driest!$L$29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driest!$M$29:$Q$29</c:f>
              <c:numCache>
                <c:formatCode>#,##0.0</c:formatCode>
                <c:ptCount val="5"/>
                <c:pt idx="0">
                  <c:v>181574185</c:v>
                </c:pt>
                <c:pt idx="1">
                  <c:v>181574185</c:v>
                </c:pt>
                <c:pt idx="2">
                  <c:v>181574185</c:v>
                </c:pt>
                <c:pt idx="3">
                  <c:v>181574185</c:v>
                </c:pt>
                <c:pt idx="4">
                  <c:v>181574185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94-4D3D-9358-52193D11184C}"/>
            </c:ext>
          </c:extLst>
        </c:ser>
        <c:ser>
          <c:idx val="7"/>
          <c:order val="7"/>
          <c:tx>
            <c:strRef>
              <c:f>driest!$L$30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driest!$M$30:$Q$30</c:f>
              <c:numCache>
                <c:formatCode>#,##0.0</c:formatCode>
                <c:ptCount val="5"/>
                <c:pt idx="0">
                  <c:v>128721356</c:v>
                </c:pt>
                <c:pt idx="1">
                  <c:v>128721356</c:v>
                </c:pt>
                <c:pt idx="2">
                  <c:v>128721356</c:v>
                </c:pt>
                <c:pt idx="3">
                  <c:v>128721356</c:v>
                </c:pt>
                <c:pt idx="4">
                  <c:v>128721356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94-4D3D-9358-52193D11184C}"/>
            </c:ext>
          </c:extLst>
        </c:ser>
        <c:ser>
          <c:idx val="8"/>
          <c:order val="8"/>
          <c:tx>
            <c:strRef>
              <c:f>driest!$L$31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driest!$M$31:$Q$31</c:f>
              <c:numCache>
                <c:formatCode>#,##0.0</c:formatCode>
                <c:ptCount val="5"/>
                <c:pt idx="0">
                  <c:v>91252991</c:v>
                </c:pt>
                <c:pt idx="1">
                  <c:v>91252991</c:v>
                </c:pt>
                <c:pt idx="2">
                  <c:v>91252991</c:v>
                </c:pt>
                <c:pt idx="3">
                  <c:v>91252991</c:v>
                </c:pt>
                <c:pt idx="4">
                  <c:v>91252991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94-4D3D-9358-52193D11184C}"/>
            </c:ext>
          </c:extLst>
        </c:ser>
        <c:ser>
          <c:idx val="9"/>
          <c:order val="9"/>
          <c:tx>
            <c:strRef>
              <c:f>driest!$L$32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driest!$M$32:$Q$32</c:f>
              <c:numCache>
                <c:formatCode>#,##0.0</c:formatCode>
                <c:ptCount val="5"/>
                <c:pt idx="0">
                  <c:v>55648593</c:v>
                </c:pt>
                <c:pt idx="1">
                  <c:v>55648593</c:v>
                </c:pt>
                <c:pt idx="2">
                  <c:v>55648593</c:v>
                </c:pt>
                <c:pt idx="3">
                  <c:v>55648593</c:v>
                </c:pt>
                <c:pt idx="4">
                  <c:v>55648593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94-4D3D-9358-52193D1118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base!$M$36:$M$46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D2D-BBC0-09AD796C94CD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base!$L$36:$L$46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base!$N$36:$N$46</c:f>
              <c:numCache>
                <c:formatCode>#,##0.0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D2D-BBC0-09AD796C94CD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base!$L$36:$L$46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base!$O$36:$O$46</c:f>
              <c:numCache>
                <c:formatCode>#,##0.0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D2D-BBC0-09AD796C94CD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base!$L$36:$L$46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base!$P$36:$P$46</c:f>
              <c:numCache>
                <c:formatCode>#,##0.0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8-4D2D-BBC0-09AD796C94CD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base!$L$36:$L$46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base!$Q$36:$Q$46</c:f>
              <c:numCache>
                <c:formatCode>#,##0.0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8-4D2D-BBC0-09AD796C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04216"/>
        <c:axId val="64650520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Perennial crop acreage</c:v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base!$R$36:$R$46</c15:sqref>
                        </c15:formulaRef>
                      </c:ext>
                    </c:extLst>
                    <c:numCache>
                      <c:formatCode>#,##0.0</c:formatCode>
                      <c:ptCount val="11"/>
                      <c:pt idx="1">
                        <c:v>150000</c:v>
                      </c:pt>
                      <c:pt idx="2">
                        <c:v>150000</c:v>
                      </c:pt>
                      <c:pt idx="3">
                        <c:v>150000</c:v>
                      </c:pt>
                      <c:pt idx="4">
                        <c:v>150000</c:v>
                      </c:pt>
                      <c:pt idx="5">
                        <c:v>150000</c:v>
                      </c:pt>
                      <c:pt idx="6">
                        <c:v>150000</c:v>
                      </c:pt>
                      <c:pt idx="7">
                        <c:v>150000</c:v>
                      </c:pt>
                      <c:pt idx="8">
                        <c:v>150000</c:v>
                      </c:pt>
                      <c:pt idx="9">
                        <c:v>150000</c:v>
                      </c:pt>
                      <c:pt idx="1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EA-4461-8C64-C016877F9228}"/>
                  </c:ext>
                </c:extLst>
              </c15:ser>
            </c15:filteredLineSeries>
          </c:ext>
        </c:extLst>
      </c:lineChart>
      <c:catAx>
        <c:axId val="459880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valAx>
        <c:axId val="646505200"/>
        <c:scaling>
          <c:orientation val="minMax"/>
          <c:min val="8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Perennial Crop Acreage (1,000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04216"/>
        <c:crosses val="max"/>
        <c:crossBetween val="between"/>
        <c:dispUnits>
          <c:builtInUnit val="thousands"/>
        </c:dispUnits>
      </c:valAx>
      <c:catAx>
        <c:axId val="646504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650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driest!$L$36:$L$46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driest!$M$36:$M$46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6-450F-B6DB-252865107D6F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driest!$L$36:$L$46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driest!$N$36:$N$46</c:f>
              <c:numCache>
                <c:formatCode>#,##0.0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50F-B6DB-252865107D6F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driest!$L$36:$L$46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driest!$O$36:$O$46</c:f>
              <c:numCache>
                <c:formatCode>#,##0.0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6-450F-B6DB-252865107D6F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driest!$L$36:$L$46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driest!$P$36:$P$46</c:f>
              <c:numCache>
                <c:formatCode>#,##0.0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6-450F-B6DB-252865107D6F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driest!$L$36:$L$46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driest!$Q$36:$Q$46</c:f>
              <c:numCache>
                <c:formatCode>#,##0.0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6-450F-B6DB-25286510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catAx>
        <c:axId val="4598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comparison'!$B$3:$B$13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D0E-8985-E7445253C0C5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comparison'!$C$3:$C$13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D0E-8985-E7445253C0C5}"/>
            </c:ext>
          </c:extLst>
        </c:ser>
        <c:ser>
          <c:idx val="2"/>
          <c:order val="2"/>
          <c:tx>
            <c:v>GW, normal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comparison'!$D$3:$D$13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comparison'!$E$3:$E$13</c:f>
              <c:numCache>
                <c:formatCode>General</c:formatCode>
                <c:ptCount val="11"/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3-4D0E-8985-E7445253C0C5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comparison'!$F$3:$F$13</c:f>
              <c:numCache>
                <c:formatCode>General</c:formatCode>
                <c:ptCount val="11"/>
                <c:pt idx="1">
                  <c:v>140000</c:v>
                </c:pt>
                <c:pt idx="2">
                  <c:v>140000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3-4D0E-8985-E7445253C0C5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comparison'!$G$3:$G$13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comparison'!$B$17:$B$27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D0E-8985-E7445253C0C5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comparison'!$C$17:$C$27</c:f>
              <c:numCache>
                <c:formatCode>General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D0E-8985-E7445253C0C5}"/>
            </c:ext>
          </c:extLst>
        </c:ser>
        <c:ser>
          <c:idx val="2"/>
          <c:order val="2"/>
          <c:tx>
            <c:v>GW, normal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comparison'!$D$17:$D$27</c:f>
              <c:numCache>
                <c:formatCode>General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comparison'!$E$17:$E$27</c:f>
              <c:numCache>
                <c:formatCode>General</c:formatCode>
                <c:ptCount val="11"/>
                <c:pt idx="1">
                  <c:v>150000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3-4D0E-8985-E7445253C0C5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comparison'!$F$17:$F$27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3-4D0E-8985-E7445253C0C5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comparison'!$G$17:$G$27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comparison'!$B$31:$B$41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D0E-8985-E7445253C0C5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comparison'!$C$31:$C$41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D0E-8985-E7445253C0C5}"/>
            </c:ext>
          </c:extLst>
        </c:ser>
        <c:ser>
          <c:idx val="2"/>
          <c:order val="2"/>
          <c:tx>
            <c:v>GW, normal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comparison'!$D$31:$D$41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comparison'!$E$31:$E$41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3-4D0E-8985-E7445253C0C5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comparison'!$F$31:$F$41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3-4D0E-8985-E7445253C0C5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comparison'!$G$31:$G$41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comparison'!$B$45:$B$55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D0E-8985-E7445253C0C5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comparison'!$C$45:$C$55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D0E-8985-E7445253C0C5}"/>
            </c:ext>
          </c:extLst>
        </c:ser>
        <c:ser>
          <c:idx val="2"/>
          <c:order val="2"/>
          <c:tx>
            <c:v>GW, normal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comparison'!$D$45:$D$55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comparison'!$E$45:$E$55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140000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3-4D0E-8985-E7445253C0C5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comparison'!$F$45:$F$55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3-4D0E-8985-E7445253C0C5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comparison'!$G$45:$G$55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comparison'!$B$59:$B$69</c:f>
              <c:numCache>
                <c:formatCode>General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D0E-8985-E7445253C0C5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comparison'!$C$59:$C$69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D0E-8985-E7445253C0C5}"/>
            </c:ext>
          </c:extLst>
        </c:ser>
        <c:ser>
          <c:idx val="2"/>
          <c:order val="2"/>
          <c:tx>
            <c:v>GW, normal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comparison'!$D$59:$D$69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comparison'!$E$59:$E$69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140000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3-4D0E-8985-E7445253C0C5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comparison'!$F$59:$F$69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3-4D0E-8985-E7445253C0C5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'Climate comparison'!$A$3:$A$13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'Climate comparison'!$G$59:$G$69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3-4D0E-8985-E7445253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2222727896369"/>
          <c:y val="3.6570924901844562E-2"/>
          <c:w val="0.76258862032386199"/>
          <c:h val="0.7987133283047364"/>
        </c:manualLayout>
      </c:layout>
      <c:scatterChart>
        <c:scatterStyle val="lineMarker"/>
        <c:varyColors val="0"/>
        <c:ser>
          <c:idx val="0"/>
          <c:order val="0"/>
          <c:tx>
            <c:v>GW, 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'Climate comparison'!$A$59:$A$69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'Climate comparison'!$D$59:$D$69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BC0-BF60-056BB2C3FFEF}"/>
            </c:ext>
          </c:extLst>
        </c:ser>
        <c:ser>
          <c:idx val="1"/>
          <c:order val="1"/>
          <c:tx>
            <c:v>GW, even drier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'Climate comparison'!$A$59:$A$69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'Climate comparison'!$B$59:$B$69</c:f>
              <c:numCache>
                <c:formatCode>General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E-4BC0-BF60-056BB2C3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34704"/>
        <c:axId val="633937984"/>
      </c:scatterChart>
      <c:scatterChart>
        <c:scatterStyle val="lineMarker"/>
        <c:varyColors val="0"/>
        <c:ser>
          <c:idx val="2"/>
          <c:order val="2"/>
          <c:tx>
            <c:v>Xp, base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'Climate comparison'!$A$59:$A$69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'Climate comparison'!$G$59:$G$69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E-4BC0-BF60-056BB2C3FFEF}"/>
            </c:ext>
          </c:extLst>
        </c:ser>
        <c:ser>
          <c:idx val="3"/>
          <c:order val="3"/>
          <c:tx>
            <c:v>Xp, even drier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'Climate comparison'!$A$59:$A$69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'Climate comparison'!$E$59:$E$69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140000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AE-4BC0-BF60-056BB2C3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86200"/>
        <c:axId val="633992104"/>
      </c:scatterChart>
      <c:valAx>
        <c:axId val="633934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7984"/>
        <c:crosses val="autoZero"/>
        <c:crossBetween val="midCat"/>
      </c:valAx>
      <c:valAx>
        <c:axId val="633937984"/>
        <c:scaling>
          <c:orientation val="minMax"/>
          <c:max val="12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4704"/>
        <c:crosses val="autoZero"/>
        <c:crossBetween val="midCat"/>
      </c:valAx>
      <c:valAx>
        <c:axId val="633992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Perennial crop acreage (1,000</a:t>
                </a:r>
                <a:r>
                  <a:rPr lang="en-US" sz="1600" baseline="0"/>
                  <a:t> Acres/decade)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86200"/>
        <c:crosses val="max"/>
        <c:crossBetween val="midCat"/>
        <c:dispUnits>
          <c:builtInUnit val="thousands"/>
        </c:dispUnits>
      </c:valAx>
      <c:valAx>
        <c:axId val="633986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99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63419792457949"/>
          <c:y val="0.53553707201296663"/>
          <c:w val="0.2099709869457988"/>
          <c:h val="0.2475217719256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∆GW = 2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'2nd stage decisions'!$B$3:$B$7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decisions'!$C$3:$C$7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21346.973226494403</c:v>
                </c:pt>
                <c:pt idx="3">
                  <c:v>21346.967343610111</c:v>
                </c:pt>
                <c:pt idx="4">
                  <c:v>21346.969871728248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3-4B6D-A5C8-E71DB1EB0702}"/>
            </c:ext>
          </c:extLst>
        </c:ser>
        <c:ser>
          <c:idx val="1"/>
          <c:order val="1"/>
          <c:tx>
            <c:v>∆GW = 0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'2nd stage decisions'!$D$3:$D$7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21749.73274366738</c:v>
                </c:pt>
                <c:pt idx="4">
                  <c:v>75136.340556697265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3-4B6D-A5C8-E71DB1EB0702}"/>
            </c:ext>
          </c:extLst>
        </c:ser>
        <c:ser>
          <c:idx val="2"/>
          <c:order val="2"/>
          <c:tx>
            <c:v>∆GW = -0.5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'2nd stage decisions'!$E$3:$E$7</c:f>
              <c:numCache>
                <c:formatCode>#,##0</c:formatCode>
                <c:ptCount val="5"/>
                <c:pt idx="0">
                  <c:v>10527.137306025343</c:v>
                </c:pt>
                <c:pt idx="1">
                  <c:v>10527.137306025343</c:v>
                </c:pt>
                <c:pt idx="2">
                  <c:v>10527.137306025343</c:v>
                </c:pt>
                <c:pt idx="3">
                  <c:v>21749.73274366738</c:v>
                </c:pt>
                <c:pt idx="4">
                  <c:v>104323.03753507232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3-4B6D-A5C8-E71DB1EB0702}"/>
            </c:ext>
          </c:extLst>
        </c:ser>
        <c:ser>
          <c:idx val="3"/>
          <c:order val="3"/>
          <c:tx>
            <c:v>∆GW = -1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'2nd stage decisions'!$F$3:$F$7</c:f>
              <c:numCache>
                <c:formatCode>#,##0</c:formatCode>
                <c:ptCount val="5"/>
                <c:pt idx="0">
                  <c:v>28524.814658219046</c:v>
                </c:pt>
                <c:pt idx="1">
                  <c:v>28524.812107186215</c:v>
                </c:pt>
                <c:pt idx="2">
                  <c:v>28524.812107186171</c:v>
                </c:pt>
                <c:pt idx="3">
                  <c:v>28524.814685603127</c:v>
                </c:pt>
                <c:pt idx="4">
                  <c:v>104323.03753507235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3-4B6D-A5C8-E71DB1EB0702}"/>
            </c:ext>
          </c:extLst>
        </c:ser>
        <c:ser>
          <c:idx val="4"/>
          <c:order val="4"/>
          <c:tx>
            <c:v>∆GW = -1.5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'2nd stage decisions'!$G$3:$G$7</c:f>
              <c:numCache>
                <c:formatCode>#,##0</c:formatCode>
                <c:ptCount val="5"/>
                <c:pt idx="0">
                  <c:v>43716.840613662396</c:v>
                </c:pt>
                <c:pt idx="1">
                  <c:v>43716.839754149245</c:v>
                </c:pt>
                <c:pt idx="2">
                  <c:v>43716.839754149223</c:v>
                </c:pt>
                <c:pt idx="3">
                  <c:v>43716.842332684886</c:v>
                </c:pt>
                <c:pt idx="4">
                  <c:v>104323.03753507235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3-4B6D-A5C8-E71DB1EB0702}"/>
            </c:ext>
          </c:extLst>
        </c:ser>
        <c:ser>
          <c:idx val="5"/>
          <c:order val="5"/>
          <c:tx>
            <c:v>∆GW = -2 MAF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'2nd stage decisions'!$H$3:$H$7</c:f>
              <c:numCache>
                <c:formatCode>#,##0</c:formatCode>
                <c:ptCount val="5"/>
                <c:pt idx="0">
                  <c:v>58908.876947395998</c:v>
                </c:pt>
                <c:pt idx="1">
                  <c:v>58908.86449688748</c:v>
                </c:pt>
                <c:pt idx="2">
                  <c:v>58908.86366413888</c:v>
                </c:pt>
                <c:pt idx="3">
                  <c:v>58908.86624267455</c:v>
                </c:pt>
                <c:pt idx="4">
                  <c:v>104323.03753507233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A3-4B6D-A5C8-E71DB1EB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33616"/>
        <c:axId val="313233288"/>
      </c:lineChart>
      <c:catAx>
        <c:axId val="3132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Hydrologic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3288"/>
        <c:crosses val="autoZero"/>
        <c:auto val="1"/>
        <c:lblAlgn val="ctr"/>
        <c:lblOffset val="100"/>
        <c:noMultiLvlLbl val="0"/>
      </c:catAx>
      <c:valAx>
        <c:axId val="3132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Crop</a:t>
                </a:r>
                <a:r>
                  <a:rPr lang="en-US" baseline="0"/>
                  <a:t> Acreage (acres/yr)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∆GW = 2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decisions'!$C$13:$C$17</c:f>
              <c:numCache>
                <c:formatCode>#,##0</c:formatCode>
                <c:ptCount val="5"/>
                <c:pt idx="0">
                  <c:v>158558.37970440005</c:v>
                </c:pt>
                <c:pt idx="1">
                  <c:v>19839.148300450077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03F-B05B-5C9F30065619}"/>
            </c:ext>
          </c:extLst>
        </c:ser>
        <c:ser>
          <c:idx val="1"/>
          <c:order val="1"/>
          <c:tx>
            <c:v>∆GW = 0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decisions'!$D$13:$D$17</c:f>
              <c:numCache>
                <c:formatCode>#,##0</c:formatCode>
                <c:ptCount val="5"/>
                <c:pt idx="0">
                  <c:v>362058.37970440008</c:v>
                </c:pt>
                <c:pt idx="1">
                  <c:v>223339.14830045003</c:v>
                </c:pt>
                <c:pt idx="2">
                  <c:v>84080.37458655001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03F-B05B-5C9F30065619}"/>
            </c:ext>
          </c:extLst>
        </c:ser>
        <c:ser>
          <c:idx val="2"/>
          <c:order val="2"/>
          <c:tx>
            <c:v>∆GW = -0.5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decisions'!$E$13:$E$17</c:f>
              <c:numCache>
                <c:formatCode>#,##0</c:formatCode>
                <c:ptCount val="5"/>
                <c:pt idx="0">
                  <c:v>413009.72426556272</c:v>
                </c:pt>
                <c:pt idx="1">
                  <c:v>274290.49286161276</c:v>
                </c:pt>
                <c:pt idx="2">
                  <c:v>135031.71914771272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403F-B05B-5C9F30065619}"/>
            </c:ext>
          </c:extLst>
        </c:ser>
        <c:ser>
          <c:idx val="3"/>
          <c:order val="3"/>
          <c:tx>
            <c:v>∆GW = -1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decisions'!$F$13:$F$17</c:f>
              <c:numCache>
                <c:formatCode>#,##0</c:formatCode>
                <c:ptCount val="5"/>
                <c:pt idx="0">
                  <c:v>500118.48264959553</c:v>
                </c:pt>
                <c:pt idx="1">
                  <c:v>361399.23889923462</c:v>
                </c:pt>
                <c:pt idx="2">
                  <c:v>222140.4651853345</c:v>
                </c:pt>
                <c:pt idx="3">
                  <c:v>32791.396599546977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F-403F-B05B-5C9F30065619}"/>
            </c:ext>
          </c:extLst>
        </c:ser>
        <c:ser>
          <c:idx val="4"/>
          <c:order val="4"/>
          <c:tx>
            <c:v>∆GW = -1.5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decisions'!$G$13:$G$17</c:f>
              <c:numCache>
                <c:formatCode>#,##0</c:formatCode>
                <c:ptCount val="5"/>
                <c:pt idx="0">
                  <c:v>573647.88827452611</c:v>
                </c:pt>
                <c:pt idx="1">
                  <c:v>434928.65271053242</c:v>
                </c:pt>
                <c:pt idx="2">
                  <c:v>295669.87899663229</c:v>
                </c:pt>
                <c:pt idx="3">
                  <c:v>106320.81041084477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F-403F-B05B-5C9F30065619}"/>
            </c:ext>
          </c:extLst>
        </c:ser>
        <c:ser>
          <c:idx val="5"/>
          <c:order val="5"/>
          <c:tx>
            <c:v>∆GW = -2 MAF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'2nd stage decisions'!$B$13:$B$17</c:f>
              <c:strCache>
                <c:ptCount val="5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</c:strCache>
            </c:strRef>
          </c:cat>
          <c:val>
            <c:numRef>
              <c:f>'2nd stage decisions'!$H$13:$H$17</c:f>
              <c:numCache>
                <c:formatCode>#,##0</c:formatCode>
                <c:ptCount val="5"/>
                <c:pt idx="0">
                  <c:v>647177.344129798</c:v>
                </c:pt>
                <c:pt idx="1">
                  <c:v>508458.0524654045</c:v>
                </c:pt>
                <c:pt idx="2">
                  <c:v>369199.274720972</c:v>
                </c:pt>
                <c:pt idx="3">
                  <c:v>179850.20613518442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F-403F-B05B-5C9F30065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8984"/>
        <c:axId val="638957672"/>
      </c:lineChart>
      <c:catAx>
        <c:axId val="6389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Hydrologic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7672"/>
        <c:crosses val="autoZero"/>
        <c:auto val="1"/>
        <c:lblAlgn val="ctr"/>
        <c:lblOffset val="100"/>
        <c:noMultiLvlLbl val="0"/>
      </c:catAx>
      <c:valAx>
        <c:axId val="6389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Pumping (AF/yr)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'r002'!$L$23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'r002'!$M$22:$Q$22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'r002'!$M$23:$Q$23</c:f>
              <c:numCache>
                <c:formatCode>#,##0.0</c:formatCode>
                <c:ptCount val="5"/>
                <c:pt idx="0">
                  <c:v>1490063507</c:v>
                </c:pt>
                <c:pt idx="1">
                  <c:v>1536208787</c:v>
                </c:pt>
                <c:pt idx="2">
                  <c:v>1544426677</c:v>
                </c:pt>
                <c:pt idx="3">
                  <c:v>1584246400</c:v>
                </c:pt>
                <c:pt idx="4">
                  <c:v>1623323669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37F-9977-EB1FD1DCE931}"/>
            </c:ext>
          </c:extLst>
        </c:ser>
        <c:ser>
          <c:idx val="1"/>
          <c:order val="1"/>
          <c:tx>
            <c:strRef>
              <c:f>'r002'!$L$24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'r002'!$M$22:$Q$22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'r002'!$M$24:$Q$24</c:f>
              <c:numCache>
                <c:formatCode>#,##0.0</c:formatCode>
                <c:ptCount val="5"/>
                <c:pt idx="0">
                  <c:v>1463649977</c:v>
                </c:pt>
                <c:pt idx="1">
                  <c:v>1498152417</c:v>
                </c:pt>
                <c:pt idx="2">
                  <c:v>1504894321</c:v>
                </c:pt>
                <c:pt idx="3">
                  <c:v>1508246711</c:v>
                </c:pt>
                <c:pt idx="4">
                  <c:v>1536361333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37F-9977-EB1FD1DCE931}"/>
            </c:ext>
          </c:extLst>
        </c:ser>
        <c:ser>
          <c:idx val="2"/>
          <c:order val="2"/>
          <c:tx>
            <c:strRef>
              <c:f>'r002'!$L$25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'r002'!$M$22:$Q$22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'r002'!$M$25:$Q$25</c:f>
              <c:numCache>
                <c:formatCode>#,##0.0</c:formatCode>
                <c:ptCount val="5"/>
                <c:pt idx="0">
                  <c:v>1200702770</c:v>
                </c:pt>
                <c:pt idx="1">
                  <c:v>1200702770</c:v>
                </c:pt>
                <c:pt idx="2">
                  <c:v>1231787367</c:v>
                </c:pt>
                <c:pt idx="3">
                  <c:v>1234537498</c:v>
                </c:pt>
                <c:pt idx="4">
                  <c:v>1234537498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3-437F-9977-EB1FD1DCE931}"/>
            </c:ext>
          </c:extLst>
        </c:ser>
        <c:ser>
          <c:idx val="3"/>
          <c:order val="3"/>
          <c:tx>
            <c:strRef>
              <c:f>'r002'!$L$26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'r002'!$M$22:$Q$22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'r002'!$M$26:$Q$26</c:f>
              <c:numCache>
                <c:formatCode>#,##0.0</c:formatCode>
                <c:ptCount val="5"/>
                <c:pt idx="0">
                  <c:v>984994476</c:v>
                </c:pt>
                <c:pt idx="1">
                  <c:v>984994476</c:v>
                </c:pt>
                <c:pt idx="2">
                  <c:v>1008213629</c:v>
                </c:pt>
                <c:pt idx="3">
                  <c:v>1010494672</c:v>
                </c:pt>
                <c:pt idx="4">
                  <c:v>1010494672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3-437F-9977-EB1FD1DCE931}"/>
            </c:ext>
          </c:extLst>
        </c:ser>
        <c:ser>
          <c:idx val="4"/>
          <c:order val="4"/>
          <c:tx>
            <c:strRef>
              <c:f>'r002'!$L$27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'r002'!$M$22:$Q$22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'r002'!$M$27:$Q$27</c:f>
              <c:numCache>
                <c:formatCode>#,##0.0</c:formatCode>
                <c:ptCount val="5"/>
                <c:pt idx="0">
                  <c:v>808038544</c:v>
                </c:pt>
                <c:pt idx="1">
                  <c:v>808038544</c:v>
                </c:pt>
                <c:pt idx="2">
                  <c:v>808038544</c:v>
                </c:pt>
                <c:pt idx="3">
                  <c:v>827086337</c:v>
                </c:pt>
                <c:pt idx="4">
                  <c:v>827086337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3-437F-9977-EB1FD1DCE931}"/>
            </c:ext>
          </c:extLst>
        </c:ser>
        <c:ser>
          <c:idx val="5"/>
          <c:order val="5"/>
          <c:tx>
            <c:strRef>
              <c:f>'r002'!$L$28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'r002'!$M$28:$Q$28</c:f>
              <c:numCache>
                <c:formatCode>#,##0.0</c:formatCode>
                <c:ptCount val="5"/>
                <c:pt idx="0">
                  <c:v>662873046</c:v>
                </c:pt>
                <c:pt idx="1">
                  <c:v>662873046</c:v>
                </c:pt>
                <c:pt idx="2">
                  <c:v>662873046</c:v>
                </c:pt>
                <c:pt idx="3">
                  <c:v>662873046</c:v>
                </c:pt>
                <c:pt idx="4">
                  <c:v>662873046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3-437F-9977-EB1FD1DCE931}"/>
            </c:ext>
          </c:extLst>
        </c:ser>
        <c:ser>
          <c:idx val="6"/>
          <c:order val="6"/>
          <c:tx>
            <c:strRef>
              <c:f>'r002'!$L$29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'r002'!$M$29:$Q$29</c:f>
              <c:numCache>
                <c:formatCode>#,##0.0</c:formatCode>
                <c:ptCount val="5"/>
                <c:pt idx="0">
                  <c:v>543786776</c:v>
                </c:pt>
                <c:pt idx="1">
                  <c:v>543786776</c:v>
                </c:pt>
                <c:pt idx="2">
                  <c:v>543786776</c:v>
                </c:pt>
                <c:pt idx="3">
                  <c:v>543786776</c:v>
                </c:pt>
                <c:pt idx="4">
                  <c:v>543786776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3-437F-9977-EB1FD1DCE931}"/>
            </c:ext>
          </c:extLst>
        </c:ser>
        <c:ser>
          <c:idx val="7"/>
          <c:order val="7"/>
          <c:tx>
            <c:strRef>
              <c:f>'r002'!$L$30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'r002'!$M$30:$Q$30</c:f>
              <c:numCache>
                <c:formatCode>#,##0.0</c:formatCode>
                <c:ptCount val="5"/>
                <c:pt idx="0">
                  <c:v>446094557</c:v>
                </c:pt>
                <c:pt idx="1">
                  <c:v>446094557</c:v>
                </c:pt>
                <c:pt idx="2">
                  <c:v>446094557</c:v>
                </c:pt>
                <c:pt idx="3">
                  <c:v>446094557</c:v>
                </c:pt>
                <c:pt idx="4">
                  <c:v>446094557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3-437F-9977-EB1FD1DCE931}"/>
            </c:ext>
          </c:extLst>
        </c:ser>
        <c:ser>
          <c:idx val="8"/>
          <c:order val="8"/>
          <c:tx>
            <c:strRef>
              <c:f>'r002'!$L$31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'r002'!$M$31:$Q$31</c:f>
              <c:numCache>
                <c:formatCode>#,##0.0</c:formatCode>
                <c:ptCount val="5"/>
                <c:pt idx="0">
                  <c:v>365952912</c:v>
                </c:pt>
                <c:pt idx="1">
                  <c:v>365952912</c:v>
                </c:pt>
                <c:pt idx="2">
                  <c:v>365952912</c:v>
                </c:pt>
                <c:pt idx="3">
                  <c:v>365952912</c:v>
                </c:pt>
                <c:pt idx="4">
                  <c:v>365952912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3-437F-9977-EB1FD1DCE931}"/>
            </c:ext>
          </c:extLst>
        </c:ser>
        <c:ser>
          <c:idx val="9"/>
          <c:order val="9"/>
          <c:tx>
            <c:strRef>
              <c:f>'r002'!$L$32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'r002'!$M$32:$Q$32</c:f>
              <c:numCache>
                <c:formatCode>#,##0.0</c:formatCode>
                <c:ptCount val="5"/>
                <c:pt idx="0">
                  <c:v>270385869</c:v>
                </c:pt>
                <c:pt idx="1">
                  <c:v>270385869</c:v>
                </c:pt>
                <c:pt idx="2">
                  <c:v>270385869</c:v>
                </c:pt>
                <c:pt idx="3">
                  <c:v>270385869</c:v>
                </c:pt>
                <c:pt idx="4">
                  <c:v>270385869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3-437F-9977-EB1FD1DCE9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'r002'!$L$36:$L$46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'r002'!$M$36:$M$46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730-AFDC-80436DFFAD92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'r002'!$L$36:$L$46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'r002'!$N$36:$N$46</c:f>
              <c:numCache>
                <c:formatCode>#,##0.0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730-AFDC-80436DFFAD92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'r002'!$L$36:$L$46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'r002'!$O$36:$O$46</c:f>
              <c:numCache>
                <c:formatCode>#,##0.0</c:formatCode>
                <c:ptCount val="1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C-4730-AFDC-80436DFFAD92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'r002'!$L$36:$L$46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'r002'!$P$36:$P$46</c:f>
              <c:numCache>
                <c:formatCode>#,##0.0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C-4730-AFDC-80436DFFAD92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'r002'!$L$36:$L$46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'r002'!$Q$36:$Q$46</c:f>
              <c:numCache>
                <c:formatCode>#,##0.0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C-4730-AFDC-80436DFF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catAx>
        <c:axId val="4598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'r005'!$L$23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'r005'!$M$22:$Q$22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'r005'!$M$23:$Q$23</c:f>
              <c:numCache>
                <c:formatCode>#,##0.0</c:formatCode>
                <c:ptCount val="5"/>
                <c:pt idx="0">
                  <c:v>1149386065</c:v>
                </c:pt>
                <c:pt idx="1">
                  <c:v>1189092622</c:v>
                </c:pt>
                <c:pt idx="2">
                  <c:v>1239837714</c:v>
                </c:pt>
                <c:pt idx="3">
                  <c:v>1251889368</c:v>
                </c:pt>
                <c:pt idx="4">
                  <c:v>1282544898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56B-82B0-C47FB9E22BF1}"/>
            </c:ext>
          </c:extLst>
        </c:ser>
        <c:ser>
          <c:idx val="1"/>
          <c:order val="1"/>
          <c:tx>
            <c:strRef>
              <c:f>'r005'!$L$24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'r005'!$M$22:$Q$22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'r005'!$M$24:$Q$24</c:f>
              <c:numCache>
                <c:formatCode>#,##0.0</c:formatCode>
                <c:ptCount val="5"/>
                <c:pt idx="0">
                  <c:v>881027125</c:v>
                </c:pt>
                <c:pt idx="1">
                  <c:v>903246870</c:v>
                </c:pt>
                <c:pt idx="2">
                  <c:v>903246870</c:v>
                </c:pt>
                <c:pt idx="3">
                  <c:v>921947310</c:v>
                </c:pt>
                <c:pt idx="4">
                  <c:v>936556591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B-456B-82B0-C47FB9E22BF1}"/>
            </c:ext>
          </c:extLst>
        </c:ser>
        <c:ser>
          <c:idx val="2"/>
          <c:order val="2"/>
          <c:tx>
            <c:strRef>
              <c:f>'r005'!$L$25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'r005'!$M$22:$Q$22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'r005'!$M$25:$Q$25</c:f>
              <c:numCache>
                <c:formatCode>#,##0.0</c:formatCode>
                <c:ptCount val="5"/>
                <c:pt idx="0">
                  <c:v>540874229</c:v>
                </c:pt>
                <c:pt idx="1">
                  <c:v>540874229</c:v>
                </c:pt>
                <c:pt idx="2">
                  <c:v>540874229</c:v>
                </c:pt>
                <c:pt idx="3">
                  <c:v>554515225</c:v>
                </c:pt>
                <c:pt idx="4">
                  <c:v>554515225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B-456B-82B0-C47FB9E22BF1}"/>
            </c:ext>
          </c:extLst>
        </c:ser>
        <c:ser>
          <c:idx val="3"/>
          <c:order val="3"/>
          <c:tx>
            <c:strRef>
              <c:f>'r005'!$L$26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'r005'!$M$22:$Q$22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'r005'!$M$26:$Q$26</c:f>
              <c:numCache>
                <c:formatCode>#,##0.0</c:formatCode>
                <c:ptCount val="5"/>
                <c:pt idx="0">
                  <c:v>332049858</c:v>
                </c:pt>
                <c:pt idx="1">
                  <c:v>332049858</c:v>
                </c:pt>
                <c:pt idx="2">
                  <c:v>332049858</c:v>
                </c:pt>
                <c:pt idx="3">
                  <c:v>332049858</c:v>
                </c:pt>
                <c:pt idx="4">
                  <c:v>332049858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B-456B-82B0-C47FB9E22BF1}"/>
            </c:ext>
          </c:extLst>
        </c:ser>
        <c:ser>
          <c:idx val="4"/>
          <c:order val="4"/>
          <c:tx>
            <c:strRef>
              <c:f>'r005'!$L$27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'r005'!$M$22:$Q$22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'r005'!$M$27:$Q$27</c:f>
              <c:numCache>
                <c:formatCode>#,##0.0</c:formatCode>
                <c:ptCount val="5"/>
                <c:pt idx="0">
                  <c:v>203849808</c:v>
                </c:pt>
                <c:pt idx="1">
                  <c:v>203849808</c:v>
                </c:pt>
                <c:pt idx="2">
                  <c:v>203849808</c:v>
                </c:pt>
                <c:pt idx="3">
                  <c:v>203849808</c:v>
                </c:pt>
                <c:pt idx="4">
                  <c:v>203849808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B-456B-82B0-C47FB9E22BF1}"/>
            </c:ext>
          </c:extLst>
        </c:ser>
        <c:ser>
          <c:idx val="5"/>
          <c:order val="5"/>
          <c:tx>
            <c:strRef>
              <c:f>'r005'!$L$28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'r005'!$M$28:$Q$28</c:f>
              <c:numCache>
                <c:formatCode>#,##0.0</c:formatCode>
                <c:ptCount val="5"/>
                <c:pt idx="0">
                  <c:v>125146099</c:v>
                </c:pt>
                <c:pt idx="1">
                  <c:v>125146099</c:v>
                </c:pt>
                <c:pt idx="2">
                  <c:v>125146099</c:v>
                </c:pt>
                <c:pt idx="3">
                  <c:v>125146099</c:v>
                </c:pt>
                <c:pt idx="4">
                  <c:v>125146099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B-456B-82B0-C47FB9E22BF1}"/>
            </c:ext>
          </c:extLst>
        </c:ser>
        <c:ser>
          <c:idx val="6"/>
          <c:order val="6"/>
          <c:tx>
            <c:strRef>
              <c:f>'r005'!$L$29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'r005'!$M$29:$Q$29</c:f>
              <c:numCache>
                <c:formatCode>#,##0.0</c:formatCode>
                <c:ptCount val="5"/>
                <c:pt idx="0">
                  <c:v>76828849</c:v>
                </c:pt>
                <c:pt idx="1">
                  <c:v>76828849</c:v>
                </c:pt>
                <c:pt idx="2">
                  <c:v>76828849</c:v>
                </c:pt>
                <c:pt idx="3">
                  <c:v>76828849</c:v>
                </c:pt>
                <c:pt idx="4">
                  <c:v>76828849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CB-456B-82B0-C47FB9E22BF1}"/>
            </c:ext>
          </c:extLst>
        </c:ser>
        <c:ser>
          <c:idx val="7"/>
          <c:order val="7"/>
          <c:tx>
            <c:strRef>
              <c:f>'r005'!$L$30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'r005'!$M$30:$Q$30</c:f>
              <c:numCache>
                <c:formatCode>#,##0.0</c:formatCode>
                <c:ptCount val="5"/>
                <c:pt idx="0">
                  <c:v>47166249</c:v>
                </c:pt>
                <c:pt idx="1">
                  <c:v>47166249</c:v>
                </c:pt>
                <c:pt idx="2">
                  <c:v>47166249</c:v>
                </c:pt>
                <c:pt idx="3">
                  <c:v>47166249</c:v>
                </c:pt>
                <c:pt idx="4">
                  <c:v>47166249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CB-456B-82B0-C47FB9E22BF1}"/>
            </c:ext>
          </c:extLst>
        </c:ser>
        <c:ser>
          <c:idx val="8"/>
          <c:order val="8"/>
          <c:tx>
            <c:strRef>
              <c:f>'r005'!$L$31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'r005'!$M$31:$Q$31</c:f>
              <c:numCache>
                <c:formatCode>#,##0.0</c:formatCode>
                <c:ptCount val="5"/>
                <c:pt idx="0">
                  <c:v>28955985</c:v>
                </c:pt>
                <c:pt idx="1">
                  <c:v>28955985</c:v>
                </c:pt>
                <c:pt idx="2">
                  <c:v>28955985</c:v>
                </c:pt>
                <c:pt idx="3">
                  <c:v>28955985</c:v>
                </c:pt>
                <c:pt idx="4">
                  <c:v>28955985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CB-456B-82B0-C47FB9E22BF1}"/>
            </c:ext>
          </c:extLst>
        </c:ser>
        <c:ser>
          <c:idx val="9"/>
          <c:order val="9"/>
          <c:tx>
            <c:strRef>
              <c:f>'r005'!$L$32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'r005'!$M$32:$Q$32</c:f>
              <c:numCache>
                <c:formatCode>#,##0.0</c:formatCode>
                <c:ptCount val="5"/>
                <c:pt idx="0">
                  <c:v>16771359</c:v>
                </c:pt>
                <c:pt idx="1">
                  <c:v>16771359</c:v>
                </c:pt>
                <c:pt idx="2">
                  <c:v>16771359</c:v>
                </c:pt>
                <c:pt idx="3">
                  <c:v>16771359</c:v>
                </c:pt>
                <c:pt idx="4">
                  <c:v>16771359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CB-456B-82B0-C47FB9E22B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 MAF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'r005'!$L$36:$L$46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'r005'!$M$36:$M$46</c:f>
              <c:numCache>
                <c:formatCode>#,##0.0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774-B834-FF487F2795C2}"/>
            </c:ext>
          </c:extLst>
        </c:ser>
        <c:ser>
          <c:idx val="1"/>
          <c:order val="1"/>
          <c:tx>
            <c:v>9 MAF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'r005'!$L$36:$L$46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'r005'!$N$36:$N$46</c:f>
              <c:numCache>
                <c:formatCode>#,##0.0</c:formatCode>
                <c:ptCount val="11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774-B834-FF487F2795C2}"/>
            </c:ext>
          </c:extLst>
        </c:ser>
        <c:ser>
          <c:idx val="2"/>
          <c:order val="2"/>
          <c:tx>
            <c:v>10 MAF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'r005'!$L$36:$L$46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'r005'!$O$36:$O$46</c:f>
              <c:numCache>
                <c:formatCode>#,##0.0</c:formatCode>
                <c:ptCount val="11"/>
                <c:pt idx="0">
                  <c:v>10</c:v>
                </c:pt>
                <c:pt idx="1">
                  <c:v>8.5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9-4774-B834-FF487F2795C2}"/>
            </c:ext>
          </c:extLst>
        </c:ser>
        <c:ser>
          <c:idx val="3"/>
          <c:order val="3"/>
          <c:tx>
            <c:v>11 MAF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'r005'!$L$36:$L$46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'r005'!$P$36:$P$46</c:f>
              <c:numCache>
                <c:formatCode>#,##0.0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9-4774-B834-FF487F2795C2}"/>
            </c:ext>
          </c:extLst>
        </c:ser>
        <c:ser>
          <c:idx val="4"/>
          <c:order val="4"/>
          <c:tx>
            <c:v>12 MAF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'r005'!$L$36:$L$46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'r005'!$Q$36:$Q$46</c:f>
              <c:numCache>
                <c:formatCode>#,##0.0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9-4774-B834-FF487F2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80000"/>
        <c:axId val="459874752"/>
      </c:lineChart>
      <c:catAx>
        <c:axId val="4598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4752"/>
        <c:crosses val="autoZero"/>
        <c:auto val="1"/>
        <c:lblAlgn val="ctr"/>
        <c:lblOffset val="100"/>
        <c:noMultiLvlLbl val="0"/>
      </c:catAx>
      <c:valAx>
        <c:axId val="4598747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'r001'!$L$23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'r001'!$M$22:$Q$22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'r001'!$M$23:$Q$23</c:f>
              <c:numCache>
                <c:formatCode>#,##0.0</c:formatCode>
                <c:ptCount val="5"/>
                <c:pt idx="0">
                  <c:v>1623494598</c:v>
                </c:pt>
                <c:pt idx="1">
                  <c:v>1630510509</c:v>
                </c:pt>
                <c:pt idx="2">
                  <c:v>1680815533</c:v>
                </c:pt>
                <c:pt idx="3">
                  <c:v>1689433300</c:v>
                </c:pt>
                <c:pt idx="4">
                  <c:v>1698051071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699-BCE7-185BF91F5D61}"/>
            </c:ext>
          </c:extLst>
        </c:ser>
        <c:ser>
          <c:idx val="1"/>
          <c:order val="1"/>
          <c:tx>
            <c:strRef>
              <c:f>'r001'!$L$24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'r001'!$M$22:$Q$22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'r001'!$M$24:$Q$24</c:f>
              <c:numCache>
                <c:formatCode>#,##0.0</c:formatCode>
                <c:ptCount val="5"/>
                <c:pt idx="0">
                  <c:v>1738625596</c:v>
                </c:pt>
                <c:pt idx="1">
                  <c:v>1744977008</c:v>
                </c:pt>
                <c:pt idx="2">
                  <c:v>1748152714</c:v>
                </c:pt>
                <c:pt idx="3">
                  <c:v>1794418265</c:v>
                </c:pt>
                <c:pt idx="4">
                  <c:v>1802219821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699-BCE7-185BF91F5D61}"/>
            </c:ext>
          </c:extLst>
        </c:ser>
        <c:ser>
          <c:idx val="2"/>
          <c:order val="2"/>
          <c:tx>
            <c:strRef>
              <c:f>'r001'!$L$25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'r001'!$M$22:$Q$22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'r001'!$M$25:$Q$25</c:f>
              <c:numCache>
                <c:formatCode>#,##0.0</c:formatCode>
                <c:ptCount val="5"/>
                <c:pt idx="0">
                  <c:v>1573955071</c:v>
                </c:pt>
                <c:pt idx="1">
                  <c:v>1579704922</c:v>
                </c:pt>
                <c:pt idx="2">
                  <c:v>1582579847</c:v>
                </c:pt>
                <c:pt idx="3">
                  <c:v>1620932126</c:v>
                </c:pt>
                <c:pt idx="4">
                  <c:v>1627994770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699-BCE7-185BF91F5D61}"/>
            </c:ext>
          </c:extLst>
        </c:ser>
        <c:ser>
          <c:idx val="3"/>
          <c:order val="3"/>
          <c:tx>
            <c:strRef>
              <c:f>'r001'!$L$26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'r001'!$M$22:$Q$22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'r001'!$M$26:$Q$26</c:f>
              <c:numCache>
                <c:formatCode>#,##0.0</c:formatCode>
                <c:ptCount val="5"/>
                <c:pt idx="0">
                  <c:v>1424880993</c:v>
                </c:pt>
                <c:pt idx="1">
                  <c:v>1430086258</c:v>
                </c:pt>
                <c:pt idx="2">
                  <c:v>1432688890</c:v>
                </c:pt>
                <c:pt idx="3">
                  <c:v>1432688890</c:v>
                </c:pt>
                <c:pt idx="4">
                  <c:v>1470605566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699-BCE7-185BF91F5D61}"/>
            </c:ext>
          </c:extLst>
        </c:ser>
        <c:ser>
          <c:idx val="4"/>
          <c:order val="4"/>
          <c:tx>
            <c:strRef>
              <c:f>'r001'!$L$27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'r001'!$M$22:$Q$22</c:f>
              <c:numCache>
                <c:formatCode>#,##0.0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'r001'!$M$27:$Q$27</c:f>
              <c:numCache>
                <c:formatCode>#,##0.0</c:formatCode>
                <c:ptCount val="5"/>
                <c:pt idx="0">
                  <c:v>1289926175</c:v>
                </c:pt>
                <c:pt idx="1">
                  <c:v>1294638433</c:v>
                </c:pt>
                <c:pt idx="2">
                  <c:v>1296994563</c:v>
                </c:pt>
                <c:pt idx="3">
                  <c:v>1296994563</c:v>
                </c:pt>
                <c:pt idx="4">
                  <c:v>1328425961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699-BCE7-185BF91F5D61}"/>
            </c:ext>
          </c:extLst>
        </c:ser>
        <c:ser>
          <c:idx val="5"/>
          <c:order val="5"/>
          <c:tx>
            <c:strRef>
              <c:f>'r001'!$L$28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'r001'!$M$28:$Q$28</c:f>
              <c:numCache>
                <c:formatCode>#,##0.0</c:formatCode>
                <c:ptCount val="5"/>
                <c:pt idx="0">
                  <c:v>1167753339</c:v>
                </c:pt>
                <c:pt idx="1">
                  <c:v>1172019285</c:v>
                </c:pt>
                <c:pt idx="2">
                  <c:v>1174152258</c:v>
                </c:pt>
                <c:pt idx="3">
                  <c:v>1174152258</c:v>
                </c:pt>
                <c:pt idx="4">
                  <c:v>1174152258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699-BCE7-185BF91F5D61}"/>
            </c:ext>
          </c:extLst>
        </c:ser>
        <c:ser>
          <c:idx val="6"/>
          <c:order val="6"/>
          <c:tx>
            <c:strRef>
              <c:f>'r001'!$L$29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'r001'!$M$29:$Q$29</c:f>
              <c:numCache>
                <c:formatCode>#,##0.0</c:formatCode>
                <c:ptCount val="5"/>
                <c:pt idx="0">
                  <c:v>1057151864</c:v>
                </c:pt>
                <c:pt idx="1">
                  <c:v>1061013769</c:v>
                </c:pt>
                <c:pt idx="2">
                  <c:v>1062944722</c:v>
                </c:pt>
                <c:pt idx="3">
                  <c:v>1062944722</c:v>
                </c:pt>
                <c:pt idx="4">
                  <c:v>1062944722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699-BCE7-185BF91F5D61}"/>
            </c:ext>
          </c:extLst>
        </c:ser>
        <c:ser>
          <c:idx val="7"/>
          <c:order val="7"/>
          <c:tx>
            <c:strRef>
              <c:f>'r001'!$L$30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'r001'!$M$30:$Q$30</c:f>
              <c:numCache>
                <c:formatCode>#,##0.0</c:formatCode>
                <c:ptCount val="5"/>
                <c:pt idx="0">
                  <c:v>957025792</c:v>
                </c:pt>
                <c:pt idx="1">
                  <c:v>960521924</c:v>
                </c:pt>
                <c:pt idx="2">
                  <c:v>962269990</c:v>
                </c:pt>
                <c:pt idx="3">
                  <c:v>962269990</c:v>
                </c:pt>
                <c:pt idx="4">
                  <c:v>962269990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699-BCE7-185BF91F5D61}"/>
            </c:ext>
          </c:extLst>
        </c:ser>
        <c:ser>
          <c:idx val="8"/>
          <c:order val="8"/>
          <c:tx>
            <c:strRef>
              <c:f>'r001'!$L$31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'r001'!$M$31:$Q$31</c:f>
              <c:numCache>
                <c:formatCode>#,##0.0</c:formatCode>
                <c:ptCount val="5"/>
                <c:pt idx="0">
                  <c:v>836704438</c:v>
                </c:pt>
                <c:pt idx="1">
                  <c:v>869547968</c:v>
                </c:pt>
                <c:pt idx="2">
                  <c:v>871130469</c:v>
                </c:pt>
                <c:pt idx="3">
                  <c:v>871130469</c:v>
                </c:pt>
                <c:pt idx="4">
                  <c:v>871130469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21-4699-BCE7-185BF91F5D61}"/>
            </c:ext>
          </c:extLst>
        </c:ser>
        <c:ser>
          <c:idx val="9"/>
          <c:order val="9"/>
          <c:tx>
            <c:strRef>
              <c:f>'r001'!$L$32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'r001'!$M$32:$Q$32</c:f>
              <c:numCache>
                <c:formatCode>#,##0.0</c:formatCode>
                <c:ptCount val="5"/>
                <c:pt idx="0">
                  <c:v>729347355</c:v>
                </c:pt>
                <c:pt idx="1">
                  <c:v>757503305</c:v>
                </c:pt>
                <c:pt idx="2">
                  <c:v>781019474</c:v>
                </c:pt>
                <c:pt idx="3">
                  <c:v>781019474</c:v>
                </c:pt>
                <c:pt idx="4">
                  <c:v>781019474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21-4699-BCE7-185BF91F5D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72296"/>
        <c:axId val="463672624"/>
      </c:barChart>
      <c:catAx>
        <c:axId val="46367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624"/>
        <c:crosses val="autoZero"/>
        <c:auto val="1"/>
        <c:lblAlgn val="ctr"/>
        <c:lblOffset val="100"/>
        <c:noMultiLvlLbl val="0"/>
      </c:catAx>
      <c:valAx>
        <c:axId val="463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Profit in 10 Stages</a:t>
                </a:r>
                <a:r>
                  <a:rPr lang="en-US" altLang="zh-CN" baseline="0"/>
                  <a:t> (M$)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2296"/>
        <c:crosses val="autoZero"/>
        <c:crossBetween val="between"/>
        <c:majorUnit val="5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4D59-E18D-4CDD-9A55-F1B77D34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C8230-F534-482A-8713-C8AA8DED3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</xdr:colOff>
      <xdr:row>0</xdr:row>
      <xdr:rowOff>180974</xdr:rowOff>
    </xdr:from>
    <xdr:to>
      <xdr:col>17</xdr:col>
      <xdr:colOff>76199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F53B-9BED-4D09-9A9F-6F57B42D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19</xdr:row>
      <xdr:rowOff>22224</xdr:rowOff>
    </xdr:from>
    <xdr:to>
      <xdr:col>17</xdr:col>
      <xdr:colOff>63499</xdr:colOff>
      <xdr:row>35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E62D5-EB18-42DE-894B-9F20EA7B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65388-15AE-4BAD-B879-7CE1AF875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EBA18-0D5B-4E00-B852-957BD1440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009B6-48A4-48C2-A501-6B8A3AC09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F38B8-418C-4F6D-8C45-214A7667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A0EB-D867-4E59-8F05-D68C73F3D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1F724-FC16-4D11-9972-42EFCDB3B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134937</xdr:rowOff>
    </xdr:from>
    <xdr:to>
      <xdr:col>13</xdr:col>
      <xdr:colOff>552450</xdr:colOff>
      <xdr:row>15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74B4A-A46C-4898-8D13-B4CB9C39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17</xdr:row>
      <xdr:rowOff>74612</xdr:rowOff>
    </xdr:from>
    <xdr:to>
      <xdr:col>13</xdr:col>
      <xdr:colOff>571500</xdr:colOff>
      <xdr:row>32</xdr:row>
      <xdr:rowOff>115887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D9AE-62EB-4C15-B892-FE723444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33</xdr:row>
      <xdr:rowOff>134937</xdr:rowOff>
    </xdr:from>
    <xdr:to>
      <xdr:col>13</xdr:col>
      <xdr:colOff>552450</xdr:colOff>
      <xdr:row>48</xdr:row>
      <xdr:rowOff>169862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31400-6FF9-416F-B3F0-EB75D2CC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41</xdr:row>
      <xdr:rowOff>112712</xdr:rowOff>
    </xdr:from>
    <xdr:to>
      <xdr:col>22</xdr:col>
      <xdr:colOff>114300</xdr:colOff>
      <xdr:row>56</xdr:row>
      <xdr:rowOff>153987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5A3D2D-F17C-4F5C-B7A4-82EC0F8A4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295275</xdr:colOff>
      <xdr:row>52</xdr:row>
      <xdr:rowOff>127001</xdr:rowOff>
    </xdr:from>
    <xdr:to>
      <xdr:col>13</xdr:col>
      <xdr:colOff>107950</xdr:colOff>
      <xdr:row>69</xdr:row>
      <xdr:rowOff>131763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55C1CC-C350-4273-9C08-5E15BB96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428625</xdr:colOff>
      <xdr:row>75</xdr:row>
      <xdr:rowOff>1586</xdr:rowOff>
    </xdr:from>
    <xdr:to>
      <xdr:col>15</xdr:col>
      <xdr:colOff>209550</xdr:colOff>
      <xdr:row>92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5D658-1AB0-4AFC-9270-A0318B5C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2092C-F7E1-4391-8575-B90A70A2B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B2586-452D-4D03-A97F-2CA4E472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409459</xdr:colOff>
      <xdr:row>8</xdr:row>
      <xdr:rowOff>114300</xdr:rowOff>
    </xdr:from>
    <xdr:to>
      <xdr:col>33</xdr:col>
      <xdr:colOff>409575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05E41-DC7B-462E-B2EE-472A8C021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444387</xdr:colOff>
      <xdr:row>41</xdr:row>
      <xdr:rowOff>169861</xdr:rowOff>
    </xdr:from>
    <xdr:to>
      <xdr:col>27</xdr:col>
      <xdr:colOff>25400</xdr:colOff>
      <xdr:row>61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6AECA-CC29-4BFE-AFCF-871B64CA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28575</xdr:rowOff>
    </xdr:from>
    <xdr:to>
      <xdr:col>20</xdr:col>
      <xdr:colOff>314325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4072C4-A28C-4D01-B8B0-D7752EA14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20</xdr:row>
      <xdr:rowOff>114300</xdr:rowOff>
    </xdr:from>
    <xdr:to>
      <xdr:col>20</xdr:col>
      <xdr:colOff>266700</xdr:colOff>
      <xdr:row>38</xdr:row>
      <xdr:rowOff>34925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15F002-7992-451F-AED7-A39D2EC5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40</xdr:row>
      <xdr:rowOff>101600</xdr:rowOff>
    </xdr:from>
    <xdr:to>
      <xdr:col>20</xdr:col>
      <xdr:colOff>219075</xdr:colOff>
      <xdr:row>58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3333F5-7F81-4162-A886-54E5D231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60</xdr:row>
      <xdr:rowOff>123825</xdr:rowOff>
    </xdr:from>
    <xdr:to>
      <xdr:col>20</xdr:col>
      <xdr:colOff>228600</xdr:colOff>
      <xdr:row>78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3A39A6-789C-49F6-BEFA-81ABCB31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81</xdr:row>
      <xdr:rowOff>73025</xdr:rowOff>
    </xdr:from>
    <xdr:to>
      <xdr:col>20</xdr:col>
      <xdr:colOff>514350</xdr:colOff>
      <xdr:row>98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EA290F-A0B4-4FFC-BAFF-9FE6E54F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234949</xdr:colOff>
      <xdr:row>49</xdr:row>
      <xdr:rowOff>58736</xdr:rowOff>
    </xdr:from>
    <xdr:to>
      <xdr:col>19</xdr:col>
      <xdr:colOff>390524</xdr:colOff>
      <xdr:row>75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6CBB-1618-4B36-96A6-0D117980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1905-5B37-4512-9A93-6E4EFD788C7A}">
  <dimension ref="A1:L94"/>
  <sheetViews>
    <sheetView topLeftCell="A67" workbookViewId="0">
      <selection activeCell="A84" sqref="A84:F94"/>
    </sheetView>
  </sheetViews>
  <sheetFormatPr defaultRowHeight="14.5" x14ac:dyDescent="0.35"/>
  <cols>
    <col min="1" max="1" width="17.54296875" style="1" customWidth="1"/>
    <col min="2" max="11" width="9.08984375" style="1" bestFit="1" customWidth="1"/>
    <col min="12" max="16384" width="8.7265625" style="1"/>
  </cols>
  <sheetData>
    <row r="1" spans="1:12" x14ac:dyDescent="0.35">
      <c r="A1" s="1" t="s">
        <v>10</v>
      </c>
    </row>
    <row r="2" spans="1:12" ht="29" customHeight="1" x14ac:dyDescent="0.35">
      <c r="A2" s="3" t="s">
        <v>15</v>
      </c>
      <c r="B2" s="1">
        <v>25000</v>
      </c>
      <c r="C2" s="1">
        <v>30000</v>
      </c>
      <c r="D2" s="1">
        <v>35000</v>
      </c>
      <c r="E2" s="1">
        <v>40000</v>
      </c>
      <c r="F2" s="1">
        <v>45000</v>
      </c>
      <c r="G2" s="1">
        <v>50000</v>
      </c>
      <c r="H2" s="1">
        <v>55000</v>
      </c>
      <c r="I2" s="1">
        <v>60000</v>
      </c>
      <c r="J2" s="1">
        <v>65000</v>
      </c>
      <c r="K2" s="1">
        <v>70000</v>
      </c>
      <c r="L2" s="1">
        <v>75000</v>
      </c>
    </row>
    <row r="3" spans="1:12" x14ac:dyDescent="0.35">
      <c r="A3" s="2">
        <v>8</v>
      </c>
      <c r="B3">
        <v>7942</v>
      </c>
      <c r="C3">
        <v>8001</v>
      </c>
      <c r="D3">
        <v>8060</v>
      </c>
      <c r="E3">
        <v>8119</v>
      </c>
      <c r="F3">
        <v>8178</v>
      </c>
      <c r="G3">
        <v>8237</v>
      </c>
      <c r="H3">
        <v>8295</v>
      </c>
      <c r="I3">
        <v>8354</v>
      </c>
      <c r="J3">
        <v>8413</v>
      </c>
      <c r="K3">
        <v>8472</v>
      </c>
      <c r="L3">
        <v>8531</v>
      </c>
    </row>
    <row r="4" spans="1:12" x14ac:dyDescent="0.35">
      <c r="A4" s="2">
        <v>8.5</v>
      </c>
      <c r="B4">
        <v>7985</v>
      </c>
      <c r="C4">
        <v>8043</v>
      </c>
      <c r="D4">
        <v>8102</v>
      </c>
      <c r="E4">
        <v>8161</v>
      </c>
      <c r="F4">
        <v>8220</v>
      </c>
      <c r="G4">
        <v>8279</v>
      </c>
      <c r="H4">
        <v>8337</v>
      </c>
      <c r="I4">
        <v>8396</v>
      </c>
      <c r="J4">
        <v>8455</v>
      </c>
      <c r="K4">
        <v>8514</v>
      </c>
      <c r="L4">
        <v>8573</v>
      </c>
    </row>
    <row r="5" spans="1:12" x14ac:dyDescent="0.35">
      <c r="A5" s="2">
        <v>9</v>
      </c>
      <c r="B5">
        <v>8023</v>
      </c>
      <c r="C5">
        <v>8082</v>
      </c>
      <c r="D5">
        <v>8141</v>
      </c>
      <c r="E5">
        <v>8200</v>
      </c>
      <c r="F5">
        <v>8258</v>
      </c>
      <c r="G5">
        <v>8317</v>
      </c>
      <c r="H5">
        <v>8376</v>
      </c>
      <c r="I5">
        <v>8435</v>
      </c>
      <c r="J5">
        <v>8494</v>
      </c>
      <c r="K5">
        <v>8553</v>
      </c>
      <c r="L5">
        <v>8611</v>
      </c>
    </row>
    <row r="6" spans="1:12" x14ac:dyDescent="0.35">
      <c r="A6" s="2">
        <v>9.5</v>
      </c>
      <c r="B6">
        <v>8059</v>
      </c>
      <c r="C6">
        <v>8118</v>
      </c>
      <c r="D6">
        <v>8177</v>
      </c>
      <c r="E6">
        <v>8235</v>
      </c>
      <c r="F6">
        <v>8294</v>
      </c>
      <c r="G6">
        <v>8353</v>
      </c>
      <c r="H6">
        <v>8412</v>
      </c>
      <c r="I6">
        <v>8471</v>
      </c>
      <c r="J6">
        <v>8529</v>
      </c>
      <c r="K6">
        <v>8588</v>
      </c>
      <c r="L6">
        <v>8647</v>
      </c>
    </row>
    <row r="7" spans="1:12" x14ac:dyDescent="0.35">
      <c r="A7" s="2">
        <v>10</v>
      </c>
      <c r="B7">
        <v>8092</v>
      </c>
      <c r="C7">
        <v>8151</v>
      </c>
      <c r="D7">
        <v>8210</v>
      </c>
      <c r="E7">
        <v>8269</v>
      </c>
      <c r="F7">
        <v>8328</v>
      </c>
      <c r="G7">
        <v>8386</v>
      </c>
      <c r="H7">
        <v>8445</v>
      </c>
      <c r="I7">
        <v>8504</v>
      </c>
      <c r="J7">
        <v>8563</v>
      </c>
      <c r="K7">
        <v>8622</v>
      </c>
      <c r="L7">
        <v>8681</v>
      </c>
    </row>
    <row r="8" spans="1:12" x14ac:dyDescent="0.35">
      <c r="A8" s="2">
        <v>10.5</v>
      </c>
      <c r="B8">
        <v>8127</v>
      </c>
      <c r="C8">
        <v>8185</v>
      </c>
      <c r="D8">
        <v>8244</v>
      </c>
      <c r="E8">
        <v>8303</v>
      </c>
      <c r="F8">
        <v>8362</v>
      </c>
      <c r="G8">
        <v>8421</v>
      </c>
      <c r="H8">
        <v>8480</v>
      </c>
      <c r="I8">
        <v>8538</v>
      </c>
      <c r="J8">
        <v>8597</v>
      </c>
      <c r="K8">
        <v>8656</v>
      </c>
      <c r="L8">
        <v>8715</v>
      </c>
    </row>
    <row r="9" spans="1:12" x14ac:dyDescent="0.35">
      <c r="A9" s="2">
        <v>11</v>
      </c>
      <c r="B9">
        <v>8160</v>
      </c>
      <c r="C9">
        <v>8218</v>
      </c>
      <c r="D9">
        <v>8277</v>
      </c>
      <c r="E9">
        <v>8336</v>
      </c>
      <c r="F9">
        <v>8395</v>
      </c>
      <c r="G9">
        <v>8454</v>
      </c>
      <c r="H9">
        <v>8513</v>
      </c>
      <c r="I9">
        <v>8571</v>
      </c>
      <c r="J9">
        <v>8630</v>
      </c>
      <c r="K9">
        <v>8689</v>
      </c>
      <c r="L9">
        <v>8748</v>
      </c>
    </row>
    <row r="10" spans="1:12" x14ac:dyDescent="0.35">
      <c r="A10" s="2">
        <v>11.5</v>
      </c>
      <c r="B10">
        <v>8193</v>
      </c>
      <c r="C10">
        <v>8252</v>
      </c>
      <c r="D10">
        <v>8311</v>
      </c>
      <c r="E10">
        <v>8370</v>
      </c>
      <c r="F10">
        <v>8429</v>
      </c>
      <c r="G10">
        <v>8487</v>
      </c>
      <c r="H10">
        <v>8546</v>
      </c>
      <c r="I10">
        <v>8605</v>
      </c>
      <c r="J10">
        <v>8664</v>
      </c>
      <c r="K10">
        <v>8723</v>
      </c>
      <c r="L10">
        <v>8781</v>
      </c>
    </row>
    <row r="11" spans="1:12" x14ac:dyDescent="0.35">
      <c r="A11" s="2">
        <v>12</v>
      </c>
      <c r="B11">
        <v>8227</v>
      </c>
      <c r="C11">
        <v>8286</v>
      </c>
      <c r="D11">
        <v>8344</v>
      </c>
      <c r="E11">
        <v>8403</v>
      </c>
      <c r="F11">
        <v>8462</v>
      </c>
      <c r="G11">
        <v>8521</v>
      </c>
      <c r="H11">
        <v>8580</v>
      </c>
      <c r="I11">
        <v>8639</v>
      </c>
      <c r="J11">
        <v>8697</v>
      </c>
      <c r="K11">
        <v>8756</v>
      </c>
      <c r="L11">
        <v>8815</v>
      </c>
    </row>
    <row r="12" spans="1:12" x14ac:dyDescent="0.35">
      <c r="A12" s="2"/>
    </row>
    <row r="13" spans="1:12" x14ac:dyDescent="0.35">
      <c r="A13" s="2" t="s">
        <v>11</v>
      </c>
    </row>
    <row r="15" spans="1:12" ht="29" customHeight="1" x14ac:dyDescent="0.35">
      <c r="A15" s="11"/>
      <c r="B15" s="1">
        <v>25000</v>
      </c>
      <c r="C15" s="1">
        <v>30000</v>
      </c>
      <c r="D15" s="1">
        <v>35000</v>
      </c>
      <c r="E15" s="1">
        <v>40000</v>
      </c>
      <c r="F15" s="1">
        <v>45000</v>
      </c>
      <c r="G15" s="1">
        <v>50000</v>
      </c>
      <c r="H15" s="1">
        <v>55000</v>
      </c>
      <c r="I15" s="1">
        <v>60000</v>
      </c>
      <c r="J15" s="1">
        <v>65000</v>
      </c>
      <c r="K15" s="1">
        <v>70000</v>
      </c>
      <c r="L15" s="1">
        <v>75000</v>
      </c>
    </row>
    <row r="16" spans="1:12" x14ac:dyDescent="0.35">
      <c r="A16" s="2">
        <v>8</v>
      </c>
      <c r="B16">
        <v>4733</v>
      </c>
      <c r="C16">
        <v>4791</v>
      </c>
      <c r="D16">
        <v>4848</v>
      </c>
      <c r="E16">
        <v>4906</v>
      </c>
      <c r="F16">
        <v>4964</v>
      </c>
      <c r="G16">
        <v>5022</v>
      </c>
      <c r="H16">
        <v>5080</v>
      </c>
      <c r="I16">
        <v>5138</v>
      </c>
      <c r="J16">
        <v>5196</v>
      </c>
      <c r="K16">
        <v>5254</v>
      </c>
      <c r="L16">
        <v>5312</v>
      </c>
    </row>
    <row r="17" spans="1:12" x14ac:dyDescent="0.35">
      <c r="A17" s="2">
        <v>8.5</v>
      </c>
      <c r="B17">
        <v>4771</v>
      </c>
      <c r="C17">
        <v>4829</v>
      </c>
      <c r="D17">
        <v>4887</v>
      </c>
      <c r="E17">
        <v>4945</v>
      </c>
      <c r="F17">
        <v>5003</v>
      </c>
      <c r="G17">
        <v>5061</v>
      </c>
      <c r="H17">
        <v>5119</v>
      </c>
      <c r="I17">
        <v>5177</v>
      </c>
      <c r="J17">
        <v>5235</v>
      </c>
      <c r="K17">
        <v>5293</v>
      </c>
      <c r="L17">
        <v>5351</v>
      </c>
    </row>
    <row r="18" spans="1:12" x14ac:dyDescent="0.35">
      <c r="A18" s="2">
        <v>9</v>
      </c>
      <c r="B18">
        <v>4803</v>
      </c>
      <c r="C18">
        <v>4861</v>
      </c>
      <c r="D18">
        <v>4919</v>
      </c>
      <c r="E18">
        <v>4977</v>
      </c>
      <c r="F18">
        <v>5035</v>
      </c>
      <c r="G18">
        <v>5093</v>
      </c>
      <c r="H18">
        <v>5151</v>
      </c>
      <c r="I18">
        <v>5209</v>
      </c>
      <c r="J18">
        <v>5267</v>
      </c>
      <c r="K18">
        <v>5325</v>
      </c>
      <c r="L18">
        <v>5383</v>
      </c>
    </row>
    <row r="19" spans="1:12" x14ac:dyDescent="0.35">
      <c r="A19" s="2">
        <v>9.5</v>
      </c>
      <c r="B19">
        <v>4832</v>
      </c>
      <c r="C19">
        <v>4890</v>
      </c>
      <c r="D19">
        <v>4948</v>
      </c>
      <c r="E19">
        <v>5006</v>
      </c>
      <c r="F19">
        <v>5064</v>
      </c>
      <c r="G19">
        <v>5122</v>
      </c>
      <c r="H19">
        <v>5180</v>
      </c>
      <c r="I19">
        <v>5238</v>
      </c>
      <c r="J19">
        <v>5296</v>
      </c>
      <c r="K19">
        <v>5354</v>
      </c>
      <c r="L19">
        <v>5412</v>
      </c>
    </row>
    <row r="20" spans="1:12" x14ac:dyDescent="0.35">
      <c r="A20" s="2">
        <v>10</v>
      </c>
      <c r="B20">
        <v>4859</v>
      </c>
      <c r="C20">
        <v>4917</v>
      </c>
      <c r="D20">
        <v>4975</v>
      </c>
      <c r="E20">
        <v>5033</v>
      </c>
      <c r="F20">
        <v>5091</v>
      </c>
      <c r="G20">
        <v>5149</v>
      </c>
      <c r="H20">
        <v>5207</v>
      </c>
      <c r="I20">
        <v>5265</v>
      </c>
      <c r="J20">
        <v>5323</v>
      </c>
      <c r="K20">
        <v>5381</v>
      </c>
      <c r="L20">
        <v>5439</v>
      </c>
    </row>
    <row r="21" spans="1:12" x14ac:dyDescent="0.35">
      <c r="A21" s="2">
        <v>10.5</v>
      </c>
      <c r="B21">
        <v>4886</v>
      </c>
      <c r="C21">
        <v>4944</v>
      </c>
      <c r="D21">
        <v>5002</v>
      </c>
      <c r="E21">
        <v>5060</v>
      </c>
      <c r="F21">
        <v>5118</v>
      </c>
      <c r="G21">
        <v>5176</v>
      </c>
      <c r="H21">
        <v>5234</v>
      </c>
      <c r="I21">
        <v>5292</v>
      </c>
      <c r="J21">
        <v>5350</v>
      </c>
      <c r="K21">
        <v>5408</v>
      </c>
      <c r="L21">
        <v>5466</v>
      </c>
    </row>
    <row r="22" spans="1:12" x14ac:dyDescent="0.35">
      <c r="A22" s="2">
        <v>11</v>
      </c>
      <c r="B22">
        <v>4913</v>
      </c>
      <c r="C22">
        <v>4971</v>
      </c>
      <c r="D22">
        <v>5029</v>
      </c>
      <c r="E22">
        <v>5087</v>
      </c>
      <c r="F22">
        <v>5145</v>
      </c>
      <c r="G22">
        <v>5203</v>
      </c>
      <c r="H22">
        <v>5261</v>
      </c>
      <c r="I22">
        <v>5319</v>
      </c>
      <c r="J22">
        <v>5377</v>
      </c>
      <c r="K22">
        <v>5435</v>
      </c>
      <c r="L22">
        <v>5493</v>
      </c>
    </row>
    <row r="23" spans="1:12" x14ac:dyDescent="0.35">
      <c r="A23" s="2">
        <v>11.5</v>
      </c>
      <c r="B23">
        <v>4939</v>
      </c>
      <c r="C23">
        <v>4997</v>
      </c>
      <c r="D23">
        <v>5055</v>
      </c>
      <c r="E23">
        <v>5113</v>
      </c>
      <c r="F23">
        <v>5171</v>
      </c>
      <c r="G23">
        <v>5229</v>
      </c>
      <c r="H23">
        <v>5287</v>
      </c>
      <c r="I23">
        <v>5345</v>
      </c>
      <c r="J23">
        <v>5403</v>
      </c>
      <c r="K23">
        <v>5461</v>
      </c>
      <c r="L23">
        <v>5519</v>
      </c>
    </row>
    <row r="24" spans="1:12" x14ac:dyDescent="0.35">
      <c r="A24" s="2">
        <v>12</v>
      </c>
      <c r="B24">
        <v>4966</v>
      </c>
      <c r="C24">
        <v>5024</v>
      </c>
      <c r="D24">
        <v>5082</v>
      </c>
      <c r="E24">
        <v>5140</v>
      </c>
      <c r="F24">
        <v>5198</v>
      </c>
      <c r="G24">
        <v>5256</v>
      </c>
      <c r="H24">
        <v>5314</v>
      </c>
      <c r="I24">
        <v>5372</v>
      </c>
      <c r="J24">
        <v>5430</v>
      </c>
      <c r="K24">
        <v>5488</v>
      </c>
      <c r="L24">
        <v>5546</v>
      </c>
    </row>
    <row r="26" spans="1:12" x14ac:dyDescent="0.35">
      <c r="A26" s="1" t="s">
        <v>12</v>
      </c>
    </row>
    <row r="27" spans="1:12" ht="29" customHeight="1" x14ac:dyDescent="0.35">
      <c r="A27" s="3" t="s">
        <v>13</v>
      </c>
      <c r="B27" s="1">
        <v>25000</v>
      </c>
      <c r="C27" s="1">
        <v>30000</v>
      </c>
      <c r="D27" s="1">
        <v>35000</v>
      </c>
      <c r="E27" s="1">
        <v>40000</v>
      </c>
      <c r="F27" s="1">
        <v>45000</v>
      </c>
      <c r="G27" s="1">
        <v>50000</v>
      </c>
      <c r="H27" s="1">
        <v>55000</v>
      </c>
      <c r="I27" s="1">
        <v>60000</v>
      </c>
      <c r="J27" s="1">
        <v>65000</v>
      </c>
      <c r="K27" s="1">
        <v>70000</v>
      </c>
      <c r="L27" s="1">
        <v>75000</v>
      </c>
    </row>
    <row r="28" spans="1:12" x14ac:dyDescent="0.35">
      <c r="A28" s="2">
        <v>8</v>
      </c>
      <c r="B28" s="1">
        <v>4461</v>
      </c>
      <c r="C28" s="1">
        <v>4519</v>
      </c>
      <c r="D28" s="1">
        <v>4577</v>
      </c>
      <c r="E28" s="1">
        <v>4635</v>
      </c>
      <c r="F28" s="1">
        <v>4693</v>
      </c>
      <c r="G28" s="1">
        <v>4751</v>
      </c>
      <c r="H28" s="1">
        <v>4809</v>
      </c>
      <c r="I28" s="1">
        <v>4867</v>
      </c>
      <c r="J28" s="1">
        <v>4925</v>
      </c>
      <c r="K28" s="1">
        <v>4983</v>
      </c>
      <c r="L28" s="1">
        <v>5041</v>
      </c>
    </row>
    <row r="29" spans="1:12" x14ac:dyDescent="0.35">
      <c r="A29" s="2">
        <v>8.5</v>
      </c>
      <c r="B29" s="1">
        <v>4522</v>
      </c>
      <c r="C29" s="1">
        <v>4580</v>
      </c>
      <c r="D29" s="1">
        <v>4638</v>
      </c>
      <c r="E29" s="1">
        <v>4696</v>
      </c>
      <c r="F29" s="1">
        <v>4754</v>
      </c>
      <c r="G29" s="1">
        <v>4812</v>
      </c>
      <c r="H29" s="1">
        <v>4869</v>
      </c>
      <c r="I29" s="1">
        <v>4927</v>
      </c>
      <c r="J29" s="1">
        <v>4985</v>
      </c>
      <c r="K29" s="1">
        <v>5043</v>
      </c>
      <c r="L29" s="1">
        <v>5101</v>
      </c>
    </row>
    <row r="30" spans="1:12" x14ac:dyDescent="0.35">
      <c r="A30" s="2">
        <v>9</v>
      </c>
      <c r="B30" s="1">
        <v>4568</v>
      </c>
      <c r="C30" s="1">
        <v>4626</v>
      </c>
      <c r="D30" s="1">
        <v>4684</v>
      </c>
      <c r="E30" s="1">
        <v>4742</v>
      </c>
      <c r="F30" s="1">
        <v>4800</v>
      </c>
      <c r="G30" s="1">
        <v>4858</v>
      </c>
      <c r="H30" s="1">
        <v>4916</v>
      </c>
      <c r="I30" s="1">
        <v>4974</v>
      </c>
      <c r="J30" s="1">
        <v>5032</v>
      </c>
      <c r="K30" s="1">
        <v>5090</v>
      </c>
      <c r="L30" s="1">
        <v>5148</v>
      </c>
    </row>
    <row r="31" spans="1:12" x14ac:dyDescent="0.35">
      <c r="A31" s="2">
        <v>9.5</v>
      </c>
      <c r="B31" s="1">
        <v>4605</v>
      </c>
      <c r="C31" s="1">
        <v>4663</v>
      </c>
      <c r="D31" s="1">
        <v>4721</v>
      </c>
      <c r="E31" s="1">
        <v>4779</v>
      </c>
      <c r="F31" s="1">
        <v>4837</v>
      </c>
      <c r="G31" s="1">
        <v>4895</v>
      </c>
      <c r="H31" s="1">
        <v>4953</v>
      </c>
      <c r="I31" s="1">
        <v>5011</v>
      </c>
      <c r="J31" s="1">
        <v>5069</v>
      </c>
      <c r="K31" s="1">
        <v>5127</v>
      </c>
      <c r="L31" s="1">
        <v>5185</v>
      </c>
    </row>
    <row r="32" spans="1:12" x14ac:dyDescent="0.35">
      <c r="A32" s="2">
        <v>10</v>
      </c>
      <c r="B32" s="1">
        <v>4643</v>
      </c>
      <c r="C32" s="1">
        <v>4700</v>
      </c>
      <c r="D32" s="1">
        <v>4758</v>
      </c>
      <c r="E32" s="1">
        <v>4816</v>
      </c>
      <c r="F32" s="1">
        <v>4874</v>
      </c>
      <c r="G32" s="1">
        <v>4932</v>
      </c>
      <c r="H32" s="1">
        <v>4990</v>
      </c>
      <c r="I32" s="1">
        <v>5048</v>
      </c>
      <c r="J32" s="1">
        <v>5106</v>
      </c>
      <c r="K32" s="1">
        <v>5164</v>
      </c>
      <c r="L32" s="1">
        <v>5222</v>
      </c>
    </row>
    <row r="33" spans="1:12" x14ac:dyDescent="0.35">
      <c r="A33" s="2">
        <v>10.5</v>
      </c>
      <c r="B33" s="1">
        <v>4674</v>
      </c>
      <c r="C33" s="1">
        <v>4732</v>
      </c>
      <c r="D33" s="1">
        <v>4790</v>
      </c>
      <c r="E33" s="1">
        <v>4848</v>
      </c>
      <c r="F33" s="1">
        <v>4905</v>
      </c>
      <c r="G33" s="1">
        <v>4963</v>
      </c>
      <c r="H33" s="1">
        <v>5021</v>
      </c>
      <c r="I33" s="1">
        <v>5079</v>
      </c>
      <c r="J33" s="1">
        <v>5137</v>
      </c>
      <c r="K33" s="1">
        <v>5195</v>
      </c>
      <c r="L33" s="1">
        <v>5253</v>
      </c>
    </row>
    <row r="34" spans="1:12" x14ac:dyDescent="0.35">
      <c r="A34" s="2">
        <v>11</v>
      </c>
      <c r="B34" s="1">
        <v>4706</v>
      </c>
      <c r="C34" s="1">
        <v>4764</v>
      </c>
      <c r="D34" s="1">
        <v>4822</v>
      </c>
      <c r="E34" s="1">
        <v>4880</v>
      </c>
      <c r="F34" s="1">
        <v>4938</v>
      </c>
      <c r="G34" s="1">
        <v>4996</v>
      </c>
      <c r="H34" s="1">
        <v>5054</v>
      </c>
      <c r="I34" s="1">
        <v>5112</v>
      </c>
      <c r="J34" s="1">
        <v>5170</v>
      </c>
      <c r="K34" s="1">
        <v>5228</v>
      </c>
      <c r="L34" s="1">
        <v>5286</v>
      </c>
    </row>
    <row r="35" spans="1:12" x14ac:dyDescent="0.35">
      <c r="A35" s="2">
        <v>11.5</v>
      </c>
      <c r="B35" s="1">
        <v>4738</v>
      </c>
      <c r="C35" s="1">
        <v>4796</v>
      </c>
      <c r="D35" s="1">
        <v>4854</v>
      </c>
      <c r="E35" s="1">
        <v>4912</v>
      </c>
      <c r="F35" s="1">
        <v>4970</v>
      </c>
      <c r="G35" s="1">
        <v>5028</v>
      </c>
      <c r="H35" s="1">
        <v>5086</v>
      </c>
      <c r="I35" s="1">
        <v>5144</v>
      </c>
      <c r="J35" s="1">
        <v>5202</v>
      </c>
      <c r="K35" s="1">
        <v>5260</v>
      </c>
      <c r="L35" s="1">
        <v>5318</v>
      </c>
    </row>
    <row r="36" spans="1:12" x14ac:dyDescent="0.35">
      <c r="A36" s="2">
        <v>12</v>
      </c>
      <c r="B36" s="1">
        <v>4769</v>
      </c>
      <c r="C36" s="1">
        <v>4827</v>
      </c>
      <c r="D36" s="1">
        <v>4885</v>
      </c>
      <c r="E36" s="1">
        <v>4943</v>
      </c>
      <c r="F36" s="1">
        <v>5001</v>
      </c>
      <c r="G36" s="1">
        <v>5059</v>
      </c>
      <c r="H36" s="1">
        <v>5117</v>
      </c>
      <c r="I36" s="1">
        <v>5175</v>
      </c>
      <c r="J36" s="1">
        <v>5233</v>
      </c>
      <c r="K36" s="1">
        <v>5291</v>
      </c>
      <c r="L36" s="1">
        <v>5349</v>
      </c>
    </row>
    <row r="38" spans="1:12" x14ac:dyDescent="0.35">
      <c r="A38" s="1" t="s">
        <v>38</v>
      </c>
    </row>
    <row r="39" spans="1:12" ht="30.5" customHeight="1" x14ac:dyDescent="0.35">
      <c r="A39" s="4" t="s">
        <v>14</v>
      </c>
      <c r="B39" s="1">
        <v>25000</v>
      </c>
      <c r="C39" s="1">
        <v>30000</v>
      </c>
      <c r="D39" s="1">
        <v>35000</v>
      </c>
      <c r="E39" s="1">
        <v>40000</v>
      </c>
      <c r="F39" s="1">
        <v>45000</v>
      </c>
      <c r="G39" s="1">
        <v>50000</v>
      </c>
      <c r="H39" s="1">
        <v>55000</v>
      </c>
      <c r="I39" s="1">
        <v>60000</v>
      </c>
      <c r="J39" s="1">
        <v>65000</v>
      </c>
      <c r="K39" s="1">
        <v>70000</v>
      </c>
      <c r="L39" s="1">
        <v>75000</v>
      </c>
    </row>
    <row r="40" spans="1:12" x14ac:dyDescent="0.35">
      <c r="A40" s="2">
        <v>8</v>
      </c>
      <c r="B40" s="1">
        <v>3116</v>
      </c>
      <c r="C40" s="1">
        <v>3173</v>
      </c>
      <c r="D40" s="1">
        <v>3231</v>
      </c>
      <c r="E40" s="1">
        <v>3288</v>
      </c>
      <c r="F40" s="1">
        <v>3345</v>
      </c>
      <c r="G40" s="1">
        <v>3402</v>
      </c>
      <c r="H40" s="1">
        <v>3459</v>
      </c>
      <c r="I40" s="1">
        <v>3516</v>
      </c>
      <c r="J40" s="1">
        <v>3573</v>
      </c>
      <c r="K40" s="1">
        <v>3631</v>
      </c>
      <c r="L40" s="1">
        <v>3688</v>
      </c>
    </row>
    <row r="41" spans="1:12" x14ac:dyDescent="0.35">
      <c r="A41" s="2">
        <v>8.5</v>
      </c>
      <c r="B41" s="1">
        <v>3153</v>
      </c>
      <c r="C41" s="1">
        <v>3210</v>
      </c>
      <c r="D41" s="1">
        <v>3267</v>
      </c>
      <c r="E41" s="1">
        <v>3324</v>
      </c>
      <c r="F41" s="1">
        <v>3381</v>
      </c>
      <c r="G41" s="1">
        <v>3438</v>
      </c>
      <c r="H41" s="1">
        <v>3495</v>
      </c>
      <c r="I41" s="1">
        <v>3553</v>
      </c>
      <c r="J41" s="1">
        <v>3610</v>
      </c>
      <c r="K41" s="1">
        <v>3667</v>
      </c>
      <c r="L41" s="1">
        <v>3724</v>
      </c>
    </row>
    <row r="42" spans="1:12" x14ac:dyDescent="0.35">
      <c r="A42" s="2">
        <v>9</v>
      </c>
      <c r="B42" s="1">
        <v>3178</v>
      </c>
      <c r="C42" s="1">
        <v>3235</v>
      </c>
      <c r="D42" s="1">
        <v>3293</v>
      </c>
      <c r="E42" s="1">
        <v>3350</v>
      </c>
      <c r="F42" s="1">
        <v>3407</v>
      </c>
      <c r="G42" s="1">
        <v>3464</v>
      </c>
      <c r="H42" s="1">
        <v>3521</v>
      </c>
      <c r="I42" s="1">
        <v>3578</v>
      </c>
      <c r="J42" s="1">
        <v>3635</v>
      </c>
      <c r="K42" s="1">
        <v>3693</v>
      </c>
      <c r="L42" s="1">
        <v>3750</v>
      </c>
    </row>
    <row r="43" spans="1:12" x14ac:dyDescent="0.35">
      <c r="A43" s="2">
        <v>9.5</v>
      </c>
      <c r="B43" s="1">
        <v>3205</v>
      </c>
      <c r="C43" s="1">
        <v>3262</v>
      </c>
      <c r="D43" s="1">
        <v>3320</v>
      </c>
      <c r="E43" s="1">
        <v>3377</v>
      </c>
      <c r="F43" s="1">
        <v>3434</v>
      </c>
      <c r="G43" s="1">
        <v>3491</v>
      </c>
      <c r="H43" s="1">
        <v>3548</v>
      </c>
      <c r="I43" s="1">
        <v>3605</v>
      </c>
      <c r="J43" s="1">
        <v>3662</v>
      </c>
      <c r="K43" s="1">
        <v>3720</v>
      </c>
      <c r="L43" s="1">
        <v>3777</v>
      </c>
    </row>
    <row r="44" spans="1:12" x14ac:dyDescent="0.35">
      <c r="A44" s="2">
        <v>10</v>
      </c>
      <c r="B44" s="1">
        <v>3229</v>
      </c>
      <c r="C44" s="1">
        <v>3286</v>
      </c>
      <c r="D44" s="1">
        <v>3343</v>
      </c>
      <c r="E44" s="1">
        <v>3400</v>
      </c>
      <c r="F44" s="1">
        <v>3458</v>
      </c>
      <c r="G44" s="1">
        <v>3515</v>
      </c>
      <c r="H44" s="1">
        <v>3572</v>
      </c>
      <c r="I44" s="1">
        <v>3629</v>
      </c>
      <c r="J44" s="1">
        <v>3686</v>
      </c>
      <c r="K44" s="1">
        <v>3743</v>
      </c>
      <c r="L44" s="1">
        <v>3800</v>
      </c>
    </row>
    <row r="45" spans="1:12" x14ac:dyDescent="0.35">
      <c r="A45" s="2">
        <v>10.5</v>
      </c>
      <c r="B45" s="1">
        <v>3251</v>
      </c>
      <c r="C45" s="1">
        <v>3308</v>
      </c>
      <c r="D45" s="1">
        <v>3365</v>
      </c>
      <c r="E45" s="1">
        <v>3422</v>
      </c>
      <c r="F45" s="1">
        <v>3479</v>
      </c>
      <c r="G45" s="1">
        <v>3537</v>
      </c>
      <c r="H45" s="1">
        <v>3594</v>
      </c>
      <c r="I45" s="1">
        <v>3651</v>
      </c>
      <c r="J45" s="1">
        <v>3708</v>
      </c>
      <c r="K45" s="1">
        <v>3765</v>
      </c>
      <c r="L45" s="1">
        <v>3822</v>
      </c>
    </row>
    <row r="46" spans="1:12" x14ac:dyDescent="0.35">
      <c r="A46" s="2">
        <v>11</v>
      </c>
      <c r="B46" s="1">
        <v>3273</v>
      </c>
      <c r="C46" s="1">
        <v>3331</v>
      </c>
      <c r="D46" s="1">
        <v>3388</v>
      </c>
      <c r="E46" s="1">
        <v>3445</v>
      </c>
      <c r="F46" s="1">
        <v>3502</v>
      </c>
      <c r="G46" s="1">
        <v>3559</v>
      </c>
      <c r="H46" s="1">
        <v>3616</v>
      </c>
      <c r="I46" s="1">
        <v>3673</v>
      </c>
      <c r="J46" s="1">
        <v>3731</v>
      </c>
      <c r="K46" s="1">
        <v>3788</v>
      </c>
      <c r="L46" s="1">
        <v>3845</v>
      </c>
    </row>
    <row r="47" spans="1:12" x14ac:dyDescent="0.35">
      <c r="A47" s="2">
        <v>11.5</v>
      </c>
      <c r="B47" s="1">
        <v>3297</v>
      </c>
      <c r="C47" s="1">
        <v>3354</v>
      </c>
      <c r="D47" s="1">
        <v>3411</v>
      </c>
      <c r="E47" s="1">
        <v>3468</v>
      </c>
      <c r="F47" s="1">
        <v>3525</v>
      </c>
      <c r="G47" s="1">
        <v>3582</v>
      </c>
      <c r="H47" s="1">
        <v>3640</v>
      </c>
      <c r="I47" s="1">
        <v>3697</v>
      </c>
      <c r="J47" s="1">
        <v>3754</v>
      </c>
      <c r="K47" s="1">
        <v>3811</v>
      </c>
      <c r="L47" s="1">
        <v>3868</v>
      </c>
    </row>
    <row r="48" spans="1:12" x14ac:dyDescent="0.35">
      <c r="A48" s="2">
        <v>12</v>
      </c>
      <c r="B48" s="1">
        <v>3319</v>
      </c>
      <c r="C48" s="1">
        <v>3376</v>
      </c>
      <c r="D48" s="1">
        <v>3433</v>
      </c>
      <c r="E48" s="1">
        <v>3490</v>
      </c>
      <c r="F48" s="1">
        <v>3547</v>
      </c>
      <c r="G48" s="1">
        <v>3604</v>
      </c>
      <c r="H48" s="1">
        <v>3662</v>
      </c>
      <c r="I48" s="1">
        <v>3719</v>
      </c>
      <c r="J48" s="1">
        <v>3776</v>
      </c>
      <c r="K48" s="1">
        <v>3833</v>
      </c>
      <c r="L48" s="1">
        <v>3890</v>
      </c>
    </row>
    <row r="51" spans="1:12" x14ac:dyDescent="0.35">
      <c r="A51" s="1" t="s">
        <v>40</v>
      </c>
    </row>
    <row r="52" spans="1:12" ht="30.5" customHeight="1" x14ac:dyDescent="0.35">
      <c r="A52" s="4" t="s">
        <v>14</v>
      </c>
      <c r="B52" s="1">
        <v>25000</v>
      </c>
      <c r="C52" s="1">
        <v>30000</v>
      </c>
      <c r="D52" s="1">
        <v>35000</v>
      </c>
      <c r="E52" s="1">
        <v>40000</v>
      </c>
      <c r="F52" s="1">
        <v>45000</v>
      </c>
      <c r="G52" s="1">
        <v>50000</v>
      </c>
      <c r="H52" s="1">
        <v>55000</v>
      </c>
      <c r="I52" s="1">
        <v>60000</v>
      </c>
      <c r="J52" s="1">
        <v>65000</v>
      </c>
      <c r="K52" s="1">
        <v>70000</v>
      </c>
      <c r="L52" s="1">
        <v>75000</v>
      </c>
    </row>
    <row r="53" spans="1:12" x14ac:dyDescent="0.35">
      <c r="A53" s="2">
        <v>8</v>
      </c>
      <c r="B53" s="1">
        <v>12102</v>
      </c>
      <c r="C53" s="1">
        <v>12161</v>
      </c>
      <c r="D53" s="1">
        <v>12221</v>
      </c>
      <c r="E53" s="1">
        <v>12280</v>
      </c>
      <c r="F53" s="1">
        <v>12339</v>
      </c>
      <c r="G53" s="1">
        <v>12399</v>
      </c>
      <c r="H53" s="1">
        <v>12458</v>
      </c>
      <c r="I53" s="1">
        <v>12518</v>
      </c>
      <c r="J53" s="1">
        <v>12577</v>
      </c>
      <c r="K53" s="1">
        <v>12636</v>
      </c>
      <c r="L53" s="1">
        <v>12696</v>
      </c>
    </row>
    <row r="54" spans="1:12" x14ac:dyDescent="0.35">
      <c r="A54" s="2">
        <v>8.5</v>
      </c>
      <c r="B54" s="1">
        <v>12153</v>
      </c>
      <c r="C54" s="1">
        <v>12213</v>
      </c>
      <c r="D54" s="1">
        <v>12272</v>
      </c>
      <c r="E54" s="1">
        <v>12332</v>
      </c>
      <c r="F54" s="1">
        <v>12391</v>
      </c>
      <c r="G54" s="1">
        <v>12450</v>
      </c>
      <c r="H54" s="1">
        <v>12510</v>
      </c>
      <c r="I54" s="1">
        <v>12569</v>
      </c>
      <c r="J54" s="1">
        <v>12629</v>
      </c>
      <c r="K54" s="1">
        <v>12688</v>
      </c>
      <c r="L54" s="1">
        <v>12747</v>
      </c>
    </row>
    <row r="55" spans="1:12" x14ac:dyDescent="0.35">
      <c r="A55" s="2">
        <v>9</v>
      </c>
      <c r="B55" s="1">
        <v>12203</v>
      </c>
      <c r="C55" s="1">
        <v>12263</v>
      </c>
      <c r="D55" s="1">
        <v>12322</v>
      </c>
      <c r="E55" s="1">
        <v>12382</v>
      </c>
      <c r="F55" s="1">
        <v>12441</v>
      </c>
      <c r="G55" s="1">
        <v>12501</v>
      </c>
      <c r="H55" s="1">
        <v>12560</v>
      </c>
      <c r="I55" s="1">
        <v>12619</v>
      </c>
      <c r="J55" s="1">
        <v>12679</v>
      </c>
      <c r="K55" s="1">
        <v>12738</v>
      </c>
      <c r="L55" s="1">
        <v>12798</v>
      </c>
    </row>
    <row r="56" spans="1:12" x14ac:dyDescent="0.35">
      <c r="A56" s="2">
        <v>9.5</v>
      </c>
      <c r="B56" s="1">
        <v>12249</v>
      </c>
      <c r="C56" s="1">
        <v>12309</v>
      </c>
      <c r="D56" s="1">
        <v>12368</v>
      </c>
      <c r="E56" s="1">
        <v>12428</v>
      </c>
      <c r="F56" s="1">
        <v>12487</v>
      </c>
      <c r="G56" s="1">
        <v>12547</v>
      </c>
      <c r="H56" s="1">
        <v>12606</v>
      </c>
      <c r="I56" s="1">
        <v>12665</v>
      </c>
      <c r="J56" s="1">
        <v>12725</v>
      </c>
      <c r="K56" s="1">
        <v>12784</v>
      </c>
      <c r="L56" s="1">
        <v>12844</v>
      </c>
    </row>
    <row r="57" spans="1:12" x14ac:dyDescent="0.35">
      <c r="A57" s="2">
        <v>10</v>
      </c>
      <c r="B57" s="1">
        <v>12296</v>
      </c>
      <c r="C57" s="1">
        <v>12355</v>
      </c>
      <c r="D57" s="1">
        <v>12415</v>
      </c>
      <c r="E57" s="1">
        <v>12474</v>
      </c>
      <c r="F57" s="1">
        <v>12533</v>
      </c>
      <c r="G57" s="1">
        <v>12593</v>
      </c>
      <c r="H57" s="1">
        <v>12652</v>
      </c>
      <c r="I57" s="1">
        <v>12712</v>
      </c>
      <c r="J57" s="1">
        <v>12771</v>
      </c>
      <c r="K57" s="1">
        <v>12830</v>
      </c>
      <c r="L57" s="1">
        <v>12890</v>
      </c>
    </row>
    <row r="58" spans="1:12" x14ac:dyDescent="0.35">
      <c r="A58" s="2">
        <v>10.5</v>
      </c>
      <c r="B58" s="1">
        <v>12342</v>
      </c>
      <c r="C58" s="1">
        <v>12402</v>
      </c>
      <c r="D58" s="1">
        <v>12461</v>
      </c>
      <c r="E58" s="1">
        <v>12521</v>
      </c>
      <c r="F58" s="1">
        <v>12580</v>
      </c>
      <c r="G58" s="1">
        <v>12639</v>
      </c>
      <c r="H58" s="1">
        <v>12699</v>
      </c>
      <c r="I58" s="1">
        <v>12758</v>
      </c>
      <c r="J58" s="1">
        <v>12818</v>
      </c>
      <c r="K58" s="1">
        <v>12877</v>
      </c>
      <c r="L58" s="1">
        <v>12936</v>
      </c>
    </row>
    <row r="59" spans="1:12" x14ac:dyDescent="0.35">
      <c r="A59" s="2">
        <v>11</v>
      </c>
      <c r="B59" s="1">
        <v>12389</v>
      </c>
      <c r="C59" s="1">
        <v>12448</v>
      </c>
      <c r="D59" s="1">
        <v>12508</v>
      </c>
      <c r="E59" s="1">
        <v>12567</v>
      </c>
      <c r="F59" s="1">
        <v>12627</v>
      </c>
      <c r="G59" s="1">
        <v>12686</v>
      </c>
      <c r="H59" s="1">
        <v>12745</v>
      </c>
      <c r="I59" s="1">
        <v>12805</v>
      </c>
      <c r="J59" s="1">
        <v>12864</v>
      </c>
      <c r="K59" s="1">
        <v>12924</v>
      </c>
      <c r="L59" s="1">
        <v>12983</v>
      </c>
    </row>
    <row r="60" spans="1:12" x14ac:dyDescent="0.35">
      <c r="A60" s="2">
        <v>11.5</v>
      </c>
      <c r="B60" s="1">
        <v>12435</v>
      </c>
      <c r="C60" s="1">
        <v>12495</v>
      </c>
      <c r="D60" s="1">
        <v>12554</v>
      </c>
      <c r="E60" s="1">
        <v>12614</v>
      </c>
      <c r="F60" s="1">
        <v>12673</v>
      </c>
      <c r="G60" s="1">
        <v>12732</v>
      </c>
      <c r="H60" s="1">
        <v>12792</v>
      </c>
      <c r="I60" s="1">
        <v>12851</v>
      </c>
      <c r="J60" s="1">
        <v>12911</v>
      </c>
      <c r="K60" s="1">
        <v>12970</v>
      </c>
      <c r="L60" s="1">
        <v>13029</v>
      </c>
    </row>
    <row r="61" spans="1:12" x14ac:dyDescent="0.35">
      <c r="A61" s="2">
        <v>12</v>
      </c>
      <c r="B61" s="1">
        <v>12482</v>
      </c>
      <c r="C61" s="1">
        <v>12541</v>
      </c>
      <c r="D61" s="1">
        <v>12601</v>
      </c>
      <c r="E61" s="1">
        <v>12660</v>
      </c>
      <c r="F61" s="1">
        <v>12719</v>
      </c>
      <c r="G61" s="1">
        <v>12779</v>
      </c>
      <c r="H61" s="1">
        <v>12838</v>
      </c>
      <c r="I61" s="1">
        <v>12898</v>
      </c>
      <c r="J61" s="1">
        <v>12957</v>
      </c>
      <c r="K61" s="1">
        <v>13016</v>
      </c>
      <c r="L61" s="1">
        <v>13076</v>
      </c>
    </row>
    <row r="64" spans="1:12" x14ac:dyDescent="0.35">
      <c r="A64" s="1" t="s">
        <v>41</v>
      </c>
    </row>
    <row r="65" spans="1:12" ht="32.5" customHeight="1" x14ac:dyDescent="0.35">
      <c r="A65" s="4" t="s">
        <v>14</v>
      </c>
      <c r="B65" s="1">
        <v>25000</v>
      </c>
      <c r="C65" s="1">
        <v>30000</v>
      </c>
      <c r="D65" s="1">
        <v>35000</v>
      </c>
      <c r="E65" s="1">
        <v>40000</v>
      </c>
      <c r="F65" s="1">
        <v>45000</v>
      </c>
      <c r="G65" s="1">
        <v>50000</v>
      </c>
      <c r="H65" s="1">
        <v>55000</v>
      </c>
      <c r="I65" s="1">
        <v>60000</v>
      </c>
      <c r="J65" s="1">
        <v>65000</v>
      </c>
      <c r="K65" s="1">
        <v>70000</v>
      </c>
      <c r="L65" s="1">
        <v>75000</v>
      </c>
    </row>
    <row r="66" spans="1:12" x14ac:dyDescent="0.35">
      <c r="A66" s="2">
        <v>8</v>
      </c>
      <c r="B66" s="1">
        <v>4284</v>
      </c>
      <c r="C66" s="1">
        <v>4342</v>
      </c>
      <c r="D66" s="1">
        <v>4400</v>
      </c>
      <c r="E66" s="1">
        <v>4458</v>
      </c>
      <c r="F66" s="1">
        <v>4516</v>
      </c>
      <c r="G66" s="1">
        <v>4574</v>
      </c>
      <c r="H66" s="1">
        <v>4632</v>
      </c>
      <c r="I66" s="1">
        <v>4690</v>
      </c>
      <c r="J66" s="1">
        <v>4748</v>
      </c>
      <c r="K66" s="1">
        <v>4806</v>
      </c>
      <c r="L66" s="1">
        <v>4864</v>
      </c>
    </row>
    <row r="67" spans="1:12" x14ac:dyDescent="0.35">
      <c r="A67" s="2">
        <v>8.5</v>
      </c>
      <c r="B67" s="1">
        <v>4348</v>
      </c>
      <c r="C67" s="1">
        <v>4406</v>
      </c>
      <c r="D67" s="1">
        <v>4464</v>
      </c>
      <c r="E67" s="1">
        <v>4522</v>
      </c>
      <c r="F67" s="1">
        <v>4580</v>
      </c>
      <c r="G67" s="1">
        <v>4638</v>
      </c>
      <c r="H67" s="1">
        <v>4696</v>
      </c>
      <c r="I67" s="1">
        <v>4754</v>
      </c>
      <c r="J67" s="1">
        <v>4812</v>
      </c>
      <c r="K67" s="1">
        <v>4870</v>
      </c>
      <c r="L67" s="1">
        <v>4928</v>
      </c>
    </row>
    <row r="68" spans="1:12" x14ac:dyDescent="0.35">
      <c r="A68" s="2">
        <v>9</v>
      </c>
      <c r="B68" s="1">
        <v>4401</v>
      </c>
      <c r="C68" s="1">
        <v>4458</v>
      </c>
      <c r="D68" s="1">
        <v>4516</v>
      </c>
      <c r="E68" s="1">
        <v>4574</v>
      </c>
      <c r="F68" s="1">
        <v>4632</v>
      </c>
      <c r="G68" s="1">
        <v>4690</v>
      </c>
      <c r="H68" s="1">
        <v>4748</v>
      </c>
      <c r="I68" s="1">
        <v>4806</v>
      </c>
      <c r="J68" s="1">
        <v>4864</v>
      </c>
      <c r="K68" s="1">
        <v>4922</v>
      </c>
      <c r="L68" s="1">
        <v>4980</v>
      </c>
    </row>
    <row r="69" spans="1:12" x14ac:dyDescent="0.35">
      <c r="A69" s="2">
        <v>9.5</v>
      </c>
      <c r="B69" s="1">
        <v>4451</v>
      </c>
      <c r="C69" s="1">
        <v>4509</v>
      </c>
      <c r="D69" s="1">
        <v>4567</v>
      </c>
      <c r="E69" s="1">
        <v>4625</v>
      </c>
      <c r="F69" s="1">
        <v>4683</v>
      </c>
      <c r="G69" s="1">
        <v>4741</v>
      </c>
      <c r="H69" s="1">
        <v>4799</v>
      </c>
      <c r="I69" s="1">
        <v>4857</v>
      </c>
      <c r="J69" s="1">
        <v>4915</v>
      </c>
      <c r="K69" s="1">
        <v>4973</v>
      </c>
      <c r="L69" s="1">
        <v>5031</v>
      </c>
    </row>
    <row r="70" spans="1:12" x14ac:dyDescent="0.35">
      <c r="A70" s="2">
        <v>10</v>
      </c>
      <c r="B70" s="1">
        <v>4492</v>
      </c>
      <c r="C70" s="1">
        <v>4550</v>
      </c>
      <c r="D70" s="1">
        <v>4608</v>
      </c>
      <c r="E70" s="1">
        <v>4666</v>
      </c>
      <c r="F70" s="1">
        <v>4724</v>
      </c>
      <c r="G70" s="1">
        <v>4782</v>
      </c>
      <c r="H70" s="1">
        <v>4840</v>
      </c>
      <c r="I70" s="1">
        <v>4898</v>
      </c>
      <c r="J70" s="1">
        <v>4956</v>
      </c>
      <c r="K70" s="1">
        <v>5014</v>
      </c>
      <c r="L70" s="1">
        <v>5072</v>
      </c>
    </row>
    <row r="71" spans="1:12" x14ac:dyDescent="0.35">
      <c r="A71" s="2">
        <v>10.5</v>
      </c>
      <c r="B71" s="1">
        <v>4533</v>
      </c>
      <c r="C71" s="1">
        <v>4591</v>
      </c>
      <c r="D71" s="1">
        <v>4649</v>
      </c>
      <c r="E71" s="1">
        <v>4707</v>
      </c>
      <c r="F71" s="1">
        <v>4765</v>
      </c>
      <c r="G71" s="1">
        <v>4823</v>
      </c>
      <c r="H71" s="1">
        <v>4881</v>
      </c>
      <c r="I71" s="1">
        <v>4939</v>
      </c>
      <c r="J71" s="1">
        <v>4997</v>
      </c>
      <c r="K71" s="1">
        <v>5055</v>
      </c>
      <c r="L71" s="1">
        <v>5113</v>
      </c>
    </row>
    <row r="72" spans="1:12" x14ac:dyDescent="0.35">
      <c r="A72" s="2">
        <v>11</v>
      </c>
      <c r="B72" s="1">
        <v>4569</v>
      </c>
      <c r="C72" s="1">
        <v>4627</v>
      </c>
      <c r="D72" s="1">
        <v>4685</v>
      </c>
      <c r="E72" s="1">
        <v>4743</v>
      </c>
      <c r="F72" s="1">
        <v>4801</v>
      </c>
      <c r="G72" s="1">
        <v>4858</v>
      </c>
      <c r="H72" s="1">
        <v>4916</v>
      </c>
      <c r="I72" s="1">
        <v>4974</v>
      </c>
      <c r="J72" s="1">
        <v>5032</v>
      </c>
      <c r="K72" s="1">
        <v>5090</v>
      </c>
      <c r="L72" s="1">
        <v>5148</v>
      </c>
    </row>
    <row r="73" spans="1:12" x14ac:dyDescent="0.35">
      <c r="A73" s="2">
        <v>11.5</v>
      </c>
      <c r="B73" s="1">
        <v>4604</v>
      </c>
      <c r="C73" s="1">
        <v>4662</v>
      </c>
      <c r="D73" s="1">
        <v>4720</v>
      </c>
      <c r="E73" s="1">
        <v>4778</v>
      </c>
      <c r="F73" s="1">
        <v>4836</v>
      </c>
      <c r="G73" s="1">
        <v>4894</v>
      </c>
      <c r="H73" s="1">
        <v>4952</v>
      </c>
      <c r="I73" s="1">
        <v>5010</v>
      </c>
      <c r="J73" s="1">
        <v>5068</v>
      </c>
      <c r="K73" s="1">
        <v>5126</v>
      </c>
      <c r="L73" s="1">
        <v>5184</v>
      </c>
    </row>
    <row r="74" spans="1:12" x14ac:dyDescent="0.35">
      <c r="A74" s="2">
        <v>12</v>
      </c>
      <c r="B74" s="1">
        <v>4639</v>
      </c>
      <c r="C74" s="1">
        <v>4697</v>
      </c>
      <c r="D74" s="1">
        <v>4755</v>
      </c>
      <c r="E74" s="1">
        <v>4813</v>
      </c>
      <c r="F74" s="1">
        <v>4871</v>
      </c>
      <c r="G74" s="1">
        <v>4929</v>
      </c>
      <c r="H74" s="1">
        <v>4987</v>
      </c>
      <c r="I74" s="1">
        <v>5045</v>
      </c>
      <c r="J74" s="1">
        <v>5103</v>
      </c>
      <c r="K74" s="1">
        <v>5160</v>
      </c>
      <c r="L74" s="1">
        <v>5218</v>
      </c>
    </row>
    <row r="84" spans="1:6" x14ac:dyDescent="0.35">
      <c r="A84" s="12" t="s">
        <v>61</v>
      </c>
      <c r="B84" s="12" t="s">
        <v>60</v>
      </c>
      <c r="C84" s="12"/>
      <c r="D84" s="12"/>
      <c r="E84" s="12"/>
      <c r="F84" s="12"/>
    </row>
    <row r="85" spans="1:6" x14ac:dyDescent="0.35">
      <c r="A85" s="12"/>
      <c r="B85" s="1">
        <f t="shared" ref="B85:B94" si="0">C15</f>
        <v>30000</v>
      </c>
      <c r="C85" s="1">
        <f t="shared" ref="C85:C94" si="1">E15</f>
        <v>40000</v>
      </c>
      <c r="D85" s="1">
        <f t="shared" ref="D85:D94" si="2">G15</f>
        <v>50000</v>
      </c>
      <c r="E85" s="1">
        <f t="shared" ref="E85:E94" si="3">I15</f>
        <v>60000</v>
      </c>
      <c r="F85" s="1">
        <f t="shared" ref="F85:F94" si="4">K15</f>
        <v>70000</v>
      </c>
    </row>
    <row r="86" spans="1:6" x14ac:dyDescent="0.35">
      <c r="A86" s="1">
        <f t="shared" ref="A86" si="5">A16</f>
        <v>8</v>
      </c>
      <c r="B86" s="1">
        <f t="shared" si="0"/>
        <v>4791</v>
      </c>
      <c r="C86" s="1">
        <f t="shared" si="1"/>
        <v>4906</v>
      </c>
      <c r="D86" s="1">
        <f t="shared" si="2"/>
        <v>5022</v>
      </c>
      <c r="E86" s="1">
        <f t="shared" si="3"/>
        <v>5138</v>
      </c>
      <c r="F86" s="1">
        <f t="shared" si="4"/>
        <v>5254</v>
      </c>
    </row>
    <row r="87" spans="1:6" x14ac:dyDescent="0.35">
      <c r="A87" s="1">
        <f t="shared" ref="A87" si="6">A17</f>
        <v>8.5</v>
      </c>
      <c r="B87" s="1">
        <f t="shared" si="0"/>
        <v>4829</v>
      </c>
      <c r="C87" s="1">
        <f t="shared" si="1"/>
        <v>4945</v>
      </c>
      <c r="D87" s="1">
        <f t="shared" si="2"/>
        <v>5061</v>
      </c>
      <c r="E87" s="1">
        <f t="shared" si="3"/>
        <v>5177</v>
      </c>
      <c r="F87" s="1">
        <f t="shared" si="4"/>
        <v>5293</v>
      </c>
    </row>
    <row r="88" spans="1:6" x14ac:dyDescent="0.35">
      <c r="A88" s="1">
        <f t="shared" ref="A88" si="7">A18</f>
        <v>9</v>
      </c>
      <c r="B88" s="1">
        <f t="shared" si="0"/>
        <v>4861</v>
      </c>
      <c r="C88" s="1">
        <f t="shared" si="1"/>
        <v>4977</v>
      </c>
      <c r="D88" s="1">
        <f t="shared" si="2"/>
        <v>5093</v>
      </c>
      <c r="E88" s="1">
        <f t="shared" si="3"/>
        <v>5209</v>
      </c>
      <c r="F88" s="1">
        <f t="shared" si="4"/>
        <v>5325</v>
      </c>
    </row>
    <row r="89" spans="1:6" x14ac:dyDescent="0.35">
      <c r="A89" s="1">
        <f t="shared" ref="A89" si="8">A19</f>
        <v>9.5</v>
      </c>
      <c r="B89" s="1">
        <f t="shared" si="0"/>
        <v>4890</v>
      </c>
      <c r="C89" s="1">
        <f t="shared" si="1"/>
        <v>5006</v>
      </c>
      <c r="D89" s="1">
        <f t="shared" si="2"/>
        <v>5122</v>
      </c>
      <c r="E89" s="1">
        <f t="shared" si="3"/>
        <v>5238</v>
      </c>
      <c r="F89" s="1">
        <f t="shared" si="4"/>
        <v>5354</v>
      </c>
    </row>
    <row r="90" spans="1:6" x14ac:dyDescent="0.35">
      <c r="A90" s="1">
        <f t="shared" ref="A90" si="9">A20</f>
        <v>10</v>
      </c>
      <c r="B90" s="1">
        <f t="shared" si="0"/>
        <v>4917</v>
      </c>
      <c r="C90" s="1">
        <f t="shared" si="1"/>
        <v>5033</v>
      </c>
      <c r="D90" s="1">
        <f t="shared" si="2"/>
        <v>5149</v>
      </c>
      <c r="E90" s="1">
        <f t="shared" si="3"/>
        <v>5265</v>
      </c>
      <c r="F90" s="1">
        <f t="shared" si="4"/>
        <v>5381</v>
      </c>
    </row>
    <row r="91" spans="1:6" x14ac:dyDescent="0.35">
      <c r="A91" s="1">
        <f t="shared" ref="A91" si="10">A21</f>
        <v>10.5</v>
      </c>
      <c r="B91" s="1">
        <f t="shared" si="0"/>
        <v>4944</v>
      </c>
      <c r="C91" s="1">
        <f t="shared" si="1"/>
        <v>5060</v>
      </c>
      <c r="D91" s="1">
        <f t="shared" si="2"/>
        <v>5176</v>
      </c>
      <c r="E91" s="1">
        <f t="shared" si="3"/>
        <v>5292</v>
      </c>
      <c r="F91" s="1">
        <f t="shared" si="4"/>
        <v>5408</v>
      </c>
    </row>
    <row r="92" spans="1:6" x14ac:dyDescent="0.35">
      <c r="A92" s="1">
        <f t="shared" ref="A92" si="11">A22</f>
        <v>11</v>
      </c>
      <c r="B92" s="1">
        <f t="shared" si="0"/>
        <v>4971</v>
      </c>
      <c r="C92" s="1">
        <f t="shared" si="1"/>
        <v>5087</v>
      </c>
      <c r="D92" s="1">
        <f t="shared" si="2"/>
        <v>5203</v>
      </c>
      <c r="E92" s="1">
        <f t="shared" si="3"/>
        <v>5319</v>
      </c>
      <c r="F92" s="1">
        <f t="shared" si="4"/>
        <v>5435</v>
      </c>
    </row>
    <row r="93" spans="1:6" x14ac:dyDescent="0.35">
      <c r="A93" s="1">
        <f t="shared" ref="A93" si="12">A23</f>
        <v>11.5</v>
      </c>
      <c r="B93" s="1">
        <f t="shared" si="0"/>
        <v>4997</v>
      </c>
      <c r="C93" s="1">
        <f t="shared" si="1"/>
        <v>5113</v>
      </c>
      <c r="D93" s="1">
        <f t="shared" si="2"/>
        <v>5229</v>
      </c>
      <c r="E93" s="1">
        <f t="shared" si="3"/>
        <v>5345</v>
      </c>
      <c r="F93" s="1">
        <f t="shared" si="4"/>
        <v>5461</v>
      </c>
    </row>
    <row r="94" spans="1:6" x14ac:dyDescent="0.35">
      <c r="A94" s="1">
        <f t="shared" ref="A94" si="13">A24</f>
        <v>12</v>
      </c>
      <c r="B94" s="1">
        <f t="shared" si="0"/>
        <v>5024</v>
      </c>
      <c r="C94" s="1">
        <f t="shared" si="1"/>
        <v>5140</v>
      </c>
      <c r="D94" s="1">
        <f t="shared" si="2"/>
        <v>5256</v>
      </c>
      <c r="E94" s="1">
        <f t="shared" si="3"/>
        <v>5372</v>
      </c>
      <c r="F94" s="1">
        <f t="shared" si="4"/>
        <v>5488</v>
      </c>
    </row>
  </sheetData>
  <mergeCells count="2">
    <mergeCell ref="B84:F84"/>
    <mergeCell ref="A84:A85"/>
  </mergeCells>
  <conditionalFormatting sqref="B16:K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L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L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90A5-5396-4078-81F4-2BF156DD5D06}">
  <dimension ref="A1:H87"/>
  <sheetViews>
    <sheetView topLeftCell="A46" workbookViewId="0">
      <selection activeCell="I80" sqref="I80"/>
    </sheetView>
  </sheetViews>
  <sheetFormatPr defaultRowHeight="14.5" x14ac:dyDescent="0.35"/>
  <cols>
    <col min="1" max="1" width="11.81640625" bestFit="1" customWidth="1"/>
  </cols>
  <sheetData>
    <row r="1" spans="1:7" x14ac:dyDescent="0.35">
      <c r="A1">
        <v>8</v>
      </c>
      <c r="B1" s="15" t="s">
        <v>51</v>
      </c>
      <c r="C1" s="15"/>
      <c r="D1" s="15"/>
      <c r="E1" s="15" t="s">
        <v>52</v>
      </c>
      <c r="F1" s="15"/>
      <c r="G1" s="15"/>
    </row>
    <row r="2" spans="1:7" x14ac:dyDescent="0.35">
      <c r="A2" t="s">
        <v>42</v>
      </c>
      <c r="B2" t="s">
        <v>43</v>
      </c>
      <c r="C2" t="s">
        <v>44</v>
      </c>
      <c r="D2" t="s">
        <v>45</v>
      </c>
      <c r="E2" t="s">
        <v>43</v>
      </c>
      <c r="F2" t="s">
        <v>44</v>
      </c>
      <c r="G2" t="s">
        <v>45</v>
      </c>
    </row>
    <row r="3" spans="1:7" x14ac:dyDescent="0.35">
      <c r="A3">
        <v>0</v>
      </c>
      <c r="B3">
        <f ca="1">driest!M36</f>
        <v>8</v>
      </c>
      <c r="C3">
        <f ca="1">drier!M36</f>
        <v>8</v>
      </c>
      <c r="D3">
        <f ca="1">base!M36</f>
        <v>8</v>
      </c>
    </row>
    <row r="4" spans="1:7" x14ac:dyDescent="0.35">
      <c r="A4">
        <v>1</v>
      </c>
      <c r="B4">
        <f ca="1">driest!M37</f>
        <v>8</v>
      </c>
      <c r="C4">
        <f ca="1">drier!M37</f>
        <v>8</v>
      </c>
      <c r="D4">
        <f ca="1">base!M37</f>
        <v>8</v>
      </c>
      <c r="E4">
        <f ca="1">driest!M52</f>
        <v>130000</v>
      </c>
      <c r="F4">
        <f ca="1">drier!M52</f>
        <v>140000</v>
      </c>
      <c r="G4">
        <f ca="1">base!M52</f>
        <v>150000</v>
      </c>
    </row>
    <row r="5" spans="1:7" x14ac:dyDescent="0.35">
      <c r="A5">
        <v>2</v>
      </c>
      <c r="B5">
        <f ca="1">driest!M38</f>
        <v>8</v>
      </c>
      <c r="C5">
        <f ca="1">drier!M38</f>
        <v>8</v>
      </c>
      <c r="D5">
        <f ca="1">base!M38</f>
        <v>8</v>
      </c>
      <c r="E5">
        <f ca="1">driest!M53</f>
        <v>130000</v>
      </c>
      <c r="F5">
        <f ca="1">drier!M53</f>
        <v>140000</v>
      </c>
      <c r="G5">
        <f ca="1">base!M53</f>
        <v>150000</v>
      </c>
    </row>
    <row r="6" spans="1:7" x14ac:dyDescent="0.35">
      <c r="A6">
        <v>3</v>
      </c>
      <c r="B6">
        <f ca="1">driest!M39</f>
        <v>8</v>
      </c>
      <c r="C6">
        <f ca="1">drier!M39</f>
        <v>8</v>
      </c>
      <c r="D6">
        <f ca="1">base!M39</f>
        <v>8</v>
      </c>
      <c r="E6">
        <f ca="1">driest!M54</f>
        <v>130000</v>
      </c>
      <c r="F6">
        <f ca="1">drier!M54</f>
        <v>140000</v>
      </c>
      <c r="G6">
        <f ca="1">base!M54</f>
        <v>150000</v>
      </c>
    </row>
    <row r="7" spans="1:7" x14ac:dyDescent="0.35">
      <c r="A7">
        <v>4</v>
      </c>
      <c r="B7">
        <f ca="1">driest!M40</f>
        <v>8</v>
      </c>
      <c r="C7">
        <f ca="1">drier!M40</f>
        <v>8</v>
      </c>
      <c r="D7">
        <f ca="1">base!M40</f>
        <v>8</v>
      </c>
      <c r="E7">
        <f ca="1">driest!M55</f>
        <v>130000</v>
      </c>
      <c r="F7">
        <f ca="1">drier!M55</f>
        <v>140000</v>
      </c>
      <c r="G7">
        <f ca="1">base!M55</f>
        <v>150000</v>
      </c>
    </row>
    <row r="8" spans="1:7" x14ac:dyDescent="0.35">
      <c r="A8">
        <v>5</v>
      </c>
      <c r="B8">
        <f ca="1">driest!M41</f>
        <v>8</v>
      </c>
      <c r="C8">
        <f ca="1">drier!M41</f>
        <v>8</v>
      </c>
      <c r="D8">
        <f ca="1">base!M41</f>
        <v>8</v>
      </c>
      <c r="E8">
        <f ca="1">driest!M56</f>
        <v>130000</v>
      </c>
      <c r="F8">
        <f ca="1">drier!M56</f>
        <v>140000</v>
      </c>
      <c r="G8">
        <f ca="1">base!M56</f>
        <v>150000</v>
      </c>
    </row>
    <row r="9" spans="1:7" x14ac:dyDescent="0.35">
      <c r="A9">
        <v>6</v>
      </c>
      <c r="B9">
        <f ca="1">driest!M42</f>
        <v>8</v>
      </c>
      <c r="C9">
        <f ca="1">drier!M42</f>
        <v>8</v>
      </c>
      <c r="D9">
        <f ca="1">base!M42</f>
        <v>8</v>
      </c>
      <c r="E9">
        <f ca="1">driest!M57</f>
        <v>130000</v>
      </c>
      <c r="F9">
        <f ca="1">drier!M57</f>
        <v>140000</v>
      </c>
      <c r="G9">
        <f ca="1">base!M57</f>
        <v>150000</v>
      </c>
    </row>
    <row r="10" spans="1:7" x14ac:dyDescent="0.35">
      <c r="A10">
        <v>7</v>
      </c>
      <c r="B10">
        <f ca="1">driest!M43</f>
        <v>8</v>
      </c>
      <c r="C10">
        <f ca="1">drier!M43</f>
        <v>8</v>
      </c>
      <c r="D10">
        <f ca="1">base!M43</f>
        <v>8</v>
      </c>
      <c r="E10">
        <f ca="1">driest!M58</f>
        <v>130000</v>
      </c>
      <c r="F10">
        <f ca="1">drier!M58</f>
        <v>140000</v>
      </c>
      <c r="G10">
        <f ca="1">base!M58</f>
        <v>150000</v>
      </c>
    </row>
    <row r="11" spans="1:7" x14ac:dyDescent="0.35">
      <c r="A11">
        <v>8</v>
      </c>
      <c r="B11">
        <f ca="1">driest!M44</f>
        <v>8</v>
      </c>
      <c r="C11">
        <f ca="1">drier!M44</f>
        <v>8</v>
      </c>
      <c r="D11">
        <f ca="1">base!M44</f>
        <v>8</v>
      </c>
      <c r="E11">
        <f ca="1">driest!M59</f>
        <v>130000</v>
      </c>
      <c r="F11">
        <f ca="1">drier!M59</f>
        <v>140000</v>
      </c>
      <c r="G11">
        <f ca="1">base!M59</f>
        <v>150000</v>
      </c>
    </row>
    <row r="12" spans="1:7" x14ac:dyDescent="0.35">
      <c r="A12">
        <v>9</v>
      </c>
      <c r="B12">
        <f ca="1">driest!M45</f>
        <v>8</v>
      </c>
      <c r="C12">
        <f ca="1">drier!M45</f>
        <v>8</v>
      </c>
      <c r="D12">
        <f ca="1">base!M45</f>
        <v>8</v>
      </c>
      <c r="E12">
        <f ca="1">driest!M60</f>
        <v>130000</v>
      </c>
      <c r="F12">
        <f ca="1">drier!M60</f>
        <v>140000</v>
      </c>
      <c r="G12">
        <f ca="1">base!M60</f>
        <v>150000</v>
      </c>
    </row>
    <row r="13" spans="1:7" x14ac:dyDescent="0.35">
      <c r="A13">
        <v>10</v>
      </c>
      <c r="B13">
        <f ca="1">driest!M46</f>
        <v>10</v>
      </c>
      <c r="C13">
        <f ca="1">drier!M46</f>
        <v>10</v>
      </c>
      <c r="D13">
        <f ca="1">base!M46</f>
        <v>10</v>
      </c>
      <c r="E13">
        <f ca="1">driest!M61</f>
        <v>80000</v>
      </c>
      <c r="F13">
        <f ca="1">drier!M61</f>
        <v>90000</v>
      </c>
      <c r="G13">
        <f ca="1">base!M61</f>
        <v>100000</v>
      </c>
    </row>
    <row r="15" spans="1:7" x14ac:dyDescent="0.35">
      <c r="A15">
        <v>9</v>
      </c>
      <c r="B15" s="15" t="s">
        <v>51</v>
      </c>
      <c r="C15" s="15"/>
      <c r="D15" s="15"/>
      <c r="E15" s="15" t="s">
        <v>52</v>
      </c>
      <c r="F15" s="15"/>
      <c r="G15" s="15"/>
    </row>
    <row r="16" spans="1:7" x14ac:dyDescent="0.35">
      <c r="A16" t="s">
        <v>42</v>
      </c>
      <c r="B16" t="s">
        <v>43</v>
      </c>
      <c r="C16" t="s">
        <v>44</v>
      </c>
      <c r="D16" t="s">
        <v>45</v>
      </c>
      <c r="E16" t="s">
        <v>43</v>
      </c>
      <c r="F16" t="s">
        <v>44</v>
      </c>
      <c r="G16" t="s">
        <v>45</v>
      </c>
    </row>
    <row r="17" spans="1:7" x14ac:dyDescent="0.35">
      <c r="A17">
        <v>0</v>
      </c>
      <c r="B17">
        <f ca="1">driest!N36</f>
        <v>9</v>
      </c>
      <c r="C17">
        <f ca="1">drier!N36</f>
        <v>9</v>
      </c>
      <c r="D17">
        <f ca="1">base!N36</f>
        <v>9</v>
      </c>
    </row>
    <row r="18" spans="1:7" x14ac:dyDescent="0.35">
      <c r="A18">
        <v>1</v>
      </c>
      <c r="B18">
        <f ca="1">driest!N37</f>
        <v>8</v>
      </c>
      <c r="C18">
        <f ca="1">drier!N37</f>
        <v>8.5</v>
      </c>
      <c r="D18">
        <f ca="1">base!N37</f>
        <v>8.5</v>
      </c>
      <c r="E18">
        <f ca="1">driest!N52</f>
        <v>150000</v>
      </c>
      <c r="F18">
        <f ca="1">drier!N52</f>
        <v>150000</v>
      </c>
      <c r="G18">
        <f ca="1">base!N52</f>
        <v>150000</v>
      </c>
    </row>
    <row r="19" spans="1:7" x14ac:dyDescent="0.35">
      <c r="A19">
        <v>2</v>
      </c>
      <c r="B19">
        <f ca="1">driest!N38</f>
        <v>8</v>
      </c>
      <c r="C19">
        <f ca="1">drier!N38</f>
        <v>8</v>
      </c>
      <c r="D19">
        <f ca="1">base!N38</f>
        <v>8</v>
      </c>
      <c r="E19">
        <f ca="1">driest!N53</f>
        <v>130000</v>
      </c>
      <c r="F19">
        <f ca="1">drier!N53</f>
        <v>150000</v>
      </c>
      <c r="G19">
        <f ca="1">base!N53</f>
        <v>150000</v>
      </c>
    </row>
    <row r="20" spans="1:7" x14ac:dyDescent="0.35">
      <c r="A20">
        <v>3</v>
      </c>
      <c r="B20">
        <f ca="1">driest!N39</f>
        <v>8</v>
      </c>
      <c r="C20">
        <f ca="1">drier!N39</f>
        <v>8</v>
      </c>
      <c r="D20">
        <f ca="1">base!N39</f>
        <v>8</v>
      </c>
      <c r="E20">
        <f ca="1">driest!N54</f>
        <v>130000</v>
      </c>
      <c r="F20">
        <f ca="1">drier!N54</f>
        <v>140000</v>
      </c>
      <c r="G20">
        <f ca="1">base!N54</f>
        <v>150000</v>
      </c>
    </row>
    <row r="21" spans="1:7" x14ac:dyDescent="0.35">
      <c r="A21">
        <v>4</v>
      </c>
      <c r="B21">
        <f ca="1">driest!N40</f>
        <v>8</v>
      </c>
      <c r="C21">
        <f ca="1">drier!N40</f>
        <v>8</v>
      </c>
      <c r="D21">
        <f ca="1">base!N40</f>
        <v>8</v>
      </c>
      <c r="E21">
        <f ca="1">driest!N55</f>
        <v>130000</v>
      </c>
      <c r="F21">
        <f ca="1">drier!N55</f>
        <v>140000</v>
      </c>
      <c r="G21">
        <f ca="1">base!N55</f>
        <v>150000</v>
      </c>
    </row>
    <row r="22" spans="1:7" x14ac:dyDescent="0.35">
      <c r="A22">
        <v>5</v>
      </c>
      <c r="B22">
        <f ca="1">driest!N41</f>
        <v>8</v>
      </c>
      <c r="C22">
        <f ca="1">drier!N41</f>
        <v>8</v>
      </c>
      <c r="D22">
        <f ca="1">base!N41</f>
        <v>8</v>
      </c>
      <c r="E22">
        <f ca="1">driest!N56</f>
        <v>130000</v>
      </c>
      <c r="F22">
        <f ca="1">drier!N56</f>
        <v>140000</v>
      </c>
      <c r="G22">
        <f ca="1">base!N56</f>
        <v>150000</v>
      </c>
    </row>
    <row r="23" spans="1:7" x14ac:dyDescent="0.35">
      <c r="A23">
        <v>6</v>
      </c>
      <c r="B23">
        <f ca="1">driest!N42</f>
        <v>8</v>
      </c>
      <c r="C23">
        <f ca="1">drier!N42</f>
        <v>8</v>
      </c>
      <c r="D23">
        <f ca="1">base!N42</f>
        <v>8</v>
      </c>
      <c r="E23">
        <f ca="1">driest!N57</f>
        <v>130000</v>
      </c>
      <c r="F23">
        <f ca="1">drier!N57</f>
        <v>140000</v>
      </c>
      <c r="G23">
        <f ca="1">base!N57</f>
        <v>150000</v>
      </c>
    </row>
    <row r="24" spans="1:7" x14ac:dyDescent="0.35">
      <c r="A24">
        <v>7</v>
      </c>
      <c r="B24">
        <f ca="1">driest!N43</f>
        <v>8</v>
      </c>
      <c r="C24">
        <f ca="1">drier!N43</f>
        <v>8</v>
      </c>
      <c r="D24">
        <f ca="1">base!N43</f>
        <v>8</v>
      </c>
      <c r="E24">
        <f ca="1">driest!N58</f>
        <v>130000</v>
      </c>
      <c r="F24">
        <f ca="1">drier!N58</f>
        <v>140000</v>
      </c>
      <c r="G24">
        <f ca="1">base!N58</f>
        <v>150000</v>
      </c>
    </row>
    <row r="25" spans="1:7" x14ac:dyDescent="0.35">
      <c r="A25">
        <v>8</v>
      </c>
      <c r="B25">
        <f ca="1">driest!N44</f>
        <v>8</v>
      </c>
      <c r="C25">
        <f ca="1">drier!N44</f>
        <v>8</v>
      </c>
      <c r="D25">
        <f ca="1">base!N44</f>
        <v>8</v>
      </c>
      <c r="E25">
        <f ca="1">driest!N59</f>
        <v>130000</v>
      </c>
      <c r="F25">
        <f ca="1">drier!N59</f>
        <v>140000</v>
      </c>
      <c r="G25">
        <f ca="1">base!N59</f>
        <v>150000</v>
      </c>
    </row>
    <row r="26" spans="1:7" x14ac:dyDescent="0.35">
      <c r="A26">
        <v>9</v>
      </c>
      <c r="B26">
        <f ca="1">driest!N45</f>
        <v>8</v>
      </c>
      <c r="C26">
        <f ca="1">drier!N45</f>
        <v>8</v>
      </c>
      <c r="D26">
        <f ca="1">base!N45</f>
        <v>8</v>
      </c>
      <c r="E26">
        <f ca="1">driest!N60</f>
        <v>130000</v>
      </c>
      <c r="F26">
        <f ca="1">drier!N60</f>
        <v>140000</v>
      </c>
      <c r="G26">
        <f ca="1">base!N60</f>
        <v>150000</v>
      </c>
    </row>
    <row r="27" spans="1:7" x14ac:dyDescent="0.35">
      <c r="A27">
        <v>10</v>
      </c>
      <c r="B27">
        <f ca="1">driest!N46</f>
        <v>10</v>
      </c>
      <c r="C27">
        <f ca="1">drier!N46</f>
        <v>10</v>
      </c>
      <c r="D27">
        <f ca="1">base!N46</f>
        <v>10</v>
      </c>
      <c r="E27">
        <f ca="1">driest!N61</f>
        <v>80000</v>
      </c>
      <c r="F27">
        <f ca="1">drier!N61</f>
        <v>90000</v>
      </c>
      <c r="G27">
        <f ca="1">base!N61</f>
        <v>100000</v>
      </c>
    </row>
    <row r="29" spans="1:7" x14ac:dyDescent="0.35">
      <c r="A29">
        <v>10</v>
      </c>
      <c r="B29" s="15" t="s">
        <v>51</v>
      </c>
      <c r="C29" s="15"/>
      <c r="D29" s="15"/>
      <c r="E29" s="15" t="s">
        <v>52</v>
      </c>
      <c r="F29" s="15"/>
      <c r="G29" s="15"/>
    </row>
    <row r="30" spans="1:7" x14ac:dyDescent="0.35">
      <c r="A30" t="s">
        <v>42</v>
      </c>
      <c r="B30" t="s">
        <v>43</v>
      </c>
      <c r="C30" t="s">
        <v>44</v>
      </c>
      <c r="D30" t="s">
        <v>45</v>
      </c>
      <c r="E30" t="s">
        <v>43</v>
      </c>
      <c r="F30" t="s">
        <v>44</v>
      </c>
      <c r="G30" t="s">
        <v>45</v>
      </c>
    </row>
    <row r="31" spans="1:7" x14ac:dyDescent="0.35">
      <c r="A31">
        <v>0</v>
      </c>
      <c r="B31">
        <f ca="1">driest!O36</f>
        <v>10</v>
      </c>
      <c r="C31">
        <f ca="1">drier!O36</f>
        <v>10</v>
      </c>
      <c r="D31">
        <f ca="1">base!O36</f>
        <v>10</v>
      </c>
    </row>
    <row r="32" spans="1:7" x14ac:dyDescent="0.35">
      <c r="A32">
        <v>1</v>
      </c>
      <c r="B32">
        <f ca="1">driest!O37</f>
        <v>9</v>
      </c>
      <c r="C32">
        <f ca="1">drier!O37</f>
        <v>9</v>
      </c>
      <c r="D32">
        <f ca="1">base!O37</f>
        <v>9</v>
      </c>
      <c r="E32">
        <f ca="1">driest!O52</f>
        <v>150000</v>
      </c>
      <c r="F32">
        <f ca="1">drier!O52</f>
        <v>150000</v>
      </c>
      <c r="G32">
        <f ca="1">base!O52</f>
        <v>150000</v>
      </c>
    </row>
    <row r="33" spans="1:7" x14ac:dyDescent="0.35">
      <c r="A33">
        <v>2</v>
      </c>
      <c r="B33">
        <f ca="1">driest!O38</f>
        <v>8</v>
      </c>
      <c r="C33">
        <f ca="1">drier!O38</f>
        <v>8.5</v>
      </c>
      <c r="D33">
        <f ca="1">base!O38</f>
        <v>8.5</v>
      </c>
      <c r="E33">
        <f ca="1">driest!O53</f>
        <v>150000</v>
      </c>
      <c r="F33">
        <f ca="1">drier!O53</f>
        <v>150000</v>
      </c>
      <c r="G33">
        <f ca="1">base!O53</f>
        <v>150000</v>
      </c>
    </row>
    <row r="34" spans="1:7" x14ac:dyDescent="0.35">
      <c r="A34">
        <v>3</v>
      </c>
      <c r="B34">
        <f ca="1">driest!O39</f>
        <v>8</v>
      </c>
      <c r="C34">
        <f ca="1">drier!O39</f>
        <v>8</v>
      </c>
      <c r="D34">
        <f ca="1">base!O39</f>
        <v>8</v>
      </c>
      <c r="E34">
        <f ca="1">driest!O54</f>
        <v>130000</v>
      </c>
      <c r="F34">
        <f ca="1">drier!O54</f>
        <v>150000</v>
      </c>
      <c r="G34">
        <f ca="1">base!O54</f>
        <v>150000</v>
      </c>
    </row>
    <row r="35" spans="1:7" x14ac:dyDescent="0.35">
      <c r="A35">
        <v>4</v>
      </c>
      <c r="B35">
        <f ca="1">driest!O40</f>
        <v>8</v>
      </c>
      <c r="C35">
        <f ca="1">drier!O40</f>
        <v>8</v>
      </c>
      <c r="D35">
        <f ca="1">base!O40</f>
        <v>8</v>
      </c>
      <c r="E35">
        <f ca="1">driest!O55</f>
        <v>130000</v>
      </c>
      <c r="F35">
        <f ca="1">drier!O55</f>
        <v>140000</v>
      </c>
      <c r="G35">
        <f ca="1">base!O55</f>
        <v>150000</v>
      </c>
    </row>
    <row r="36" spans="1:7" x14ac:dyDescent="0.35">
      <c r="A36">
        <v>5</v>
      </c>
      <c r="B36">
        <f ca="1">driest!O41</f>
        <v>8</v>
      </c>
      <c r="C36">
        <f ca="1">drier!O41</f>
        <v>8</v>
      </c>
      <c r="D36">
        <f ca="1">base!O41</f>
        <v>8</v>
      </c>
      <c r="E36">
        <f ca="1">driest!O56</f>
        <v>130000</v>
      </c>
      <c r="F36">
        <f ca="1">drier!O56</f>
        <v>140000</v>
      </c>
      <c r="G36">
        <f ca="1">base!O56</f>
        <v>150000</v>
      </c>
    </row>
    <row r="37" spans="1:7" x14ac:dyDescent="0.35">
      <c r="A37">
        <v>6</v>
      </c>
      <c r="B37">
        <f ca="1">driest!O42</f>
        <v>8</v>
      </c>
      <c r="C37">
        <f ca="1">drier!O42</f>
        <v>8</v>
      </c>
      <c r="D37">
        <f ca="1">base!O42</f>
        <v>8</v>
      </c>
      <c r="E37">
        <f ca="1">driest!O57</f>
        <v>130000</v>
      </c>
      <c r="F37">
        <f ca="1">drier!O57</f>
        <v>140000</v>
      </c>
      <c r="G37">
        <f ca="1">base!O57</f>
        <v>150000</v>
      </c>
    </row>
    <row r="38" spans="1:7" x14ac:dyDescent="0.35">
      <c r="A38">
        <v>7</v>
      </c>
      <c r="B38">
        <f ca="1">driest!O43</f>
        <v>8</v>
      </c>
      <c r="C38">
        <f ca="1">drier!O43</f>
        <v>8</v>
      </c>
      <c r="D38">
        <f ca="1">base!O43</f>
        <v>8</v>
      </c>
      <c r="E38">
        <f ca="1">driest!O58</f>
        <v>130000</v>
      </c>
      <c r="F38">
        <f ca="1">drier!O58</f>
        <v>140000</v>
      </c>
      <c r="G38">
        <f ca="1">base!O58</f>
        <v>150000</v>
      </c>
    </row>
    <row r="39" spans="1:7" x14ac:dyDescent="0.35">
      <c r="A39">
        <v>8</v>
      </c>
      <c r="B39">
        <f ca="1">driest!O44</f>
        <v>8</v>
      </c>
      <c r="C39">
        <f ca="1">drier!O44</f>
        <v>8</v>
      </c>
      <c r="D39">
        <f ca="1">base!O44</f>
        <v>8</v>
      </c>
      <c r="E39">
        <f ca="1">driest!O59</f>
        <v>130000</v>
      </c>
      <c r="F39">
        <f ca="1">drier!O59</f>
        <v>140000</v>
      </c>
      <c r="G39">
        <f ca="1">base!O59</f>
        <v>150000</v>
      </c>
    </row>
    <row r="40" spans="1:7" x14ac:dyDescent="0.35">
      <c r="A40">
        <v>9</v>
      </c>
      <c r="B40">
        <f ca="1">driest!O45</f>
        <v>8</v>
      </c>
      <c r="C40">
        <f ca="1">drier!O45</f>
        <v>8</v>
      </c>
      <c r="D40">
        <f ca="1">base!O45</f>
        <v>8</v>
      </c>
      <c r="E40">
        <f ca="1">driest!O60</f>
        <v>130000</v>
      </c>
      <c r="F40">
        <f ca="1">drier!O60</f>
        <v>140000</v>
      </c>
      <c r="G40">
        <f ca="1">base!O60</f>
        <v>150000</v>
      </c>
    </row>
    <row r="41" spans="1:7" x14ac:dyDescent="0.35">
      <c r="A41">
        <v>10</v>
      </c>
      <c r="B41">
        <f ca="1">driest!O46</f>
        <v>10</v>
      </c>
      <c r="C41">
        <f ca="1">drier!O46</f>
        <v>10</v>
      </c>
      <c r="D41">
        <f ca="1">base!O46</f>
        <v>10</v>
      </c>
      <c r="E41">
        <f ca="1">driest!O61</f>
        <v>80000</v>
      </c>
      <c r="F41">
        <f ca="1">drier!O61</f>
        <v>90000</v>
      </c>
      <c r="G41">
        <f ca="1">base!O61</f>
        <v>100000</v>
      </c>
    </row>
    <row r="43" spans="1:7" x14ac:dyDescent="0.35">
      <c r="A43">
        <v>11</v>
      </c>
      <c r="B43" s="15" t="s">
        <v>51</v>
      </c>
      <c r="C43" s="15"/>
      <c r="D43" s="15"/>
      <c r="E43" s="15" t="s">
        <v>52</v>
      </c>
      <c r="F43" s="15"/>
      <c r="G43" s="15"/>
    </row>
    <row r="44" spans="1:7" x14ac:dyDescent="0.35">
      <c r="A44" t="s">
        <v>42</v>
      </c>
      <c r="B44" t="s">
        <v>43</v>
      </c>
      <c r="C44" t="s">
        <v>44</v>
      </c>
      <c r="D44" t="s">
        <v>45</v>
      </c>
      <c r="E44" t="s">
        <v>43</v>
      </c>
      <c r="F44" t="s">
        <v>44</v>
      </c>
      <c r="G44" t="s">
        <v>45</v>
      </c>
    </row>
    <row r="45" spans="1:7" x14ac:dyDescent="0.35">
      <c r="A45">
        <v>0</v>
      </c>
      <c r="B45">
        <f ca="1">driest!P36</f>
        <v>11</v>
      </c>
      <c r="C45">
        <f ca="1">drier!P36</f>
        <v>11</v>
      </c>
      <c r="D45">
        <f ca="1">base!P36</f>
        <v>11</v>
      </c>
    </row>
    <row r="46" spans="1:7" x14ac:dyDescent="0.35">
      <c r="A46">
        <v>1</v>
      </c>
      <c r="B46">
        <f ca="1">driest!P37</f>
        <v>9.5</v>
      </c>
      <c r="C46">
        <f ca="1">drier!P37</f>
        <v>9.5</v>
      </c>
      <c r="D46">
        <f ca="1">base!P37</f>
        <v>9.5</v>
      </c>
      <c r="E46">
        <f ca="1">driest!P52</f>
        <v>150000</v>
      </c>
      <c r="F46">
        <f ca="1">drier!P52</f>
        <v>150000</v>
      </c>
      <c r="G46">
        <f ca="1">base!P52</f>
        <v>150000</v>
      </c>
    </row>
    <row r="47" spans="1:7" x14ac:dyDescent="0.35">
      <c r="A47">
        <v>2</v>
      </c>
      <c r="B47">
        <f ca="1">driest!P38</f>
        <v>8.5</v>
      </c>
      <c r="C47">
        <f ca="1">drier!P38</f>
        <v>9</v>
      </c>
      <c r="D47">
        <f ca="1">base!P38</f>
        <v>8.5</v>
      </c>
      <c r="E47">
        <f ca="1">driest!P53</f>
        <v>150000</v>
      </c>
      <c r="F47">
        <f ca="1">drier!P53</f>
        <v>150000</v>
      </c>
      <c r="G47">
        <f ca="1">base!P53</f>
        <v>150000</v>
      </c>
    </row>
    <row r="48" spans="1:7" x14ac:dyDescent="0.35">
      <c r="A48">
        <v>3</v>
      </c>
      <c r="B48">
        <f ca="1">driest!P39</f>
        <v>8</v>
      </c>
      <c r="C48">
        <f ca="1">drier!P39</f>
        <v>8.5</v>
      </c>
      <c r="D48">
        <f ca="1">base!P39</f>
        <v>8</v>
      </c>
      <c r="E48">
        <f ca="1">driest!P54</f>
        <v>140000</v>
      </c>
      <c r="F48">
        <f ca="1">drier!P54</f>
        <v>150000</v>
      </c>
      <c r="G48">
        <f ca="1">base!P54</f>
        <v>150000</v>
      </c>
    </row>
    <row r="49" spans="1:7" x14ac:dyDescent="0.35">
      <c r="A49">
        <v>4</v>
      </c>
      <c r="B49">
        <f ca="1">driest!P40</f>
        <v>8</v>
      </c>
      <c r="C49">
        <f ca="1">drier!P40</f>
        <v>8</v>
      </c>
      <c r="D49">
        <f ca="1">base!P40</f>
        <v>8</v>
      </c>
      <c r="E49">
        <f ca="1">driest!P55</f>
        <v>130000</v>
      </c>
      <c r="F49">
        <f ca="1">drier!P55</f>
        <v>150000</v>
      </c>
      <c r="G49">
        <f ca="1">base!P55</f>
        <v>150000</v>
      </c>
    </row>
    <row r="50" spans="1:7" x14ac:dyDescent="0.35">
      <c r="A50">
        <v>5</v>
      </c>
      <c r="B50">
        <f ca="1">driest!P41</f>
        <v>8</v>
      </c>
      <c r="C50">
        <f ca="1">drier!P41</f>
        <v>8</v>
      </c>
      <c r="D50">
        <f ca="1">base!P41</f>
        <v>8</v>
      </c>
      <c r="E50">
        <f ca="1">driest!P56</f>
        <v>130000</v>
      </c>
      <c r="F50">
        <f ca="1">drier!P56</f>
        <v>140000</v>
      </c>
      <c r="G50">
        <f ca="1">base!P56</f>
        <v>150000</v>
      </c>
    </row>
    <row r="51" spans="1:7" x14ac:dyDescent="0.35">
      <c r="A51">
        <v>6</v>
      </c>
      <c r="B51">
        <f ca="1">driest!P42</f>
        <v>8</v>
      </c>
      <c r="C51">
        <f ca="1">drier!P42</f>
        <v>8</v>
      </c>
      <c r="D51">
        <f ca="1">base!P42</f>
        <v>8</v>
      </c>
      <c r="E51">
        <f ca="1">driest!P57</f>
        <v>130000</v>
      </c>
      <c r="F51">
        <f ca="1">drier!P57</f>
        <v>140000</v>
      </c>
      <c r="G51">
        <f ca="1">base!P57</f>
        <v>150000</v>
      </c>
    </row>
    <row r="52" spans="1:7" x14ac:dyDescent="0.35">
      <c r="A52">
        <v>7</v>
      </c>
      <c r="B52">
        <f ca="1">driest!P43</f>
        <v>8</v>
      </c>
      <c r="C52">
        <f ca="1">drier!P43</f>
        <v>8</v>
      </c>
      <c r="D52">
        <f ca="1">base!P43</f>
        <v>8</v>
      </c>
      <c r="E52">
        <f ca="1">driest!P58</f>
        <v>130000</v>
      </c>
      <c r="F52">
        <f ca="1">drier!P58</f>
        <v>140000</v>
      </c>
      <c r="G52">
        <f ca="1">base!P58</f>
        <v>150000</v>
      </c>
    </row>
    <row r="53" spans="1:7" x14ac:dyDescent="0.35">
      <c r="A53">
        <v>8</v>
      </c>
      <c r="B53">
        <f ca="1">driest!P44</f>
        <v>8</v>
      </c>
      <c r="C53">
        <f ca="1">drier!P44</f>
        <v>8</v>
      </c>
      <c r="D53">
        <f ca="1">base!P44</f>
        <v>8</v>
      </c>
      <c r="E53">
        <f ca="1">driest!P59</f>
        <v>130000</v>
      </c>
      <c r="F53">
        <f ca="1">drier!P59</f>
        <v>140000</v>
      </c>
      <c r="G53">
        <f ca="1">base!P59</f>
        <v>150000</v>
      </c>
    </row>
    <row r="54" spans="1:7" x14ac:dyDescent="0.35">
      <c r="A54">
        <v>9</v>
      </c>
      <c r="B54">
        <f ca="1">driest!P45</f>
        <v>8</v>
      </c>
      <c r="C54">
        <f ca="1">drier!P45</f>
        <v>8</v>
      </c>
      <c r="D54">
        <f ca="1">base!P45</f>
        <v>8</v>
      </c>
      <c r="E54">
        <f ca="1">driest!P60</f>
        <v>130000</v>
      </c>
      <c r="F54">
        <f ca="1">drier!P60</f>
        <v>140000</v>
      </c>
      <c r="G54">
        <f ca="1">base!P60</f>
        <v>150000</v>
      </c>
    </row>
    <row r="55" spans="1:7" x14ac:dyDescent="0.35">
      <c r="A55">
        <v>10</v>
      </c>
      <c r="B55">
        <f ca="1">driest!P46</f>
        <v>10</v>
      </c>
      <c r="C55">
        <f ca="1">drier!P46</f>
        <v>10</v>
      </c>
      <c r="D55">
        <f ca="1">base!P46</f>
        <v>10</v>
      </c>
      <c r="E55">
        <f ca="1">driest!P61</f>
        <v>80000</v>
      </c>
      <c r="F55">
        <f ca="1">drier!P61</f>
        <v>90000</v>
      </c>
      <c r="G55">
        <f ca="1">base!P61</f>
        <v>100000</v>
      </c>
    </row>
    <row r="57" spans="1:7" x14ac:dyDescent="0.35">
      <c r="A57">
        <v>12</v>
      </c>
      <c r="B57" s="15" t="s">
        <v>51</v>
      </c>
      <c r="C57" s="15"/>
      <c r="D57" s="15"/>
      <c r="E57" s="15" t="s">
        <v>52</v>
      </c>
      <c r="F57" s="15"/>
      <c r="G57" s="15"/>
    </row>
    <row r="58" spans="1:7" x14ac:dyDescent="0.35">
      <c r="A58" t="s">
        <v>42</v>
      </c>
      <c r="B58" t="s">
        <v>43</v>
      </c>
      <c r="C58" t="s">
        <v>44</v>
      </c>
      <c r="D58" t="s">
        <v>62</v>
      </c>
      <c r="E58" t="s">
        <v>43</v>
      </c>
      <c r="F58" t="s">
        <v>44</v>
      </c>
      <c r="G58" t="s">
        <v>62</v>
      </c>
    </row>
    <row r="59" spans="1:7" x14ac:dyDescent="0.35">
      <c r="A59">
        <v>0</v>
      </c>
      <c r="B59">
        <f ca="1">driest!Q36</f>
        <v>12</v>
      </c>
      <c r="C59">
        <f ca="1">drier!Q36</f>
        <v>12</v>
      </c>
      <c r="D59">
        <f ca="1">base!Q36</f>
        <v>12</v>
      </c>
    </row>
    <row r="60" spans="1:7" x14ac:dyDescent="0.35">
      <c r="A60">
        <v>1</v>
      </c>
      <c r="B60">
        <f ca="1">driest!Q37</f>
        <v>10.5</v>
      </c>
      <c r="C60">
        <f ca="1">drier!Q37</f>
        <v>10</v>
      </c>
      <c r="D60">
        <f ca="1">base!Q37</f>
        <v>10</v>
      </c>
      <c r="E60">
        <f ca="1">driest!Q52</f>
        <v>150000</v>
      </c>
      <c r="F60">
        <f ca="1">drier!Q52</f>
        <v>150000</v>
      </c>
      <c r="G60">
        <f ca="1">base!Q52</f>
        <v>150000</v>
      </c>
    </row>
    <row r="61" spans="1:7" x14ac:dyDescent="0.35">
      <c r="A61">
        <v>2</v>
      </c>
      <c r="B61">
        <f ca="1">driest!Q38</f>
        <v>9.5</v>
      </c>
      <c r="C61">
        <f ca="1">drier!Q38</f>
        <v>9</v>
      </c>
      <c r="D61">
        <f ca="1">base!Q38</f>
        <v>9</v>
      </c>
      <c r="E61">
        <f ca="1">driest!Q53</f>
        <v>150000</v>
      </c>
      <c r="F61">
        <f ca="1">drier!Q53</f>
        <v>150000</v>
      </c>
      <c r="G61">
        <f ca="1">base!Q53</f>
        <v>150000</v>
      </c>
    </row>
    <row r="62" spans="1:7" x14ac:dyDescent="0.35">
      <c r="A62">
        <v>3</v>
      </c>
      <c r="B62">
        <f ca="1">driest!Q39</f>
        <v>8.5</v>
      </c>
      <c r="C62">
        <f ca="1">drier!Q39</f>
        <v>8.5</v>
      </c>
      <c r="D62">
        <f ca="1">base!Q39</f>
        <v>8.5</v>
      </c>
      <c r="E62">
        <f ca="1">driest!Q54</f>
        <v>150000</v>
      </c>
      <c r="F62">
        <f ca="1">drier!Q54</f>
        <v>150000</v>
      </c>
      <c r="G62">
        <f ca="1">base!Q54</f>
        <v>150000</v>
      </c>
    </row>
    <row r="63" spans="1:7" x14ac:dyDescent="0.35">
      <c r="A63">
        <v>4</v>
      </c>
      <c r="B63">
        <f ca="1">driest!Q40</f>
        <v>8</v>
      </c>
      <c r="C63">
        <f ca="1">drier!Q40</f>
        <v>8</v>
      </c>
      <c r="D63">
        <f ca="1">base!Q40</f>
        <v>8</v>
      </c>
      <c r="E63">
        <f ca="1">driest!Q55</f>
        <v>140000</v>
      </c>
      <c r="F63">
        <f ca="1">drier!Q55</f>
        <v>150000</v>
      </c>
      <c r="G63">
        <f ca="1">base!Q55</f>
        <v>150000</v>
      </c>
    </row>
    <row r="64" spans="1:7" x14ac:dyDescent="0.35">
      <c r="A64">
        <v>5</v>
      </c>
      <c r="B64">
        <f ca="1">driest!Q41</f>
        <v>8</v>
      </c>
      <c r="C64">
        <f ca="1">drier!Q41</f>
        <v>8</v>
      </c>
      <c r="D64">
        <f ca="1">base!Q41</f>
        <v>8</v>
      </c>
      <c r="E64">
        <f ca="1">driest!Q56</f>
        <v>130000</v>
      </c>
      <c r="F64">
        <f ca="1">drier!Q56</f>
        <v>140000</v>
      </c>
      <c r="G64">
        <f ca="1">base!Q56</f>
        <v>150000</v>
      </c>
    </row>
    <row r="65" spans="1:8" x14ac:dyDescent="0.35">
      <c r="A65">
        <v>6</v>
      </c>
      <c r="B65">
        <f ca="1">driest!Q42</f>
        <v>8</v>
      </c>
      <c r="C65">
        <f ca="1">drier!Q42</f>
        <v>8</v>
      </c>
      <c r="D65">
        <f ca="1">base!Q42</f>
        <v>8</v>
      </c>
      <c r="E65">
        <f ca="1">driest!Q57</f>
        <v>130000</v>
      </c>
      <c r="F65">
        <f ca="1">drier!Q57</f>
        <v>140000</v>
      </c>
      <c r="G65">
        <f ca="1">base!Q57</f>
        <v>150000</v>
      </c>
    </row>
    <row r="66" spans="1:8" x14ac:dyDescent="0.35">
      <c r="A66">
        <v>7</v>
      </c>
      <c r="B66">
        <f ca="1">driest!Q43</f>
        <v>8</v>
      </c>
      <c r="C66">
        <f ca="1">drier!Q43</f>
        <v>8</v>
      </c>
      <c r="D66">
        <f ca="1">base!Q43</f>
        <v>8</v>
      </c>
      <c r="E66">
        <f ca="1">driest!Q58</f>
        <v>130000</v>
      </c>
      <c r="F66">
        <f ca="1">drier!Q58</f>
        <v>140000</v>
      </c>
      <c r="G66">
        <f ca="1">base!Q58</f>
        <v>150000</v>
      </c>
    </row>
    <row r="67" spans="1:8" x14ac:dyDescent="0.35">
      <c r="A67">
        <v>8</v>
      </c>
      <c r="B67">
        <f ca="1">driest!Q44</f>
        <v>8</v>
      </c>
      <c r="C67">
        <f ca="1">drier!Q44</f>
        <v>8</v>
      </c>
      <c r="D67">
        <f ca="1">base!Q44</f>
        <v>8</v>
      </c>
      <c r="E67">
        <f ca="1">driest!Q59</f>
        <v>130000</v>
      </c>
      <c r="F67">
        <f ca="1">drier!Q59</f>
        <v>140000</v>
      </c>
      <c r="G67">
        <f ca="1">base!Q59</f>
        <v>150000</v>
      </c>
    </row>
    <row r="68" spans="1:8" x14ac:dyDescent="0.35">
      <c r="A68">
        <v>9</v>
      </c>
      <c r="B68">
        <f ca="1">driest!Q45</f>
        <v>8</v>
      </c>
      <c r="C68">
        <f ca="1">drier!Q45</f>
        <v>8</v>
      </c>
      <c r="D68">
        <f ca="1">base!Q45</f>
        <v>8</v>
      </c>
      <c r="E68">
        <f ca="1">driest!Q60</f>
        <v>130000</v>
      </c>
      <c r="F68">
        <f ca="1">drier!Q60</f>
        <v>140000</v>
      </c>
      <c r="G68">
        <f ca="1">base!Q60</f>
        <v>150000</v>
      </c>
    </row>
    <row r="69" spans="1:8" x14ac:dyDescent="0.35">
      <c r="A69">
        <v>10</v>
      </c>
      <c r="B69">
        <f ca="1">driest!Q46</f>
        <v>10</v>
      </c>
      <c r="C69">
        <f ca="1">drier!Q46</f>
        <v>10</v>
      </c>
      <c r="D69">
        <f ca="1">base!Q46</f>
        <v>10</v>
      </c>
      <c r="E69">
        <f ca="1">driest!Q61</f>
        <v>80000</v>
      </c>
      <c r="F69">
        <f ca="1">drier!Q61</f>
        <v>90000</v>
      </c>
      <c r="G69">
        <f ca="1">base!Q61</f>
        <v>100000</v>
      </c>
    </row>
    <row r="73" spans="1:8" x14ac:dyDescent="0.35">
      <c r="A73" t="s">
        <v>16</v>
      </c>
    </row>
    <row r="74" spans="1:8" x14ac:dyDescent="0.35">
      <c r="A74" t="s">
        <v>46</v>
      </c>
      <c r="B74" t="s">
        <v>43</v>
      </c>
      <c r="C74" t="s">
        <v>44</v>
      </c>
      <c r="D74" t="s">
        <v>45</v>
      </c>
      <c r="F74">
        <v>479</v>
      </c>
      <c r="G74">
        <v>519</v>
      </c>
      <c r="H74">
        <v>599</v>
      </c>
    </row>
    <row r="75" spans="1:8" x14ac:dyDescent="0.35">
      <c r="A75">
        <v>8</v>
      </c>
      <c r="B75" s="1">
        <f>driest!Y3</f>
        <v>4573.7838140000003</v>
      </c>
      <c r="C75" s="1">
        <f>drier!Y3</f>
        <v>4750.8257780000004</v>
      </c>
      <c r="D75" s="7">
        <f>base!Y3</f>
        <v>5022.4489179354741</v>
      </c>
      <c r="F75" s="1"/>
      <c r="G75" s="2">
        <f>(G74-F74)*10/1000</f>
        <v>0.4</v>
      </c>
      <c r="H75" s="2">
        <f>(H74-G74)*10/1000</f>
        <v>0.8</v>
      </c>
    </row>
    <row r="76" spans="1:8" x14ac:dyDescent="0.35">
      <c r="A76">
        <v>9</v>
      </c>
      <c r="B76" s="1">
        <f>driest!Y4</f>
        <v>4690.3678170000003</v>
      </c>
      <c r="C76" s="1">
        <f>drier!Y4</f>
        <v>4858.2705850000002</v>
      </c>
      <c r="D76" s="7">
        <f>base!Y4</f>
        <v>5092.7948182992759</v>
      </c>
      <c r="F76" s="1"/>
      <c r="G76" s="1">
        <f>C75-B75</f>
        <v>177.04196400000001</v>
      </c>
      <c r="H76" s="1">
        <f>D75-C75</f>
        <v>271.62313993547377</v>
      </c>
    </row>
    <row r="77" spans="1:8" x14ac:dyDescent="0.35">
      <c r="A77">
        <v>10</v>
      </c>
      <c r="B77" s="1">
        <f>driest!Y5</f>
        <v>4782.31927</v>
      </c>
      <c r="C77" s="1">
        <f>drier!Y5</f>
        <v>4932.3640820000001</v>
      </c>
      <c r="D77" s="7">
        <f>base!Y5</f>
        <v>5149.2303926860641</v>
      </c>
      <c r="F77" s="1"/>
      <c r="G77" s="1">
        <f t="shared" ref="G77:G80" si="0">C76-B76</f>
        <v>167.90276799999992</v>
      </c>
      <c r="H77" s="1">
        <f t="shared" ref="H77:H80" si="1">D76-C76</f>
        <v>234.52423329927569</v>
      </c>
    </row>
    <row r="78" spans="1:8" x14ac:dyDescent="0.35">
      <c r="A78">
        <v>11</v>
      </c>
      <c r="B78" s="1">
        <f>driest!Y6</f>
        <v>4858.495304</v>
      </c>
      <c r="C78" s="1">
        <f>drier!Y6</f>
        <v>4995.7948120000001</v>
      </c>
      <c r="D78" s="7">
        <f>base!Y6</f>
        <v>5203.2797116860638</v>
      </c>
      <c r="F78" s="1"/>
      <c r="G78" s="1">
        <f t="shared" si="0"/>
        <v>150.04481200000009</v>
      </c>
      <c r="H78" s="1">
        <f t="shared" si="1"/>
        <v>216.86631068606403</v>
      </c>
    </row>
    <row r="79" spans="1:8" x14ac:dyDescent="0.35">
      <c r="A79">
        <v>12</v>
      </c>
      <c r="B79" s="1">
        <f>driest!Y7</f>
        <v>4928.5966330000001</v>
      </c>
      <c r="C79" s="1">
        <f>drier!Y7</f>
        <v>5059.3402429999996</v>
      </c>
      <c r="D79" s="7">
        <f>base!Y7</f>
        <v>5255.7293701856697</v>
      </c>
      <c r="F79" s="1"/>
      <c r="G79" s="1">
        <f t="shared" si="0"/>
        <v>137.29950800000006</v>
      </c>
      <c r="H79" s="1">
        <f t="shared" si="1"/>
        <v>207.48489968606373</v>
      </c>
    </row>
    <row r="80" spans="1:8" x14ac:dyDescent="0.35">
      <c r="B80" s="1"/>
      <c r="C80" s="1"/>
      <c r="D80" s="1"/>
      <c r="G80" s="1">
        <f t="shared" si="0"/>
        <v>130.74360999999953</v>
      </c>
      <c r="H80" s="1">
        <f t="shared" si="1"/>
        <v>196.38912718567008</v>
      </c>
    </row>
    <row r="81" spans="1:8" x14ac:dyDescent="0.35">
      <c r="A81" t="s">
        <v>47</v>
      </c>
      <c r="B81" s="1"/>
      <c r="C81" s="1"/>
      <c r="D81" s="1"/>
      <c r="F81" t="s">
        <v>48</v>
      </c>
    </row>
    <row r="82" spans="1:8" x14ac:dyDescent="0.35">
      <c r="A82" t="s">
        <v>46</v>
      </c>
      <c r="B82" t="s">
        <v>43</v>
      </c>
      <c r="C82" t="s">
        <v>44</v>
      </c>
      <c r="D82" t="s">
        <v>45</v>
      </c>
      <c r="G82" t="s">
        <v>49</v>
      </c>
      <c r="H82" t="s">
        <v>50</v>
      </c>
    </row>
    <row r="83" spans="1:8" x14ac:dyDescent="0.35">
      <c r="A83">
        <v>8</v>
      </c>
      <c r="B83" s="1">
        <f>B76-B75</f>
        <v>116.58400299999994</v>
      </c>
      <c r="C83" s="1">
        <f t="shared" ref="C83:D83" si="2">C76-C75</f>
        <v>107.44480699999986</v>
      </c>
      <c r="D83" s="1">
        <f t="shared" si="2"/>
        <v>70.345900363801775</v>
      </c>
      <c r="G83" s="1">
        <f>G76/$G$75</f>
        <v>442.60491000000002</v>
      </c>
      <c r="H83" s="1">
        <f>H76/$H$75</f>
        <v>339.52892491934222</v>
      </c>
    </row>
    <row r="84" spans="1:8" x14ac:dyDescent="0.35">
      <c r="A84">
        <v>9</v>
      </c>
      <c r="B84" s="1">
        <f t="shared" ref="B84:D86" si="3">B77-B76</f>
        <v>91.951452999999674</v>
      </c>
      <c r="C84" s="1">
        <f t="shared" si="3"/>
        <v>74.093496999999843</v>
      </c>
      <c r="D84" s="1">
        <f t="shared" si="3"/>
        <v>56.435574386788176</v>
      </c>
      <c r="G84" s="1">
        <f t="shared" ref="G84:G87" si="4">G77/$G$75</f>
        <v>419.75691999999981</v>
      </c>
      <c r="H84" s="1">
        <f t="shared" ref="H84:H87" si="5">H77/$H$75</f>
        <v>293.15529162409462</v>
      </c>
    </row>
    <row r="85" spans="1:8" x14ac:dyDescent="0.35">
      <c r="A85">
        <v>10</v>
      </c>
      <c r="B85" s="1">
        <f t="shared" si="3"/>
        <v>76.176034000000072</v>
      </c>
      <c r="C85" s="1">
        <f t="shared" si="3"/>
        <v>63.43073000000004</v>
      </c>
      <c r="D85" s="1">
        <f t="shared" si="3"/>
        <v>54.049318999999741</v>
      </c>
      <c r="G85" s="1">
        <f t="shared" si="4"/>
        <v>375.11203000000023</v>
      </c>
      <c r="H85" s="1">
        <f t="shared" si="5"/>
        <v>271.08288835758003</v>
      </c>
    </row>
    <row r="86" spans="1:8" x14ac:dyDescent="0.35">
      <c r="A86">
        <v>11</v>
      </c>
      <c r="B86" s="1">
        <f t="shared" si="3"/>
        <v>70.101329000000078</v>
      </c>
      <c r="C86" s="1">
        <f t="shared" si="3"/>
        <v>63.545430999999553</v>
      </c>
      <c r="D86" s="1">
        <f t="shared" si="3"/>
        <v>52.449658499605903</v>
      </c>
      <c r="G86" s="1">
        <f t="shared" si="4"/>
        <v>343.24877000000015</v>
      </c>
      <c r="H86" s="1">
        <f t="shared" si="5"/>
        <v>259.35612460757966</v>
      </c>
    </row>
    <row r="87" spans="1:8" x14ac:dyDescent="0.35">
      <c r="G87" s="1">
        <f t="shared" si="4"/>
        <v>326.85902499999884</v>
      </c>
      <c r="H87" s="1">
        <f t="shared" si="5"/>
        <v>245.4864089820876</v>
      </c>
    </row>
  </sheetData>
  <mergeCells count="10">
    <mergeCell ref="B43:D43"/>
    <mergeCell ref="E43:G43"/>
    <mergeCell ref="B57:D57"/>
    <mergeCell ref="E57:G57"/>
    <mergeCell ref="B1:D1"/>
    <mergeCell ref="E1:G1"/>
    <mergeCell ref="E15:G15"/>
    <mergeCell ref="B15:D15"/>
    <mergeCell ref="B29:D29"/>
    <mergeCell ref="E29:G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BADA-6640-44CE-A1E3-CD326C56431F}">
  <dimension ref="A1:K64"/>
  <sheetViews>
    <sheetView topLeftCell="A49" workbookViewId="0">
      <selection activeCell="A56" sqref="A56:K64"/>
    </sheetView>
  </sheetViews>
  <sheetFormatPr defaultRowHeight="14.5" x14ac:dyDescent="0.35"/>
  <sheetData>
    <row r="1" spans="1:11" x14ac:dyDescent="0.35">
      <c r="A1">
        <v>4733</v>
      </c>
      <c r="B1">
        <v>4791</v>
      </c>
      <c r="C1">
        <v>4848</v>
      </c>
      <c r="D1">
        <v>4906</v>
      </c>
      <c r="E1">
        <v>4964</v>
      </c>
      <c r="F1">
        <v>5022</v>
      </c>
      <c r="G1">
        <v>5080</v>
      </c>
      <c r="H1">
        <v>5138</v>
      </c>
      <c r="I1">
        <v>5196</v>
      </c>
      <c r="J1">
        <v>5254</v>
      </c>
      <c r="K1">
        <v>5312</v>
      </c>
    </row>
    <row r="2" spans="1:11" x14ac:dyDescent="0.35">
      <c r="A2">
        <v>4771</v>
      </c>
      <c r="B2">
        <v>4829</v>
      </c>
      <c r="C2">
        <v>4887</v>
      </c>
      <c r="D2">
        <v>4945</v>
      </c>
      <c r="E2">
        <v>5003</v>
      </c>
      <c r="F2">
        <v>5061</v>
      </c>
      <c r="G2">
        <v>5119</v>
      </c>
      <c r="H2">
        <v>5177</v>
      </c>
      <c r="I2">
        <v>5235</v>
      </c>
      <c r="J2">
        <v>5293</v>
      </c>
      <c r="K2">
        <v>5351</v>
      </c>
    </row>
    <row r="3" spans="1:11" x14ac:dyDescent="0.35">
      <c r="A3">
        <v>4803</v>
      </c>
      <c r="B3">
        <v>4861</v>
      </c>
      <c r="C3">
        <v>4919</v>
      </c>
      <c r="D3">
        <v>4977</v>
      </c>
      <c r="E3">
        <v>5035</v>
      </c>
      <c r="F3">
        <v>5093</v>
      </c>
      <c r="G3">
        <v>5151</v>
      </c>
      <c r="H3">
        <v>5209</v>
      </c>
      <c r="I3">
        <v>5267</v>
      </c>
      <c r="J3">
        <v>5325</v>
      </c>
      <c r="K3">
        <v>5383</v>
      </c>
    </row>
    <row r="4" spans="1:11" x14ac:dyDescent="0.35">
      <c r="A4">
        <v>4832</v>
      </c>
      <c r="B4">
        <v>4890</v>
      </c>
      <c r="C4">
        <v>4948</v>
      </c>
      <c r="D4">
        <v>5006</v>
      </c>
      <c r="E4">
        <v>5064</v>
      </c>
      <c r="F4">
        <v>5122</v>
      </c>
      <c r="G4">
        <v>5180</v>
      </c>
      <c r="H4">
        <v>5238</v>
      </c>
      <c r="I4">
        <v>5296</v>
      </c>
      <c r="J4">
        <v>5354</v>
      </c>
      <c r="K4">
        <v>5412</v>
      </c>
    </row>
    <row r="5" spans="1:11" x14ac:dyDescent="0.35">
      <c r="A5">
        <v>4859</v>
      </c>
      <c r="B5">
        <v>4917</v>
      </c>
      <c r="C5">
        <v>4975</v>
      </c>
      <c r="D5">
        <v>5033</v>
      </c>
      <c r="E5">
        <v>5091</v>
      </c>
      <c r="F5">
        <v>5149</v>
      </c>
      <c r="G5">
        <v>5207</v>
      </c>
      <c r="H5">
        <v>5265</v>
      </c>
      <c r="I5">
        <v>5323</v>
      </c>
      <c r="J5">
        <v>5381</v>
      </c>
      <c r="K5">
        <v>5439</v>
      </c>
    </row>
    <row r="6" spans="1:11" x14ac:dyDescent="0.35">
      <c r="A6">
        <v>4886</v>
      </c>
      <c r="B6">
        <v>4944</v>
      </c>
      <c r="C6">
        <v>5002</v>
      </c>
      <c r="D6">
        <v>5060</v>
      </c>
      <c r="E6">
        <v>5118</v>
      </c>
      <c r="F6">
        <v>5176</v>
      </c>
      <c r="G6">
        <v>5234</v>
      </c>
      <c r="H6">
        <v>5292</v>
      </c>
      <c r="I6">
        <v>5350</v>
      </c>
      <c r="J6">
        <v>5408</v>
      </c>
      <c r="K6">
        <v>5466</v>
      </c>
    </row>
    <row r="7" spans="1:11" x14ac:dyDescent="0.35">
      <c r="A7">
        <v>4913</v>
      </c>
      <c r="B7">
        <v>4971</v>
      </c>
      <c r="C7">
        <v>5029</v>
      </c>
      <c r="D7">
        <v>5087</v>
      </c>
      <c r="E7">
        <v>5145</v>
      </c>
      <c r="F7">
        <v>5203</v>
      </c>
      <c r="G7">
        <v>5261</v>
      </c>
      <c r="H7">
        <v>5319</v>
      </c>
      <c r="I7">
        <v>5377</v>
      </c>
      <c r="J7">
        <v>5435</v>
      </c>
      <c r="K7">
        <v>5493</v>
      </c>
    </row>
    <row r="8" spans="1:11" x14ac:dyDescent="0.35">
      <c r="A8">
        <v>4939</v>
      </c>
      <c r="B8">
        <v>4997</v>
      </c>
      <c r="C8">
        <v>5055</v>
      </c>
      <c r="D8">
        <v>5113</v>
      </c>
      <c r="E8">
        <v>5171</v>
      </c>
      <c r="F8">
        <v>5229</v>
      </c>
      <c r="G8">
        <v>5287</v>
      </c>
      <c r="H8">
        <v>5345</v>
      </c>
      <c r="I8">
        <v>5403</v>
      </c>
      <c r="J8">
        <v>5461</v>
      </c>
      <c r="K8">
        <v>5519</v>
      </c>
    </row>
    <row r="9" spans="1:11" x14ac:dyDescent="0.35">
      <c r="A9">
        <v>4966</v>
      </c>
      <c r="B9">
        <v>5024</v>
      </c>
      <c r="C9">
        <v>5082</v>
      </c>
      <c r="D9">
        <v>5140</v>
      </c>
      <c r="E9">
        <v>5198</v>
      </c>
      <c r="F9">
        <v>5256</v>
      </c>
      <c r="G9">
        <v>5314</v>
      </c>
      <c r="H9">
        <v>5372</v>
      </c>
      <c r="I9">
        <v>5430</v>
      </c>
      <c r="J9">
        <v>5488</v>
      </c>
      <c r="K9">
        <v>5546</v>
      </c>
    </row>
    <row r="12" spans="1:11" x14ac:dyDescent="0.35">
      <c r="A12">
        <v>7942</v>
      </c>
      <c r="B12">
        <v>8001</v>
      </c>
      <c r="C12">
        <v>8060</v>
      </c>
      <c r="D12">
        <v>8119</v>
      </c>
      <c r="E12">
        <v>8178</v>
      </c>
      <c r="F12">
        <v>8237</v>
      </c>
      <c r="G12">
        <v>8295</v>
      </c>
      <c r="H12">
        <v>8354</v>
      </c>
      <c r="I12">
        <v>8413</v>
      </c>
      <c r="J12">
        <v>8472</v>
      </c>
      <c r="K12">
        <v>8531</v>
      </c>
    </row>
    <row r="13" spans="1:11" x14ac:dyDescent="0.35">
      <c r="A13">
        <v>7985</v>
      </c>
      <c r="B13">
        <v>8043</v>
      </c>
      <c r="C13">
        <v>8102</v>
      </c>
      <c r="D13">
        <v>8161</v>
      </c>
      <c r="E13">
        <v>8220</v>
      </c>
      <c r="F13">
        <v>8279</v>
      </c>
      <c r="G13">
        <v>8337</v>
      </c>
      <c r="H13">
        <v>8396</v>
      </c>
      <c r="I13">
        <v>8455</v>
      </c>
      <c r="J13">
        <v>8514</v>
      </c>
      <c r="K13">
        <v>8573</v>
      </c>
    </row>
    <row r="14" spans="1:11" x14ac:dyDescent="0.35">
      <c r="A14">
        <v>8023</v>
      </c>
      <c r="B14">
        <v>8082</v>
      </c>
      <c r="C14">
        <v>8141</v>
      </c>
      <c r="D14">
        <v>8200</v>
      </c>
      <c r="E14">
        <v>8258</v>
      </c>
      <c r="F14">
        <v>8317</v>
      </c>
      <c r="G14">
        <v>8376</v>
      </c>
      <c r="H14">
        <v>8435</v>
      </c>
      <c r="I14">
        <v>8494</v>
      </c>
      <c r="J14">
        <v>8553</v>
      </c>
      <c r="K14">
        <v>8611</v>
      </c>
    </row>
    <row r="15" spans="1:11" x14ac:dyDescent="0.35">
      <c r="A15">
        <v>8059</v>
      </c>
      <c r="B15">
        <v>8118</v>
      </c>
      <c r="C15">
        <v>8177</v>
      </c>
      <c r="D15">
        <v>8235</v>
      </c>
      <c r="E15">
        <v>8294</v>
      </c>
      <c r="F15">
        <v>8353</v>
      </c>
      <c r="G15">
        <v>8412</v>
      </c>
      <c r="H15">
        <v>8471</v>
      </c>
      <c r="I15">
        <v>8529</v>
      </c>
      <c r="J15">
        <v>8588</v>
      </c>
      <c r="K15">
        <v>8647</v>
      </c>
    </row>
    <row r="16" spans="1:11" x14ac:dyDescent="0.35">
      <c r="A16">
        <v>8092</v>
      </c>
      <c r="B16">
        <v>8151</v>
      </c>
      <c r="C16">
        <v>8210</v>
      </c>
      <c r="D16">
        <v>8269</v>
      </c>
      <c r="E16">
        <v>8328</v>
      </c>
      <c r="F16">
        <v>8386</v>
      </c>
      <c r="G16">
        <v>8445</v>
      </c>
      <c r="H16">
        <v>8504</v>
      </c>
      <c r="I16">
        <v>8563</v>
      </c>
      <c r="J16">
        <v>8622</v>
      </c>
      <c r="K16">
        <v>8681</v>
      </c>
    </row>
    <row r="17" spans="1:11" x14ac:dyDescent="0.35">
      <c r="A17">
        <v>8127</v>
      </c>
      <c r="B17">
        <v>8185</v>
      </c>
      <c r="C17">
        <v>8244</v>
      </c>
      <c r="D17">
        <v>8303</v>
      </c>
      <c r="E17">
        <v>8362</v>
      </c>
      <c r="F17">
        <v>8421</v>
      </c>
      <c r="G17">
        <v>8480</v>
      </c>
      <c r="H17">
        <v>8538</v>
      </c>
      <c r="I17">
        <v>8597</v>
      </c>
      <c r="J17">
        <v>8656</v>
      </c>
      <c r="K17">
        <v>8715</v>
      </c>
    </row>
    <row r="18" spans="1:11" x14ac:dyDescent="0.35">
      <c r="A18">
        <v>8160</v>
      </c>
      <c r="B18">
        <v>8218</v>
      </c>
      <c r="C18">
        <v>8277</v>
      </c>
      <c r="D18">
        <v>8336</v>
      </c>
      <c r="E18">
        <v>8395</v>
      </c>
      <c r="F18">
        <v>8454</v>
      </c>
      <c r="G18">
        <v>8513</v>
      </c>
      <c r="H18">
        <v>8571</v>
      </c>
      <c r="I18">
        <v>8630</v>
      </c>
      <c r="J18">
        <v>8689</v>
      </c>
      <c r="K18">
        <v>8748</v>
      </c>
    </row>
    <row r="19" spans="1:11" x14ac:dyDescent="0.35">
      <c r="A19">
        <v>8193</v>
      </c>
      <c r="B19">
        <v>8252</v>
      </c>
      <c r="C19">
        <v>8311</v>
      </c>
      <c r="D19">
        <v>8370</v>
      </c>
      <c r="E19">
        <v>8429</v>
      </c>
      <c r="F19">
        <v>8487</v>
      </c>
      <c r="G19">
        <v>8546</v>
      </c>
      <c r="H19">
        <v>8605</v>
      </c>
      <c r="I19">
        <v>8664</v>
      </c>
      <c r="J19">
        <v>8723</v>
      </c>
      <c r="K19">
        <v>8781</v>
      </c>
    </row>
    <row r="20" spans="1:11" x14ac:dyDescent="0.35">
      <c r="A20">
        <v>8227</v>
      </c>
      <c r="B20">
        <v>8286</v>
      </c>
      <c r="C20">
        <v>8344</v>
      </c>
      <c r="D20">
        <v>8403</v>
      </c>
      <c r="E20">
        <v>8462</v>
      </c>
      <c r="F20">
        <v>8521</v>
      </c>
      <c r="G20">
        <v>8580</v>
      </c>
      <c r="H20">
        <v>8639</v>
      </c>
      <c r="I20">
        <v>8697</v>
      </c>
      <c r="J20">
        <v>8756</v>
      </c>
      <c r="K20">
        <v>8815</v>
      </c>
    </row>
    <row r="22" spans="1:11" x14ac:dyDescent="0.35">
      <c r="A22">
        <v>3116</v>
      </c>
      <c r="B22">
        <v>3173</v>
      </c>
      <c r="C22">
        <v>3231</v>
      </c>
      <c r="D22">
        <v>3288</v>
      </c>
      <c r="E22">
        <v>3345</v>
      </c>
      <c r="F22">
        <v>3402</v>
      </c>
      <c r="G22">
        <v>3459</v>
      </c>
      <c r="H22">
        <v>3516</v>
      </c>
      <c r="I22">
        <v>3573</v>
      </c>
      <c r="J22">
        <v>3631</v>
      </c>
      <c r="K22">
        <v>3688</v>
      </c>
    </row>
    <row r="23" spans="1:11" x14ac:dyDescent="0.35">
      <c r="A23">
        <v>3153</v>
      </c>
      <c r="B23">
        <v>3210</v>
      </c>
      <c r="C23">
        <v>3267</v>
      </c>
      <c r="D23">
        <v>3324</v>
      </c>
      <c r="E23">
        <v>3381</v>
      </c>
      <c r="F23">
        <v>3438</v>
      </c>
      <c r="G23">
        <v>3495</v>
      </c>
      <c r="H23">
        <v>3553</v>
      </c>
      <c r="I23">
        <v>3610</v>
      </c>
      <c r="J23">
        <v>3667</v>
      </c>
      <c r="K23">
        <v>3724</v>
      </c>
    </row>
    <row r="24" spans="1:11" x14ac:dyDescent="0.35">
      <c r="A24">
        <v>3178</v>
      </c>
      <c r="B24">
        <v>3235</v>
      </c>
      <c r="C24">
        <v>3293</v>
      </c>
      <c r="D24">
        <v>3350</v>
      </c>
      <c r="E24">
        <v>3407</v>
      </c>
      <c r="F24">
        <v>3464</v>
      </c>
      <c r="G24">
        <v>3521</v>
      </c>
      <c r="H24">
        <v>3578</v>
      </c>
      <c r="I24">
        <v>3635</v>
      </c>
      <c r="J24">
        <v>3693</v>
      </c>
      <c r="K24">
        <v>3750</v>
      </c>
    </row>
    <row r="25" spans="1:11" x14ac:dyDescent="0.35">
      <c r="A25">
        <v>3205</v>
      </c>
      <c r="B25">
        <v>3262</v>
      </c>
      <c r="C25">
        <v>3320</v>
      </c>
      <c r="D25">
        <v>3377</v>
      </c>
      <c r="E25">
        <v>3434</v>
      </c>
      <c r="F25">
        <v>3491</v>
      </c>
      <c r="G25">
        <v>3548</v>
      </c>
      <c r="H25">
        <v>3605</v>
      </c>
      <c r="I25">
        <v>3662</v>
      </c>
      <c r="J25">
        <v>3720</v>
      </c>
      <c r="K25">
        <v>3777</v>
      </c>
    </row>
    <row r="26" spans="1:11" x14ac:dyDescent="0.35">
      <c r="A26">
        <v>3229</v>
      </c>
      <c r="B26">
        <v>3286</v>
      </c>
      <c r="C26">
        <v>3343</v>
      </c>
      <c r="D26">
        <v>3400</v>
      </c>
      <c r="E26">
        <v>3458</v>
      </c>
      <c r="F26">
        <v>3515</v>
      </c>
      <c r="G26">
        <v>3572</v>
      </c>
      <c r="H26">
        <v>3629</v>
      </c>
      <c r="I26">
        <v>3686</v>
      </c>
      <c r="J26">
        <v>3743</v>
      </c>
      <c r="K26">
        <v>3800</v>
      </c>
    </row>
    <row r="27" spans="1:11" x14ac:dyDescent="0.35">
      <c r="A27">
        <v>3251</v>
      </c>
      <c r="B27">
        <v>3308</v>
      </c>
      <c r="C27">
        <v>3365</v>
      </c>
      <c r="D27">
        <v>3422</v>
      </c>
      <c r="E27">
        <v>3479</v>
      </c>
      <c r="F27">
        <v>3537</v>
      </c>
      <c r="G27">
        <v>3594</v>
      </c>
      <c r="H27">
        <v>3651</v>
      </c>
      <c r="I27">
        <v>3708</v>
      </c>
      <c r="J27">
        <v>3765</v>
      </c>
      <c r="K27">
        <v>3822</v>
      </c>
    </row>
    <row r="28" spans="1:11" x14ac:dyDescent="0.35">
      <c r="A28">
        <v>3273</v>
      </c>
      <c r="B28">
        <v>3331</v>
      </c>
      <c r="C28">
        <v>3388</v>
      </c>
      <c r="D28">
        <v>3445</v>
      </c>
      <c r="E28">
        <v>3502</v>
      </c>
      <c r="F28">
        <v>3559</v>
      </c>
      <c r="G28">
        <v>3616</v>
      </c>
      <c r="H28">
        <v>3673</v>
      </c>
      <c r="I28">
        <v>3731</v>
      </c>
      <c r="J28">
        <v>3788</v>
      </c>
      <c r="K28">
        <v>3845</v>
      </c>
    </row>
    <row r="29" spans="1:11" x14ac:dyDescent="0.35">
      <c r="A29">
        <v>3297</v>
      </c>
      <c r="B29">
        <v>3354</v>
      </c>
      <c r="C29">
        <v>3411</v>
      </c>
      <c r="D29">
        <v>3468</v>
      </c>
      <c r="E29">
        <v>3525</v>
      </c>
      <c r="F29">
        <v>3582</v>
      </c>
      <c r="G29">
        <v>3640</v>
      </c>
      <c r="H29">
        <v>3697</v>
      </c>
      <c r="I29">
        <v>3754</v>
      </c>
      <c r="J29">
        <v>3811</v>
      </c>
      <c r="K29">
        <v>3868</v>
      </c>
    </row>
    <row r="30" spans="1:11" x14ac:dyDescent="0.35">
      <c r="A30">
        <v>3319</v>
      </c>
      <c r="B30">
        <v>3376</v>
      </c>
      <c r="C30">
        <v>3433</v>
      </c>
      <c r="D30">
        <v>3490</v>
      </c>
      <c r="E30">
        <v>3547</v>
      </c>
      <c r="F30">
        <v>3604</v>
      </c>
      <c r="G30">
        <v>3662</v>
      </c>
      <c r="H30">
        <v>3719</v>
      </c>
      <c r="I30">
        <v>3776</v>
      </c>
      <c r="J30">
        <v>3833</v>
      </c>
      <c r="K30">
        <v>3890</v>
      </c>
    </row>
    <row r="34" spans="1:11" x14ac:dyDescent="0.35">
      <c r="A34">
        <v>12102</v>
      </c>
      <c r="B34">
        <v>12161</v>
      </c>
      <c r="C34">
        <v>12221</v>
      </c>
      <c r="D34">
        <v>12280</v>
      </c>
      <c r="E34">
        <v>12339</v>
      </c>
      <c r="F34">
        <v>12399</v>
      </c>
      <c r="G34">
        <v>12458</v>
      </c>
      <c r="H34">
        <v>12518</v>
      </c>
      <c r="I34">
        <v>12577</v>
      </c>
      <c r="J34">
        <v>12636</v>
      </c>
      <c r="K34">
        <v>12696</v>
      </c>
    </row>
    <row r="35" spans="1:11" x14ac:dyDescent="0.35">
      <c r="A35">
        <v>12153</v>
      </c>
      <c r="B35">
        <v>12213</v>
      </c>
      <c r="C35">
        <v>12272</v>
      </c>
      <c r="D35">
        <v>12332</v>
      </c>
      <c r="E35">
        <v>12391</v>
      </c>
      <c r="F35">
        <v>12450</v>
      </c>
      <c r="G35">
        <v>12510</v>
      </c>
      <c r="H35">
        <v>12569</v>
      </c>
      <c r="I35">
        <v>12629</v>
      </c>
      <c r="J35">
        <v>12688</v>
      </c>
      <c r="K35">
        <v>12747</v>
      </c>
    </row>
    <row r="36" spans="1:11" x14ac:dyDescent="0.35">
      <c r="A36">
        <v>12203</v>
      </c>
      <c r="B36">
        <v>12263</v>
      </c>
      <c r="C36">
        <v>12322</v>
      </c>
      <c r="D36">
        <v>12382</v>
      </c>
      <c r="E36">
        <v>12441</v>
      </c>
      <c r="F36">
        <v>12501</v>
      </c>
      <c r="G36">
        <v>12560</v>
      </c>
      <c r="H36">
        <v>12619</v>
      </c>
      <c r="I36">
        <v>12679</v>
      </c>
      <c r="J36">
        <v>12738</v>
      </c>
      <c r="K36">
        <v>12798</v>
      </c>
    </row>
    <row r="37" spans="1:11" x14ac:dyDescent="0.35">
      <c r="A37">
        <v>12249</v>
      </c>
      <c r="B37">
        <v>12309</v>
      </c>
      <c r="C37">
        <v>12368</v>
      </c>
      <c r="D37">
        <v>12428</v>
      </c>
      <c r="E37">
        <v>12487</v>
      </c>
      <c r="F37">
        <v>12547</v>
      </c>
      <c r="G37">
        <v>12606</v>
      </c>
      <c r="H37">
        <v>12665</v>
      </c>
      <c r="I37">
        <v>12725</v>
      </c>
      <c r="J37">
        <v>12784</v>
      </c>
      <c r="K37">
        <v>12844</v>
      </c>
    </row>
    <row r="38" spans="1:11" x14ac:dyDescent="0.35">
      <c r="A38">
        <v>12296</v>
      </c>
      <c r="B38">
        <v>12355</v>
      </c>
      <c r="C38">
        <v>12415</v>
      </c>
      <c r="D38">
        <v>12474</v>
      </c>
      <c r="E38">
        <v>12533</v>
      </c>
      <c r="F38">
        <v>12593</v>
      </c>
      <c r="G38">
        <v>12652</v>
      </c>
      <c r="H38">
        <v>12712</v>
      </c>
      <c r="I38">
        <v>12771</v>
      </c>
      <c r="J38">
        <v>12830</v>
      </c>
      <c r="K38">
        <v>12890</v>
      </c>
    </row>
    <row r="39" spans="1:11" x14ac:dyDescent="0.35">
      <c r="A39">
        <v>12342</v>
      </c>
      <c r="B39">
        <v>12402</v>
      </c>
      <c r="C39">
        <v>12461</v>
      </c>
      <c r="D39">
        <v>12521</v>
      </c>
      <c r="E39">
        <v>12580</v>
      </c>
      <c r="F39">
        <v>12639</v>
      </c>
      <c r="G39">
        <v>12699</v>
      </c>
      <c r="H39">
        <v>12758</v>
      </c>
      <c r="I39">
        <v>12818</v>
      </c>
      <c r="J39">
        <v>12877</v>
      </c>
      <c r="K39">
        <v>12936</v>
      </c>
    </row>
    <row r="40" spans="1:11" x14ac:dyDescent="0.35">
      <c r="A40">
        <v>12389</v>
      </c>
      <c r="B40">
        <v>12448</v>
      </c>
      <c r="C40">
        <v>12508</v>
      </c>
      <c r="D40">
        <v>12567</v>
      </c>
      <c r="E40">
        <v>12627</v>
      </c>
      <c r="F40">
        <v>12686</v>
      </c>
      <c r="G40">
        <v>12745</v>
      </c>
      <c r="H40">
        <v>12805</v>
      </c>
      <c r="I40">
        <v>12864</v>
      </c>
      <c r="J40">
        <v>12924</v>
      </c>
      <c r="K40">
        <v>12983</v>
      </c>
    </row>
    <row r="41" spans="1:11" x14ac:dyDescent="0.35">
      <c r="A41">
        <v>12435</v>
      </c>
      <c r="B41">
        <v>12495</v>
      </c>
      <c r="C41">
        <v>12554</v>
      </c>
      <c r="D41">
        <v>12614</v>
      </c>
      <c r="E41">
        <v>12673</v>
      </c>
      <c r="F41">
        <v>12732</v>
      </c>
      <c r="G41">
        <v>12792</v>
      </c>
      <c r="H41">
        <v>12851</v>
      </c>
      <c r="I41">
        <v>12911</v>
      </c>
      <c r="J41">
        <v>12970</v>
      </c>
      <c r="K41">
        <v>13029</v>
      </c>
    </row>
    <row r="42" spans="1:11" x14ac:dyDescent="0.35">
      <c r="A42">
        <v>12482</v>
      </c>
      <c r="B42">
        <v>12541</v>
      </c>
      <c r="C42">
        <v>12601</v>
      </c>
      <c r="D42">
        <v>12660</v>
      </c>
      <c r="E42">
        <v>12719</v>
      </c>
      <c r="F42">
        <v>12779</v>
      </c>
      <c r="G42">
        <v>12838</v>
      </c>
      <c r="H42">
        <v>12898</v>
      </c>
      <c r="I42">
        <v>12957</v>
      </c>
      <c r="J42">
        <v>13016</v>
      </c>
      <c r="K42">
        <v>13076</v>
      </c>
    </row>
    <row r="45" spans="1:11" x14ac:dyDescent="0.35">
      <c r="A45">
        <v>4461</v>
      </c>
      <c r="B45">
        <v>4519</v>
      </c>
      <c r="C45">
        <v>4577</v>
      </c>
      <c r="D45">
        <v>4635</v>
      </c>
      <c r="E45">
        <v>4693</v>
      </c>
      <c r="F45">
        <v>4751</v>
      </c>
      <c r="G45">
        <v>4809</v>
      </c>
      <c r="H45">
        <v>4867</v>
      </c>
      <c r="I45">
        <v>4925</v>
      </c>
      <c r="J45">
        <v>4983</v>
      </c>
      <c r="K45">
        <v>5041</v>
      </c>
    </row>
    <row r="46" spans="1:11" x14ac:dyDescent="0.35">
      <c r="A46">
        <v>4522</v>
      </c>
      <c r="B46">
        <v>4580</v>
      </c>
      <c r="C46">
        <v>4638</v>
      </c>
      <c r="D46">
        <v>4696</v>
      </c>
      <c r="E46">
        <v>4754</v>
      </c>
      <c r="F46">
        <v>4812</v>
      </c>
      <c r="G46">
        <v>4869</v>
      </c>
      <c r="H46">
        <v>4927</v>
      </c>
      <c r="I46">
        <v>4985</v>
      </c>
      <c r="J46">
        <v>5043</v>
      </c>
      <c r="K46">
        <v>5101</v>
      </c>
    </row>
    <row r="47" spans="1:11" x14ac:dyDescent="0.35">
      <c r="A47">
        <v>4568</v>
      </c>
      <c r="B47">
        <v>4626</v>
      </c>
      <c r="C47">
        <v>4684</v>
      </c>
      <c r="D47">
        <v>4742</v>
      </c>
      <c r="E47">
        <v>4800</v>
      </c>
      <c r="F47">
        <v>4858</v>
      </c>
      <c r="G47">
        <v>4916</v>
      </c>
      <c r="H47">
        <v>4974</v>
      </c>
      <c r="I47">
        <v>5032</v>
      </c>
      <c r="J47">
        <v>5090</v>
      </c>
      <c r="K47">
        <v>5148</v>
      </c>
    </row>
    <row r="48" spans="1:11" x14ac:dyDescent="0.35">
      <c r="A48">
        <v>4605</v>
      </c>
      <c r="B48">
        <v>4663</v>
      </c>
      <c r="C48">
        <v>4721</v>
      </c>
      <c r="D48">
        <v>4779</v>
      </c>
      <c r="E48">
        <v>4837</v>
      </c>
      <c r="F48">
        <v>4895</v>
      </c>
      <c r="G48">
        <v>4953</v>
      </c>
      <c r="H48">
        <v>5011</v>
      </c>
      <c r="I48">
        <v>5069</v>
      </c>
      <c r="J48">
        <v>5127</v>
      </c>
      <c r="K48">
        <v>5185</v>
      </c>
    </row>
    <row r="49" spans="1:11" x14ac:dyDescent="0.35">
      <c r="A49">
        <v>4643</v>
      </c>
      <c r="B49">
        <v>4700</v>
      </c>
      <c r="C49">
        <v>4758</v>
      </c>
      <c r="D49">
        <v>4816</v>
      </c>
      <c r="E49">
        <v>4874</v>
      </c>
      <c r="F49">
        <v>4932</v>
      </c>
      <c r="G49">
        <v>4990</v>
      </c>
      <c r="H49">
        <v>5048</v>
      </c>
      <c r="I49">
        <v>5106</v>
      </c>
      <c r="J49">
        <v>5164</v>
      </c>
      <c r="K49">
        <v>5222</v>
      </c>
    </row>
    <row r="50" spans="1:11" x14ac:dyDescent="0.35">
      <c r="A50">
        <v>4674</v>
      </c>
      <c r="B50">
        <v>4732</v>
      </c>
      <c r="C50">
        <v>4790</v>
      </c>
      <c r="D50">
        <v>4848</v>
      </c>
      <c r="E50">
        <v>4905</v>
      </c>
      <c r="F50">
        <v>4963</v>
      </c>
      <c r="G50">
        <v>5021</v>
      </c>
      <c r="H50">
        <v>5079</v>
      </c>
      <c r="I50">
        <v>5137</v>
      </c>
      <c r="J50">
        <v>5195</v>
      </c>
      <c r="K50">
        <v>5253</v>
      </c>
    </row>
    <row r="51" spans="1:11" x14ac:dyDescent="0.35">
      <c r="A51">
        <v>4706</v>
      </c>
      <c r="B51">
        <v>4764</v>
      </c>
      <c r="C51">
        <v>4822</v>
      </c>
      <c r="D51">
        <v>4880</v>
      </c>
      <c r="E51">
        <v>4938</v>
      </c>
      <c r="F51">
        <v>4996</v>
      </c>
      <c r="G51">
        <v>5054</v>
      </c>
      <c r="H51">
        <v>5112</v>
      </c>
      <c r="I51">
        <v>5170</v>
      </c>
      <c r="J51">
        <v>5228</v>
      </c>
      <c r="K51">
        <v>5286</v>
      </c>
    </row>
    <row r="52" spans="1:11" x14ac:dyDescent="0.35">
      <c r="A52">
        <v>4738</v>
      </c>
      <c r="B52">
        <v>4796</v>
      </c>
      <c r="C52">
        <v>4854</v>
      </c>
      <c r="D52">
        <v>4912</v>
      </c>
      <c r="E52">
        <v>4970</v>
      </c>
      <c r="F52">
        <v>5028</v>
      </c>
      <c r="G52">
        <v>5086</v>
      </c>
      <c r="H52">
        <v>5144</v>
      </c>
      <c r="I52">
        <v>5202</v>
      </c>
      <c r="J52">
        <v>5260</v>
      </c>
      <c r="K52">
        <v>5318</v>
      </c>
    </row>
    <row r="53" spans="1:11" x14ac:dyDescent="0.35">
      <c r="A53">
        <v>4769</v>
      </c>
      <c r="B53">
        <v>4827</v>
      </c>
      <c r="C53">
        <v>4885</v>
      </c>
      <c r="D53">
        <v>4943</v>
      </c>
      <c r="E53">
        <v>5001</v>
      </c>
      <c r="F53">
        <v>5059</v>
      </c>
      <c r="G53">
        <v>5117</v>
      </c>
      <c r="H53">
        <v>5175</v>
      </c>
      <c r="I53">
        <v>5233</v>
      </c>
      <c r="J53">
        <v>5291</v>
      </c>
      <c r="K53">
        <v>5349</v>
      </c>
    </row>
    <row r="56" spans="1:11" x14ac:dyDescent="0.35">
      <c r="A56">
        <v>4284</v>
      </c>
      <c r="B56">
        <v>4342</v>
      </c>
      <c r="C56">
        <v>4400</v>
      </c>
      <c r="D56">
        <v>4458</v>
      </c>
      <c r="E56">
        <v>4516</v>
      </c>
      <c r="F56">
        <v>4574</v>
      </c>
      <c r="G56">
        <v>4632</v>
      </c>
      <c r="H56">
        <v>4690</v>
      </c>
      <c r="I56">
        <v>4748</v>
      </c>
      <c r="J56">
        <v>4806</v>
      </c>
      <c r="K56">
        <v>4864</v>
      </c>
    </row>
    <row r="57" spans="1:11" x14ac:dyDescent="0.35">
      <c r="A57">
        <v>4348</v>
      </c>
      <c r="B57">
        <v>4406</v>
      </c>
      <c r="C57">
        <v>4464</v>
      </c>
      <c r="D57">
        <v>4522</v>
      </c>
      <c r="E57">
        <v>4580</v>
      </c>
      <c r="F57">
        <v>4638</v>
      </c>
      <c r="G57">
        <v>4696</v>
      </c>
      <c r="H57">
        <v>4754</v>
      </c>
      <c r="I57">
        <v>4812</v>
      </c>
      <c r="J57">
        <v>4870</v>
      </c>
      <c r="K57">
        <v>4928</v>
      </c>
    </row>
    <row r="58" spans="1:11" x14ac:dyDescent="0.35">
      <c r="A58">
        <v>4401</v>
      </c>
      <c r="B58">
        <v>4458</v>
      </c>
      <c r="C58">
        <v>4516</v>
      </c>
      <c r="D58">
        <v>4574</v>
      </c>
      <c r="E58">
        <v>4632</v>
      </c>
      <c r="F58">
        <v>4690</v>
      </c>
      <c r="G58">
        <v>4748</v>
      </c>
      <c r="H58">
        <v>4806</v>
      </c>
      <c r="I58">
        <v>4864</v>
      </c>
      <c r="J58">
        <v>4922</v>
      </c>
      <c r="K58">
        <v>4980</v>
      </c>
    </row>
    <row r="59" spans="1:11" x14ac:dyDescent="0.35">
      <c r="A59">
        <v>4451</v>
      </c>
      <c r="B59">
        <v>4509</v>
      </c>
      <c r="C59">
        <v>4567</v>
      </c>
      <c r="D59">
        <v>4625</v>
      </c>
      <c r="E59">
        <v>4683</v>
      </c>
      <c r="F59">
        <v>4741</v>
      </c>
      <c r="G59">
        <v>4799</v>
      </c>
      <c r="H59">
        <v>4857</v>
      </c>
      <c r="I59">
        <v>4915</v>
      </c>
      <c r="J59">
        <v>4973</v>
      </c>
      <c r="K59">
        <v>5031</v>
      </c>
    </row>
    <row r="60" spans="1:11" x14ac:dyDescent="0.35">
      <c r="A60">
        <v>4492</v>
      </c>
      <c r="B60">
        <v>4550</v>
      </c>
      <c r="C60">
        <v>4608</v>
      </c>
      <c r="D60">
        <v>4666</v>
      </c>
      <c r="E60">
        <v>4724</v>
      </c>
      <c r="F60">
        <v>4782</v>
      </c>
      <c r="G60">
        <v>4840</v>
      </c>
      <c r="H60">
        <v>4898</v>
      </c>
      <c r="I60">
        <v>4956</v>
      </c>
      <c r="J60">
        <v>5014</v>
      </c>
      <c r="K60">
        <v>5072</v>
      </c>
    </row>
    <row r="61" spans="1:11" x14ac:dyDescent="0.35">
      <c r="A61">
        <v>4533</v>
      </c>
      <c r="B61">
        <v>4591</v>
      </c>
      <c r="C61">
        <v>4649</v>
      </c>
      <c r="D61">
        <v>4707</v>
      </c>
      <c r="E61">
        <v>4765</v>
      </c>
      <c r="F61">
        <v>4823</v>
      </c>
      <c r="G61">
        <v>4881</v>
      </c>
      <c r="H61">
        <v>4939</v>
      </c>
      <c r="I61">
        <v>4997</v>
      </c>
      <c r="J61">
        <v>5055</v>
      </c>
      <c r="K61">
        <v>5113</v>
      </c>
    </row>
    <row r="62" spans="1:11" x14ac:dyDescent="0.35">
      <c r="A62">
        <v>4569</v>
      </c>
      <c r="B62">
        <v>4627</v>
      </c>
      <c r="C62">
        <v>4685</v>
      </c>
      <c r="D62">
        <v>4743</v>
      </c>
      <c r="E62">
        <v>4801</v>
      </c>
      <c r="F62">
        <v>4858</v>
      </c>
      <c r="G62">
        <v>4916</v>
      </c>
      <c r="H62">
        <v>4974</v>
      </c>
      <c r="I62">
        <v>5032</v>
      </c>
      <c r="J62">
        <v>5090</v>
      </c>
      <c r="K62">
        <v>5148</v>
      </c>
    </row>
    <row r="63" spans="1:11" x14ac:dyDescent="0.35">
      <c r="A63">
        <v>4604</v>
      </c>
      <c r="B63">
        <v>4662</v>
      </c>
      <c r="C63">
        <v>4720</v>
      </c>
      <c r="D63">
        <v>4778</v>
      </c>
      <c r="E63">
        <v>4836</v>
      </c>
      <c r="F63">
        <v>4894</v>
      </c>
      <c r="G63">
        <v>4952</v>
      </c>
      <c r="H63">
        <v>5010</v>
      </c>
      <c r="I63">
        <v>5068</v>
      </c>
      <c r="J63">
        <v>5126</v>
      </c>
      <c r="K63">
        <v>5184</v>
      </c>
    </row>
    <row r="64" spans="1:11" x14ac:dyDescent="0.35">
      <c r="A64">
        <v>4639</v>
      </c>
      <c r="B64">
        <v>4697</v>
      </c>
      <c r="C64">
        <v>4755</v>
      </c>
      <c r="D64">
        <v>4813</v>
      </c>
      <c r="E64">
        <v>4871</v>
      </c>
      <c r="F64">
        <v>4929</v>
      </c>
      <c r="G64">
        <v>4987</v>
      </c>
      <c r="H64">
        <v>5045</v>
      </c>
      <c r="I64">
        <v>5103</v>
      </c>
      <c r="J64">
        <v>5160</v>
      </c>
      <c r="K64">
        <v>5218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7CA1-1EE3-4666-8F32-41C0319127DC}">
  <dimension ref="A1:Z90"/>
  <sheetViews>
    <sheetView topLeftCell="Q45" workbookViewId="0">
      <selection activeCell="R37" sqref="R37:R46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150000</v>
      </c>
      <c r="E3" s="6">
        <v>-1309428256.372076</v>
      </c>
      <c r="F3" s="5">
        <f>C3</f>
        <v>8</v>
      </c>
      <c r="G3" s="5">
        <f>D3/2</f>
        <v>75000</v>
      </c>
      <c r="H3" s="5">
        <v>8</v>
      </c>
      <c r="I3" s="5">
        <v>150000</v>
      </c>
      <c r="J3" s="6">
        <v>-1133762040.264122</v>
      </c>
      <c r="L3" s="5">
        <v>8</v>
      </c>
      <c r="M3" s="5">
        <f>E3</f>
        <v>-1309428256.372076</v>
      </c>
      <c r="N3" s="5">
        <f>J3</f>
        <v>-1133762040.264122</v>
      </c>
      <c r="O3" s="5">
        <f>J11</f>
        <v>-803745240.61321211</v>
      </c>
      <c r="P3" s="5">
        <f>J19</f>
        <v>-569790122.50039387</v>
      </c>
      <c r="Q3" s="5">
        <f>J27</f>
        <v>-403934937.70652491</v>
      </c>
      <c r="R3" s="5">
        <f>J35</f>
        <v>-286357076.8548404</v>
      </c>
      <c r="S3" s="5">
        <f>J43</f>
        <v>-203003919.22133136</v>
      </c>
      <c r="T3" s="5">
        <f>J51</f>
        <v>-143913297.59282079</v>
      </c>
      <c r="U3" s="5">
        <f>J59</f>
        <v>-102022844.20656389</v>
      </c>
      <c r="V3" s="5">
        <f>J67</f>
        <v>-66491182.603588387</v>
      </c>
      <c r="W3" s="5">
        <f>SUM(M3:V3)</f>
        <v>-5022448917.9354744</v>
      </c>
      <c r="X3" s="5">
        <v>8</v>
      </c>
      <c r="Y3" s="5">
        <f>W3/(-1000000)</f>
        <v>5022.4489179354741</v>
      </c>
      <c r="Z3" s="5">
        <f>Y4-Y3</f>
        <v>70.345900363801775</v>
      </c>
    </row>
    <row r="4" spans="1:26" x14ac:dyDescent="0.35">
      <c r="A4" s="5">
        <v>9</v>
      </c>
      <c r="B4" s="5">
        <v>50000</v>
      </c>
      <c r="C4" s="5">
        <v>8.5</v>
      </c>
      <c r="D4" s="5">
        <v>150000</v>
      </c>
      <c r="E4" s="6">
        <v>-1352179241</v>
      </c>
      <c r="F4" s="5">
        <f>C4</f>
        <v>8.5</v>
      </c>
      <c r="G4" s="5">
        <f>D4/2</f>
        <v>75000</v>
      </c>
      <c r="H4" s="5">
        <v>8</v>
      </c>
      <c r="I4" s="5">
        <v>150000</v>
      </c>
      <c r="J4" s="6">
        <v>-1161356956</v>
      </c>
      <c r="L4" s="5">
        <v>9</v>
      </c>
      <c r="M4" s="5">
        <f>E4</f>
        <v>-1352179241</v>
      </c>
      <c r="N4" s="5">
        <f t="shared" ref="N4:N7" si="0">J4</f>
        <v>-1161356956</v>
      </c>
      <c r="O4" s="5">
        <f t="shared" ref="O4:O7" si="1">J12</f>
        <v>-803745240.61321211</v>
      </c>
      <c r="P4" s="5">
        <f t="shared" ref="P4:P7" si="2">J20</f>
        <v>-569790122.50039387</v>
      </c>
      <c r="Q4" s="5">
        <f t="shared" ref="Q4:Q7" si="3">J28</f>
        <v>-403934937.70652491</v>
      </c>
      <c r="R4" s="5">
        <f t="shared" ref="R4:R7" si="4">J36</f>
        <v>-286357076.8548404</v>
      </c>
      <c r="S4" s="5">
        <f t="shared" ref="S4:S7" si="5">J44</f>
        <v>-203003919.22133136</v>
      </c>
      <c r="T4" s="5">
        <f t="shared" ref="T4:T7" si="6">J52</f>
        <v>-143913297.59282079</v>
      </c>
      <c r="U4" s="5">
        <f t="shared" ref="U4:U7" si="7">J60</f>
        <v>-102022844.20656389</v>
      </c>
      <c r="V4" s="5">
        <f t="shared" ref="V4:V7" si="8">J68</f>
        <v>-66491182.603588387</v>
      </c>
      <c r="W4" s="5">
        <f t="shared" ref="W4:W7" si="9">SUM(M4:V4)</f>
        <v>-5092794818.2992764</v>
      </c>
      <c r="X4" s="5">
        <v>9</v>
      </c>
      <c r="Y4" s="5">
        <f t="shared" ref="Y4:Y7" si="10">W4/(-1000000)</f>
        <v>5092.7948182992759</v>
      </c>
      <c r="Z4" s="5">
        <f t="shared" ref="Z4:Z6" si="11">Y5-Y4</f>
        <v>56.435574386788176</v>
      </c>
    </row>
    <row r="5" spans="1:26" x14ac:dyDescent="0.35">
      <c r="A5" s="5">
        <v>10</v>
      </c>
      <c r="B5" s="5">
        <v>50000</v>
      </c>
      <c r="C5" s="5">
        <v>9</v>
      </c>
      <c r="D5" s="5">
        <v>150000</v>
      </c>
      <c r="E5" s="6">
        <v>-1386340199</v>
      </c>
      <c r="F5" s="5">
        <f>C5</f>
        <v>9</v>
      </c>
      <c r="G5" s="5">
        <f>D5/2</f>
        <v>75000</v>
      </c>
      <c r="H5" s="5">
        <v>8.5</v>
      </c>
      <c r="I5" s="5">
        <v>150000</v>
      </c>
      <c r="J5" s="6">
        <v>-1164069017</v>
      </c>
      <c r="L5" s="5">
        <v>10</v>
      </c>
      <c r="M5" s="5">
        <f>E5</f>
        <v>-1386340199</v>
      </c>
      <c r="N5" s="5">
        <f t="shared" si="0"/>
        <v>-1164069017</v>
      </c>
      <c r="O5" s="5">
        <f t="shared" si="1"/>
        <v>-823307796</v>
      </c>
      <c r="P5" s="5">
        <f t="shared" si="2"/>
        <v>-569790122.50039387</v>
      </c>
      <c r="Q5" s="5">
        <f t="shared" si="3"/>
        <v>-403934937.70652491</v>
      </c>
      <c r="R5" s="5">
        <f t="shared" si="4"/>
        <v>-286357076.8548404</v>
      </c>
      <c r="S5" s="5">
        <f t="shared" si="5"/>
        <v>-203003919.22133136</v>
      </c>
      <c r="T5" s="5">
        <f t="shared" si="6"/>
        <v>-143913297.59282079</v>
      </c>
      <c r="U5" s="5">
        <f t="shared" si="7"/>
        <v>-102022844.20656389</v>
      </c>
      <c r="V5" s="5">
        <f t="shared" si="8"/>
        <v>-66491182.603588387</v>
      </c>
      <c r="W5" s="5">
        <f t="shared" si="9"/>
        <v>-5149230392.6860638</v>
      </c>
      <c r="X5" s="5">
        <v>10</v>
      </c>
      <c r="Y5" s="5">
        <f t="shared" si="10"/>
        <v>5149.2303926860641</v>
      </c>
      <c r="Z5" s="5">
        <f t="shared" si="11"/>
        <v>54.049318999999741</v>
      </c>
    </row>
    <row r="6" spans="1:26" x14ac:dyDescent="0.35">
      <c r="A6" s="5">
        <v>11</v>
      </c>
      <c r="B6" s="5">
        <v>50000</v>
      </c>
      <c r="C6" s="5">
        <v>9.5</v>
      </c>
      <c r="D6" s="5">
        <v>150000</v>
      </c>
      <c r="E6" s="6">
        <v>-1419813750</v>
      </c>
      <c r="F6" s="5">
        <f>C6</f>
        <v>9.5</v>
      </c>
      <c r="G6" s="5">
        <f>D6/2</f>
        <v>75000</v>
      </c>
      <c r="H6" s="5">
        <v>8.5</v>
      </c>
      <c r="I6" s="5">
        <v>150000</v>
      </c>
      <c r="J6" s="6">
        <v>-1184644785</v>
      </c>
      <c r="L6" s="5">
        <v>11</v>
      </c>
      <c r="M6" s="5">
        <f>E6</f>
        <v>-1419813750</v>
      </c>
      <c r="N6" s="5">
        <f t="shared" si="0"/>
        <v>-1184644785</v>
      </c>
      <c r="O6" s="5">
        <f t="shared" si="1"/>
        <v>-823307796</v>
      </c>
      <c r="P6" s="5">
        <f t="shared" si="2"/>
        <v>-569790122.50039387</v>
      </c>
      <c r="Q6" s="5">
        <f t="shared" si="3"/>
        <v>-403934937.70652491</v>
      </c>
      <c r="R6" s="5">
        <f t="shared" si="4"/>
        <v>-286357076.8548404</v>
      </c>
      <c r="S6" s="5">
        <f t="shared" si="5"/>
        <v>-203003919.22133136</v>
      </c>
      <c r="T6" s="5">
        <f t="shared" si="6"/>
        <v>-143913297.59282079</v>
      </c>
      <c r="U6" s="5">
        <f t="shared" si="7"/>
        <v>-102022844.20656389</v>
      </c>
      <c r="V6" s="5">
        <f t="shared" si="8"/>
        <v>-66491182.603588387</v>
      </c>
      <c r="W6" s="5">
        <f t="shared" si="9"/>
        <v>-5203279711.6860638</v>
      </c>
      <c r="X6" s="5">
        <v>11</v>
      </c>
      <c r="Y6" s="5">
        <f t="shared" si="10"/>
        <v>5203.2797116860638</v>
      </c>
      <c r="Z6" s="5">
        <f t="shared" si="11"/>
        <v>52.449658499605903</v>
      </c>
    </row>
    <row r="7" spans="1:26" x14ac:dyDescent="0.35">
      <c r="A7" s="5">
        <v>12</v>
      </c>
      <c r="B7" s="5">
        <v>50000</v>
      </c>
      <c r="C7" s="5">
        <v>10</v>
      </c>
      <c r="D7" s="5">
        <v>150000</v>
      </c>
      <c r="E7" s="6">
        <v>-1452830935</v>
      </c>
      <c r="F7" s="5">
        <f>C7</f>
        <v>10</v>
      </c>
      <c r="G7" s="5">
        <f>D7/2</f>
        <v>75000</v>
      </c>
      <c r="H7" s="5">
        <v>9</v>
      </c>
      <c r="I7" s="5">
        <v>150000</v>
      </c>
      <c r="J7" s="6">
        <v>-1188286364</v>
      </c>
      <c r="L7" s="5">
        <v>12</v>
      </c>
      <c r="M7" s="5">
        <f>E7</f>
        <v>-1452830935</v>
      </c>
      <c r="N7" s="5">
        <f t="shared" si="0"/>
        <v>-1188286364</v>
      </c>
      <c r="O7" s="5">
        <f t="shared" si="1"/>
        <v>-825230427</v>
      </c>
      <c r="P7" s="5">
        <f t="shared" si="2"/>
        <v>-583658386</v>
      </c>
      <c r="Q7" s="5">
        <f t="shared" si="3"/>
        <v>-403934937.70652491</v>
      </c>
      <c r="R7" s="5">
        <f t="shared" si="4"/>
        <v>-286357076.8548404</v>
      </c>
      <c r="S7" s="5">
        <f t="shared" si="5"/>
        <v>-203003919.22133136</v>
      </c>
      <c r="T7" s="5">
        <f t="shared" si="6"/>
        <v>-143913297.59282079</v>
      </c>
      <c r="U7" s="5">
        <f t="shared" si="7"/>
        <v>-102022844.20656389</v>
      </c>
      <c r="V7" s="5">
        <f t="shared" si="8"/>
        <v>-66491182.603588387</v>
      </c>
      <c r="W7" s="5">
        <f t="shared" si="9"/>
        <v>-5255729370.1856699</v>
      </c>
      <c r="Y7" s="5">
        <f t="shared" si="10"/>
        <v>5255.7293701856697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75000</v>
      </c>
      <c r="H11" s="5">
        <v>8</v>
      </c>
      <c r="I11" s="5">
        <v>150000</v>
      </c>
      <c r="J11" s="6">
        <v>-803745240.61321211</v>
      </c>
      <c r="L11" s="7">
        <v>0</v>
      </c>
      <c r="M11" s="5">
        <f ca="1">OFFSET($M$3,M$2, $L11)</f>
        <v>-1309428256.372076</v>
      </c>
      <c r="N11" s="5">
        <f t="shared" ref="N11:Q20" ca="1" si="12">OFFSET($M$3,N$2, $L11)</f>
        <v>-1352179241</v>
      </c>
      <c r="O11" s="5">
        <f t="shared" ca="1" si="12"/>
        <v>-1386340199</v>
      </c>
      <c r="P11" s="5">
        <f t="shared" ca="1" si="12"/>
        <v>-1419813750</v>
      </c>
      <c r="Q11" s="5">
        <f t="shared" ca="1" si="12"/>
        <v>-1452830935</v>
      </c>
    </row>
    <row r="12" spans="1:26" x14ac:dyDescent="0.35">
      <c r="F12" s="5">
        <f>H4</f>
        <v>8</v>
      </c>
      <c r="G12" s="5">
        <f>I4/2</f>
        <v>75000</v>
      </c>
      <c r="H12" s="5">
        <v>8</v>
      </c>
      <c r="I12" s="5">
        <v>150000</v>
      </c>
      <c r="J12" s="6">
        <v>-803745240.61321211</v>
      </c>
      <c r="L12" s="7">
        <v>1</v>
      </c>
      <c r="M12" s="5">
        <f t="shared" ref="M12:M20" ca="1" si="13">OFFSET($M$3,M$2, $L12)</f>
        <v>-1133762040.264122</v>
      </c>
      <c r="N12" s="5">
        <f t="shared" ca="1" si="12"/>
        <v>-1161356956</v>
      </c>
      <c r="O12" s="5">
        <f t="shared" ca="1" si="12"/>
        <v>-1164069017</v>
      </c>
      <c r="P12" s="5">
        <f t="shared" ca="1" si="12"/>
        <v>-1184644785</v>
      </c>
      <c r="Q12" s="5">
        <f t="shared" ca="1" si="12"/>
        <v>-1188286364</v>
      </c>
    </row>
    <row r="13" spans="1:26" x14ac:dyDescent="0.35">
      <c r="F13" s="5">
        <f>H5</f>
        <v>8.5</v>
      </c>
      <c r="G13" s="5">
        <f>I5/2</f>
        <v>75000</v>
      </c>
      <c r="H13" s="5">
        <v>8</v>
      </c>
      <c r="I13" s="5">
        <v>150000</v>
      </c>
      <c r="J13" s="6">
        <v>-823307796</v>
      </c>
      <c r="L13" s="7">
        <v>2</v>
      </c>
      <c r="M13" s="5">
        <f t="shared" ca="1" si="13"/>
        <v>-803745240.61321211</v>
      </c>
      <c r="N13" s="5">
        <f t="shared" ca="1" si="12"/>
        <v>-803745240.61321211</v>
      </c>
      <c r="O13" s="5">
        <f t="shared" ca="1" si="12"/>
        <v>-823307796</v>
      </c>
      <c r="P13" s="5">
        <f t="shared" ca="1" si="12"/>
        <v>-823307796</v>
      </c>
      <c r="Q13" s="5">
        <f t="shared" ca="1" si="12"/>
        <v>-825230427</v>
      </c>
    </row>
    <row r="14" spans="1:26" x14ac:dyDescent="0.35">
      <c r="F14" s="5">
        <f>H6</f>
        <v>8.5</v>
      </c>
      <c r="G14" s="5">
        <f>I6/2</f>
        <v>75000</v>
      </c>
      <c r="H14" s="5">
        <v>8</v>
      </c>
      <c r="I14" s="5">
        <v>150000</v>
      </c>
      <c r="J14" s="6">
        <v>-823307796</v>
      </c>
      <c r="L14" s="7">
        <v>3</v>
      </c>
      <c r="M14" s="5">
        <f t="shared" ca="1" si="13"/>
        <v>-569790122.50039387</v>
      </c>
      <c r="N14" s="5">
        <f t="shared" ca="1" si="12"/>
        <v>-569790122.50039387</v>
      </c>
      <c r="O14" s="5">
        <f t="shared" ca="1" si="12"/>
        <v>-569790122.50039387</v>
      </c>
      <c r="P14" s="5">
        <f t="shared" ca="1" si="12"/>
        <v>-569790122.50039387</v>
      </c>
      <c r="Q14" s="5">
        <f t="shared" ca="1" si="12"/>
        <v>-583658386</v>
      </c>
    </row>
    <row r="15" spans="1:26" x14ac:dyDescent="0.35">
      <c r="F15" s="5">
        <f>H7</f>
        <v>9</v>
      </c>
      <c r="G15" s="5">
        <f>I7/2</f>
        <v>75000</v>
      </c>
      <c r="H15" s="5">
        <v>8.5</v>
      </c>
      <c r="I15" s="5">
        <v>150000</v>
      </c>
      <c r="J15" s="6">
        <v>-825230427</v>
      </c>
      <c r="L15" s="7">
        <v>4</v>
      </c>
      <c r="M15" s="5">
        <f t="shared" ca="1" si="13"/>
        <v>-403934937.70652491</v>
      </c>
      <c r="N15" s="5">
        <f t="shared" ca="1" si="12"/>
        <v>-403934937.70652491</v>
      </c>
      <c r="O15" s="5">
        <f t="shared" ca="1" si="12"/>
        <v>-403934937.70652491</v>
      </c>
      <c r="P15" s="5">
        <f t="shared" ca="1" si="12"/>
        <v>-403934937.70652491</v>
      </c>
      <c r="Q15" s="5">
        <f t="shared" ca="1" si="12"/>
        <v>-403934937.70652491</v>
      </c>
    </row>
    <row r="16" spans="1:26" x14ac:dyDescent="0.35">
      <c r="L16" s="7">
        <v>5</v>
      </c>
      <c r="M16" s="5">
        <f t="shared" ca="1" si="13"/>
        <v>-286357076.8548404</v>
      </c>
      <c r="N16" s="5">
        <f t="shared" ca="1" si="12"/>
        <v>-286357076.8548404</v>
      </c>
      <c r="O16" s="5">
        <f t="shared" ca="1" si="12"/>
        <v>-286357076.8548404</v>
      </c>
      <c r="P16" s="5">
        <f t="shared" ca="1" si="12"/>
        <v>-286357076.8548404</v>
      </c>
      <c r="Q16" s="5">
        <f t="shared" ca="1" si="12"/>
        <v>-286357076.8548404</v>
      </c>
    </row>
    <row r="17" spans="6:17" x14ac:dyDescent="0.35">
      <c r="F17" s="5" t="s">
        <v>3</v>
      </c>
      <c r="L17" s="7">
        <v>6</v>
      </c>
      <c r="M17" s="5">
        <f t="shared" ca="1" si="13"/>
        <v>-203003919.22133136</v>
      </c>
      <c r="N17" s="5">
        <f t="shared" ca="1" si="12"/>
        <v>-203003919.22133136</v>
      </c>
      <c r="O17" s="5">
        <f t="shared" ca="1" si="12"/>
        <v>-203003919.22133136</v>
      </c>
      <c r="P17" s="5">
        <f t="shared" ca="1" si="12"/>
        <v>-203003919.22133136</v>
      </c>
      <c r="Q17" s="5">
        <f t="shared" ca="1" si="12"/>
        <v>-203003919.22133136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-143913297.59282079</v>
      </c>
      <c r="N18" s="5">
        <f t="shared" ca="1" si="12"/>
        <v>-143913297.59282079</v>
      </c>
      <c r="O18" s="5">
        <f t="shared" ca="1" si="12"/>
        <v>-143913297.59282079</v>
      </c>
      <c r="P18" s="5">
        <f t="shared" ca="1" si="12"/>
        <v>-143913297.59282079</v>
      </c>
      <c r="Q18" s="5">
        <f t="shared" ca="1" si="12"/>
        <v>-143913297.59282079</v>
      </c>
    </row>
    <row r="19" spans="6:17" x14ac:dyDescent="0.35">
      <c r="F19" s="5">
        <f>H11</f>
        <v>8</v>
      </c>
      <c r="G19" s="5">
        <f>I11/2</f>
        <v>75000</v>
      </c>
      <c r="H19" s="5">
        <v>8</v>
      </c>
      <c r="I19" s="5">
        <v>150000</v>
      </c>
      <c r="J19" s="6">
        <v>-569790122.50039387</v>
      </c>
      <c r="L19" s="7">
        <v>8</v>
      </c>
      <c r="M19" s="5">
        <f t="shared" ca="1" si="13"/>
        <v>-102022844.20656389</v>
      </c>
      <c r="N19" s="5">
        <f t="shared" ca="1" si="12"/>
        <v>-102022844.20656389</v>
      </c>
      <c r="O19" s="5">
        <f t="shared" ca="1" si="12"/>
        <v>-102022844.20656389</v>
      </c>
      <c r="P19" s="5">
        <f t="shared" ca="1" si="12"/>
        <v>-102022844.20656389</v>
      </c>
      <c r="Q19" s="5">
        <f t="shared" ca="1" si="12"/>
        <v>-102022844.20656389</v>
      </c>
    </row>
    <row r="20" spans="6:17" x14ac:dyDescent="0.35">
      <c r="F20" s="5">
        <f>H12</f>
        <v>8</v>
      </c>
      <c r="G20" s="5">
        <f>I12/2</f>
        <v>75000</v>
      </c>
      <c r="H20" s="5">
        <v>8</v>
      </c>
      <c r="I20" s="5">
        <v>150000</v>
      </c>
      <c r="J20" s="6">
        <v>-569790122.50039387</v>
      </c>
      <c r="L20" s="7">
        <v>9</v>
      </c>
      <c r="M20" s="5">
        <f t="shared" ca="1" si="13"/>
        <v>-66491182.603588387</v>
      </c>
      <c r="N20" s="5">
        <f t="shared" ca="1" si="12"/>
        <v>-66491182.603588387</v>
      </c>
      <c r="O20" s="5">
        <f t="shared" ca="1" si="12"/>
        <v>-66491182.603588387</v>
      </c>
      <c r="P20" s="5">
        <f t="shared" ca="1" si="12"/>
        <v>-66491182.603588387</v>
      </c>
      <c r="Q20" s="5">
        <f t="shared" ca="1" si="12"/>
        <v>-66491182.603588387</v>
      </c>
    </row>
    <row r="21" spans="6:17" x14ac:dyDescent="0.35">
      <c r="F21" s="5">
        <f>H13</f>
        <v>8</v>
      </c>
      <c r="G21" s="5">
        <f>I13/2</f>
        <v>75000</v>
      </c>
      <c r="H21" s="5">
        <v>8</v>
      </c>
      <c r="I21" s="5">
        <v>150000</v>
      </c>
      <c r="J21" s="6">
        <v>-569790122.50039387</v>
      </c>
      <c r="L21" s="5" t="s">
        <v>16</v>
      </c>
    </row>
    <row r="22" spans="6:17" x14ac:dyDescent="0.35">
      <c r="F22" s="5">
        <f>H14</f>
        <v>8</v>
      </c>
      <c r="G22" s="5">
        <f>I14/2</f>
        <v>75000</v>
      </c>
      <c r="H22" s="5">
        <v>8</v>
      </c>
      <c r="I22" s="5">
        <v>150000</v>
      </c>
      <c r="J22" s="6">
        <v>-569790122.50039387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8.5</v>
      </c>
      <c r="G23" s="5">
        <f>I15/2</f>
        <v>75000</v>
      </c>
      <c r="H23" s="5">
        <v>8</v>
      </c>
      <c r="I23" s="5">
        <v>150000</v>
      </c>
      <c r="J23" s="6">
        <v>-583658386</v>
      </c>
      <c r="L23" s="7">
        <v>0</v>
      </c>
      <c r="M23" s="5">
        <f ca="1">-1*M11</f>
        <v>1309428256.372076</v>
      </c>
      <c r="N23" s="5">
        <f t="shared" ref="N23:Q23" ca="1" si="14">-1*N11</f>
        <v>1352179241</v>
      </c>
      <c r="O23" s="5">
        <f t="shared" ca="1" si="14"/>
        <v>1386340199</v>
      </c>
      <c r="P23" s="5">
        <f t="shared" ca="1" si="14"/>
        <v>1419813750</v>
      </c>
      <c r="Q23" s="5">
        <f t="shared" ca="1" si="14"/>
        <v>1452830935</v>
      </c>
    </row>
    <row r="24" spans="6:17" x14ac:dyDescent="0.35">
      <c r="L24" s="7">
        <v>1</v>
      </c>
      <c r="M24" s="5">
        <f t="shared" ref="M24:Q32" ca="1" si="15">-1*M12</f>
        <v>1133762040.264122</v>
      </c>
      <c r="N24" s="5">
        <f t="shared" ca="1" si="15"/>
        <v>1161356956</v>
      </c>
      <c r="O24" s="5">
        <f t="shared" ca="1" si="15"/>
        <v>1164069017</v>
      </c>
      <c r="P24" s="5">
        <f t="shared" ca="1" si="15"/>
        <v>1184644785</v>
      </c>
      <c r="Q24" s="5">
        <f t="shared" ca="1" si="15"/>
        <v>1188286364</v>
      </c>
    </row>
    <row r="25" spans="6:17" x14ac:dyDescent="0.35">
      <c r="F25" s="5" t="s">
        <v>4</v>
      </c>
      <c r="L25" s="7">
        <v>2</v>
      </c>
      <c r="M25" s="5">
        <f t="shared" ca="1" si="15"/>
        <v>803745240.61321211</v>
      </c>
      <c r="N25" s="5">
        <f t="shared" ca="1" si="15"/>
        <v>803745240.61321211</v>
      </c>
      <c r="O25" s="5">
        <f t="shared" ca="1" si="15"/>
        <v>823307796</v>
      </c>
      <c r="P25" s="5">
        <f t="shared" ca="1" si="15"/>
        <v>823307796</v>
      </c>
      <c r="Q25" s="5">
        <f t="shared" ca="1" si="15"/>
        <v>825230427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569790122.50039387</v>
      </c>
      <c r="N26" s="5">
        <f t="shared" ca="1" si="15"/>
        <v>569790122.50039387</v>
      </c>
      <c r="O26" s="5">
        <f t="shared" ca="1" si="15"/>
        <v>569790122.50039387</v>
      </c>
      <c r="P26" s="5">
        <f t="shared" ca="1" si="15"/>
        <v>569790122.50039387</v>
      </c>
      <c r="Q26" s="5">
        <f t="shared" ca="1" si="15"/>
        <v>583658386</v>
      </c>
    </row>
    <row r="27" spans="6:17" x14ac:dyDescent="0.35">
      <c r="F27" s="5">
        <f>H19</f>
        <v>8</v>
      </c>
      <c r="G27" s="5">
        <f>I19/2</f>
        <v>75000</v>
      </c>
      <c r="H27" s="5">
        <v>8</v>
      </c>
      <c r="I27" s="5">
        <v>150000</v>
      </c>
      <c r="J27" s="6">
        <v>-403934937.70652491</v>
      </c>
      <c r="L27" s="7">
        <v>4</v>
      </c>
      <c r="M27" s="5">
        <f t="shared" ca="1" si="15"/>
        <v>403934937.70652491</v>
      </c>
      <c r="N27" s="5">
        <f t="shared" ca="1" si="15"/>
        <v>403934937.70652491</v>
      </c>
      <c r="O27" s="5">
        <f t="shared" ca="1" si="15"/>
        <v>403934937.70652491</v>
      </c>
      <c r="P27" s="5">
        <f t="shared" ca="1" si="15"/>
        <v>403934937.70652491</v>
      </c>
      <c r="Q27" s="5">
        <f t="shared" ca="1" si="15"/>
        <v>403934937.70652491</v>
      </c>
    </row>
    <row r="28" spans="6:17" x14ac:dyDescent="0.35">
      <c r="F28" s="5">
        <f>H20</f>
        <v>8</v>
      </c>
      <c r="G28" s="5">
        <f>I20/2</f>
        <v>75000</v>
      </c>
      <c r="H28" s="5">
        <v>8</v>
      </c>
      <c r="I28" s="5">
        <v>150000</v>
      </c>
      <c r="J28" s="6">
        <v>-403934937.70652491</v>
      </c>
      <c r="L28" s="7">
        <v>5</v>
      </c>
      <c r="M28" s="5">
        <f t="shared" ca="1" si="15"/>
        <v>286357076.8548404</v>
      </c>
      <c r="N28" s="5">
        <f t="shared" ca="1" si="15"/>
        <v>286357076.8548404</v>
      </c>
      <c r="O28" s="5">
        <f t="shared" ca="1" si="15"/>
        <v>286357076.8548404</v>
      </c>
      <c r="P28" s="5">
        <f t="shared" ca="1" si="15"/>
        <v>286357076.8548404</v>
      </c>
      <c r="Q28" s="5">
        <f t="shared" ca="1" si="15"/>
        <v>286357076.8548404</v>
      </c>
    </row>
    <row r="29" spans="6:17" x14ac:dyDescent="0.35">
      <c r="F29" s="5">
        <f>H21</f>
        <v>8</v>
      </c>
      <c r="G29" s="5">
        <f>I21/2</f>
        <v>75000</v>
      </c>
      <c r="H29" s="5">
        <v>8</v>
      </c>
      <c r="I29" s="5">
        <v>150000</v>
      </c>
      <c r="J29" s="6">
        <v>-403934937.70652491</v>
      </c>
      <c r="L29" s="7">
        <v>6</v>
      </c>
      <c r="M29" s="5">
        <f t="shared" ca="1" si="15"/>
        <v>203003919.22133136</v>
      </c>
      <c r="N29" s="5">
        <f t="shared" ca="1" si="15"/>
        <v>203003919.22133136</v>
      </c>
      <c r="O29" s="5">
        <f t="shared" ca="1" si="15"/>
        <v>203003919.22133136</v>
      </c>
      <c r="P29" s="5">
        <f t="shared" ca="1" si="15"/>
        <v>203003919.22133136</v>
      </c>
      <c r="Q29" s="5">
        <f t="shared" ca="1" si="15"/>
        <v>203003919.22133136</v>
      </c>
    </row>
    <row r="30" spans="6:17" x14ac:dyDescent="0.35">
      <c r="F30" s="5">
        <f>H22</f>
        <v>8</v>
      </c>
      <c r="G30" s="5">
        <f>I22/2</f>
        <v>75000</v>
      </c>
      <c r="H30" s="5">
        <v>8</v>
      </c>
      <c r="I30" s="5">
        <v>150000</v>
      </c>
      <c r="J30" s="6">
        <v>-403934937.70652491</v>
      </c>
      <c r="L30" s="7">
        <v>7</v>
      </c>
      <c r="M30" s="5">
        <f t="shared" ca="1" si="15"/>
        <v>143913297.59282079</v>
      </c>
      <c r="N30" s="5">
        <f t="shared" ca="1" si="15"/>
        <v>143913297.59282079</v>
      </c>
      <c r="O30" s="5">
        <f t="shared" ca="1" si="15"/>
        <v>143913297.59282079</v>
      </c>
      <c r="P30" s="5">
        <f t="shared" ca="1" si="15"/>
        <v>143913297.59282079</v>
      </c>
      <c r="Q30" s="5">
        <f t="shared" ca="1" si="15"/>
        <v>143913297.59282079</v>
      </c>
    </row>
    <row r="31" spans="6:17" x14ac:dyDescent="0.35">
      <c r="F31" s="5">
        <f>H23</f>
        <v>8</v>
      </c>
      <c r="G31" s="5">
        <f>I23/2</f>
        <v>75000</v>
      </c>
      <c r="H31" s="5">
        <v>8</v>
      </c>
      <c r="I31" s="5">
        <v>150000</v>
      </c>
      <c r="J31" s="6">
        <v>-403934937.70652491</v>
      </c>
      <c r="L31" s="7">
        <v>8</v>
      </c>
      <c r="M31" s="5">
        <f t="shared" ca="1" si="15"/>
        <v>102022844.20656389</v>
      </c>
      <c r="N31" s="5">
        <f t="shared" ca="1" si="15"/>
        <v>102022844.20656389</v>
      </c>
      <c r="O31" s="5">
        <f t="shared" ca="1" si="15"/>
        <v>102022844.20656389</v>
      </c>
      <c r="P31" s="5">
        <f t="shared" ca="1" si="15"/>
        <v>102022844.20656389</v>
      </c>
      <c r="Q31" s="5">
        <f t="shared" ca="1" si="15"/>
        <v>102022844.20656389</v>
      </c>
    </row>
    <row r="32" spans="6:17" x14ac:dyDescent="0.35">
      <c r="L32" s="7">
        <v>9</v>
      </c>
      <c r="M32" s="5">
        <f t="shared" ca="1" si="15"/>
        <v>66491182.603588387</v>
      </c>
      <c r="N32" s="5">
        <f t="shared" ca="1" si="15"/>
        <v>66491182.603588387</v>
      </c>
      <c r="O32" s="5">
        <f t="shared" ca="1" si="15"/>
        <v>66491182.603588387</v>
      </c>
      <c r="P32" s="5">
        <f t="shared" ca="1" si="15"/>
        <v>66491182.603588387</v>
      </c>
      <c r="Q32" s="5">
        <f t="shared" ca="1" si="15"/>
        <v>66491182.603588387</v>
      </c>
    </row>
    <row r="33" spans="6:18" x14ac:dyDescent="0.35">
      <c r="F33" s="5" t="s">
        <v>5</v>
      </c>
    </row>
    <row r="34" spans="6:18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8" x14ac:dyDescent="0.35">
      <c r="F35" s="5">
        <f>H27</f>
        <v>8</v>
      </c>
      <c r="G35" s="5">
        <f>I27/2</f>
        <v>75000</v>
      </c>
      <c r="H35" s="5">
        <v>8</v>
      </c>
      <c r="I35" s="5">
        <v>150000</v>
      </c>
      <c r="J35" s="6">
        <v>-286357076.8548404</v>
      </c>
      <c r="L35" s="5" t="s">
        <v>25</v>
      </c>
    </row>
    <row r="36" spans="6:18" x14ac:dyDescent="0.35">
      <c r="F36" s="5">
        <f>H28</f>
        <v>8</v>
      </c>
      <c r="G36" s="5">
        <f>I28/2</f>
        <v>75000</v>
      </c>
      <c r="H36" s="5">
        <v>8</v>
      </c>
      <c r="I36" s="5">
        <v>150000</v>
      </c>
      <c r="J36" s="6">
        <v>-286357076.8548404</v>
      </c>
      <c r="L36" s="7">
        <v>0</v>
      </c>
      <c r="M36" s="5">
        <f ca="1">OFFSET($A$3,M$34,$L$36)</f>
        <v>8</v>
      </c>
      <c r="N36" s="5">
        <f t="shared" ref="N36:Q36" ca="1" si="16">OFFSET($A$3,N$34,$L$36)</f>
        <v>9</v>
      </c>
      <c r="O36" s="5">
        <f t="shared" ca="1" si="16"/>
        <v>10</v>
      </c>
      <c r="P36" s="5">
        <f t="shared" ca="1" si="16"/>
        <v>11</v>
      </c>
      <c r="Q36" s="5">
        <f t="shared" ca="1" si="16"/>
        <v>12</v>
      </c>
    </row>
    <row r="37" spans="6:18" x14ac:dyDescent="0.35">
      <c r="F37" s="5">
        <f>H29</f>
        <v>8</v>
      </c>
      <c r="G37" s="5">
        <f>I29/2</f>
        <v>75000</v>
      </c>
      <c r="H37" s="5">
        <v>8</v>
      </c>
      <c r="I37" s="5">
        <v>150000</v>
      </c>
      <c r="J37" s="6">
        <v>-286357076.8548404</v>
      </c>
      <c r="L37" s="7">
        <v>1</v>
      </c>
      <c r="M37" s="5">
        <f ca="1">OFFSET($F$3,M$34,$L$36)</f>
        <v>8</v>
      </c>
      <c r="N37" s="5">
        <f t="shared" ref="N37:Q37" ca="1" si="17">OFFSET($F$3,N$34,$L$36)</f>
        <v>8.5</v>
      </c>
      <c r="O37" s="5">
        <f t="shared" ca="1" si="17"/>
        <v>9</v>
      </c>
      <c r="P37" s="5">
        <f t="shared" ca="1" si="17"/>
        <v>9.5</v>
      </c>
      <c r="Q37" s="5">
        <f t="shared" ca="1" si="17"/>
        <v>10</v>
      </c>
      <c r="R37" s="5">
        <f t="shared" ref="R37:R46" ca="1" si="18">Q52</f>
        <v>150000</v>
      </c>
    </row>
    <row r="38" spans="6:18" x14ac:dyDescent="0.35">
      <c r="F38" s="5">
        <f>H30</f>
        <v>8</v>
      </c>
      <c r="G38" s="5">
        <f>I30/2</f>
        <v>75000</v>
      </c>
      <c r="H38" s="5">
        <v>8</v>
      </c>
      <c r="I38" s="5">
        <v>150000</v>
      </c>
      <c r="J38" s="6">
        <v>-286357076.8548404</v>
      </c>
      <c r="L38" s="7">
        <v>2</v>
      </c>
      <c r="M38" s="5">
        <f ca="1">OFFSET($F$11,M$34,$L$36)</f>
        <v>8</v>
      </c>
      <c r="N38" s="5">
        <f t="shared" ref="N38:Q38" ca="1" si="19">OFFSET($F$11,N$34,$L$36)</f>
        <v>8</v>
      </c>
      <c r="O38" s="5">
        <f t="shared" ca="1" si="19"/>
        <v>8.5</v>
      </c>
      <c r="P38" s="5">
        <f t="shared" ca="1" si="19"/>
        <v>8.5</v>
      </c>
      <c r="Q38" s="5">
        <f t="shared" ca="1" si="19"/>
        <v>9</v>
      </c>
      <c r="R38" s="5">
        <f t="shared" ca="1" si="18"/>
        <v>150000</v>
      </c>
    </row>
    <row r="39" spans="6:18" x14ac:dyDescent="0.35">
      <c r="F39" s="5">
        <f>H31</f>
        <v>8</v>
      </c>
      <c r="G39" s="5">
        <f>I31/2</f>
        <v>75000</v>
      </c>
      <c r="H39" s="5">
        <v>8</v>
      </c>
      <c r="I39" s="5">
        <v>150000</v>
      </c>
      <c r="J39" s="6">
        <v>-286357076.8548404</v>
      </c>
      <c r="L39" s="7">
        <v>3</v>
      </c>
      <c r="M39" s="5">
        <f ca="1">OFFSET($F$19,M$34,$L$36)</f>
        <v>8</v>
      </c>
      <c r="N39" s="5">
        <f t="shared" ref="N39:Q39" ca="1" si="20">OFFSET($F$19,N$34,$L$36)</f>
        <v>8</v>
      </c>
      <c r="O39" s="5">
        <f t="shared" ca="1" si="20"/>
        <v>8</v>
      </c>
      <c r="P39" s="5">
        <f t="shared" ca="1" si="20"/>
        <v>8</v>
      </c>
      <c r="Q39" s="5">
        <f t="shared" ca="1" si="20"/>
        <v>8.5</v>
      </c>
      <c r="R39" s="5">
        <f t="shared" ca="1" si="18"/>
        <v>150000</v>
      </c>
    </row>
    <row r="40" spans="6:18" x14ac:dyDescent="0.35">
      <c r="L40" s="7">
        <v>4</v>
      </c>
      <c r="M40" s="5">
        <f ca="1">OFFSET($F$27,M$34,$L$36)</f>
        <v>8</v>
      </c>
      <c r="N40" s="5">
        <f t="shared" ref="N40:Q40" ca="1" si="21">OFFSET($F$27,N$34,$L$36)</f>
        <v>8</v>
      </c>
      <c r="O40" s="5">
        <f t="shared" ca="1" si="21"/>
        <v>8</v>
      </c>
      <c r="P40" s="5">
        <f t="shared" ca="1" si="21"/>
        <v>8</v>
      </c>
      <c r="Q40" s="5">
        <f t="shared" ca="1" si="21"/>
        <v>8</v>
      </c>
      <c r="R40" s="5">
        <f t="shared" ca="1" si="18"/>
        <v>150000</v>
      </c>
    </row>
    <row r="41" spans="6:18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2">OFFSET($F$35,N$34,$L$36)</f>
        <v>8</v>
      </c>
      <c r="O41" s="5">
        <f t="shared" ca="1" si="22"/>
        <v>8</v>
      </c>
      <c r="P41" s="5">
        <f t="shared" ca="1" si="22"/>
        <v>8</v>
      </c>
      <c r="Q41" s="5">
        <f t="shared" ca="1" si="22"/>
        <v>8</v>
      </c>
      <c r="R41" s="5">
        <f t="shared" ca="1" si="18"/>
        <v>150000</v>
      </c>
    </row>
    <row r="42" spans="6:18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3">OFFSET($F$43,N$34,$L$36)</f>
        <v>8</v>
      </c>
      <c r="O42" s="5">
        <f t="shared" ca="1" si="23"/>
        <v>8</v>
      </c>
      <c r="P42" s="5">
        <f t="shared" ca="1" si="23"/>
        <v>8</v>
      </c>
      <c r="Q42" s="5">
        <f t="shared" ca="1" si="23"/>
        <v>8</v>
      </c>
      <c r="R42" s="5">
        <f t="shared" ca="1" si="18"/>
        <v>150000</v>
      </c>
    </row>
    <row r="43" spans="6:18" x14ac:dyDescent="0.35">
      <c r="F43" s="5">
        <f>H35</f>
        <v>8</v>
      </c>
      <c r="G43" s="5">
        <f>I35/2</f>
        <v>75000</v>
      </c>
      <c r="H43" s="5">
        <v>8</v>
      </c>
      <c r="I43" s="5">
        <v>150000</v>
      </c>
      <c r="J43" s="6">
        <v>-203003919.22133136</v>
      </c>
      <c r="L43" s="7">
        <v>7</v>
      </c>
      <c r="M43" s="5">
        <f ca="1">OFFSET($F$51,M$34,$L$36)</f>
        <v>8</v>
      </c>
      <c r="N43" s="5">
        <f t="shared" ref="N43:Q43" ca="1" si="24">OFFSET($F$51,N$34,$L$36)</f>
        <v>8</v>
      </c>
      <c r="O43" s="5">
        <f t="shared" ca="1" si="24"/>
        <v>8</v>
      </c>
      <c r="P43" s="5">
        <f t="shared" ca="1" si="24"/>
        <v>8</v>
      </c>
      <c r="Q43" s="5">
        <f t="shared" ca="1" si="24"/>
        <v>8</v>
      </c>
      <c r="R43" s="5">
        <f t="shared" ca="1" si="18"/>
        <v>150000</v>
      </c>
    </row>
    <row r="44" spans="6:18" x14ac:dyDescent="0.35">
      <c r="F44" s="5">
        <f>H36</f>
        <v>8</v>
      </c>
      <c r="G44" s="5">
        <f>I36/2</f>
        <v>75000</v>
      </c>
      <c r="H44" s="5">
        <v>8</v>
      </c>
      <c r="I44" s="5">
        <v>150000</v>
      </c>
      <c r="J44" s="6">
        <v>-203003919.22133136</v>
      </c>
      <c r="L44" s="7">
        <v>8</v>
      </c>
      <c r="M44" s="5">
        <f ca="1">OFFSET($F$59,M$34,$L$36)</f>
        <v>8</v>
      </c>
      <c r="N44" s="5">
        <f t="shared" ref="N44:Q44" ca="1" si="25">OFFSET($F$59,N$34,$L$36)</f>
        <v>8</v>
      </c>
      <c r="O44" s="5">
        <f t="shared" ca="1" si="25"/>
        <v>8</v>
      </c>
      <c r="P44" s="5">
        <f t="shared" ca="1" si="25"/>
        <v>8</v>
      </c>
      <c r="Q44" s="5">
        <f t="shared" ca="1" si="25"/>
        <v>8</v>
      </c>
      <c r="R44" s="5">
        <f t="shared" ca="1" si="18"/>
        <v>150000</v>
      </c>
    </row>
    <row r="45" spans="6:18" x14ac:dyDescent="0.35">
      <c r="F45" s="5">
        <f>H37</f>
        <v>8</v>
      </c>
      <c r="G45" s="5">
        <f>I37/2</f>
        <v>75000</v>
      </c>
      <c r="H45" s="5">
        <v>8</v>
      </c>
      <c r="I45" s="5">
        <v>150000</v>
      </c>
      <c r="J45" s="6">
        <v>-203003919.22133136</v>
      </c>
      <c r="L45" s="7">
        <v>9</v>
      </c>
      <c r="M45" s="5">
        <f ca="1">OFFSET($F$67,M$34,$L$36)</f>
        <v>8</v>
      </c>
      <c r="N45" s="5">
        <f t="shared" ref="N45:Q45" ca="1" si="26">OFFSET($F$67,N$34,$L$36)</f>
        <v>8</v>
      </c>
      <c r="O45" s="5">
        <f t="shared" ca="1" si="26"/>
        <v>8</v>
      </c>
      <c r="P45" s="5">
        <f t="shared" ca="1" si="26"/>
        <v>8</v>
      </c>
      <c r="Q45" s="5">
        <f t="shared" ca="1" si="26"/>
        <v>8</v>
      </c>
      <c r="R45" s="5">
        <f t="shared" ca="1" si="18"/>
        <v>150000</v>
      </c>
    </row>
    <row r="46" spans="6:18" x14ac:dyDescent="0.35">
      <c r="F46" s="5">
        <f>H38</f>
        <v>8</v>
      </c>
      <c r="G46" s="5">
        <f>I38/2</f>
        <v>75000</v>
      </c>
      <c r="H46" s="5">
        <v>8</v>
      </c>
      <c r="I46" s="5">
        <v>150000</v>
      </c>
      <c r="J46" s="6">
        <v>-203003919.22133136</v>
      </c>
      <c r="L46" s="7">
        <v>10</v>
      </c>
      <c r="M46" s="5">
        <f ca="1">OFFSET($H$67,M$34,$L$36)</f>
        <v>10</v>
      </c>
      <c r="N46" s="5">
        <f t="shared" ref="N46:Q46" ca="1" si="27">OFFSET($H$67,N$34,$L$36)</f>
        <v>10</v>
      </c>
      <c r="O46" s="5">
        <f t="shared" ca="1" si="27"/>
        <v>10</v>
      </c>
      <c r="P46" s="5">
        <f t="shared" ca="1" si="27"/>
        <v>10</v>
      </c>
      <c r="Q46" s="5">
        <f t="shared" ca="1" si="27"/>
        <v>10</v>
      </c>
      <c r="R46" s="5">
        <f t="shared" ca="1" si="18"/>
        <v>100000</v>
      </c>
    </row>
    <row r="47" spans="6:18" x14ac:dyDescent="0.35">
      <c r="F47" s="5">
        <f>H39</f>
        <v>8</v>
      </c>
      <c r="G47" s="5">
        <f>I39/2</f>
        <v>75000</v>
      </c>
      <c r="H47" s="5">
        <v>8</v>
      </c>
      <c r="I47" s="5">
        <v>150000</v>
      </c>
      <c r="J47" s="6">
        <v>-203003919.22133136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75000</v>
      </c>
      <c r="H51" s="5">
        <v>8</v>
      </c>
      <c r="I51" s="5">
        <v>150000</v>
      </c>
      <c r="J51" s="6">
        <v>-143913297.59282079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>H44</f>
        <v>8</v>
      </c>
      <c r="G52" s="5">
        <f>I44/2</f>
        <v>75000</v>
      </c>
      <c r="H52" s="5">
        <v>8</v>
      </c>
      <c r="I52" s="5">
        <v>150000</v>
      </c>
      <c r="J52" s="6">
        <v>-143913297.59282079</v>
      </c>
      <c r="L52" s="7">
        <v>1</v>
      </c>
      <c r="M52" s="5">
        <f ca="1">OFFSET($D$3,M$49,$L$51)</f>
        <v>150000</v>
      </c>
      <c r="N52" s="5">
        <f t="shared" ref="N52:Q52" ca="1" si="28">OFFSET($D$3,N$49,$L$51)</f>
        <v>150000</v>
      </c>
      <c r="O52" s="5">
        <f t="shared" ca="1" si="28"/>
        <v>150000</v>
      </c>
      <c r="P52" s="5">
        <f t="shared" ca="1" si="28"/>
        <v>150000</v>
      </c>
      <c r="Q52" s="5">
        <f t="shared" ca="1" si="28"/>
        <v>150000</v>
      </c>
    </row>
    <row r="53" spans="6:17" x14ac:dyDescent="0.35">
      <c r="F53" s="5">
        <f>H45</f>
        <v>8</v>
      </c>
      <c r="G53" s="5">
        <f>I45/2</f>
        <v>75000</v>
      </c>
      <c r="H53" s="5">
        <v>8</v>
      </c>
      <c r="I53" s="5">
        <v>150000</v>
      </c>
      <c r="J53" s="6">
        <v>-143913297.59282079</v>
      </c>
      <c r="L53" s="7">
        <v>2</v>
      </c>
      <c r="M53" s="5">
        <f ca="1">OFFSET($I$3,M$49,$L$51)</f>
        <v>150000</v>
      </c>
      <c r="N53" s="5">
        <f t="shared" ref="N53:Q53" ca="1" si="29">OFFSET($I$3,N$49,$L$51)</f>
        <v>150000</v>
      </c>
      <c r="O53" s="5">
        <f t="shared" ca="1" si="29"/>
        <v>150000</v>
      </c>
      <c r="P53" s="5">
        <f t="shared" ca="1" si="29"/>
        <v>150000</v>
      </c>
      <c r="Q53" s="5">
        <f t="shared" ca="1" si="29"/>
        <v>150000</v>
      </c>
    </row>
    <row r="54" spans="6:17" x14ac:dyDescent="0.35">
      <c r="F54" s="5">
        <f>H46</f>
        <v>8</v>
      </c>
      <c r="G54" s="5">
        <f>I46/2</f>
        <v>75000</v>
      </c>
      <c r="H54" s="5">
        <v>8</v>
      </c>
      <c r="I54" s="5">
        <v>150000</v>
      </c>
      <c r="J54" s="6">
        <v>-143913297.59282079</v>
      </c>
      <c r="L54" s="7">
        <v>3</v>
      </c>
      <c r="M54" s="5">
        <f ca="1">OFFSET($I$11,M$49,$L$51)</f>
        <v>150000</v>
      </c>
      <c r="N54" s="5">
        <f t="shared" ref="N54:Q54" ca="1" si="30">OFFSET($I$11,N$49,$L$51)</f>
        <v>150000</v>
      </c>
      <c r="O54" s="5">
        <f t="shared" ca="1" si="30"/>
        <v>150000</v>
      </c>
      <c r="P54" s="5">
        <f t="shared" ca="1" si="30"/>
        <v>150000</v>
      </c>
      <c r="Q54" s="5">
        <f t="shared" ca="1" si="30"/>
        <v>150000</v>
      </c>
    </row>
    <row r="55" spans="6:17" x14ac:dyDescent="0.35">
      <c r="F55" s="5">
        <f>H47</f>
        <v>8</v>
      </c>
      <c r="G55" s="5">
        <f>I47/2</f>
        <v>75000</v>
      </c>
      <c r="H55" s="5">
        <v>8</v>
      </c>
      <c r="I55" s="5">
        <v>150000</v>
      </c>
      <c r="J55" s="6">
        <v>-143913297.59282079</v>
      </c>
      <c r="L55" s="7">
        <v>4</v>
      </c>
      <c r="M55" s="5">
        <f ca="1">OFFSET($I$19,M$49,$L$51)</f>
        <v>150000</v>
      </c>
      <c r="N55" s="5">
        <f t="shared" ref="N55:Q55" ca="1" si="31">OFFSET($I$19,N$49,$L$51)</f>
        <v>150000</v>
      </c>
      <c r="O55" s="5">
        <f t="shared" ca="1" si="31"/>
        <v>150000</v>
      </c>
      <c r="P55" s="5">
        <f t="shared" ca="1" si="31"/>
        <v>150000</v>
      </c>
      <c r="Q55" s="5">
        <f t="shared" ca="1" si="31"/>
        <v>150000</v>
      </c>
    </row>
    <row r="56" spans="6:17" x14ac:dyDescent="0.35">
      <c r="L56" s="7">
        <v>5</v>
      </c>
      <c r="M56" s="5">
        <f ca="1">OFFSET($I$27,M$49,$L$51)</f>
        <v>150000</v>
      </c>
      <c r="N56" s="5">
        <f t="shared" ref="N56:Q56" ca="1" si="32">OFFSET($I$27,N$49,$L$51)</f>
        <v>150000</v>
      </c>
      <c r="O56" s="5">
        <f t="shared" ca="1" si="32"/>
        <v>150000</v>
      </c>
      <c r="P56" s="5">
        <f t="shared" ca="1" si="32"/>
        <v>150000</v>
      </c>
      <c r="Q56" s="5">
        <f t="shared" ca="1" si="32"/>
        <v>150000</v>
      </c>
    </row>
    <row r="57" spans="6:17" x14ac:dyDescent="0.35">
      <c r="F57" s="5" t="s">
        <v>8</v>
      </c>
      <c r="L57" s="7">
        <v>6</v>
      </c>
      <c r="M57" s="5">
        <f ca="1">OFFSET($I$35,M$49,$L$51)</f>
        <v>150000</v>
      </c>
      <c r="N57" s="5">
        <f t="shared" ref="N57:Q57" ca="1" si="33">OFFSET($I$35,N$49,$L$51)</f>
        <v>150000</v>
      </c>
      <c r="O57" s="5">
        <f t="shared" ca="1" si="33"/>
        <v>150000</v>
      </c>
      <c r="P57" s="5">
        <f t="shared" ca="1" si="33"/>
        <v>150000</v>
      </c>
      <c r="Q57" s="5">
        <f t="shared" ca="1" si="33"/>
        <v>150000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150000</v>
      </c>
      <c r="N58" s="5">
        <f t="shared" ref="N58:Q58" ca="1" si="34">OFFSET($I$43,N$49,$L$51)</f>
        <v>150000</v>
      </c>
      <c r="O58" s="5">
        <f t="shared" ca="1" si="34"/>
        <v>150000</v>
      </c>
      <c r="P58" s="5">
        <f t="shared" ca="1" si="34"/>
        <v>150000</v>
      </c>
      <c r="Q58" s="5">
        <f t="shared" ca="1" si="34"/>
        <v>150000</v>
      </c>
    </row>
    <row r="59" spans="6:17" x14ac:dyDescent="0.35">
      <c r="F59" s="5">
        <f>H51</f>
        <v>8</v>
      </c>
      <c r="G59" s="5">
        <f>I51/2</f>
        <v>75000</v>
      </c>
      <c r="H59" s="5">
        <v>8</v>
      </c>
      <c r="I59" s="5">
        <v>150000</v>
      </c>
      <c r="J59" s="6">
        <v>-102022844.20656389</v>
      </c>
      <c r="L59" s="7">
        <v>8</v>
      </c>
      <c r="M59" s="5">
        <f ca="1">OFFSET($I$51,M$49,$L$51)</f>
        <v>150000</v>
      </c>
      <c r="N59" s="5">
        <f t="shared" ref="N59:Q59" ca="1" si="35">OFFSET($I$51,N$49,$L$51)</f>
        <v>150000</v>
      </c>
      <c r="O59" s="5">
        <f t="shared" ca="1" si="35"/>
        <v>150000</v>
      </c>
      <c r="P59" s="5">
        <f t="shared" ca="1" si="35"/>
        <v>150000</v>
      </c>
      <c r="Q59" s="5">
        <f t="shared" ca="1" si="35"/>
        <v>150000</v>
      </c>
    </row>
    <row r="60" spans="6:17" x14ac:dyDescent="0.35">
      <c r="F60" s="5">
        <f>H52</f>
        <v>8</v>
      </c>
      <c r="G60" s="5">
        <f>I52/2</f>
        <v>75000</v>
      </c>
      <c r="H60" s="5">
        <v>8</v>
      </c>
      <c r="I60" s="5">
        <v>150000</v>
      </c>
      <c r="J60" s="6">
        <v>-102022844.20656389</v>
      </c>
      <c r="L60" s="7">
        <v>9</v>
      </c>
      <c r="M60" s="5">
        <f ca="1">OFFSET($I$59,M$49,$L$51)</f>
        <v>150000</v>
      </c>
      <c r="N60" s="5">
        <f t="shared" ref="N60:Q60" ca="1" si="36">OFFSET($I$59,N$49,$L$51)</f>
        <v>150000</v>
      </c>
      <c r="O60" s="5">
        <f t="shared" ca="1" si="36"/>
        <v>150000</v>
      </c>
      <c r="P60" s="5">
        <f t="shared" ca="1" si="36"/>
        <v>150000</v>
      </c>
      <c r="Q60" s="5">
        <f t="shared" ca="1" si="36"/>
        <v>150000</v>
      </c>
    </row>
    <row r="61" spans="6:17" x14ac:dyDescent="0.35">
      <c r="F61" s="5">
        <f>H53</f>
        <v>8</v>
      </c>
      <c r="G61" s="5">
        <f>I53/2</f>
        <v>75000</v>
      </c>
      <c r="H61" s="5">
        <v>8</v>
      </c>
      <c r="I61" s="5">
        <v>150000</v>
      </c>
      <c r="J61" s="6">
        <v>-102022844.20656389</v>
      </c>
      <c r="L61" s="7">
        <v>10</v>
      </c>
      <c r="M61" s="5">
        <f ca="1">OFFSET($I$67,M$49,$L$51)</f>
        <v>100000</v>
      </c>
      <c r="N61" s="5">
        <f t="shared" ref="N61:Q61" ca="1" si="37">OFFSET($I$67,N$49,$L$51)</f>
        <v>100000</v>
      </c>
      <c r="O61" s="5">
        <f t="shared" ca="1" si="37"/>
        <v>100000</v>
      </c>
      <c r="P61" s="5">
        <f t="shared" ca="1" si="37"/>
        <v>100000</v>
      </c>
      <c r="Q61" s="5">
        <f t="shared" ca="1" si="37"/>
        <v>100000</v>
      </c>
    </row>
    <row r="62" spans="6:17" x14ac:dyDescent="0.35">
      <c r="F62" s="5">
        <f>H54</f>
        <v>8</v>
      </c>
      <c r="G62" s="5">
        <f>I54/2</f>
        <v>75000</v>
      </c>
      <c r="H62" s="5">
        <v>8</v>
      </c>
      <c r="I62" s="5">
        <v>150000</v>
      </c>
      <c r="J62" s="6">
        <v>-102022844.20656389</v>
      </c>
    </row>
    <row r="63" spans="6:17" x14ac:dyDescent="0.35">
      <c r="F63" s="5">
        <f>H55</f>
        <v>8</v>
      </c>
      <c r="G63" s="5">
        <f>I55/2</f>
        <v>75000</v>
      </c>
      <c r="H63" s="5">
        <v>8</v>
      </c>
      <c r="I63" s="5">
        <v>150000</v>
      </c>
      <c r="J63" s="6">
        <v>-102022844.20656389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</v>
      </c>
      <c r="G67" s="5">
        <f>I59/2</f>
        <v>75000</v>
      </c>
      <c r="H67" s="5">
        <v>10</v>
      </c>
      <c r="I67" s="5">
        <v>100000</v>
      </c>
      <c r="J67" s="6">
        <v>-66491182.603588387</v>
      </c>
      <c r="L67" s="7"/>
    </row>
    <row r="68" spans="6:12" x14ac:dyDescent="0.35">
      <c r="F68" s="5">
        <f>H60</f>
        <v>8</v>
      </c>
      <c r="G68" s="5">
        <f>I60/2</f>
        <v>75000</v>
      </c>
      <c r="H68" s="5">
        <v>10</v>
      </c>
      <c r="I68" s="5">
        <v>100000</v>
      </c>
      <c r="J68" s="6">
        <v>-66491182.603588387</v>
      </c>
      <c r="L68" s="7"/>
    </row>
    <row r="69" spans="6:12" x14ac:dyDescent="0.35">
      <c r="F69" s="5">
        <f>H61</f>
        <v>8</v>
      </c>
      <c r="G69" s="5">
        <f>I61/2</f>
        <v>75000</v>
      </c>
      <c r="H69" s="5">
        <v>10</v>
      </c>
      <c r="I69" s="5">
        <v>100000</v>
      </c>
      <c r="J69" s="6">
        <v>-66491182.603588387</v>
      </c>
      <c r="L69" s="7"/>
    </row>
    <row r="70" spans="6:12" x14ac:dyDescent="0.35">
      <c r="F70" s="5">
        <f>H62</f>
        <v>8</v>
      </c>
      <c r="G70" s="5">
        <f>I62/2</f>
        <v>75000</v>
      </c>
      <c r="H70" s="5">
        <v>10</v>
      </c>
      <c r="I70" s="5">
        <v>100000</v>
      </c>
      <c r="J70" s="6">
        <v>-66491182.603588387</v>
      </c>
      <c r="L70" s="7"/>
    </row>
    <row r="71" spans="6:12" x14ac:dyDescent="0.35">
      <c r="F71" s="5">
        <f>H63</f>
        <v>8</v>
      </c>
      <c r="G71" s="5">
        <f>I63/2</f>
        <v>75000</v>
      </c>
      <c r="H71" s="5">
        <v>10</v>
      </c>
      <c r="I71" s="5">
        <v>100000</v>
      </c>
      <c r="J71" s="6">
        <v>-66491182.603588387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C72C-D91C-492A-84FF-FA0615E06152}">
  <dimension ref="A1:H17"/>
  <sheetViews>
    <sheetView workbookViewId="0">
      <selection activeCell="U22" sqref="U22"/>
    </sheetView>
  </sheetViews>
  <sheetFormatPr defaultRowHeight="14.5" x14ac:dyDescent="0.35"/>
  <cols>
    <col min="1" max="1" width="10.26953125" style="8" customWidth="1"/>
    <col min="2" max="16384" width="8.7265625" style="8"/>
  </cols>
  <sheetData>
    <row r="1" spans="1:8" x14ac:dyDescent="0.35">
      <c r="A1" s="14" t="s">
        <v>34</v>
      </c>
      <c r="B1" s="14"/>
      <c r="C1" s="8">
        <v>2</v>
      </c>
      <c r="D1" s="8">
        <v>0</v>
      </c>
      <c r="E1" s="8">
        <v>-0.5</v>
      </c>
      <c r="F1" s="8">
        <v>-1</v>
      </c>
      <c r="G1" s="8">
        <v>-1.5</v>
      </c>
      <c r="H1" s="8">
        <v>-2</v>
      </c>
    </row>
    <row r="2" spans="1:8" x14ac:dyDescent="0.35">
      <c r="A2" s="14" t="s">
        <v>33</v>
      </c>
      <c r="B2" s="14"/>
      <c r="C2" s="9">
        <v>100000</v>
      </c>
      <c r="D2" s="9">
        <v>150000</v>
      </c>
      <c r="E2" s="9">
        <v>150000</v>
      </c>
      <c r="F2" s="9">
        <v>150000</v>
      </c>
      <c r="G2" s="9">
        <v>150000</v>
      </c>
      <c r="H2" s="9">
        <v>150000</v>
      </c>
    </row>
    <row r="3" spans="1:8" x14ac:dyDescent="0.35">
      <c r="A3" s="13" t="s">
        <v>35</v>
      </c>
      <c r="B3" s="8" t="s">
        <v>28</v>
      </c>
      <c r="C3" s="10">
        <v>0</v>
      </c>
      <c r="D3" s="10">
        <v>0</v>
      </c>
      <c r="E3" s="10">
        <v>10527.137306025343</v>
      </c>
      <c r="F3" s="10">
        <v>28524.814658219046</v>
      </c>
      <c r="G3" s="10">
        <v>43716.840613662396</v>
      </c>
      <c r="H3" s="10">
        <v>58908.876947395998</v>
      </c>
    </row>
    <row r="4" spans="1:8" x14ac:dyDescent="0.35">
      <c r="A4" s="13"/>
      <c r="B4" s="8" t="s">
        <v>29</v>
      </c>
      <c r="C4" s="10">
        <v>0</v>
      </c>
      <c r="D4" s="10">
        <v>0</v>
      </c>
      <c r="E4" s="10">
        <v>10527.137306025343</v>
      </c>
      <c r="F4" s="10">
        <v>28524.812107186215</v>
      </c>
      <c r="G4" s="10">
        <v>43716.839754149245</v>
      </c>
      <c r="H4" s="10">
        <v>58908.86449688748</v>
      </c>
    </row>
    <row r="5" spans="1:8" x14ac:dyDescent="0.35">
      <c r="A5" s="13"/>
      <c r="B5" s="8" t="s">
        <v>30</v>
      </c>
      <c r="C5" s="10">
        <v>21346.973226494403</v>
      </c>
      <c r="D5" s="10">
        <v>0</v>
      </c>
      <c r="E5" s="10">
        <v>10527.137306025343</v>
      </c>
      <c r="F5" s="10">
        <v>28524.812107186171</v>
      </c>
      <c r="G5" s="10">
        <v>43716.839754149223</v>
      </c>
      <c r="H5" s="10">
        <v>58908.86366413888</v>
      </c>
    </row>
    <row r="6" spans="1:8" x14ac:dyDescent="0.35">
      <c r="A6" s="13"/>
      <c r="B6" s="8" t="s">
        <v>31</v>
      </c>
      <c r="C6" s="10">
        <v>21346.967343610111</v>
      </c>
      <c r="D6" s="10">
        <v>21749.73274366738</v>
      </c>
      <c r="E6" s="10">
        <v>21749.73274366738</v>
      </c>
      <c r="F6" s="10">
        <v>28524.814685603127</v>
      </c>
      <c r="G6" s="10">
        <v>43716.842332684886</v>
      </c>
      <c r="H6" s="10">
        <v>58908.86624267455</v>
      </c>
    </row>
    <row r="7" spans="1:8" x14ac:dyDescent="0.35">
      <c r="A7" s="13"/>
      <c r="B7" s="8" t="s">
        <v>32</v>
      </c>
      <c r="C7" s="10">
        <v>21346.969871728248</v>
      </c>
      <c r="D7" s="10">
        <v>75136.340556697265</v>
      </c>
      <c r="E7" s="10">
        <v>104323.03753507232</v>
      </c>
      <c r="F7" s="10">
        <v>104323.03753507235</v>
      </c>
      <c r="G7" s="10">
        <v>104323.03753507235</v>
      </c>
      <c r="H7" s="10">
        <v>104323.03753507233</v>
      </c>
    </row>
    <row r="8" spans="1:8" x14ac:dyDescent="0.35">
      <c r="A8" s="13" t="s">
        <v>36</v>
      </c>
      <c r="B8" s="8" t="s">
        <v>28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</row>
    <row r="9" spans="1:8" x14ac:dyDescent="0.35">
      <c r="A9" s="13"/>
      <c r="B9" s="8" t="s">
        <v>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8" x14ac:dyDescent="0.35">
      <c r="A10" s="13"/>
      <c r="B10" s="8" t="s">
        <v>30</v>
      </c>
      <c r="C10" s="10">
        <v>1073.3516664798337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1:8" x14ac:dyDescent="0.35">
      <c r="A11" s="13"/>
      <c r="B11" s="8" t="s">
        <v>31</v>
      </c>
      <c r="C11" s="10">
        <v>13696.62563575009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</row>
    <row r="12" spans="1:8" x14ac:dyDescent="0.35">
      <c r="A12" s="13"/>
      <c r="B12" s="8" t="s">
        <v>32</v>
      </c>
      <c r="C12" s="10">
        <v>40340.277832708714</v>
      </c>
      <c r="D12" s="10">
        <v>9417.574225022352</v>
      </c>
      <c r="E12" s="10">
        <v>0</v>
      </c>
      <c r="F12" s="10">
        <v>0</v>
      </c>
      <c r="G12" s="10">
        <v>0</v>
      </c>
      <c r="H12" s="10">
        <v>0</v>
      </c>
    </row>
    <row r="13" spans="1:8" x14ac:dyDescent="0.35">
      <c r="A13" s="13" t="s">
        <v>37</v>
      </c>
      <c r="B13" s="8" t="s">
        <v>28</v>
      </c>
      <c r="C13" s="10">
        <v>158558.37970440005</v>
      </c>
      <c r="D13" s="10">
        <v>362058.37970440008</v>
      </c>
      <c r="E13" s="10">
        <v>413009.72426556272</v>
      </c>
      <c r="F13" s="10">
        <v>500118.48264959553</v>
      </c>
      <c r="G13" s="10">
        <v>573647.88827452611</v>
      </c>
      <c r="H13" s="10">
        <v>647177.344129798</v>
      </c>
    </row>
    <row r="14" spans="1:8" x14ac:dyDescent="0.35">
      <c r="A14" s="13"/>
      <c r="B14" s="8" t="s">
        <v>29</v>
      </c>
      <c r="C14" s="10">
        <v>19839.148300450077</v>
      </c>
      <c r="D14" s="10">
        <v>223339.14830045003</v>
      </c>
      <c r="E14" s="10">
        <v>274290.49286161276</v>
      </c>
      <c r="F14" s="10">
        <v>361399.23889923462</v>
      </c>
      <c r="G14" s="10">
        <v>434928.65271053242</v>
      </c>
      <c r="H14" s="10">
        <v>508458.0524654045</v>
      </c>
    </row>
    <row r="15" spans="1:8" x14ac:dyDescent="0.35">
      <c r="A15" s="13"/>
      <c r="B15" s="8" t="s">
        <v>30</v>
      </c>
      <c r="C15" s="10">
        <v>0</v>
      </c>
      <c r="D15" s="10">
        <v>84080.37458655001</v>
      </c>
      <c r="E15" s="10">
        <v>135031.71914771272</v>
      </c>
      <c r="F15" s="10">
        <v>222140.4651853345</v>
      </c>
      <c r="G15" s="10">
        <v>295669.87899663229</v>
      </c>
      <c r="H15" s="10">
        <v>369199.274720972</v>
      </c>
    </row>
    <row r="16" spans="1:8" x14ac:dyDescent="0.35">
      <c r="A16" s="13"/>
      <c r="B16" s="8" t="s">
        <v>31</v>
      </c>
      <c r="C16" s="10">
        <v>0</v>
      </c>
      <c r="D16" s="10">
        <v>0</v>
      </c>
      <c r="E16" s="10">
        <v>0</v>
      </c>
      <c r="F16" s="10">
        <v>32791.396599546977</v>
      </c>
      <c r="G16" s="10">
        <v>106320.81041084477</v>
      </c>
      <c r="H16" s="10">
        <v>179850.20613518442</v>
      </c>
    </row>
    <row r="17" spans="1:8" x14ac:dyDescent="0.35">
      <c r="A17" s="13"/>
      <c r="B17" s="8" t="s">
        <v>32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</row>
  </sheetData>
  <mergeCells count="5">
    <mergeCell ref="A3:A7"/>
    <mergeCell ref="A8:A12"/>
    <mergeCell ref="A13:A17"/>
    <mergeCell ref="A1:B1"/>
    <mergeCell ref="A2:B2"/>
  </mergeCells>
  <phoneticPr fontId="4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D2A2-5799-4F16-8F28-F4F9BFF36BC6}">
  <dimension ref="A1:Z90"/>
  <sheetViews>
    <sheetView topLeftCell="A52" workbookViewId="0">
      <selection activeCell="M49" sqref="M49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150000</v>
      </c>
      <c r="E3" s="6">
        <v>-1490063507</v>
      </c>
      <c r="F3" s="5">
        <f>C3</f>
        <v>8</v>
      </c>
      <c r="G3" s="5">
        <f>D3/2</f>
        <v>75000</v>
      </c>
      <c r="H3" s="5">
        <v>8</v>
      </c>
      <c r="I3" s="5">
        <v>150000</v>
      </c>
      <c r="J3" s="6">
        <v>-1463649977</v>
      </c>
      <c r="L3" s="5">
        <v>8</v>
      </c>
      <c r="M3" s="5">
        <f>E3</f>
        <v>-1490063507</v>
      </c>
      <c r="N3" s="5">
        <f>J3</f>
        <v>-1463649977</v>
      </c>
      <c r="O3" s="5">
        <f>J11</f>
        <v>-1200702770</v>
      </c>
      <c r="P3" s="5">
        <f>J19</f>
        <v>-984994476</v>
      </c>
      <c r="Q3" s="5">
        <f>J27</f>
        <v>-808038544</v>
      </c>
      <c r="R3" s="5">
        <f>J35</f>
        <v>-662873046</v>
      </c>
      <c r="S3" s="5">
        <f>J43</f>
        <v>-543786776</v>
      </c>
      <c r="T3" s="5">
        <f>J51</f>
        <v>-446094557</v>
      </c>
      <c r="U3" s="5">
        <f>J59</f>
        <v>-365952912</v>
      </c>
      <c r="V3" s="5">
        <f>J67</f>
        <v>-270385869</v>
      </c>
      <c r="W3" s="5">
        <f>SUM(M3:V3)</f>
        <v>-8236542434</v>
      </c>
      <c r="X3" s="5">
        <v>8</v>
      </c>
      <c r="Y3" s="5">
        <f>W3/(-1000000)</f>
        <v>8236.5424340000009</v>
      </c>
      <c r="Z3" s="5">
        <f>Y4-Y3</f>
        <v>80.647719999999026</v>
      </c>
    </row>
    <row r="4" spans="1:26" x14ac:dyDescent="0.35">
      <c r="A4" s="5">
        <v>9</v>
      </c>
      <c r="B4" s="5">
        <v>50000</v>
      </c>
      <c r="C4" s="5">
        <v>8.5</v>
      </c>
      <c r="D4" s="5">
        <v>150000</v>
      </c>
      <c r="E4" s="6">
        <v>-1536208787</v>
      </c>
      <c r="F4" s="5">
        <f>C4</f>
        <v>8.5</v>
      </c>
      <c r="G4" s="5">
        <f>D4/2</f>
        <v>75000</v>
      </c>
      <c r="H4" s="5">
        <v>8</v>
      </c>
      <c r="I4" s="5">
        <v>150000</v>
      </c>
      <c r="J4" s="6">
        <v>-1498152417</v>
      </c>
      <c r="L4" s="5">
        <v>9</v>
      </c>
      <c r="M4" s="5">
        <f>E4</f>
        <v>-1536208787</v>
      </c>
      <c r="N4" s="5">
        <f t="shared" ref="N4:N7" si="0">J4</f>
        <v>-1498152417</v>
      </c>
      <c r="O4" s="5">
        <f t="shared" ref="O4:O7" si="1">J12</f>
        <v>-1200702770</v>
      </c>
      <c r="P4" s="5">
        <f t="shared" ref="P4:P7" si="2">J20</f>
        <v>-984994476</v>
      </c>
      <c r="Q4" s="5">
        <f t="shared" ref="Q4:Q7" si="3">J28</f>
        <v>-808038544</v>
      </c>
      <c r="R4" s="5">
        <f t="shared" ref="R4:R7" si="4">J36</f>
        <v>-662873046</v>
      </c>
      <c r="S4" s="5">
        <f t="shared" ref="S4:S7" si="5">J44</f>
        <v>-543786776</v>
      </c>
      <c r="T4" s="5">
        <f t="shared" ref="T4:T7" si="6">J52</f>
        <v>-446094557</v>
      </c>
      <c r="U4" s="5">
        <f t="shared" ref="U4:U7" si="7">J60</f>
        <v>-365952912</v>
      </c>
      <c r="V4" s="5">
        <f t="shared" ref="V4:V7" si="8">J68</f>
        <v>-270385869</v>
      </c>
      <c r="W4" s="5">
        <f t="shared" ref="W4:W7" si="9">SUM(M4:V4)</f>
        <v>-8317190154</v>
      </c>
      <c r="X4" s="5">
        <v>9</v>
      </c>
      <c r="Y4" s="5">
        <f t="shared" ref="Y4:Y7" si="10">W4/(-1000000)</f>
        <v>8317.1901539999999</v>
      </c>
      <c r="Z4" s="5">
        <f t="shared" ref="Z4:Z6" si="11">Y5-Y4</f>
        <v>69.263543999999456</v>
      </c>
    </row>
    <row r="5" spans="1:26" x14ac:dyDescent="0.35">
      <c r="A5" s="5">
        <v>10</v>
      </c>
      <c r="B5" s="5">
        <v>50000</v>
      </c>
      <c r="C5" s="5">
        <v>9.5</v>
      </c>
      <c r="D5" s="5">
        <v>150000</v>
      </c>
      <c r="E5" s="6">
        <v>-1544426677</v>
      </c>
      <c r="F5" s="5">
        <f>C5</f>
        <v>9.5</v>
      </c>
      <c r="G5" s="5">
        <f>D5/2</f>
        <v>75000</v>
      </c>
      <c r="H5" s="5">
        <v>9</v>
      </c>
      <c r="I5" s="5">
        <v>150000</v>
      </c>
      <c r="J5" s="6">
        <v>-1504894321</v>
      </c>
      <c r="L5" s="5">
        <v>10</v>
      </c>
      <c r="M5" s="5">
        <f>E5</f>
        <v>-1544426677</v>
      </c>
      <c r="N5" s="5">
        <f t="shared" si="0"/>
        <v>-1504894321</v>
      </c>
      <c r="O5" s="5">
        <f t="shared" si="1"/>
        <v>-1231787367</v>
      </c>
      <c r="P5" s="5">
        <f t="shared" si="2"/>
        <v>-1008213629</v>
      </c>
      <c r="Q5" s="5">
        <f t="shared" si="3"/>
        <v>-808038544</v>
      </c>
      <c r="R5" s="5">
        <f t="shared" si="4"/>
        <v>-662873046</v>
      </c>
      <c r="S5" s="5">
        <f t="shared" si="5"/>
        <v>-543786776</v>
      </c>
      <c r="T5" s="5">
        <f t="shared" si="6"/>
        <v>-446094557</v>
      </c>
      <c r="U5" s="5">
        <f t="shared" si="7"/>
        <v>-365952912</v>
      </c>
      <c r="V5" s="5">
        <f t="shared" si="8"/>
        <v>-270385869</v>
      </c>
      <c r="W5" s="5">
        <f t="shared" si="9"/>
        <v>-8386453698</v>
      </c>
      <c r="X5" s="5">
        <v>10</v>
      </c>
      <c r="Y5" s="5">
        <f t="shared" si="10"/>
        <v>8386.4536979999993</v>
      </c>
      <c r="Z5" s="5">
        <f t="shared" si="11"/>
        <v>67.251080000000002</v>
      </c>
    </row>
    <row r="6" spans="1:26" x14ac:dyDescent="0.35">
      <c r="A6" s="5">
        <v>11</v>
      </c>
      <c r="B6" s="5">
        <v>50000</v>
      </c>
      <c r="C6" s="5">
        <v>10</v>
      </c>
      <c r="D6" s="5">
        <v>150000</v>
      </c>
      <c r="E6" s="6">
        <v>-1584246400</v>
      </c>
      <c r="F6" s="5">
        <f>C6</f>
        <v>10</v>
      </c>
      <c r="G6" s="5">
        <f>D6/2</f>
        <v>75000</v>
      </c>
      <c r="H6" s="5">
        <v>9.5</v>
      </c>
      <c r="I6" s="5">
        <v>150000</v>
      </c>
      <c r="J6" s="6">
        <v>-1508246711</v>
      </c>
      <c r="L6" s="5">
        <v>11</v>
      </c>
      <c r="M6" s="5">
        <f>E6</f>
        <v>-1584246400</v>
      </c>
      <c r="N6" s="5">
        <f t="shared" si="0"/>
        <v>-1508246711</v>
      </c>
      <c r="O6" s="5">
        <f t="shared" si="1"/>
        <v>-1234537498</v>
      </c>
      <c r="P6" s="5">
        <f t="shared" si="2"/>
        <v>-1010494672</v>
      </c>
      <c r="Q6" s="5">
        <f t="shared" si="3"/>
        <v>-827086337</v>
      </c>
      <c r="R6" s="5">
        <f t="shared" si="4"/>
        <v>-662873046</v>
      </c>
      <c r="S6" s="5">
        <f t="shared" si="5"/>
        <v>-543786776</v>
      </c>
      <c r="T6" s="5">
        <f t="shared" si="6"/>
        <v>-446094557</v>
      </c>
      <c r="U6" s="5">
        <f t="shared" si="7"/>
        <v>-365952912</v>
      </c>
      <c r="V6" s="5">
        <f t="shared" si="8"/>
        <v>-270385869</v>
      </c>
      <c r="W6" s="5">
        <f t="shared" si="9"/>
        <v>-8453704778</v>
      </c>
      <c r="X6" s="5">
        <v>11</v>
      </c>
      <c r="Y6" s="5">
        <f t="shared" si="10"/>
        <v>8453.7047779999994</v>
      </c>
      <c r="Z6" s="5">
        <f t="shared" si="11"/>
        <v>67.191891000000396</v>
      </c>
    </row>
    <row r="7" spans="1:26" x14ac:dyDescent="0.35">
      <c r="A7" s="5">
        <v>12</v>
      </c>
      <c r="B7" s="5">
        <v>50000</v>
      </c>
      <c r="C7" s="5">
        <v>10.5</v>
      </c>
      <c r="D7" s="5">
        <v>150000</v>
      </c>
      <c r="E7" s="6">
        <v>-1623323669</v>
      </c>
      <c r="F7" s="5">
        <f>C7</f>
        <v>10.5</v>
      </c>
      <c r="G7" s="5">
        <f>D7/2</f>
        <v>75000</v>
      </c>
      <c r="H7" s="5">
        <v>9.5</v>
      </c>
      <c r="I7" s="5">
        <v>150000</v>
      </c>
      <c r="J7" s="6">
        <v>-1536361333</v>
      </c>
      <c r="L7" s="5">
        <v>12</v>
      </c>
      <c r="M7" s="5">
        <f>E7</f>
        <v>-1623323669</v>
      </c>
      <c r="N7" s="5">
        <f t="shared" si="0"/>
        <v>-1536361333</v>
      </c>
      <c r="O7" s="5">
        <f t="shared" si="1"/>
        <v>-1234537498</v>
      </c>
      <c r="P7" s="5">
        <f t="shared" si="2"/>
        <v>-1010494672</v>
      </c>
      <c r="Q7" s="5">
        <f t="shared" si="3"/>
        <v>-827086337</v>
      </c>
      <c r="R7" s="5">
        <f t="shared" si="4"/>
        <v>-662873046</v>
      </c>
      <c r="S7" s="5">
        <f t="shared" si="5"/>
        <v>-543786776</v>
      </c>
      <c r="T7" s="5">
        <f t="shared" si="6"/>
        <v>-446094557</v>
      </c>
      <c r="U7" s="5">
        <f t="shared" si="7"/>
        <v>-365952912</v>
      </c>
      <c r="V7" s="5">
        <f t="shared" si="8"/>
        <v>-270385869</v>
      </c>
      <c r="W7" s="5">
        <f t="shared" si="9"/>
        <v>-8520896669</v>
      </c>
      <c r="Y7" s="5">
        <f t="shared" si="10"/>
        <v>8520.8966689999997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75000</v>
      </c>
      <c r="H11" s="5">
        <v>8</v>
      </c>
      <c r="I11" s="5">
        <v>150000</v>
      </c>
      <c r="J11" s="6">
        <v>-1200702770</v>
      </c>
      <c r="L11" s="7">
        <v>0</v>
      </c>
      <c r="M11" s="5">
        <f ca="1">OFFSET($M$3,M$2, $L11)</f>
        <v>-1490063507</v>
      </c>
      <c r="N11" s="5">
        <f t="shared" ref="N11:Q20" ca="1" si="12">OFFSET($M$3,N$2, $L11)</f>
        <v>-1536208787</v>
      </c>
      <c r="O11" s="5">
        <f t="shared" ca="1" si="12"/>
        <v>-1544426677</v>
      </c>
      <c r="P11" s="5">
        <f t="shared" ca="1" si="12"/>
        <v>-1584246400</v>
      </c>
      <c r="Q11" s="5">
        <f t="shared" ca="1" si="12"/>
        <v>-1623323669</v>
      </c>
    </row>
    <row r="12" spans="1:26" x14ac:dyDescent="0.35">
      <c r="F12" s="5">
        <f>H4</f>
        <v>8</v>
      </c>
      <c r="G12" s="5">
        <f>I4/2</f>
        <v>75000</v>
      </c>
      <c r="H12" s="5">
        <v>8</v>
      </c>
      <c r="I12" s="5">
        <v>150000</v>
      </c>
      <c r="J12" s="6">
        <v>-1200702770</v>
      </c>
      <c r="L12" s="7">
        <v>1</v>
      </c>
      <c r="M12" s="5">
        <f t="shared" ref="M12:M20" ca="1" si="13">OFFSET($M$3,M$2, $L12)</f>
        <v>-1463649977</v>
      </c>
      <c r="N12" s="5">
        <f t="shared" ca="1" si="12"/>
        <v>-1498152417</v>
      </c>
      <c r="O12" s="5">
        <f t="shared" ca="1" si="12"/>
        <v>-1504894321</v>
      </c>
      <c r="P12" s="5">
        <f t="shared" ca="1" si="12"/>
        <v>-1508246711</v>
      </c>
      <c r="Q12" s="5">
        <f t="shared" ca="1" si="12"/>
        <v>-1536361333</v>
      </c>
    </row>
    <row r="13" spans="1:26" x14ac:dyDescent="0.35">
      <c r="F13" s="5">
        <f>H5</f>
        <v>9</v>
      </c>
      <c r="G13" s="5">
        <f>I5/2</f>
        <v>75000</v>
      </c>
      <c r="H13" s="5">
        <v>8.5</v>
      </c>
      <c r="I13" s="5">
        <v>150000</v>
      </c>
      <c r="J13" s="6">
        <v>-1231787367</v>
      </c>
      <c r="L13" s="7">
        <v>2</v>
      </c>
      <c r="M13" s="5">
        <f t="shared" ca="1" si="13"/>
        <v>-1200702770</v>
      </c>
      <c r="N13" s="5">
        <f t="shared" ca="1" si="12"/>
        <v>-1200702770</v>
      </c>
      <c r="O13" s="5">
        <f t="shared" ca="1" si="12"/>
        <v>-1231787367</v>
      </c>
      <c r="P13" s="5">
        <f t="shared" ca="1" si="12"/>
        <v>-1234537498</v>
      </c>
      <c r="Q13" s="5">
        <f t="shared" ca="1" si="12"/>
        <v>-1234537498</v>
      </c>
    </row>
    <row r="14" spans="1:26" x14ac:dyDescent="0.35">
      <c r="F14" s="5">
        <f>H6</f>
        <v>9.5</v>
      </c>
      <c r="G14" s="5">
        <f>I6/2</f>
        <v>75000</v>
      </c>
      <c r="H14" s="5">
        <v>9</v>
      </c>
      <c r="I14" s="5">
        <v>150000</v>
      </c>
      <c r="J14" s="6">
        <v>-1234537498</v>
      </c>
      <c r="L14" s="7">
        <v>3</v>
      </c>
      <c r="M14" s="5">
        <f t="shared" ca="1" si="13"/>
        <v>-984994476</v>
      </c>
      <c r="N14" s="5">
        <f t="shared" ca="1" si="12"/>
        <v>-984994476</v>
      </c>
      <c r="O14" s="5">
        <f t="shared" ca="1" si="12"/>
        <v>-1008213629</v>
      </c>
      <c r="P14" s="5">
        <f t="shared" ca="1" si="12"/>
        <v>-1010494672</v>
      </c>
      <c r="Q14" s="5">
        <f t="shared" ca="1" si="12"/>
        <v>-1010494672</v>
      </c>
    </row>
    <row r="15" spans="1:26" x14ac:dyDescent="0.35">
      <c r="F15" s="5">
        <f>H7</f>
        <v>9.5</v>
      </c>
      <c r="G15" s="5">
        <f>I7/2</f>
        <v>75000</v>
      </c>
      <c r="H15" s="5">
        <v>9</v>
      </c>
      <c r="I15" s="5">
        <v>150000</v>
      </c>
      <c r="J15" s="6">
        <v>-1234537498</v>
      </c>
      <c r="L15" s="7">
        <v>4</v>
      </c>
      <c r="M15" s="5">
        <f t="shared" ca="1" si="13"/>
        <v>-808038544</v>
      </c>
      <c r="N15" s="5">
        <f t="shared" ca="1" si="12"/>
        <v>-808038544</v>
      </c>
      <c r="O15" s="5">
        <f t="shared" ca="1" si="12"/>
        <v>-808038544</v>
      </c>
      <c r="P15" s="5">
        <f t="shared" ca="1" si="12"/>
        <v>-827086337</v>
      </c>
      <c r="Q15" s="5">
        <f t="shared" ca="1" si="12"/>
        <v>-827086337</v>
      </c>
    </row>
    <row r="16" spans="1:26" x14ac:dyDescent="0.35">
      <c r="L16" s="7">
        <v>5</v>
      </c>
      <c r="M16" s="5">
        <f t="shared" ca="1" si="13"/>
        <v>-662873046</v>
      </c>
      <c r="N16" s="5">
        <f t="shared" ca="1" si="12"/>
        <v>-662873046</v>
      </c>
      <c r="O16" s="5">
        <f t="shared" ca="1" si="12"/>
        <v>-662873046</v>
      </c>
      <c r="P16" s="5">
        <f t="shared" ca="1" si="12"/>
        <v>-662873046</v>
      </c>
      <c r="Q16" s="5">
        <f t="shared" ca="1" si="12"/>
        <v>-662873046</v>
      </c>
    </row>
    <row r="17" spans="6:17" x14ac:dyDescent="0.35">
      <c r="F17" s="5" t="s">
        <v>3</v>
      </c>
      <c r="L17" s="7">
        <v>6</v>
      </c>
      <c r="M17" s="5">
        <f t="shared" ca="1" si="13"/>
        <v>-543786776</v>
      </c>
      <c r="N17" s="5">
        <f t="shared" ca="1" si="12"/>
        <v>-543786776</v>
      </c>
      <c r="O17" s="5">
        <f t="shared" ca="1" si="12"/>
        <v>-543786776</v>
      </c>
      <c r="P17" s="5">
        <f t="shared" ca="1" si="12"/>
        <v>-543786776</v>
      </c>
      <c r="Q17" s="5">
        <f t="shared" ca="1" si="12"/>
        <v>-543786776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-446094557</v>
      </c>
      <c r="N18" s="5">
        <f t="shared" ca="1" si="12"/>
        <v>-446094557</v>
      </c>
      <c r="O18" s="5">
        <f t="shared" ca="1" si="12"/>
        <v>-446094557</v>
      </c>
      <c r="P18" s="5">
        <f t="shared" ca="1" si="12"/>
        <v>-446094557</v>
      </c>
      <c r="Q18" s="5">
        <f t="shared" ca="1" si="12"/>
        <v>-446094557</v>
      </c>
    </row>
    <row r="19" spans="6:17" x14ac:dyDescent="0.35">
      <c r="F19" s="5">
        <f>H11</f>
        <v>8</v>
      </c>
      <c r="G19" s="5">
        <f>I11/2</f>
        <v>75000</v>
      </c>
      <c r="H19" s="5">
        <v>8</v>
      </c>
      <c r="I19" s="5">
        <v>150000</v>
      </c>
      <c r="J19" s="6">
        <v>-984994476</v>
      </c>
      <c r="L19" s="7">
        <v>8</v>
      </c>
      <c r="M19" s="5">
        <f t="shared" ca="1" si="13"/>
        <v>-365952912</v>
      </c>
      <c r="N19" s="5">
        <f t="shared" ca="1" si="12"/>
        <v>-365952912</v>
      </c>
      <c r="O19" s="5">
        <f t="shared" ca="1" si="12"/>
        <v>-365952912</v>
      </c>
      <c r="P19" s="5">
        <f t="shared" ca="1" si="12"/>
        <v>-365952912</v>
      </c>
      <c r="Q19" s="5">
        <f t="shared" ca="1" si="12"/>
        <v>-365952912</v>
      </c>
    </row>
    <row r="20" spans="6:17" x14ac:dyDescent="0.35">
      <c r="F20" s="5">
        <f>H12</f>
        <v>8</v>
      </c>
      <c r="G20" s="5">
        <f>I12/2</f>
        <v>75000</v>
      </c>
      <c r="H20" s="5">
        <v>8</v>
      </c>
      <c r="I20" s="5">
        <v>150000</v>
      </c>
      <c r="J20" s="6">
        <v>-984994476</v>
      </c>
      <c r="L20" s="7">
        <v>9</v>
      </c>
      <c r="M20" s="5">
        <f t="shared" ca="1" si="13"/>
        <v>-270385869</v>
      </c>
      <c r="N20" s="5">
        <f t="shared" ca="1" si="12"/>
        <v>-270385869</v>
      </c>
      <c r="O20" s="5">
        <f t="shared" ca="1" si="12"/>
        <v>-270385869</v>
      </c>
      <c r="P20" s="5">
        <f t="shared" ca="1" si="12"/>
        <v>-270385869</v>
      </c>
      <c r="Q20" s="5">
        <f t="shared" ca="1" si="12"/>
        <v>-270385869</v>
      </c>
    </row>
    <row r="21" spans="6:17" x14ac:dyDescent="0.35">
      <c r="F21" s="5">
        <f>H13</f>
        <v>8.5</v>
      </c>
      <c r="G21" s="5">
        <f>I13/2</f>
        <v>75000</v>
      </c>
      <c r="H21" s="5">
        <v>8</v>
      </c>
      <c r="I21" s="5">
        <v>150000</v>
      </c>
      <c r="J21" s="6">
        <v>-1008213629</v>
      </c>
      <c r="L21" s="5" t="s">
        <v>16</v>
      </c>
    </row>
    <row r="22" spans="6:17" x14ac:dyDescent="0.35">
      <c r="F22" s="5">
        <f>H14</f>
        <v>9</v>
      </c>
      <c r="G22" s="5">
        <f>I14/2</f>
        <v>75000</v>
      </c>
      <c r="H22" s="5">
        <v>8.5</v>
      </c>
      <c r="I22" s="5">
        <v>150000</v>
      </c>
      <c r="J22" s="6">
        <v>-1010494672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9</v>
      </c>
      <c r="G23" s="5">
        <f>I15/2</f>
        <v>75000</v>
      </c>
      <c r="H23" s="5">
        <v>8.5</v>
      </c>
      <c r="I23" s="5">
        <v>150000</v>
      </c>
      <c r="J23" s="6">
        <v>-1010494672</v>
      </c>
      <c r="L23" s="7">
        <v>0</v>
      </c>
      <c r="M23" s="5">
        <f ca="1">-1*M11</f>
        <v>1490063507</v>
      </c>
      <c r="N23" s="5">
        <f t="shared" ref="N23:Q23" ca="1" si="14">-1*N11</f>
        <v>1536208787</v>
      </c>
      <c r="O23" s="5">
        <f t="shared" ca="1" si="14"/>
        <v>1544426677</v>
      </c>
      <c r="P23" s="5">
        <f t="shared" ca="1" si="14"/>
        <v>1584246400</v>
      </c>
      <c r="Q23" s="5">
        <f t="shared" ca="1" si="14"/>
        <v>1623323669</v>
      </c>
    </row>
    <row r="24" spans="6:17" x14ac:dyDescent="0.35">
      <c r="L24" s="7">
        <v>1</v>
      </c>
      <c r="M24" s="5">
        <f t="shared" ref="M24:Q32" ca="1" si="15">-1*M12</f>
        <v>1463649977</v>
      </c>
      <c r="N24" s="5">
        <f t="shared" ca="1" si="15"/>
        <v>1498152417</v>
      </c>
      <c r="O24" s="5">
        <f t="shared" ca="1" si="15"/>
        <v>1504894321</v>
      </c>
      <c r="P24" s="5">
        <f t="shared" ca="1" si="15"/>
        <v>1508246711</v>
      </c>
      <c r="Q24" s="5">
        <f t="shared" ca="1" si="15"/>
        <v>1536361333</v>
      </c>
    </row>
    <row r="25" spans="6:17" x14ac:dyDescent="0.35">
      <c r="F25" s="5" t="s">
        <v>4</v>
      </c>
      <c r="L25" s="7">
        <v>2</v>
      </c>
      <c r="M25" s="5">
        <f t="shared" ca="1" si="15"/>
        <v>1200702770</v>
      </c>
      <c r="N25" s="5">
        <f t="shared" ca="1" si="15"/>
        <v>1200702770</v>
      </c>
      <c r="O25" s="5">
        <f t="shared" ca="1" si="15"/>
        <v>1231787367</v>
      </c>
      <c r="P25" s="5">
        <f t="shared" ca="1" si="15"/>
        <v>1234537498</v>
      </c>
      <c r="Q25" s="5">
        <f t="shared" ca="1" si="15"/>
        <v>1234537498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984994476</v>
      </c>
      <c r="N26" s="5">
        <f t="shared" ca="1" si="15"/>
        <v>984994476</v>
      </c>
      <c r="O26" s="5">
        <f t="shared" ca="1" si="15"/>
        <v>1008213629</v>
      </c>
      <c r="P26" s="5">
        <f t="shared" ca="1" si="15"/>
        <v>1010494672</v>
      </c>
      <c r="Q26" s="5">
        <f t="shared" ca="1" si="15"/>
        <v>1010494672</v>
      </c>
    </row>
    <row r="27" spans="6:17" x14ac:dyDescent="0.35">
      <c r="F27" s="5">
        <f>H19</f>
        <v>8</v>
      </c>
      <c r="G27" s="5">
        <f>I19/2</f>
        <v>75000</v>
      </c>
      <c r="H27" s="5">
        <v>8</v>
      </c>
      <c r="I27" s="5">
        <v>150000</v>
      </c>
      <c r="J27" s="6">
        <v>-808038544</v>
      </c>
      <c r="L27" s="7">
        <v>4</v>
      </c>
      <c r="M27" s="5">
        <f t="shared" ca="1" si="15"/>
        <v>808038544</v>
      </c>
      <c r="N27" s="5">
        <f t="shared" ca="1" si="15"/>
        <v>808038544</v>
      </c>
      <c r="O27" s="5">
        <f t="shared" ca="1" si="15"/>
        <v>808038544</v>
      </c>
      <c r="P27" s="5">
        <f t="shared" ca="1" si="15"/>
        <v>827086337</v>
      </c>
      <c r="Q27" s="5">
        <f t="shared" ca="1" si="15"/>
        <v>827086337</v>
      </c>
    </row>
    <row r="28" spans="6:17" x14ac:dyDescent="0.35">
      <c r="F28" s="5">
        <f>H20</f>
        <v>8</v>
      </c>
      <c r="G28" s="5">
        <f>I20/2</f>
        <v>75000</v>
      </c>
      <c r="H28" s="5">
        <v>8</v>
      </c>
      <c r="I28" s="5">
        <v>150000</v>
      </c>
      <c r="J28" s="6">
        <v>-808038544</v>
      </c>
      <c r="L28" s="7">
        <v>5</v>
      </c>
      <c r="M28" s="5">
        <f t="shared" ca="1" si="15"/>
        <v>662873046</v>
      </c>
      <c r="N28" s="5">
        <f t="shared" ca="1" si="15"/>
        <v>662873046</v>
      </c>
      <c r="O28" s="5">
        <f t="shared" ca="1" si="15"/>
        <v>662873046</v>
      </c>
      <c r="P28" s="5">
        <f t="shared" ca="1" si="15"/>
        <v>662873046</v>
      </c>
      <c r="Q28" s="5">
        <f t="shared" ca="1" si="15"/>
        <v>662873046</v>
      </c>
    </row>
    <row r="29" spans="6:17" x14ac:dyDescent="0.35">
      <c r="F29" s="5">
        <f>H21</f>
        <v>8</v>
      </c>
      <c r="G29" s="5">
        <f>I21/2</f>
        <v>75000</v>
      </c>
      <c r="H29" s="5">
        <v>8</v>
      </c>
      <c r="I29" s="5">
        <v>150000</v>
      </c>
      <c r="J29" s="6">
        <v>-808038544</v>
      </c>
      <c r="L29" s="7">
        <v>6</v>
      </c>
      <c r="M29" s="5">
        <f t="shared" ca="1" si="15"/>
        <v>543786776</v>
      </c>
      <c r="N29" s="5">
        <f t="shared" ca="1" si="15"/>
        <v>543786776</v>
      </c>
      <c r="O29" s="5">
        <f t="shared" ca="1" si="15"/>
        <v>543786776</v>
      </c>
      <c r="P29" s="5">
        <f t="shared" ca="1" si="15"/>
        <v>543786776</v>
      </c>
      <c r="Q29" s="5">
        <f t="shared" ca="1" si="15"/>
        <v>543786776</v>
      </c>
    </row>
    <row r="30" spans="6:17" x14ac:dyDescent="0.35">
      <c r="F30" s="5">
        <f>H22</f>
        <v>8.5</v>
      </c>
      <c r="G30" s="5">
        <f>I22/2</f>
        <v>75000</v>
      </c>
      <c r="H30" s="5">
        <v>8</v>
      </c>
      <c r="I30" s="5">
        <v>150000</v>
      </c>
      <c r="J30" s="6">
        <v>-827086337</v>
      </c>
      <c r="L30" s="7">
        <v>7</v>
      </c>
      <c r="M30" s="5">
        <f t="shared" ca="1" si="15"/>
        <v>446094557</v>
      </c>
      <c r="N30" s="5">
        <f t="shared" ca="1" si="15"/>
        <v>446094557</v>
      </c>
      <c r="O30" s="5">
        <f t="shared" ca="1" si="15"/>
        <v>446094557</v>
      </c>
      <c r="P30" s="5">
        <f t="shared" ca="1" si="15"/>
        <v>446094557</v>
      </c>
      <c r="Q30" s="5">
        <f t="shared" ca="1" si="15"/>
        <v>446094557</v>
      </c>
    </row>
    <row r="31" spans="6:17" x14ac:dyDescent="0.35">
      <c r="F31" s="5">
        <f>H23</f>
        <v>8.5</v>
      </c>
      <c r="G31" s="5">
        <f>I23/2</f>
        <v>75000</v>
      </c>
      <c r="H31" s="5">
        <v>8</v>
      </c>
      <c r="I31" s="5">
        <v>150000</v>
      </c>
      <c r="J31" s="6">
        <v>-827086337</v>
      </c>
      <c r="L31" s="7">
        <v>8</v>
      </c>
      <c r="M31" s="5">
        <f t="shared" ca="1" si="15"/>
        <v>365952912</v>
      </c>
      <c r="N31" s="5">
        <f t="shared" ca="1" si="15"/>
        <v>365952912</v>
      </c>
      <c r="O31" s="5">
        <f t="shared" ca="1" si="15"/>
        <v>365952912</v>
      </c>
      <c r="P31" s="5">
        <f t="shared" ca="1" si="15"/>
        <v>365952912</v>
      </c>
      <c r="Q31" s="5">
        <f t="shared" ca="1" si="15"/>
        <v>365952912</v>
      </c>
    </row>
    <row r="32" spans="6:17" x14ac:dyDescent="0.35">
      <c r="L32" s="7">
        <v>9</v>
      </c>
      <c r="M32" s="5">
        <f t="shared" ca="1" si="15"/>
        <v>270385869</v>
      </c>
      <c r="N32" s="5">
        <f t="shared" ca="1" si="15"/>
        <v>270385869</v>
      </c>
      <c r="O32" s="5">
        <f t="shared" ca="1" si="15"/>
        <v>270385869</v>
      </c>
      <c r="P32" s="5">
        <f t="shared" ca="1" si="15"/>
        <v>270385869</v>
      </c>
      <c r="Q32" s="5">
        <f t="shared" ca="1" si="15"/>
        <v>270385869</v>
      </c>
    </row>
    <row r="33" spans="6:17" x14ac:dyDescent="0.35">
      <c r="F33" s="5" t="s">
        <v>5</v>
      </c>
    </row>
    <row r="34" spans="6:17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7" x14ac:dyDescent="0.35">
      <c r="F35" s="5">
        <f>H27</f>
        <v>8</v>
      </c>
      <c r="G35" s="5">
        <f>I27/2</f>
        <v>75000</v>
      </c>
      <c r="H35" s="5">
        <v>8</v>
      </c>
      <c r="I35" s="5">
        <v>150000</v>
      </c>
      <c r="J35" s="6">
        <v>-662873046</v>
      </c>
      <c r="L35" s="5" t="s">
        <v>25</v>
      </c>
    </row>
    <row r="36" spans="6:17" x14ac:dyDescent="0.35">
      <c r="F36" s="5">
        <f>H28</f>
        <v>8</v>
      </c>
      <c r="G36" s="5">
        <f>I28/2</f>
        <v>75000</v>
      </c>
      <c r="H36" s="5">
        <v>8</v>
      </c>
      <c r="I36" s="5">
        <v>150000</v>
      </c>
      <c r="J36" s="6">
        <v>-662873046</v>
      </c>
      <c r="L36" s="7">
        <v>0</v>
      </c>
      <c r="M36" s="5">
        <f ca="1">OFFSET($A$3,M$34,$L$36)</f>
        <v>8</v>
      </c>
      <c r="N36" s="5">
        <f t="shared" ref="N36:Q36" ca="1" si="16">OFFSET($A$3,N$34,$L$36)</f>
        <v>9</v>
      </c>
      <c r="O36" s="5">
        <f t="shared" ca="1" si="16"/>
        <v>10</v>
      </c>
      <c r="P36" s="5">
        <f t="shared" ca="1" si="16"/>
        <v>11</v>
      </c>
      <c r="Q36" s="5">
        <f t="shared" ca="1" si="16"/>
        <v>12</v>
      </c>
    </row>
    <row r="37" spans="6:17" x14ac:dyDescent="0.35">
      <c r="F37" s="5">
        <f>H29</f>
        <v>8</v>
      </c>
      <c r="G37" s="5">
        <f>I29/2</f>
        <v>75000</v>
      </c>
      <c r="H37" s="5">
        <v>8</v>
      </c>
      <c r="I37" s="5">
        <v>150000</v>
      </c>
      <c r="J37" s="6">
        <v>-662873046</v>
      </c>
      <c r="L37" s="7">
        <v>1</v>
      </c>
      <c r="M37" s="5">
        <f ca="1">OFFSET($F$3,M$34,$L$36)</f>
        <v>8</v>
      </c>
      <c r="N37" s="5">
        <f t="shared" ref="N37:Q37" ca="1" si="17">OFFSET($F$3,N$34,$L$36)</f>
        <v>8.5</v>
      </c>
      <c r="O37" s="5">
        <f t="shared" ca="1" si="17"/>
        <v>9.5</v>
      </c>
      <c r="P37" s="5">
        <f t="shared" ca="1" si="17"/>
        <v>10</v>
      </c>
      <c r="Q37" s="5">
        <f t="shared" ca="1" si="17"/>
        <v>10.5</v>
      </c>
    </row>
    <row r="38" spans="6:17" x14ac:dyDescent="0.35">
      <c r="F38" s="5">
        <f>H30</f>
        <v>8</v>
      </c>
      <c r="G38" s="5">
        <f>I30/2</f>
        <v>75000</v>
      </c>
      <c r="H38" s="5">
        <v>8</v>
      </c>
      <c r="I38" s="5">
        <v>150000</v>
      </c>
      <c r="J38" s="6">
        <v>-662873046</v>
      </c>
      <c r="L38" s="7">
        <v>2</v>
      </c>
      <c r="M38" s="5">
        <f ca="1">OFFSET($F$11,M$34,$L$36)</f>
        <v>8</v>
      </c>
      <c r="N38" s="5">
        <f t="shared" ref="N38:Q38" ca="1" si="18">OFFSET($F$11,N$34,$L$36)</f>
        <v>8</v>
      </c>
      <c r="O38" s="5">
        <f t="shared" ca="1" si="18"/>
        <v>9</v>
      </c>
      <c r="P38" s="5">
        <f t="shared" ca="1" si="18"/>
        <v>9.5</v>
      </c>
      <c r="Q38" s="5">
        <f t="shared" ca="1" si="18"/>
        <v>9.5</v>
      </c>
    </row>
    <row r="39" spans="6:17" x14ac:dyDescent="0.35">
      <c r="F39" s="5">
        <f>H31</f>
        <v>8</v>
      </c>
      <c r="G39" s="5">
        <f>I31/2</f>
        <v>75000</v>
      </c>
      <c r="H39" s="5">
        <v>8</v>
      </c>
      <c r="I39" s="5">
        <v>150000</v>
      </c>
      <c r="J39" s="6">
        <v>-662873046</v>
      </c>
      <c r="L39" s="7">
        <v>3</v>
      </c>
      <c r="M39" s="5">
        <f ca="1">OFFSET($F$19,M$34,$L$36)</f>
        <v>8</v>
      </c>
      <c r="N39" s="5">
        <f t="shared" ref="N39:Q39" ca="1" si="19">OFFSET($F$19,N$34,$L$36)</f>
        <v>8</v>
      </c>
      <c r="O39" s="5">
        <f t="shared" ca="1" si="19"/>
        <v>8.5</v>
      </c>
      <c r="P39" s="5">
        <f t="shared" ca="1" si="19"/>
        <v>9</v>
      </c>
      <c r="Q39" s="5">
        <f t="shared" ca="1" si="19"/>
        <v>9</v>
      </c>
    </row>
    <row r="40" spans="6:17" x14ac:dyDescent="0.35">
      <c r="L40" s="7">
        <v>4</v>
      </c>
      <c r="M40" s="5">
        <f ca="1">OFFSET($F$27,M$34,$L$36)</f>
        <v>8</v>
      </c>
      <c r="N40" s="5">
        <f t="shared" ref="N40:Q40" ca="1" si="20">OFFSET($F$27,N$34,$L$36)</f>
        <v>8</v>
      </c>
      <c r="O40" s="5">
        <f t="shared" ca="1" si="20"/>
        <v>8</v>
      </c>
      <c r="P40" s="5">
        <f t="shared" ca="1" si="20"/>
        <v>8.5</v>
      </c>
      <c r="Q40" s="5">
        <f t="shared" ca="1" si="20"/>
        <v>8.5</v>
      </c>
    </row>
    <row r="41" spans="6:17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1">OFFSET($F$35,N$34,$L$36)</f>
        <v>8</v>
      </c>
      <c r="O41" s="5">
        <f t="shared" ca="1" si="21"/>
        <v>8</v>
      </c>
      <c r="P41" s="5">
        <f t="shared" ca="1" si="21"/>
        <v>8</v>
      </c>
      <c r="Q41" s="5">
        <f t="shared" ca="1" si="21"/>
        <v>8</v>
      </c>
    </row>
    <row r="42" spans="6:17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2">OFFSET($F$43,N$34,$L$36)</f>
        <v>8</v>
      </c>
      <c r="O42" s="5">
        <f t="shared" ca="1" si="22"/>
        <v>8</v>
      </c>
      <c r="P42" s="5">
        <f t="shared" ca="1" si="22"/>
        <v>8</v>
      </c>
      <c r="Q42" s="5">
        <f t="shared" ca="1" si="22"/>
        <v>8</v>
      </c>
    </row>
    <row r="43" spans="6:17" x14ac:dyDescent="0.35">
      <c r="F43" s="5">
        <f>H35</f>
        <v>8</v>
      </c>
      <c r="G43" s="5">
        <f>I35/2</f>
        <v>75000</v>
      </c>
      <c r="H43" s="5">
        <v>8</v>
      </c>
      <c r="I43" s="5">
        <v>150000</v>
      </c>
      <c r="J43" s="6">
        <v>-543786776</v>
      </c>
      <c r="L43" s="7">
        <v>7</v>
      </c>
      <c r="M43" s="5">
        <f ca="1">OFFSET($F$51,M$34,$L$36)</f>
        <v>8</v>
      </c>
      <c r="N43" s="5">
        <f t="shared" ref="N43:Q43" ca="1" si="23">OFFSET($F$51,N$34,$L$36)</f>
        <v>8</v>
      </c>
      <c r="O43" s="5">
        <f t="shared" ca="1" si="23"/>
        <v>8</v>
      </c>
      <c r="P43" s="5">
        <f t="shared" ca="1" si="23"/>
        <v>8</v>
      </c>
      <c r="Q43" s="5">
        <f t="shared" ca="1" si="23"/>
        <v>8</v>
      </c>
    </row>
    <row r="44" spans="6:17" x14ac:dyDescent="0.35">
      <c r="F44" s="5">
        <f>H36</f>
        <v>8</v>
      </c>
      <c r="G44" s="5">
        <f>I36/2</f>
        <v>75000</v>
      </c>
      <c r="H44" s="5">
        <v>8</v>
      </c>
      <c r="I44" s="5">
        <v>150000</v>
      </c>
      <c r="J44" s="6">
        <v>-543786776</v>
      </c>
      <c r="L44" s="7">
        <v>8</v>
      </c>
      <c r="M44" s="5">
        <f ca="1">OFFSET($F$59,M$34,$L$36)</f>
        <v>8</v>
      </c>
      <c r="N44" s="5">
        <f t="shared" ref="N44:Q44" ca="1" si="24">OFFSET($F$59,N$34,$L$36)</f>
        <v>8</v>
      </c>
      <c r="O44" s="5">
        <f t="shared" ca="1" si="24"/>
        <v>8</v>
      </c>
      <c r="P44" s="5">
        <f t="shared" ca="1" si="24"/>
        <v>8</v>
      </c>
      <c r="Q44" s="5">
        <f t="shared" ca="1" si="24"/>
        <v>8</v>
      </c>
    </row>
    <row r="45" spans="6:17" x14ac:dyDescent="0.35">
      <c r="F45" s="5">
        <f>H37</f>
        <v>8</v>
      </c>
      <c r="G45" s="5">
        <f>I37/2</f>
        <v>75000</v>
      </c>
      <c r="H45" s="5">
        <v>8</v>
      </c>
      <c r="I45" s="5">
        <v>150000</v>
      </c>
      <c r="J45" s="6">
        <v>-543786776</v>
      </c>
      <c r="L45" s="7">
        <v>9</v>
      </c>
      <c r="M45" s="5">
        <f ca="1">OFFSET($F$67,M$34,$L$36)</f>
        <v>8</v>
      </c>
      <c r="N45" s="5">
        <f t="shared" ref="N45:Q45" ca="1" si="25">OFFSET($F$67,N$34,$L$36)</f>
        <v>8</v>
      </c>
      <c r="O45" s="5">
        <f t="shared" ca="1" si="25"/>
        <v>8</v>
      </c>
      <c r="P45" s="5">
        <f t="shared" ca="1" si="25"/>
        <v>8</v>
      </c>
      <c r="Q45" s="5">
        <f t="shared" ca="1" si="25"/>
        <v>8</v>
      </c>
    </row>
    <row r="46" spans="6:17" x14ac:dyDescent="0.35">
      <c r="F46" s="5">
        <f>H38</f>
        <v>8</v>
      </c>
      <c r="G46" s="5">
        <f>I38/2</f>
        <v>75000</v>
      </c>
      <c r="H46" s="5">
        <v>8</v>
      </c>
      <c r="I46" s="5">
        <v>150000</v>
      </c>
      <c r="J46" s="6">
        <v>-543786776</v>
      </c>
      <c r="L46" s="7">
        <v>10</v>
      </c>
      <c r="M46" s="5">
        <f ca="1">OFFSET($H$67,M$34,$L$36)</f>
        <v>10</v>
      </c>
      <c r="N46" s="5">
        <f t="shared" ref="N46:Q46" ca="1" si="26">OFFSET($H$67,N$34,$L$36)</f>
        <v>10</v>
      </c>
      <c r="O46" s="5">
        <f t="shared" ca="1" si="26"/>
        <v>10</v>
      </c>
      <c r="P46" s="5">
        <f t="shared" ca="1" si="26"/>
        <v>10</v>
      </c>
      <c r="Q46" s="5">
        <f t="shared" ca="1" si="26"/>
        <v>10</v>
      </c>
    </row>
    <row r="47" spans="6:17" x14ac:dyDescent="0.35">
      <c r="F47" s="5">
        <f>H39</f>
        <v>8</v>
      </c>
      <c r="G47" s="5">
        <f>I39/2</f>
        <v>75000</v>
      </c>
      <c r="H47" s="5">
        <v>8</v>
      </c>
      <c r="I47" s="5">
        <v>150000</v>
      </c>
      <c r="J47" s="6">
        <v>-543786776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75000</v>
      </c>
      <c r="H51" s="5">
        <v>8</v>
      </c>
      <c r="I51" s="5">
        <v>150000</v>
      </c>
      <c r="J51" s="6">
        <v>-446094557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>H44</f>
        <v>8</v>
      </c>
      <c r="G52" s="5">
        <f>I44/2</f>
        <v>75000</v>
      </c>
      <c r="H52" s="5">
        <v>8</v>
      </c>
      <c r="I52" s="5">
        <v>150000</v>
      </c>
      <c r="J52" s="6">
        <v>-446094557</v>
      </c>
      <c r="L52" s="7">
        <v>1</v>
      </c>
      <c r="M52" s="5">
        <f ca="1">OFFSET($D$3,M$49,$L$51)</f>
        <v>150000</v>
      </c>
      <c r="N52" s="5">
        <f t="shared" ref="N52:Q52" ca="1" si="27">OFFSET($D$3,N$49,$L$51)</f>
        <v>150000</v>
      </c>
      <c r="O52" s="5">
        <f t="shared" ca="1" si="27"/>
        <v>150000</v>
      </c>
      <c r="P52" s="5">
        <f t="shared" ca="1" si="27"/>
        <v>150000</v>
      </c>
      <c r="Q52" s="5">
        <f t="shared" ca="1" si="27"/>
        <v>150000</v>
      </c>
    </row>
    <row r="53" spans="6:17" x14ac:dyDescent="0.35">
      <c r="F53" s="5">
        <f>H45</f>
        <v>8</v>
      </c>
      <c r="G53" s="5">
        <f>I45/2</f>
        <v>75000</v>
      </c>
      <c r="H53" s="5">
        <v>8</v>
      </c>
      <c r="I53" s="5">
        <v>150000</v>
      </c>
      <c r="J53" s="6">
        <v>-446094557</v>
      </c>
      <c r="L53" s="7">
        <v>2</v>
      </c>
      <c r="M53" s="5">
        <f ca="1">OFFSET($I$3,M$49,$L$51)</f>
        <v>150000</v>
      </c>
      <c r="N53" s="5">
        <f t="shared" ref="N53:Q53" ca="1" si="28">OFFSET($I$3,N$49,$L$51)</f>
        <v>150000</v>
      </c>
      <c r="O53" s="5">
        <f t="shared" ca="1" si="28"/>
        <v>150000</v>
      </c>
      <c r="P53" s="5">
        <f t="shared" ca="1" si="28"/>
        <v>150000</v>
      </c>
      <c r="Q53" s="5">
        <f t="shared" ca="1" si="28"/>
        <v>150000</v>
      </c>
    </row>
    <row r="54" spans="6:17" x14ac:dyDescent="0.35">
      <c r="F54" s="5">
        <f>H46</f>
        <v>8</v>
      </c>
      <c r="G54" s="5">
        <f>I46/2</f>
        <v>75000</v>
      </c>
      <c r="H54" s="5">
        <v>8</v>
      </c>
      <c r="I54" s="5">
        <v>150000</v>
      </c>
      <c r="J54" s="6">
        <v>-446094557</v>
      </c>
      <c r="L54" s="7">
        <v>3</v>
      </c>
      <c r="M54" s="5">
        <f ca="1">OFFSET($I$11,M$49,$L$51)</f>
        <v>150000</v>
      </c>
      <c r="N54" s="5">
        <f t="shared" ref="N54:Q54" ca="1" si="29">OFFSET($I$11,N$49,$L$51)</f>
        <v>150000</v>
      </c>
      <c r="O54" s="5">
        <f t="shared" ca="1" si="29"/>
        <v>150000</v>
      </c>
      <c r="P54" s="5">
        <f t="shared" ca="1" si="29"/>
        <v>150000</v>
      </c>
      <c r="Q54" s="5">
        <f t="shared" ca="1" si="29"/>
        <v>150000</v>
      </c>
    </row>
    <row r="55" spans="6:17" x14ac:dyDescent="0.35">
      <c r="F55" s="5">
        <f>H47</f>
        <v>8</v>
      </c>
      <c r="G55" s="5">
        <f>I47/2</f>
        <v>75000</v>
      </c>
      <c r="H55" s="5">
        <v>8</v>
      </c>
      <c r="I55" s="5">
        <v>150000</v>
      </c>
      <c r="J55" s="6">
        <v>-446094557</v>
      </c>
      <c r="L55" s="7">
        <v>4</v>
      </c>
      <c r="M55" s="5">
        <f ca="1">OFFSET($I$19,M$49,$L$51)</f>
        <v>150000</v>
      </c>
      <c r="N55" s="5">
        <f t="shared" ref="N55:Q55" ca="1" si="30">OFFSET($I$19,N$49,$L$51)</f>
        <v>150000</v>
      </c>
      <c r="O55" s="5">
        <f t="shared" ca="1" si="30"/>
        <v>150000</v>
      </c>
      <c r="P55" s="5">
        <f t="shared" ca="1" si="30"/>
        <v>150000</v>
      </c>
      <c r="Q55" s="5">
        <f t="shared" ca="1" si="30"/>
        <v>150000</v>
      </c>
    </row>
    <row r="56" spans="6:17" x14ac:dyDescent="0.35">
      <c r="L56" s="7">
        <v>5</v>
      </c>
      <c r="M56" s="5">
        <f ca="1">OFFSET($I$27,M$49,$L$51)</f>
        <v>150000</v>
      </c>
      <c r="N56" s="5">
        <f t="shared" ref="N56:Q56" ca="1" si="31">OFFSET($I$27,N$49,$L$51)</f>
        <v>150000</v>
      </c>
      <c r="O56" s="5">
        <f t="shared" ca="1" si="31"/>
        <v>150000</v>
      </c>
      <c r="P56" s="5">
        <f t="shared" ca="1" si="31"/>
        <v>150000</v>
      </c>
      <c r="Q56" s="5">
        <f t="shared" ca="1" si="31"/>
        <v>150000</v>
      </c>
    </row>
    <row r="57" spans="6:17" x14ac:dyDescent="0.35">
      <c r="F57" s="5" t="s">
        <v>8</v>
      </c>
      <c r="L57" s="7">
        <v>6</v>
      </c>
      <c r="M57" s="5">
        <f ca="1">OFFSET($I$35,M$49,$L$51)</f>
        <v>150000</v>
      </c>
      <c r="N57" s="5">
        <f t="shared" ref="N57:Q57" ca="1" si="32">OFFSET($I$35,N$49,$L$51)</f>
        <v>150000</v>
      </c>
      <c r="O57" s="5">
        <f t="shared" ca="1" si="32"/>
        <v>150000</v>
      </c>
      <c r="P57" s="5">
        <f t="shared" ca="1" si="32"/>
        <v>150000</v>
      </c>
      <c r="Q57" s="5">
        <f t="shared" ca="1" si="32"/>
        <v>150000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150000</v>
      </c>
      <c r="N58" s="5">
        <f t="shared" ref="N58:Q58" ca="1" si="33">OFFSET($I$43,N$49,$L$51)</f>
        <v>150000</v>
      </c>
      <c r="O58" s="5">
        <f t="shared" ca="1" si="33"/>
        <v>150000</v>
      </c>
      <c r="P58" s="5">
        <f t="shared" ca="1" si="33"/>
        <v>150000</v>
      </c>
      <c r="Q58" s="5">
        <f t="shared" ca="1" si="33"/>
        <v>150000</v>
      </c>
    </row>
    <row r="59" spans="6:17" x14ac:dyDescent="0.35">
      <c r="F59" s="5">
        <f>H51</f>
        <v>8</v>
      </c>
      <c r="G59" s="5">
        <f>I51/2</f>
        <v>75000</v>
      </c>
      <c r="H59" s="5">
        <v>8</v>
      </c>
      <c r="I59" s="5">
        <v>150000</v>
      </c>
      <c r="J59" s="6">
        <v>-365952912</v>
      </c>
      <c r="L59" s="7">
        <v>8</v>
      </c>
      <c r="M59" s="5">
        <f ca="1">OFFSET($I$51,M$49,$L$51)</f>
        <v>150000</v>
      </c>
      <c r="N59" s="5">
        <f t="shared" ref="N59:Q59" ca="1" si="34">OFFSET($I$51,N$49,$L$51)</f>
        <v>150000</v>
      </c>
      <c r="O59" s="5">
        <f t="shared" ca="1" si="34"/>
        <v>150000</v>
      </c>
      <c r="P59" s="5">
        <f t="shared" ca="1" si="34"/>
        <v>150000</v>
      </c>
      <c r="Q59" s="5">
        <f t="shared" ca="1" si="34"/>
        <v>150000</v>
      </c>
    </row>
    <row r="60" spans="6:17" x14ac:dyDescent="0.35">
      <c r="F60" s="5">
        <f>H52</f>
        <v>8</v>
      </c>
      <c r="G60" s="5">
        <f>I52/2</f>
        <v>75000</v>
      </c>
      <c r="H60" s="5">
        <v>8</v>
      </c>
      <c r="I60" s="5">
        <v>150000</v>
      </c>
      <c r="J60" s="6">
        <v>-365952912</v>
      </c>
      <c r="L60" s="7">
        <v>9</v>
      </c>
      <c r="M60" s="5">
        <f ca="1">OFFSET($I$59,M$49,$L$51)</f>
        <v>150000</v>
      </c>
      <c r="N60" s="5">
        <f t="shared" ref="N60:Q60" ca="1" si="35">OFFSET($I$59,N$49,$L$51)</f>
        <v>150000</v>
      </c>
      <c r="O60" s="5">
        <f t="shared" ca="1" si="35"/>
        <v>150000</v>
      </c>
      <c r="P60" s="5">
        <f t="shared" ca="1" si="35"/>
        <v>150000</v>
      </c>
      <c r="Q60" s="5">
        <f t="shared" ca="1" si="35"/>
        <v>150000</v>
      </c>
    </row>
    <row r="61" spans="6:17" x14ac:dyDescent="0.35">
      <c r="F61" s="5">
        <f>H53</f>
        <v>8</v>
      </c>
      <c r="G61" s="5">
        <f>I53/2</f>
        <v>75000</v>
      </c>
      <c r="H61" s="5">
        <v>8</v>
      </c>
      <c r="I61" s="5">
        <v>150000</v>
      </c>
      <c r="J61" s="6">
        <v>-365952912</v>
      </c>
      <c r="L61" s="7">
        <v>10</v>
      </c>
      <c r="M61" s="5">
        <f ca="1">OFFSET($I$67,M$49,$L$51)</f>
        <v>100000</v>
      </c>
      <c r="N61" s="5">
        <f t="shared" ref="N61:Q61" ca="1" si="36">OFFSET($I$67,N$49,$L$51)</f>
        <v>100000</v>
      </c>
      <c r="O61" s="5">
        <f t="shared" ca="1" si="36"/>
        <v>100000</v>
      </c>
      <c r="P61" s="5">
        <f t="shared" ca="1" si="36"/>
        <v>100000</v>
      </c>
      <c r="Q61" s="5">
        <f t="shared" ca="1" si="36"/>
        <v>100000</v>
      </c>
    </row>
    <row r="62" spans="6:17" x14ac:dyDescent="0.35">
      <c r="F62" s="5">
        <f>H54</f>
        <v>8</v>
      </c>
      <c r="G62" s="5">
        <f>I54/2</f>
        <v>75000</v>
      </c>
      <c r="H62" s="5">
        <v>8</v>
      </c>
      <c r="I62" s="5">
        <v>150000</v>
      </c>
      <c r="J62" s="6">
        <v>-365952912</v>
      </c>
    </row>
    <row r="63" spans="6:17" x14ac:dyDescent="0.35">
      <c r="F63" s="5">
        <f>H55</f>
        <v>8</v>
      </c>
      <c r="G63" s="5">
        <f>I55/2</f>
        <v>75000</v>
      </c>
      <c r="H63" s="5">
        <v>8</v>
      </c>
      <c r="I63" s="5">
        <v>150000</v>
      </c>
      <c r="J63" s="6">
        <v>-365952912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</v>
      </c>
      <c r="G67" s="5">
        <f>I59/2</f>
        <v>75000</v>
      </c>
      <c r="H67" s="5">
        <v>10</v>
      </c>
      <c r="I67" s="5">
        <v>100000</v>
      </c>
      <c r="J67" s="6">
        <v>-270385869</v>
      </c>
      <c r="L67" s="7"/>
    </row>
    <row r="68" spans="6:12" x14ac:dyDescent="0.35">
      <c r="F68" s="5">
        <f>H60</f>
        <v>8</v>
      </c>
      <c r="G68" s="5">
        <f>I60/2</f>
        <v>75000</v>
      </c>
      <c r="H68" s="5">
        <v>10</v>
      </c>
      <c r="I68" s="5">
        <v>100000</v>
      </c>
      <c r="J68" s="6">
        <v>-270385869</v>
      </c>
      <c r="L68" s="7"/>
    </row>
    <row r="69" spans="6:12" x14ac:dyDescent="0.35">
      <c r="F69" s="5">
        <f>H61</f>
        <v>8</v>
      </c>
      <c r="G69" s="5">
        <f>I61/2</f>
        <v>75000</v>
      </c>
      <c r="H69" s="5">
        <v>10</v>
      </c>
      <c r="I69" s="5">
        <v>100000</v>
      </c>
      <c r="J69" s="6">
        <v>-270385869</v>
      </c>
      <c r="L69" s="7"/>
    </row>
    <row r="70" spans="6:12" x14ac:dyDescent="0.35">
      <c r="F70" s="5">
        <f>H62</f>
        <v>8</v>
      </c>
      <c r="G70" s="5">
        <f>I62/2</f>
        <v>75000</v>
      </c>
      <c r="H70" s="5">
        <v>10</v>
      </c>
      <c r="I70" s="5">
        <v>100000</v>
      </c>
      <c r="J70" s="6">
        <v>-270385869</v>
      </c>
      <c r="L70" s="7"/>
    </row>
    <row r="71" spans="6:12" x14ac:dyDescent="0.35">
      <c r="F71" s="5">
        <f>H63</f>
        <v>8</v>
      </c>
      <c r="G71" s="5">
        <f>I63/2</f>
        <v>75000</v>
      </c>
      <c r="H71" s="5">
        <v>10</v>
      </c>
      <c r="I71" s="5">
        <v>100000</v>
      </c>
      <c r="J71" s="6">
        <v>-270385869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0FBC-3E7F-448E-B17C-4B02C817DE74}">
  <dimension ref="A1:Z90"/>
  <sheetViews>
    <sheetView topLeftCell="A58" workbookViewId="0">
      <selection activeCell="E93" sqref="E93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150000</v>
      </c>
      <c r="E3" s="6">
        <v>-1149386065</v>
      </c>
      <c r="F3" s="5">
        <f>C3</f>
        <v>8</v>
      </c>
      <c r="G3" s="5">
        <f>D3/2</f>
        <v>75000</v>
      </c>
      <c r="H3" s="5">
        <v>8</v>
      </c>
      <c r="I3" s="5">
        <v>150000</v>
      </c>
      <c r="J3" s="6">
        <v>-881027125</v>
      </c>
      <c r="L3" s="5">
        <v>8</v>
      </c>
      <c r="M3" s="5">
        <f>E3</f>
        <v>-1149386065</v>
      </c>
      <c r="N3" s="5">
        <f>J3</f>
        <v>-881027125</v>
      </c>
      <c r="O3" s="5">
        <f>J11</f>
        <v>-540874229</v>
      </c>
      <c r="P3" s="5">
        <f>J19</f>
        <v>-332049858</v>
      </c>
      <c r="Q3" s="5">
        <f>J27</f>
        <v>-203849808</v>
      </c>
      <c r="R3" s="5">
        <f>J35</f>
        <v>-125146099</v>
      </c>
      <c r="S3" s="5">
        <f>J43</f>
        <v>-76828849</v>
      </c>
      <c r="T3" s="5">
        <f>J51</f>
        <v>-47166249</v>
      </c>
      <c r="U3" s="5">
        <f>J59</f>
        <v>-28955985</v>
      </c>
      <c r="V3" s="5">
        <f>J67</f>
        <v>-16771359</v>
      </c>
      <c r="W3" s="5">
        <f>SUM(M3:V3)</f>
        <v>-3402055626</v>
      </c>
      <c r="X3" s="5">
        <v>8</v>
      </c>
      <c r="Y3" s="5">
        <f>W3/(-1000000)</f>
        <v>3402.0556259999998</v>
      </c>
      <c r="Z3" s="5">
        <f>Y4-Y3</f>
        <v>61.926302000000305</v>
      </c>
    </row>
    <row r="4" spans="1:26" x14ac:dyDescent="0.35">
      <c r="A4" s="5">
        <v>9</v>
      </c>
      <c r="B4" s="5">
        <v>50000</v>
      </c>
      <c r="C4" s="5">
        <v>8.5</v>
      </c>
      <c r="D4" s="5">
        <v>150000</v>
      </c>
      <c r="E4" s="6">
        <v>-1189092622</v>
      </c>
      <c r="F4" s="5">
        <f>C4</f>
        <v>8.5</v>
      </c>
      <c r="G4" s="5">
        <f>D4/2</f>
        <v>75000</v>
      </c>
      <c r="H4" s="5">
        <v>8</v>
      </c>
      <c r="I4" s="5">
        <v>150000</v>
      </c>
      <c r="J4" s="6">
        <v>-903246870</v>
      </c>
      <c r="L4" s="5">
        <v>9</v>
      </c>
      <c r="M4" s="5">
        <f>E4</f>
        <v>-1189092622</v>
      </c>
      <c r="N4" s="5">
        <f t="shared" ref="N4:N7" si="0">J4</f>
        <v>-903246870</v>
      </c>
      <c r="O4" s="5">
        <f t="shared" ref="O4:O7" si="1">J12</f>
        <v>-540874229</v>
      </c>
      <c r="P4" s="5">
        <f t="shared" ref="P4:P7" si="2">J20</f>
        <v>-332049858</v>
      </c>
      <c r="Q4" s="5">
        <f t="shared" ref="Q4:Q7" si="3">J28</f>
        <v>-203849808</v>
      </c>
      <c r="R4" s="5">
        <f t="shared" ref="R4:R7" si="4">J36</f>
        <v>-125146099</v>
      </c>
      <c r="S4" s="5">
        <f t="shared" ref="S4:S7" si="5">J44</f>
        <v>-76828849</v>
      </c>
      <c r="T4" s="5">
        <f t="shared" ref="T4:T7" si="6">J52</f>
        <v>-47166249</v>
      </c>
      <c r="U4" s="5">
        <f t="shared" ref="U4:U7" si="7">J60</f>
        <v>-28955985</v>
      </c>
      <c r="V4" s="5">
        <f t="shared" ref="V4:V7" si="8">J68</f>
        <v>-16771359</v>
      </c>
      <c r="W4" s="5">
        <f t="shared" ref="W4:W7" si="9">SUM(M4:V4)</f>
        <v>-3463981928</v>
      </c>
      <c r="X4" s="5">
        <v>9</v>
      </c>
      <c r="Y4" s="5">
        <f t="shared" ref="Y4:Y7" si="10">W4/(-1000000)</f>
        <v>3463.9819280000002</v>
      </c>
      <c r="Z4" s="5">
        <f t="shared" ref="Z4:Z6" si="11">Y5-Y4</f>
        <v>50.745091999999659</v>
      </c>
    </row>
    <row r="5" spans="1:26" x14ac:dyDescent="0.35">
      <c r="A5" s="5">
        <v>10</v>
      </c>
      <c r="B5" s="5">
        <v>50000</v>
      </c>
      <c r="C5" s="5">
        <v>8.5</v>
      </c>
      <c r="D5" s="5">
        <v>150000</v>
      </c>
      <c r="E5" s="6">
        <v>-1239837714</v>
      </c>
      <c r="F5" s="5">
        <f>C5</f>
        <v>8.5</v>
      </c>
      <c r="G5" s="5">
        <f>D5/2</f>
        <v>75000</v>
      </c>
      <c r="H5" s="5">
        <v>8</v>
      </c>
      <c r="I5" s="5">
        <v>150000</v>
      </c>
      <c r="J5" s="6">
        <v>-903246870</v>
      </c>
      <c r="L5" s="5">
        <v>10</v>
      </c>
      <c r="M5" s="5">
        <f>E5</f>
        <v>-1239837714</v>
      </c>
      <c r="N5" s="5">
        <f t="shared" si="0"/>
        <v>-903246870</v>
      </c>
      <c r="O5" s="5">
        <f t="shared" si="1"/>
        <v>-540874229</v>
      </c>
      <c r="P5" s="5">
        <f t="shared" si="2"/>
        <v>-332049858</v>
      </c>
      <c r="Q5" s="5">
        <f t="shared" si="3"/>
        <v>-203849808</v>
      </c>
      <c r="R5" s="5">
        <f t="shared" si="4"/>
        <v>-125146099</v>
      </c>
      <c r="S5" s="5">
        <f t="shared" si="5"/>
        <v>-76828849</v>
      </c>
      <c r="T5" s="5">
        <f t="shared" si="6"/>
        <v>-47166249</v>
      </c>
      <c r="U5" s="5">
        <f t="shared" si="7"/>
        <v>-28955985</v>
      </c>
      <c r="V5" s="5">
        <f t="shared" si="8"/>
        <v>-16771359</v>
      </c>
      <c r="W5" s="5">
        <f t="shared" si="9"/>
        <v>-3514727020</v>
      </c>
      <c r="X5" s="5">
        <v>10</v>
      </c>
      <c r="Y5" s="5">
        <f t="shared" si="10"/>
        <v>3514.7270199999998</v>
      </c>
      <c r="Z5" s="5">
        <f t="shared" si="11"/>
        <v>44.393090000000029</v>
      </c>
    </row>
    <row r="6" spans="1:26" x14ac:dyDescent="0.35">
      <c r="A6" s="5">
        <v>11</v>
      </c>
      <c r="B6" s="5">
        <v>50000</v>
      </c>
      <c r="C6" s="5">
        <v>9.5</v>
      </c>
      <c r="D6" s="5">
        <v>150000</v>
      </c>
      <c r="E6" s="6">
        <v>-1251889368</v>
      </c>
      <c r="F6" s="5">
        <f>C6</f>
        <v>9.5</v>
      </c>
      <c r="G6" s="5">
        <f>D6/2</f>
        <v>75000</v>
      </c>
      <c r="H6" s="5">
        <v>8.5</v>
      </c>
      <c r="I6" s="5">
        <v>150000</v>
      </c>
      <c r="J6" s="6">
        <v>-921947310</v>
      </c>
      <c r="L6" s="5">
        <v>11</v>
      </c>
      <c r="M6" s="5">
        <f>E6</f>
        <v>-1251889368</v>
      </c>
      <c r="N6" s="5">
        <f t="shared" si="0"/>
        <v>-921947310</v>
      </c>
      <c r="O6" s="5">
        <f t="shared" si="1"/>
        <v>-554515225</v>
      </c>
      <c r="P6" s="5">
        <f t="shared" si="2"/>
        <v>-332049858</v>
      </c>
      <c r="Q6" s="5">
        <f t="shared" si="3"/>
        <v>-203849808</v>
      </c>
      <c r="R6" s="5">
        <f t="shared" si="4"/>
        <v>-125146099</v>
      </c>
      <c r="S6" s="5">
        <f t="shared" si="5"/>
        <v>-76828849</v>
      </c>
      <c r="T6" s="5">
        <f t="shared" si="6"/>
        <v>-47166249</v>
      </c>
      <c r="U6" s="5">
        <f t="shared" si="7"/>
        <v>-28955985</v>
      </c>
      <c r="V6" s="5">
        <f t="shared" si="8"/>
        <v>-16771359</v>
      </c>
      <c r="W6" s="5">
        <f t="shared" si="9"/>
        <v>-3559120110</v>
      </c>
      <c r="X6" s="5">
        <v>11</v>
      </c>
      <c r="Y6" s="5">
        <f t="shared" si="10"/>
        <v>3559.1201099999998</v>
      </c>
      <c r="Z6" s="5">
        <f t="shared" si="11"/>
        <v>45.264811000000009</v>
      </c>
    </row>
    <row r="7" spans="1:26" x14ac:dyDescent="0.35">
      <c r="A7" s="5">
        <v>12</v>
      </c>
      <c r="B7" s="5">
        <v>50000</v>
      </c>
      <c r="C7" s="5">
        <v>10</v>
      </c>
      <c r="D7" s="5">
        <v>150000</v>
      </c>
      <c r="E7" s="6">
        <v>-1282544898</v>
      </c>
      <c r="F7" s="5">
        <f>C7</f>
        <v>10</v>
      </c>
      <c r="G7" s="5">
        <f>D7/2</f>
        <v>75000</v>
      </c>
      <c r="H7" s="5">
        <v>8.5</v>
      </c>
      <c r="I7" s="5">
        <v>150000</v>
      </c>
      <c r="J7" s="6">
        <v>-936556591</v>
      </c>
      <c r="L7" s="5">
        <v>12</v>
      </c>
      <c r="M7" s="5">
        <f>E7</f>
        <v>-1282544898</v>
      </c>
      <c r="N7" s="5">
        <f t="shared" si="0"/>
        <v>-936556591</v>
      </c>
      <c r="O7" s="5">
        <f t="shared" si="1"/>
        <v>-554515225</v>
      </c>
      <c r="P7" s="5">
        <f t="shared" si="2"/>
        <v>-332049858</v>
      </c>
      <c r="Q7" s="5">
        <f t="shared" si="3"/>
        <v>-203849808</v>
      </c>
      <c r="R7" s="5">
        <f t="shared" si="4"/>
        <v>-125146099</v>
      </c>
      <c r="S7" s="5">
        <f t="shared" si="5"/>
        <v>-76828849</v>
      </c>
      <c r="T7" s="5">
        <f t="shared" si="6"/>
        <v>-47166249</v>
      </c>
      <c r="U7" s="5">
        <f t="shared" si="7"/>
        <v>-28955985</v>
      </c>
      <c r="V7" s="5">
        <f t="shared" si="8"/>
        <v>-16771359</v>
      </c>
      <c r="W7" s="5">
        <f t="shared" si="9"/>
        <v>-3604384921</v>
      </c>
      <c r="Y7" s="5">
        <f t="shared" si="10"/>
        <v>3604.3849209999998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75000</v>
      </c>
      <c r="H11" s="5">
        <v>8</v>
      </c>
      <c r="I11" s="5">
        <v>150000</v>
      </c>
      <c r="J11" s="6">
        <v>-540874229</v>
      </c>
      <c r="L11" s="7">
        <v>0</v>
      </c>
      <c r="M11" s="5">
        <f ca="1">OFFSET($M$3,M$2, $L11)</f>
        <v>-1149386065</v>
      </c>
      <c r="N11" s="5">
        <f t="shared" ref="N11:Q20" ca="1" si="12">OFFSET($M$3,N$2, $L11)</f>
        <v>-1189092622</v>
      </c>
      <c r="O11" s="5">
        <f t="shared" ca="1" si="12"/>
        <v>-1239837714</v>
      </c>
      <c r="P11" s="5">
        <f t="shared" ca="1" si="12"/>
        <v>-1251889368</v>
      </c>
      <c r="Q11" s="5">
        <f t="shared" ca="1" si="12"/>
        <v>-1282544898</v>
      </c>
    </row>
    <row r="12" spans="1:26" x14ac:dyDescent="0.35">
      <c r="F12" s="5">
        <f>H4</f>
        <v>8</v>
      </c>
      <c r="G12" s="5">
        <f>I4/2</f>
        <v>75000</v>
      </c>
      <c r="H12" s="5">
        <v>8</v>
      </c>
      <c r="I12" s="5">
        <v>150000</v>
      </c>
      <c r="J12" s="6">
        <v>-540874229</v>
      </c>
      <c r="L12" s="7">
        <v>1</v>
      </c>
      <c r="M12" s="5">
        <f t="shared" ref="M12:M20" ca="1" si="13">OFFSET($M$3,M$2, $L12)</f>
        <v>-881027125</v>
      </c>
      <c r="N12" s="5">
        <f t="shared" ca="1" si="12"/>
        <v>-903246870</v>
      </c>
      <c r="O12" s="5">
        <f t="shared" ca="1" si="12"/>
        <v>-903246870</v>
      </c>
      <c r="P12" s="5">
        <f t="shared" ca="1" si="12"/>
        <v>-921947310</v>
      </c>
      <c r="Q12" s="5">
        <f t="shared" ca="1" si="12"/>
        <v>-936556591</v>
      </c>
    </row>
    <row r="13" spans="1:26" x14ac:dyDescent="0.35">
      <c r="F13" s="5">
        <f>H5</f>
        <v>8</v>
      </c>
      <c r="G13" s="5">
        <f>I5/2</f>
        <v>75000</v>
      </c>
      <c r="H13" s="5">
        <v>8</v>
      </c>
      <c r="I13" s="5">
        <v>150000</v>
      </c>
      <c r="J13" s="6">
        <v>-540874229</v>
      </c>
      <c r="L13" s="7">
        <v>2</v>
      </c>
      <c r="M13" s="5">
        <f t="shared" ca="1" si="13"/>
        <v>-540874229</v>
      </c>
      <c r="N13" s="5">
        <f t="shared" ca="1" si="12"/>
        <v>-540874229</v>
      </c>
      <c r="O13" s="5">
        <f t="shared" ca="1" si="12"/>
        <v>-540874229</v>
      </c>
      <c r="P13" s="5">
        <f t="shared" ca="1" si="12"/>
        <v>-554515225</v>
      </c>
      <c r="Q13" s="5">
        <f t="shared" ca="1" si="12"/>
        <v>-554515225</v>
      </c>
    </row>
    <row r="14" spans="1:26" x14ac:dyDescent="0.35">
      <c r="F14" s="5">
        <f>H6</f>
        <v>8.5</v>
      </c>
      <c r="G14" s="5">
        <f>I6/2</f>
        <v>75000</v>
      </c>
      <c r="H14" s="5">
        <v>8</v>
      </c>
      <c r="I14" s="5">
        <v>150000</v>
      </c>
      <c r="J14" s="6">
        <v>-554515225</v>
      </c>
      <c r="L14" s="7">
        <v>3</v>
      </c>
      <c r="M14" s="5">
        <f t="shared" ca="1" si="13"/>
        <v>-332049858</v>
      </c>
      <c r="N14" s="5">
        <f t="shared" ca="1" si="12"/>
        <v>-332049858</v>
      </c>
      <c r="O14" s="5">
        <f t="shared" ca="1" si="12"/>
        <v>-332049858</v>
      </c>
      <c r="P14" s="5">
        <f t="shared" ca="1" si="12"/>
        <v>-332049858</v>
      </c>
      <c r="Q14" s="5">
        <f t="shared" ca="1" si="12"/>
        <v>-332049858</v>
      </c>
    </row>
    <row r="15" spans="1:26" x14ac:dyDescent="0.35">
      <c r="F15" s="5">
        <f>H7</f>
        <v>8.5</v>
      </c>
      <c r="G15" s="5">
        <f>I7/2</f>
        <v>75000</v>
      </c>
      <c r="H15" s="5">
        <v>8</v>
      </c>
      <c r="I15" s="5">
        <v>150000</v>
      </c>
      <c r="J15" s="6">
        <v>-554515225</v>
      </c>
      <c r="L15" s="7">
        <v>4</v>
      </c>
      <c r="M15" s="5">
        <f t="shared" ca="1" si="13"/>
        <v>-203849808</v>
      </c>
      <c r="N15" s="5">
        <f t="shared" ca="1" si="12"/>
        <v>-203849808</v>
      </c>
      <c r="O15" s="5">
        <f t="shared" ca="1" si="12"/>
        <v>-203849808</v>
      </c>
      <c r="P15" s="5">
        <f t="shared" ca="1" si="12"/>
        <v>-203849808</v>
      </c>
      <c r="Q15" s="5">
        <f t="shared" ca="1" si="12"/>
        <v>-203849808</v>
      </c>
    </row>
    <row r="16" spans="1:26" x14ac:dyDescent="0.35">
      <c r="L16" s="7">
        <v>5</v>
      </c>
      <c r="M16" s="5">
        <f t="shared" ca="1" si="13"/>
        <v>-125146099</v>
      </c>
      <c r="N16" s="5">
        <f t="shared" ca="1" si="12"/>
        <v>-125146099</v>
      </c>
      <c r="O16" s="5">
        <f t="shared" ca="1" si="12"/>
        <v>-125146099</v>
      </c>
      <c r="P16" s="5">
        <f t="shared" ca="1" si="12"/>
        <v>-125146099</v>
      </c>
      <c r="Q16" s="5">
        <f t="shared" ca="1" si="12"/>
        <v>-125146099</v>
      </c>
    </row>
    <row r="17" spans="6:17" x14ac:dyDescent="0.35">
      <c r="F17" s="5" t="s">
        <v>3</v>
      </c>
      <c r="L17" s="7">
        <v>6</v>
      </c>
      <c r="M17" s="5">
        <f t="shared" ca="1" si="13"/>
        <v>-76828849</v>
      </c>
      <c r="N17" s="5">
        <f t="shared" ca="1" si="12"/>
        <v>-76828849</v>
      </c>
      <c r="O17" s="5">
        <f t="shared" ca="1" si="12"/>
        <v>-76828849</v>
      </c>
      <c r="P17" s="5">
        <f t="shared" ca="1" si="12"/>
        <v>-76828849</v>
      </c>
      <c r="Q17" s="5">
        <f t="shared" ca="1" si="12"/>
        <v>-76828849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-47166249</v>
      </c>
      <c r="N18" s="5">
        <f t="shared" ca="1" si="12"/>
        <v>-47166249</v>
      </c>
      <c r="O18" s="5">
        <f t="shared" ca="1" si="12"/>
        <v>-47166249</v>
      </c>
      <c r="P18" s="5">
        <f t="shared" ca="1" si="12"/>
        <v>-47166249</v>
      </c>
      <c r="Q18" s="5">
        <f t="shared" ca="1" si="12"/>
        <v>-47166249</v>
      </c>
    </row>
    <row r="19" spans="6:17" x14ac:dyDescent="0.35">
      <c r="F19" s="5">
        <f>H11</f>
        <v>8</v>
      </c>
      <c r="G19" s="5">
        <f>I11/2</f>
        <v>75000</v>
      </c>
      <c r="H19" s="5">
        <v>8</v>
      </c>
      <c r="I19" s="5">
        <v>150000</v>
      </c>
      <c r="J19" s="6">
        <v>-332049858</v>
      </c>
      <c r="L19" s="7">
        <v>8</v>
      </c>
      <c r="M19" s="5">
        <f t="shared" ca="1" si="13"/>
        <v>-28955985</v>
      </c>
      <c r="N19" s="5">
        <f t="shared" ca="1" si="12"/>
        <v>-28955985</v>
      </c>
      <c r="O19" s="5">
        <f t="shared" ca="1" si="12"/>
        <v>-28955985</v>
      </c>
      <c r="P19" s="5">
        <f t="shared" ca="1" si="12"/>
        <v>-28955985</v>
      </c>
      <c r="Q19" s="5">
        <f t="shared" ca="1" si="12"/>
        <v>-28955985</v>
      </c>
    </row>
    <row r="20" spans="6:17" x14ac:dyDescent="0.35">
      <c r="F20" s="5">
        <f>H12</f>
        <v>8</v>
      </c>
      <c r="G20" s="5">
        <f>I12/2</f>
        <v>75000</v>
      </c>
      <c r="H20" s="5">
        <v>8</v>
      </c>
      <c r="I20" s="5">
        <v>150000</v>
      </c>
      <c r="J20" s="6">
        <v>-332049858</v>
      </c>
      <c r="L20" s="7">
        <v>9</v>
      </c>
      <c r="M20" s="5">
        <f t="shared" ca="1" si="13"/>
        <v>-16771359</v>
      </c>
      <c r="N20" s="5">
        <f t="shared" ca="1" si="12"/>
        <v>-16771359</v>
      </c>
      <c r="O20" s="5">
        <f t="shared" ca="1" si="12"/>
        <v>-16771359</v>
      </c>
      <c r="P20" s="5">
        <f t="shared" ca="1" si="12"/>
        <v>-16771359</v>
      </c>
      <c r="Q20" s="5">
        <f t="shared" ca="1" si="12"/>
        <v>-16771359</v>
      </c>
    </row>
    <row r="21" spans="6:17" x14ac:dyDescent="0.35">
      <c r="F21" s="5">
        <f>H13</f>
        <v>8</v>
      </c>
      <c r="G21" s="5">
        <f>I13/2</f>
        <v>75000</v>
      </c>
      <c r="H21" s="5">
        <v>8</v>
      </c>
      <c r="I21" s="5">
        <v>150000</v>
      </c>
      <c r="J21" s="6">
        <v>-332049858</v>
      </c>
      <c r="L21" s="5" t="s">
        <v>16</v>
      </c>
    </row>
    <row r="22" spans="6:17" x14ac:dyDescent="0.35">
      <c r="F22" s="5">
        <f>H14</f>
        <v>8</v>
      </c>
      <c r="G22" s="5">
        <f>I14/2</f>
        <v>75000</v>
      </c>
      <c r="H22" s="5">
        <v>8</v>
      </c>
      <c r="I22" s="5">
        <v>150000</v>
      </c>
      <c r="J22" s="6">
        <v>-332049858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8</v>
      </c>
      <c r="G23" s="5">
        <f>I15/2</f>
        <v>75000</v>
      </c>
      <c r="H23" s="5">
        <v>8</v>
      </c>
      <c r="I23" s="5">
        <v>150000</v>
      </c>
      <c r="J23" s="6">
        <v>-332049858</v>
      </c>
      <c r="L23" s="7">
        <v>0</v>
      </c>
      <c r="M23" s="5">
        <f ca="1">-1*M11</f>
        <v>1149386065</v>
      </c>
      <c r="N23" s="5">
        <f t="shared" ref="N23:Q23" ca="1" si="14">-1*N11</f>
        <v>1189092622</v>
      </c>
      <c r="O23" s="5">
        <f t="shared" ca="1" si="14"/>
        <v>1239837714</v>
      </c>
      <c r="P23" s="5">
        <f t="shared" ca="1" si="14"/>
        <v>1251889368</v>
      </c>
      <c r="Q23" s="5">
        <f t="shared" ca="1" si="14"/>
        <v>1282544898</v>
      </c>
    </row>
    <row r="24" spans="6:17" x14ac:dyDescent="0.35">
      <c r="L24" s="7">
        <v>1</v>
      </c>
      <c r="M24" s="5">
        <f t="shared" ref="M24:Q32" ca="1" si="15">-1*M12</f>
        <v>881027125</v>
      </c>
      <c r="N24" s="5">
        <f t="shared" ca="1" si="15"/>
        <v>903246870</v>
      </c>
      <c r="O24" s="5">
        <f t="shared" ca="1" si="15"/>
        <v>903246870</v>
      </c>
      <c r="P24" s="5">
        <f t="shared" ca="1" si="15"/>
        <v>921947310</v>
      </c>
      <c r="Q24" s="5">
        <f t="shared" ca="1" si="15"/>
        <v>936556591</v>
      </c>
    </row>
    <row r="25" spans="6:17" x14ac:dyDescent="0.35">
      <c r="F25" s="5" t="s">
        <v>4</v>
      </c>
      <c r="L25" s="7">
        <v>2</v>
      </c>
      <c r="M25" s="5">
        <f t="shared" ca="1" si="15"/>
        <v>540874229</v>
      </c>
      <c r="N25" s="5">
        <f t="shared" ca="1" si="15"/>
        <v>540874229</v>
      </c>
      <c r="O25" s="5">
        <f t="shared" ca="1" si="15"/>
        <v>540874229</v>
      </c>
      <c r="P25" s="5">
        <f t="shared" ca="1" si="15"/>
        <v>554515225</v>
      </c>
      <c r="Q25" s="5">
        <f t="shared" ca="1" si="15"/>
        <v>554515225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332049858</v>
      </c>
      <c r="N26" s="5">
        <f t="shared" ca="1" si="15"/>
        <v>332049858</v>
      </c>
      <c r="O26" s="5">
        <f t="shared" ca="1" si="15"/>
        <v>332049858</v>
      </c>
      <c r="P26" s="5">
        <f t="shared" ca="1" si="15"/>
        <v>332049858</v>
      </c>
      <c r="Q26" s="5">
        <f t="shared" ca="1" si="15"/>
        <v>332049858</v>
      </c>
    </row>
    <row r="27" spans="6:17" x14ac:dyDescent="0.35">
      <c r="F27" s="5">
        <f>H19</f>
        <v>8</v>
      </c>
      <c r="G27" s="5">
        <f>I19/2</f>
        <v>75000</v>
      </c>
      <c r="H27" s="5">
        <v>8</v>
      </c>
      <c r="I27" s="5">
        <v>150000</v>
      </c>
      <c r="J27" s="6">
        <v>-203849808</v>
      </c>
      <c r="L27" s="7">
        <v>4</v>
      </c>
      <c r="M27" s="5">
        <f t="shared" ca="1" si="15"/>
        <v>203849808</v>
      </c>
      <c r="N27" s="5">
        <f t="shared" ca="1" si="15"/>
        <v>203849808</v>
      </c>
      <c r="O27" s="5">
        <f t="shared" ca="1" si="15"/>
        <v>203849808</v>
      </c>
      <c r="P27" s="5">
        <f t="shared" ca="1" si="15"/>
        <v>203849808</v>
      </c>
      <c r="Q27" s="5">
        <f t="shared" ca="1" si="15"/>
        <v>203849808</v>
      </c>
    </row>
    <row r="28" spans="6:17" x14ac:dyDescent="0.35">
      <c r="F28" s="5">
        <f>H20</f>
        <v>8</v>
      </c>
      <c r="G28" s="5">
        <f>I20/2</f>
        <v>75000</v>
      </c>
      <c r="H28" s="5">
        <v>8</v>
      </c>
      <c r="I28" s="5">
        <v>150000</v>
      </c>
      <c r="J28" s="6">
        <v>-203849808</v>
      </c>
      <c r="L28" s="7">
        <v>5</v>
      </c>
      <c r="M28" s="5">
        <f t="shared" ca="1" si="15"/>
        <v>125146099</v>
      </c>
      <c r="N28" s="5">
        <f t="shared" ca="1" si="15"/>
        <v>125146099</v>
      </c>
      <c r="O28" s="5">
        <f t="shared" ca="1" si="15"/>
        <v>125146099</v>
      </c>
      <c r="P28" s="5">
        <f t="shared" ca="1" si="15"/>
        <v>125146099</v>
      </c>
      <c r="Q28" s="5">
        <f t="shared" ca="1" si="15"/>
        <v>125146099</v>
      </c>
    </row>
    <row r="29" spans="6:17" x14ac:dyDescent="0.35">
      <c r="F29" s="5">
        <f>H21</f>
        <v>8</v>
      </c>
      <c r="G29" s="5">
        <f>I21/2</f>
        <v>75000</v>
      </c>
      <c r="H29" s="5">
        <v>8</v>
      </c>
      <c r="I29" s="5">
        <v>150000</v>
      </c>
      <c r="J29" s="6">
        <v>-203849808</v>
      </c>
      <c r="L29" s="7">
        <v>6</v>
      </c>
      <c r="M29" s="5">
        <f t="shared" ca="1" si="15"/>
        <v>76828849</v>
      </c>
      <c r="N29" s="5">
        <f t="shared" ca="1" si="15"/>
        <v>76828849</v>
      </c>
      <c r="O29" s="5">
        <f t="shared" ca="1" si="15"/>
        <v>76828849</v>
      </c>
      <c r="P29" s="5">
        <f t="shared" ca="1" si="15"/>
        <v>76828849</v>
      </c>
      <c r="Q29" s="5">
        <f t="shared" ca="1" si="15"/>
        <v>76828849</v>
      </c>
    </row>
    <row r="30" spans="6:17" x14ac:dyDescent="0.35">
      <c r="F30" s="5">
        <f>H22</f>
        <v>8</v>
      </c>
      <c r="G30" s="5">
        <f>I22/2</f>
        <v>75000</v>
      </c>
      <c r="H30" s="5">
        <v>8</v>
      </c>
      <c r="I30" s="5">
        <v>150000</v>
      </c>
      <c r="J30" s="6">
        <v>-203849808</v>
      </c>
      <c r="L30" s="7">
        <v>7</v>
      </c>
      <c r="M30" s="5">
        <f t="shared" ca="1" si="15"/>
        <v>47166249</v>
      </c>
      <c r="N30" s="5">
        <f t="shared" ca="1" si="15"/>
        <v>47166249</v>
      </c>
      <c r="O30" s="5">
        <f t="shared" ca="1" si="15"/>
        <v>47166249</v>
      </c>
      <c r="P30" s="5">
        <f t="shared" ca="1" si="15"/>
        <v>47166249</v>
      </c>
      <c r="Q30" s="5">
        <f t="shared" ca="1" si="15"/>
        <v>47166249</v>
      </c>
    </row>
    <row r="31" spans="6:17" x14ac:dyDescent="0.35">
      <c r="F31" s="5">
        <f>H23</f>
        <v>8</v>
      </c>
      <c r="G31" s="5">
        <f>I23/2</f>
        <v>75000</v>
      </c>
      <c r="H31" s="5">
        <v>8</v>
      </c>
      <c r="I31" s="5">
        <v>150000</v>
      </c>
      <c r="J31" s="6">
        <v>-203849808</v>
      </c>
      <c r="L31" s="7">
        <v>8</v>
      </c>
      <c r="M31" s="5">
        <f t="shared" ca="1" si="15"/>
        <v>28955985</v>
      </c>
      <c r="N31" s="5">
        <f t="shared" ca="1" si="15"/>
        <v>28955985</v>
      </c>
      <c r="O31" s="5">
        <f t="shared" ca="1" si="15"/>
        <v>28955985</v>
      </c>
      <c r="P31" s="5">
        <f t="shared" ca="1" si="15"/>
        <v>28955985</v>
      </c>
      <c r="Q31" s="5">
        <f t="shared" ca="1" si="15"/>
        <v>28955985</v>
      </c>
    </row>
    <row r="32" spans="6:17" x14ac:dyDescent="0.35">
      <c r="L32" s="7">
        <v>9</v>
      </c>
      <c r="M32" s="5">
        <f t="shared" ca="1" si="15"/>
        <v>16771359</v>
      </c>
      <c r="N32" s="5">
        <f t="shared" ca="1" si="15"/>
        <v>16771359</v>
      </c>
      <c r="O32" s="5">
        <f t="shared" ca="1" si="15"/>
        <v>16771359</v>
      </c>
      <c r="P32" s="5">
        <f t="shared" ca="1" si="15"/>
        <v>16771359</v>
      </c>
      <c r="Q32" s="5">
        <f t="shared" ca="1" si="15"/>
        <v>16771359</v>
      </c>
    </row>
    <row r="33" spans="6:17" x14ac:dyDescent="0.35">
      <c r="F33" s="5" t="s">
        <v>5</v>
      </c>
    </row>
    <row r="34" spans="6:17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7" x14ac:dyDescent="0.35">
      <c r="F35" s="5">
        <f>H27</f>
        <v>8</v>
      </c>
      <c r="G35" s="5">
        <f>I27/2</f>
        <v>75000</v>
      </c>
      <c r="H35" s="5">
        <v>8</v>
      </c>
      <c r="I35" s="5">
        <v>150000</v>
      </c>
      <c r="J35" s="6">
        <v>-125146099</v>
      </c>
      <c r="L35" s="5" t="s">
        <v>25</v>
      </c>
    </row>
    <row r="36" spans="6:17" x14ac:dyDescent="0.35">
      <c r="F36" s="5">
        <f>H28</f>
        <v>8</v>
      </c>
      <c r="G36" s="5">
        <f>I28/2</f>
        <v>75000</v>
      </c>
      <c r="H36" s="5">
        <v>8</v>
      </c>
      <c r="I36" s="5">
        <v>150000</v>
      </c>
      <c r="J36" s="6">
        <v>-125146099</v>
      </c>
      <c r="L36" s="7">
        <v>0</v>
      </c>
      <c r="M36" s="5">
        <f ca="1">OFFSET($A$3,M$34,$L$36)</f>
        <v>8</v>
      </c>
      <c r="N36" s="5">
        <f t="shared" ref="N36:Q36" ca="1" si="16">OFFSET($A$3,N$34,$L$36)</f>
        <v>9</v>
      </c>
      <c r="O36" s="5">
        <f t="shared" ca="1" si="16"/>
        <v>10</v>
      </c>
      <c r="P36" s="5">
        <f t="shared" ca="1" si="16"/>
        <v>11</v>
      </c>
      <c r="Q36" s="5">
        <f t="shared" ca="1" si="16"/>
        <v>12</v>
      </c>
    </row>
    <row r="37" spans="6:17" x14ac:dyDescent="0.35">
      <c r="F37" s="5">
        <f>H29</f>
        <v>8</v>
      </c>
      <c r="G37" s="5">
        <f>I29/2</f>
        <v>75000</v>
      </c>
      <c r="H37" s="5">
        <v>8</v>
      </c>
      <c r="I37" s="5">
        <v>150000</v>
      </c>
      <c r="J37" s="6">
        <v>-125146099</v>
      </c>
      <c r="L37" s="7">
        <v>1</v>
      </c>
      <c r="M37" s="5">
        <f ca="1">OFFSET($F$3,M$34,$L$36)</f>
        <v>8</v>
      </c>
      <c r="N37" s="5">
        <f t="shared" ref="N37:Q37" ca="1" si="17">OFFSET($F$3,N$34,$L$36)</f>
        <v>8.5</v>
      </c>
      <c r="O37" s="5">
        <f t="shared" ca="1" si="17"/>
        <v>8.5</v>
      </c>
      <c r="P37" s="5">
        <f t="shared" ca="1" si="17"/>
        <v>9.5</v>
      </c>
      <c r="Q37" s="5">
        <f t="shared" ca="1" si="17"/>
        <v>10</v>
      </c>
    </row>
    <row r="38" spans="6:17" x14ac:dyDescent="0.35">
      <c r="F38" s="5">
        <f>H30</f>
        <v>8</v>
      </c>
      <c r="G38" s="5">
        <f>I30/2</f>
        <v>75000</v>
      </c>
      <c r="H38" s="5">
        <v>8</v>
      </c>
      <c r="I38" s="5">
        <v>150000</v>
      </c>
      <c r="J38" s="6">
        <v>-125146099</v>
      </c>
      <c r="L38" s="7">
        <v>2</v>
      </c>
      <c r="M38" s="5">
        <f ca="1">OFFSET($F$11,M$34,$L$36)</f>
        <v>8</v>
      </c>
      <c r="N38" s="5">
        <f t="shared" ref="N38:Q38" ca="1" si="18">OFFSET($F$11,N$34,$L$36)</f>
        <v>8</v>
      </c>
      <c r="O38" s="5">
        <f t="shared" ca="1" si="18"/>
        <v>8</v>
      </c>
      <c r="P38" s="5">
        <f t="shared" ca="1" si="18"/>
        <v>8.5</v>
      </c>
      <c r="Q38" s="5">
        <f t="shared" ca="1" si="18"/>
        <v>8.5</v>
      </c>
    </row>
    <row r="39" spans="6:17" x14ac:dyDescent="0.35">
      <c r="F39" s="5">
        <f>H31</f>
        <v>8</v>
      </c>
      <c r="G39" s="5">
        <f>I31/2</f>
        <v>75000</v>
      </c>
      <c r="H39" s="5">
        <v>8</v>
      </c>
      <c r="I39" s="5">
        <v>150000</v>
      </c>
      <c r="J39" s="6">
        <v>-125146099</v>
      </c>
      <c r="L39" s="7">
        <v>3</v>
      </c>
      <c r="M39" s="5">
        <f ca="1">OFFSET($F$19,M$34,$L$36)</f>
        <v>8</v>
      </c>
      <c r="N39" s="5">
        <f t="shared" ref="N39:Q39" ca="1" si="19">OFFSET($F$19,N$34,$L$36)</f>
        <v>8</v>
      </c>
      <c r="O39" s="5">
        <f t="shared" ca="1" si="19"/>
        <v>8</v>
      </c>
      <c r="P39" s="5">
        <f t="shared" ca="1" si="19"/>
        <v>8</v>
      </c>
      <c r="Q39" s="5">
        <f t="shared" ca="1" si="19"/>
        <v>8</v>
      </c>
    </row>
    <row r="40" spans="6:17" x14ac:dyDescent="0.35">
      <c r="L40" s="7">
        <v>4</v>
      </c>
      <c r="M40" s="5">
        <f ca="1">OFFSET($F$27,M$34,$L$36)</f>
        <v>8</v>
      </c>
      <c r="N40" s="5">
        <f t="shared" ref="N40:Q40" ca="1" si="20">OFFSET($F$27,N$34,$L$36)</f>
        <v>8</v>
      </c>
      <c r="O40" s="5">
        <f t="shared" ca="1" si="20"/>
        <v>8</v>
      </c>
      <c r="P40" s="5">
        <f t="shared" ca="1" si="20"/>
        <v>8</v>
      </c>
      <c r="Q40" s="5">
        <f t="shared" ca="1" si="20"/>
        <v>8</v>
      </c>
    </row>
    <row r="41" spans="6:17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1">OFFSET($F$35,N$34,$L$36)</f>
        <v>8</v>
      </c>
      <c r="O41" s="5">
        <f t="shared" ca="1" si="21"/>
        <v>8</v>
      </c>
      <c r="P41" s="5">
        <f t="shared" ca="1" si="21"/>
        <v>8</v>
      </c>
      <c r="Q41" s="5">
        <f t="shared" ca="1" si="21"/>
        <v>8</v>
      </c>
    </row>
    <row r="42" spans="6:17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2">OFFSET($F$43,N$34,$L$36)</f>
        <v>8</v>
      </c>
      <c r="O42" s="5">
        <f t="shared" ca="1" si="22"/>
        <v>8</v>
      </c>
      <c r="P42" s="5">
        <f t="shared" ca="1" si="22"/>
        <v>8</v>
      </c>
      <c r="Q42" s="5">
        <f t="shared" ca="1" si="22"/>
        <v>8</v>
      </c>
    </row>
    <row r="43" spans="6:17" x14ac:dyDescent="0.35">
      <c r="F43" s="5">
        <f>H35</f>
        <v>8</v>
      </c>
      <c r="G43" s="5">
        <f>I35/2</f>
        <v>75000</v>
      </c>
      <c r="H43" s="5">
        <v>8</v>
      </c>
      <c r="I43" s="5">
        <v>150000</v>
      </c>
      <c r="J43" s="6">
        <v>-76828849</v>
      </c>
      <c r="L43" s="7">
        <v>7</v>
      </c>
      <c r="M43" s="5">
        <f ca="1">OFFSET($F$51,M$34,$L$36)</f>
        <v>8</v>
      </c>
      <c r="N43" s="5">
        <f t="shared" ref="N43:Q43" ca="1" si="23">OFFSET($F$51,N$34,$L$36)</f>
        <v>8</v>
      </c>
      <c r="O43" s="5">
        <f t="shared" ca="1" si="23"/>
        <v>8</v>
      </c>
      <c r="P43" s="5">
        <f t="shared" ca="1" si="23"/>
        <v>8</v>
      </c>
      <c r="Q43" s="5">
        <f t="shared" ca="1" si="23"/>
        <v>8</v>
      </c>
    </row>
    <row r="44" spans="6:17" x14ac:dyDescent="0.35">
      <c r="F44" s="5">
        <f>H36</f>
        <v>8</v>
      </c>
      <c r="G44" s="5">
        <f>I36/2</f>
        <v>75000</v>
      </c>
      <c r="H44" s="5">
        <v>8</v>
      </c>
      <c r="I44" s="5">
        <v>150000</v>
      </c>
      <c r="J44" s="6">
        <v>-76828849</v>
      </c>
      <c r="L44" s="7">
        <v>8</v>
      </c>
      <c r="M44" s="5">
        <f ca="1">OFFSET($F$59,M$34,$L$36)</f>
        <v>8</v>
      </c>
      <c r="N44" s="5">
        <f t="shared" ref="N44:Q44" ca="1" si="24">OFFSET($F$59,N$34,$L$36)</f>
        <v>8</v>
      </c>
      <c r="O44" s="5">
        <f t="shared" ca="1" si="24"/>
        <v>8</v>
      </c>
      <c r="P44" s="5">
        <f t="shared" ca="1" si="24"/>
        <v>8</v>
      </c>
      <c r="Q44" s="5">
        <f t="shared" ca="1" si="24"/>
        <v>8</v>
      </c>
    </row>
    <row r="45" spans="6:17" x14ac:dyDescent="0.35">
      <c r="F45" s="5">
        <f>H37</f>
        <v>8</v>
      </c>
      <c r="G45" s="5">
        <f>I37/2</f>
        <v>75000</v>
      </c>
      <c r="H45" s="5">
        <v>8</v>
      </c>
      <c r="I45" s="5">
        <v>150000</v>
      </c>
      <c r="J45" s="6">
        <v>-76828849</v>
      </c>
      <c r="L45" s="7">
        <v>9</v>
      </c>
      <c r="M45" s="5">
        <f ca="1">OFFSET($F$67,M$34,$L$36)</f>
        <v>8</v>
      </c>
      <c r="N45" s="5">
        <f t="shared" ref="N45:Q45" ca="1" si="25">OFFSET($F$67,N$34,$L$36)</f>
        <v>8</v>
      </c>
      <c r="O45" s="5">
        <f t="shared" ca="1" si="25"/>
        <v>8</v>
      </c>
      <c r="P45" s="5">
        <f t="shared" ca="1" si="25"/>
        <v>8</v>
      </c>
      <c r="Q45" s="5">
        <f t="shared" ca="1" si="25"/>
        <v>8</v>
      </c>
    </row>
    <row r="46" spans="6:17" x14ac:dyDescent="0.35">
      <c r="F46" s="5">
        <f>H38</f>
        <v>8</v>
      </c>
      <c r="G46" s="5">
        <f>I38/2</f>
        <v>75000</v>
      </c>
      <c r="H46" s="5">
        <v>8</v>
      </c>
      <c r="I46" s="5">
        <v>150000</v>
      </c>
      <c r="J46" s="6">
        <v>-76828849</v>
      </c>
      <c r="L46" s="7">
        <v>10</v>
      </c>
      <c r="M46" s="5">
        <f ca="1">OFFSET($H$67,M$34,$L$36)</f>
        <v>10</v>
      </c>
      <c r="N46" s="5">
        <f t="shared" ref="N46:Q46" ca="1" si="26">OFFSET($H$67,N$34,$L$36)</f>
        <v>10</v>
      </c>
      <c r="O46" s="5">
        <f t="shared" ca="1" si="26"/>
        <v>10</v>
      </c>
      <c r="P46" s="5">
        <f t="shared" ca="1" si="26"/>
        <v>10</v>
      </c>
      <c r="Q46" s="5">
        <f t="shared" ca="1" si="26"/>
        <v>10</v>
      </c>
    </row>
    <row r="47" spans="6:17" x14ac:dyDescent="0.35">
      <c r="F47" s="5">
        <f>H39</f>
        <v>8</v>
      </c>
      <c r="G47" s="5">
        <f>I39/2</f>
        <v>75000</v>
      </c>
      <c r="H47" s="5">
        <v>8</v>
      </c>
      <c r="I47" s="5">
        <v>150000</v>
      </c>
      <c r="J47" s="6">
        <v>-76828849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75000</v>
      </c>
      <c r="H51" s="5">
        <v>8</v>
      </c>
      <c r="I51" s="5">
        <v>150000</v>
      </c>
      <c r="J51" s="6">
        <v>-47166249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>H44</f>
        <v>8</v>
      </c>
      <c r="G52" s="5">
        <f>I44/2</f>
        <v>75000</v>
      </c>
      <c r="H52" s="5">
        <v>8</v>
      </c>
      <c r="I52" s="5">
        <v>150000</v>
      </c>
      <c r="J52" s="6">
        <v>-47166249</v>
      </c>
      <c r="L52" s="7">
        <v>1</v>
      </c>
      <c r="M52" s="5">
        <f ca="1">OFFSET($D$3,M$49,$L$51)</f>
        <v>150000</v>
      </c>
      <c r="N52" s="5">
        <f t="shared" ref="N52:Q52" ca="1" si="27">OFFSET($D$3,N$49,$L$51)</f>
        <v>150000</v>
      </c>
      <c r="O52" s="5">
        <f t="shared" ca="1" si="27"/>
        <v>150000</v>
      </c>
      <c r="P52" s="5">
        <f t="shared" ca="1" si="27"/>
        <v>150000</v>
      </c>
      <c r="Q52" s="5">
        <f t="shared" ca="1" si="27"/>
        <v>150000</v>
      </c>
    </row>
    <row r="53" spans="6:17" x14ac:dyDescent="0.35">
      <c r="F53" s="5">
        <f>H45</f>
        <v>8</v>
      </c>
      <c r="G53" s="5">
        <f>I45/2</f>
        <v>75000</v>
      </c>
      <c r="H53" s="5">
        <v>8</v>
      </c>
      <c r="I53" s="5">
        <v>150000</v>
      </c>
      <c r="J53" s="6">
        <v>-47166249</v>
      </c>
      <c r="L53" s="7">
        <v>2</v>
      </c>
      <c r="M53" s="5">
        <f ca="1">OFFSET($I$3,M$49,$L$51)</f>
        <v>150000</v>
      </c>
      <c r="N53" s="5">
        <f t="shared" ref="N53:Q53" ca="1" si="28">OFFSET($I$3,N$49,$L$51)</f>
        <v>150000</v>
      </c>
      <c r="O53" s="5">
        <f t="shared" ca="1" si="28"/>
        <v>150000</v>
      </c>
      <c r="P53" s="5">
        <f t="shared" ca="1" si="28"/>
        <v>150000</v>
      </c>
      <c r="Q53" s="5">
        <f t="shared" ca="1" si="28"/>
        <v>150000</v>
      </c>
    </row>
    <row r="54" spans="6:17" x14ac:dyDescent="0.35">
      <c r="F54" s="5">
        <f>H46</f>
        <v>8</v>
      </c>
      <c r="G54" s="5">
        <f>I46/2</f>
        <v>75000</v>
      </c>
      <c r="H54" s="5">
        <v>8</v>
      </c>
      <c r="I54" s="5">
        <v>150000</v>
      </c>
      <c r="J54" s="6">
        <v>-47166249</v>
      </c>
      <c r="L54" s="7">
        <v>3</v>
      </c>
      <c r="M54" s="5">
        <f ca="1">OFFSET($I$11,M$49,$L$51)</f>
        <v>150000</v>
      </c>
      <c r="N54" s="5">
        <f t="shared" ref="N54:Q54" ca="1" si="29">OFFSET($I$11,N$49,$L$51)</f>
        <v>150000</v>
      </c>
      <c r="O54" s="5">
        <f t="shared" ca="1" si="29"/>
        <v>150000</v>
      </c>
      <c r="P54" s="5">
        <f t="shared" ca="1" si="29"/>
        <v>150000</v>
      </c>
      <c r="Q54" s="5">
        <f t="shared" ca="1" si="29"/>
        <v>150000</v>
      </c>
    </row>
    <row r="55" spans="6:17" x14ac:dyDescent="0.35">
      <c r="F55" s="5">
        <f>H47</f>
        <v>8</v>
      </c>
      <c r="G55" s="5">
        <f>I47/2</f>
        <v>75000</v>
      </c>
      <c r="H55" s="5">
        <v>8</v>
      </c>
      <c r="I55" s="5">
        <v>150000</v>
      </c>
      <c r="J55" s="6">
        <v>-47166249</v>
      </c>
      <c r="L55" s="7">
        <v>4</v>
      </c>
      <c r="M55" s="5">
        <f ca="1">OFFSET($I$19,M$49,$L$51)</f>
        <v>150000</v>
      </c>
      <c r="N55" s="5">
        <f t="shared" ref="N55:Q55" ca="1" si="30">OFFSET($I$19,N$49,$L$51)</f>
        <v>150000</v>
      </c>
      <c r="O55" s="5">
        <f t="shared" ca="1" si="30"/>
        <v>150000</v>
      </c>
      <c r="P55" s="5">
        <f t="shared" ca="1" si="30"/>
        <v>150000</v>
      </c>
      <c r="Q55" s="5">
        <f t="shared" ca="1" si="30"/>
        <v>150000</v>
      </c>
    </row>
    <row r="56" spans="6:17" x14ac:dyDescent="0.35">
      <c r="L56" s="7">
        <v>5</v>
      </c>
      <c r="M56" s="5">
        <f ca="1">OFFSET($I$27,M$49,$L$51)</f>
        <v>150000</v>
      </c>
      <c r="N56" s="5">
        <f t="shared" ref="N56:Q56" ca="1" si="31">OFFSET($I$27,N$49,$L$51)</f>
        <v>150000</v>
      </c>
      <c r="O56" s="5">
        <f t="shared" ca="1" si="31"/>
        <v>150000</v>
      </c>
      <c r="P56" s="5">
        <f t="shared" ca="1" si="31"/>
        <v>150000</v>
      </c>
      <c r="Q56" s="5">
        <f t="shared" ca="1" si="31"/>
        <v>150000</v>
      </c>
    </row>
    <row r="57" spans="6:17" x14ac:dyDescent="0.35">
      <c r="F57" s="5" t="s">
        <v>8</v>
      </c>
      <c r="L57" s="7">
        <v>6</v>
      </c>
      <c r="M57" s="5">
        <f ca="1">OFFSET($I$35,M$49,$L$51)</f>
        <v>150000</v>
      </c>
      <c r="N57" s="5">
        <f t="shared" ref="N57:Q57" ca="1" si="32">OFFSET($I$35,N$49,$L$51)</f>
        <v>150000</v>
      </c>
      <c r="O57" s="5">
        <f t="shared" ca="1" si="32"/>
        <v>150000</v>
      </c>
      <c r="P57" s="5">
        <f t="shared" ca="1" si="32"/>
        <v>150000</v>
      </c>
      <c r="Q57" s="5">
        <f t="shared" ca="1" si="32"/>
        <v>150000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150000</v>
      </c>
      <c r="N58" s="5">
        <f t="shared" ref="N58:Q58" ca="1" si="33">OFFSET($I$43,N$49,$L$51)</f>
        <v>150000</v>
      </c>
      <c r="O58" s="5">
        <f t="shared" ca="1" si="33"/>
        <v>150000</v>
      </c>
      <c r="P58" s="5">
        <f t="shared" ca="1" si="33"/>
        <v>150000</v>
      </c>
      <c r="Q58" s="5">
        <f t="shared" ca="1" si="33"/>
        <v>150000</v>
      </c>
    </row>
    <row r="59" spans="6:17" x14ac:dyDescent="0.35">
      <c r="F59" s="5">
        <f>H51</f>
        <v>8</v>
      </c>
      <c r="G59" s="5">
        <f>I51/2</f>
        <v>75000</v>
      </c>
      <c r="H59" s="5">
        <v>8</v>
      </c>
      <c r="I59" s="5">
        <v>150000</v>
      </c>
      <c r="J59" s="6">
        <v>-28955985</v>
      </c>
      <c r="L59" s="7">
        <v>8</v>
      </c>
      <c r="M59" s="5">
        <f ca="1">OFFSET($I$51,M$49,$L$51)</f>
        <v>150000</v>
      </c>
      <c r="N59" s="5">
        <f t="shared" ref="N59:Q59" ca="1" si="34">OFFSET($I$51,N$49,$L$51)</f>
        <v>150000</v>
      </c>
      <c r="O59" s="5">
        <f t="shared" ca="1" si="34"/>
        <v>150000</v>
      </c>
      <c r="P59" s="5">
        <f t="shared" ca="1" si="34"/>
        <v>150000</v>
      </c>
      <c r="Q59" s="5">
        <f t="shared" ca="1" si="34"/>
        <v>150000</v>
      </c>
    </row>
    <row r="60" spans="6:17" x14ac:dyDescent="0.35">
      <c r="F60" s="5">
        <f>H52</f>
        <v>8</v>
      </c>
      <c r="G60" s="5">
        <f>I52/2</f>
        <v>75000</v>
      </c>
      <c r="H60" s="5">
        <v>8</v>
      </c>
      <c r="I60" s="5">
        <v>150000</v>
      </c>
      <c r="J60" s="6">
        <v>-28955985</v>
      </c>
      <c r="L60" s="7">
        <v>9</v>
      </c>
      <c r="M60" s="5">
        <f ca="1">OFFSET($I$59,M$49,$L$51)</f>
        <v>150000</v>
      </c>
      <c r="N60" s="5">
        <f t="shared" ref="N60:Q60" ca="1" si="35">OFFSET($I$59,N$49,$L$51)</f>
        <v>150000</v>
      </c>
      <c r="O60" s="5">
        <f t="shared" ca="1" si="35"/>
        <v>150000</v>
      </c>
      <c r="P60" s="5">
        <f t="shared" ca="1" si="35"/>
        <v>150000</v>
      </c>
      <c r="Q60" s="5">
        <f t="shared" ca="1" si="35"/>
        <v>150000</v>
      </c>
    </row>
    <row r="61" spans="6:17" x14ac:dyDescent="0.35">
      <c r="F61" s="5">
        <f>H53</f>
        <v>8</v>
      </c>
      <c r="G61" s="5">
        <f>I53/2</f>
        <v>75000</v>
      </c>
      <c r="H61" s="5">
        <v>8</v>
      </c>
      <c r="I61" s="5">
        <v>150000</v>
      </c>
      <c r="J61" s="6">
        <v>-28955985</v>
      </c>
      <c r="L61" s="7">
        <v>10</v>
      </c>
      <c r="M61" s="5">
        <f ca="1">OFFSET($I$67,M$49,$L$51)</f>
        <v>90000</v>
      </c>
      <c r="N61" s="5">
        <f t="shared" ref="N61:Q61" ca="1" si="36">OFFSET($I$67,N$49,$L$51)</f>
        <v>90000</v>
      </c>
      <c r="O61" s="5">
        <f t="shared" ca="1" si="36"/>
        <v>90000</v>
      </c>
      <c r="P61" s="5">
        <f t="shared" ca="1" si="36"/>
        <v>90000</v>
      </c>
      <c r="Q61" s="5">
        <f t="shared" ca="1" si="36"/>
        <v>90000</v>
      </c>
    </row>
    <row r="62" spans="6:17" x14ac:dyDescent="0.35">
      <c r="F62" s="5">
        <f>H54</f>
        <v>8</v>
      </c>
      <c r="G62" s="5">
        <f>I54/2</f>
        <v>75000</v>
      </c>
      <c r="H62" s="5">
        <v>8</v>
      </c>
      <c r="I62" s="5">
        <v>150000</v>
      </c>
      <c r="J62" s="6">
        <v>-28955985</v>
      </c>
    </row>
    <row r="63" spans="6:17" x14ac:dyDescent="0.35">
      <c r="F63" s="5">
        <f>H55</f>
        <v>8</v>
      </c>
      <c r="G63" s="5">
        <f>I55/2</f>
        <v>75000</v>
      </c>
      <c r="H63" s="5">
        <v>8</v>
      </c>
      <c r="I63" s="5">
        <v>150000</v>
      </c>
      <c r="J63" s="6">
        <v>-28955985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</v>
      </c>
      <c r="G67" s="5">
        <f>I59/2</f>
        <v>75000</v>
      </c>
      <c r="H67" s="5">
        <v>10</v>
      </c>
      <c r="I67" s="5">
        <v>90000</v>
      </c>
      <c r="J67" s="6">
        <v>-16771359</v>
      </c>
      <c r="L67" s="7"/>
    </row>
    <row r="68" spans="6:12" x14ac:dyDescent="0.35">
      <c r="F68" s="5">
        <f>H60</f>
        <v>8</v>
      </c>
      <c r="G68" s="5">
        <f>I60/2</f>
        <v>75000</v>
      </c>
      <c r="H68" s="5">
        <v>10</v>
      </c>
      <c r="I68" s="5">
        <v>90000</v>
      </c>
      <c r="J68" s="6">
        <v>-16771359</v>
      </c>
      <c r="L68" s="7"/>
    </row>
    <row r="69" spans="6:12" x14ac:dyDescent="0.35">
      <c r="F69" s="5">
        <f>H61</f>
        <v>8</v>
      </c>
      <c r="G69" s="5">
        <f>I61/2</f>
        <v>75000</v>
      </c>
      <c r="H69" s="5">
        <v>10</v>
      </c>
      <c r="I69" s="5">
        <v>90000</v>
      </c>
      <c r="J69" s="6">
        <v>-16771359</v>
      </c>
      <c r="L69" s="7"/>
    </row>
    <row r="70" spans="6:12" x14ac:dyDescent="0.35">
      <c r="F70" s="5">
        <f>H62</f>
        <v>8</v>
      </c>
      <c r="G70" s="5">
        <f>I62/2</f>
        <v>75000</v>
      </c>
      <c r="H70" s="5">
        <v>10</v>
      </c>
      <c r="I70" s="5">
        <v>90000</v>
      </c>
      <c r="J70" s="6">
        <v>-16771359</v>
      </c>
      <c r="L70" s="7"/>
    </row>
    <row r="71" spans="6:12" x14ac:dyDescent="0.35">
      <c r="F71" s="5">
        <f>H63</f>
        <v>8</v>
      </c>
      <c r="G71" s="5">
        <f>I63/2</f>
        <v>75000</v>
      </c>
      <c r="H71" s="5">
        <v>10</v>
      </c>
      <c r="I71" s="5">
        <v>90000</v>
      </c>
      <c r="J71" s="6">
        <v>-16771359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9B7D-1277-4B94-9E43-FE6FE4D8F678}">
  <dimension ref="A1:Z90"/>
  <sheetViews>
    <sheetView topLeftCell="A58" workbookViewId="0">
      <selection activeCell="E85" sqref="E85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150000</v>
      </c>
      <c r="E3" s="6">
        <v>-1623494598</v>
      </c>
      <c r="F3" s="5">
        <f>C3</f>
        <v>8</v>
      </c>
      <c r="G3" s="5">
        <f>D3/2</f>
        <v>75000</v>
      </c>
      <c r="H3" s="5">
        <v>8</v>
      </c>
      <c r="I3" s="5">
        <v>150000</v>
      </c>
      <c r="J3" s="6">
        <v>-1738625596</v>
      </c>
      <c r="L3" s="5">
        <v>8</v>
      </c>
      <c r="M3" s="5">
        <f>E3</f>
        <v>-1623494598</v>
      </c>
      <c r="N3" s="5">
        <f>J3</f>
        <v>-1738625596</v>
      </c>
      <c r="O3" s="5">
        <f>J11</f>
        <v>-1573955071</v>
      </c>
      <c r="P3" s="5">
        <f>J19</f>
        <v>-1424880993</v>
      </c>
      <c r="Q3" s="5">
        <f>J27</f>
        <v>-1289926175</v>
      </c>
      <c r="R3" s="5">
        <f>J35</f>
        <v>-1167753339</v>
      </c>
      <c r="S3" s="5">
        <f>J43</f>
        <v>-1057151864</v>
      </c>
      <c r="T3" s="5">
        <f>J51</f>
        <v>-957025792</v>
      </c>
      <c r="U3" s="5">
        <f>J59</f>
        <v>-836704438</v>
      </c>
      <c r="V3" s="5">
        <f>J67</f>
        <v>-729347355</v>
      </c>
      <c r="W3" s="5">
        <f>SUM(M3:V3)</f>
        <v>-12398865221</v>
      </c>
      <c r="X3" s="5">
        <v>8</v>
      </c>
      <c r="Y3" s="5">
        <f>W3/(-1000000)</f>
        <v>12398.865221</v>
      </c>
      <c r="Z3" s="5">
        <f>Y4-Y3</f>
        <v>101.65816000000086</v>
      </c>
    </row>
    <row r="4" spans="1:26" x14ac:dyDescent="0.35">
      <c r="A4" s="5">
        <v>9</v>
      </c>
      <c r="B4" s="5">
        <v>50000</v>
      </c>
      <c r="C4" s="5">
        <v>9</v>
      </c>
      <c r="D4" s="5">
        <v>150000</v>
      </c>
      <c r="E4" s="6">
        <v>-1630510509</v>
      </c>
      <c r="F4" s="5">
        <f>C4</f>
        <v>9</v>
      </c>
      <c r="G4" s="5">
        <f>D4/2</f>
        <v>75000</v>
      </c>
      <c r="H4" s="5">
        <v>9</v>
      </c>
      <c r="I4" s="5">
        <v>150000</v>
      </c>
      <c r="J4" s="6">
        <v>-1744977008</v>
      </c>
      <c r="L4" s="5">
        <v>9</v>
      </c>
      <c r="M4" s="5">
        <f>E4</f>
        <v>-1630510509</v>
      </c>
      <c r="N4" s="5">
        <f t="shared" ref="N4:N7" si="0">J4</f>
        <v>-1744977008</v>
      </c>
      <c r="O4" s="5">
        <f t="shared" ref="O4:O7" si="1">J12</f>
        <v>-1579704922</v>
      </c>
      <c r="P4" s="5">
        <f t="shared" ref="P4:P7" si="2">J20</f>
        <v>-1430086258</v>
      </c>
      <c r="Q4" s="5">
        <f t="shared" ref="Q4:Q7" si="3">J28</f>
        <v>-1294638433</v>
      </c>
      <c r="R4" s="5">
        <f t="shared" ref="R4:R7" si="4">J36</f>
        <v>-1172019285</v>
      </c>
      <c r="S4" s="5">
        <f t="shared" ref="S4:S7" si="5">J44</f>
        <v>-1061013769</v>
      </c>
      <c r="T4" s="5">
        <f t="shared" ref="T4:T7" si="6">J52</f>
        <v>-960521924</v>
      </c>
      <c r="U4" s="5">
        <f t="shared" ref="U4:U7" si="7">J60</f>
        <v>-869547968</v>
      </c>
      <c r="V4" s="5">
        <f t="shared" ref="V4:V7" si="8">J68</f>
        <v>-757503305</v>
      </c>
      <c r="W4" s="5">
        <f t="shared" ref="W4:W7" si="9">SUM(M4:V4)</f>
        <v>-12500523381</v>
      </c>
      <c r="X4" s="5">
        <v>9</v>
      </c>
      <c r="Y4" s="5">
        <f t="shared" ref="Y4:Y7" si="10">W4/(-1000000)</f>
        <v>12500.523381000001</v>
      </c>
      <c r="Z4" s="5">
        <f t="shared" ref="Z4:Z6" si="11">Y5-Y4</f>
        <v>92.225078999999823</v>
      </c>
    </row>
    <row r="5" spans="1:26" x14ac:dyDescent="0.35">
      <c r="A5" s="5">
        <v>10</v>
      </c>
      <c r="B5" s="5">
        <v>50000</v>
      </c>
      <c r="C5" s="5">
        <v>9.5</v>
      </c>
      <c r="D5" s="5">
        <v>150000</v>
      </c>
      <c r="E5" s="6">
        <v>-1680815533</v>
      </c>
      <c r="F5" s="5">
        <f>C5</f>
        <v>9.5</v>
      </c>
      <c r="G5" s="5">
        <f>D5/2</f>
        <v>75000</v>
      </c>
      <c r="H5" s="5">
        <v>9.5</v>
      </c>
      <c r="I5" s="5">
        <v>150000</v>
      </c>
      <c r="J5" s="6">
        <v>-1748152714</v>
      </c>
      <c r="L5" s="5">
        <v>10</v>
      </c>
      <c r="M5" s="5">
        <f>E5</f>
        <v>-1680815533</v>
      </c>
      <c r="N5" s="5">
        <f t="shared" si="0"/>
        <v>-1748152714</v>
      </c>
      <c r="O5" s="5">
        <f t="shared" si="1"/>
        <v>-1582579847</v>
      </c>
      <c r="P5" s="5">
        <f t="shared" si="2"/>
        <v>-1432688890</v>
      </c>
      <c r="Q5" s="5">
        <f t="shared" si="3"/>
        <v>-1296994563</v>
      </c>
      <c r="R5" s="5">
        <f t="shared" si="4"/>
        <v>-1174152258</v>
      </c>
      <c r="S5" s="5">
        <f t="shared" si="5"/>
        <v>-1062944722</v>
      </c>
      <c r="T5" s="5">
        <f t="shared" si="6"/>
        <v>-962269990</v>
      </c>
      <c r="U5" s="5">
        <f t="shared" si="7"/>
        <v>-871130469</v>
      </c>
      <c r="V5" s="5">
        <f t="shared" si="8"/>
        <v>-781019474</v>
      </c>
      <c r="W5" s="5">
        <f t="shared" si="9"/>
        <v>-12592748460</v>
      </c>
      <c r="X5" s="5">
        <v>10</v>
      </c>
      <c r="Y5" s="5">
        <f t="shared" si="10"/>
        <v>12592.748460000001</v>
      </c>
      <c r="Z5" s="5">
        <f t="shared" si="11"/>
        <v>93.235596999998961</v>
      </c>
    </row>
    <row r="6" spans="1:26" x14ac:dyDescent="0.35">
      <c r="A6" s="5">
        <v>11</v>
      </c>
      <c r="B6" s="5">
        <v>50000</v>
      </c>
      <c r="C6" s="5">
        <v>10.5</v>
      </c>
      <c r="D6" s="5">
        <v>150000</v>
      </c>
      <c r="E6" s="6">
        <v>-1689433300</v>
      </c>
      <c r="F6" s="5">
        <f>C6</f>
        <v>10.5</v>
      </c>
      <c r="G6" s="5">
        <f>D6/2</f>
        <v>75000</v>
      </c>
      <c r="H6" s="5">
        <v>10</v>
      </c>
      <c r="I6" s="5">
        <v>150000</v>
      </c>
      <c r="J6" s="6">
        <v>-1794418265</v>
      </c>
      <c r="L6" s="5">
        <v>11</v>
      </c>
      <c r="M6" s="5">
        <f>E6</f>
        <v>-1689433300</v>
      </c>
      <c r="N6" s="5">
        <f t="shared" si="0"/>
        <v>-1794418265</v>
      </c>
      <c r="O6" s="5">
        <f t="shared" si="1"/>
        <v>-1620932126</v>
      </c>
      <c r="P6" s="5">
        <f t="shared" si="2"/>
        <v>-1432688890</v>
      </c>
      <c r="Q6" s="5">
        <f t="shared" si="3"/>
        <v>-1296994563</v>
      </c>
      <c r="R6" s="5">
        <f t="shared" si="4"/>
        <v>-1174152258</v>
      </c>
      <c r="S6" s="5">
        <f t="shared" si="5"/>
        <v>-1062944722</v>
      </c>
      <c r="T6" s="5">
        <f t="shared" si="6"/>
        <v>-962269990</v>
      </c>
      <c r="U6" s="5">
        <f t="shared" si="7"/>
        <v>-871130469</v>
      </c>
      <c r="V6" s="5">
        <f t="shared" si="8"/>
        <v>-781019474</v>
      </c>
      <c r="W6" s="5">
        <f t="shared" si="9"/>
        <v>-12685984057</v>
      </c>
      <c r="X6" s="5">
        <v>11</v>
      </c>
      <c r="Y6" s="5">
        <f t="shared" si="10"/>
        <v>12685.984057</v>
      </c>
      <c r="Z6" s="5">
        <f t="shared" si="11"/>
        <v>92.830045000000609</v>
      </c>
    </row>
    <row r="7" spans="1:26" x14ac:dyDescent="0.35">
      <c r="A7" s="5">
        <v>12</v>
      </c>
      <c r="B7" s="5">
        <v>50000</v>
      </c>
      <c r="C7" s="5">
        <v>11.5</v>
      </c>
      <c r="D7" s="5">
        <v>150000</v>
      </c>
      <c r="E7" s="6">
        <v>-1698051071</v>
      </c>
      <c r="F7" s="5">
        <f>C7</f>
        <v>11.5</v>
      </c>
      <c r="G7" s="5">
        <f>D7/2</f>
        <v>75000</v>
      </c>
      <c r="H7" s="5">
        <v>11</v>
      </c>
      <c r="I7" s="5">
        <v>150000</v>
      </c>
      <c r="J7" s="6">
        <v>-1802219821</v>
      </c>
      <c r="L7" s="5">
        <v>12</v>
      </c>
      <c r="M7" s="5">
        <f>E7</f>
        <v>-1698051071</v>
      </c>
      <c r="N7" s="5">
        <f t="shared" si="0"/>
        <v>-1802219821</v>
      </c>
      <c r="O7" s="5">
        <f t="shared" si="1"/>
        <v>-1627994770</v>
      </c>
      <c r="P7" s="5">
        <f t="shared" si="2"/>
        <v>-1470605566</v>
      </c>
      <c r="Q7" s="5">
        <f t="shared" si="3"/>
        <v>-1328425961</v>
      </c>
      <c r="R7" s="5">
        <f t="shared" si="4"/>
        <v>-1174152258</v>
      </c>
      <c r="S7" s="5">
        <f t="shared" si="5"/>
        <v>-1062944722</v>
      </c>
      <c r="T7" s="5">
        <f t="shared" si="6"/>
        <v>-962269990</v>
      </c>
      <c r="U7" s="5">
        <f t="shared" si="7"/>
        <v>-871130469</v>
      </c>
      <c r="V7" s="5">
        <f t="shared" si="8"/>
        <v>-781019474</v>
      </c>
      <c r="W7" s="5">
        <f t="shared" si="9"/>
        <v>-12778814102</v>
      </c>
      <c r="Y7" s="5">
        <f t="shared" si="10"/>
        <v>12778.814102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75000</v>
      </c>
      <c r="H11" s="5">
        <v>8</v>
      </c>
      <c r="I11" s="5">
        <v>150000</v>
      </c>
      <c r="J11" s="6">
        <v>-1573955071</v>
      </c>
      <c r="L11" s="7">
        <v>0</v>
      </c>
      <c r="M11" s="5">
        <f ca="1">OFFSET($M$3,M$2, $L11)</f>
        <v>-1623494598</v>
      </c>
      <c r="N11" s="5">
        <f t="shared" ref="N11:Q20" ca="1" si="12">OFFSET($M$3,N$2, $L11)</f>
        <v>-1630510509</v>
      </c>
      <c r="O11" s="5">
        <f t="shared" ca="1" si="12"/>
        <v>-1680815533</v>
      </c>
      <c r="P11" s="5">
        <f t="shared" ca="1" si="12"/>
        <v>-1689433300</v>
      </c>
      <c r="Q11" s="5">
        <f t="shared" ca="1" si="12"/>
        <v>-1698051071</v>
      </c>
    </row>
    <row r="12" spans="1:26" x14ac:dyDescent="0.35">
      <c r="F12" s="5">
        <f>H4</f>
        <v>9</v>
      </c>
      <c r="G12" s="5">
        <f>I4/2</f>
        <v>75000</v>
      </c>
      <c r="H12" s="5">
        <v>9</v>
      </c>
      <c r="I12" s="5">
        <v>150000</v>
      </c>
      <c r="J12" s="6">
        <v>-1579704922</v>
      </c>
      <c r="L12" s="7">
        <v>1</v>
      </c>
      <c r="M12" s="5">
        <f t="shared" ref="M12:M20" ca="1" si="13">OFFSET($M$3,M$2, $L12)</f>
        <v>-1738625596</v>
      </c>
      <c r="N12" s="5">
        <f t="shared" ca="1" si="12"/>
        <v>-1744977008</v>
      </c>
      <c r="O12" s="5">
        <f t="shared" ca="1" si="12"/>
        <v>-1748152714</v>
      </c>
      <c r="P12" s="5">
        <f t="shared" ca="1" si="12"/>
        <v>-1794418265</v>
      </c>
      <c r="Q12" s="5">
        <f t="shared" ca="1" si="12"/>
        <v>-1802219821</v>
      </c>
    </row>
    <row r="13" spans="1:26" x14ac:dyDescent="0.35">
      <c r="F13" s="5">
        <f>H5</f>
        <v>9.5</v>
      </c>
      <c r="G13" s="5">
        <f>I5/2</f>
        <v>75000</v>
      </c>
      <c r="H13" s="5">
        <v>9.5</v>
      </c>
      <c r="I13" s="5">
        <v>150000</v>
      </c>
      <c r="J13" s="6">
        <v>-1582579847</v>
      </c>
      <c r="L13" s="7">
        <v>2</v>
      </c>
      <c r="M13" s="5">
        <f t="shared" ca="1" si="13"/>
        <v>-1573955071</v>
      </c>
      <c r="N13" s="5">
        <f t="shared" ca="1" si="12"/>
        <v>-1579704922</v>
      </c>
      <c r="O13" s="5">
        <f t="shared" ca="1" si="12"/>
        <v>-1582579847</v>
      </c>
      <c r="P13" s="5">
        <f t="shared" ca="1" si="12"/>
        <v>-1620932126</v>
      </c>
      <c r="Q13" s="5">
        <f t="shared" ca="1" si="12"/>
        <v>-1627994770</v>
      </c>
    </row>
    <row r="14" spans="1:26" x14ac:dyDescent="0.35">
      <c r="F14" s="5">
        <f>H6</f>
        <v>10</v>
      </c>
      <c r="G14" s="5">
        <f>I6/2</f>
        <v>75000</v>
      </c>
      <c r="H14" s="5">
        <v>9.5</v>
      </c>
      <c r="I14" s="5">
        <v>150000</v>
      </c>
      <c r="J14" s="6">
        <v>-1620932126</v>
      </c>
      <c r="L14" s="7">
        <v>3</v>
      </c>
      <c r="M14" s="5">
        <f t="shared" ca="1" si="13"/>
        <v>-1424880993</v>
      </c>
      <c r="N14" s="5">
        <f t="shared" ca="1" si="12"/>
        <v>-1430086258</v>
      </c>
      <c r="O14" s="5">
        <f t="shared" ca="1" si="12"/>
        <v>-1432688890</v>
      </c>
      <c r="P14" s="5">
        <f t="shared" ca="1" si="12"/>
        <v>-1432688890</v>
      </c>
      <c r="Q14" s="5">
        <f t="shared" ca="1" si="12"/>
        <v>-1470605566</v>
      </c>
    </row>
    <row r="15" spans="1:26" x14ac:dyDescent="0.35">
      <c r="F15" s="5">
        <f>H7</f>
        <v>11</v>
      </c>
      <c r="G15" s="5">
        <f>I7/2</f>
        <v>75000</v>
      </c>
      <c r="H15" s="5">
        <v>10.5</v>
      </c>
      <c r="I15" s="5">
        <v>150000</v>
      </c>
      <c r="J15" s="6">
        <v>-1627994770</v>
      </c>
      <c r="L15" s="7">
        <v>4</v>
      </c>
      <c r="M15" s="5">
        <f t="shared" ca="1" si="13"/>
        <v>-1289926175</v>
      </c>
      <c r="N15" s="5">
        <f t="shared" ca="1" si="12"/>
        <v>-1294638433</v>
      </c>
      <c r="O15" s="5">
        <f t="shared" ca="1" si="12"/>
        <v>-1296994563</v>
      </c>
      <c r="P15" s="5">
        <f t="shared" ca="1" si="12"/>
        <v>-1296994563</v>
      </c>
      <c r="Q15" s="5">
        <f t="shared" ca="1" si="12"/>
        <v>-1328425961</v>
      </c>
    </row>
    <row r="16" spans="1:26" x14ac:dyDescent="0.35">
      <c r="L16" s="7">
        <v>5</v>
      </c>
      <c r="M16" s="5">
        <f t="shared" ca="1" si="13"/>
        <v>-1167753339</v>
      </c>
      <c r="N16" s="5">
        <f t="shared" ca="1" si="12"/>
        <v>-1172019285</v>
      </c>
      <c r="O16" s="5">
        <f t="shared" ca="1" si="12"/>
        <v>-1174152258</v>
      </c>
      <c r="P16" s="5">
        <f t="shared" ca="1" si="12"/>
        <v>-1174152258</v>
      </c>
      <c r="Q16" s="5">
        <f t="shared" ca="1" si="12"/>
        <v>-1174152258</v>
      </c>
    </row>
    <row r="17" spans="6:17" x14ac:dyDescent="0.35">
      <c r="F17" s="5" t="s">
        <v>3</v>
      </c>
      <c r="L17" s="7">
        <v>6</v>
      </c>
      <c r="M17" s="5">
        <f t="shared" ca="1" si="13"/>
        <v>-1057151864</v>
      </c>
      <c r="N17" s="5">
        <f t="shared" ca="1" si="12"/>
        <v>-1061013769</v>
      </c>
      <c r="O17" s="5">
        <f t="shared" ca="1" si="12"/>
        <v>-1062944722</v>
      </c>
      <c r="P17" s="5">
        <f t="shared" ca="1" si="12"/>
        <v>-1062944722</v>
      </c>
      <c r="Q17" s="5">
        <f t="shared" ca="1" si="12"/>
        <v>-1062944722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-957025792</v>
      </c>
      <c r="N18" s="5">
        <f t="shared" ca="1" si="12"/>
        <v>-960521924</v>
      </c>
      <c r="O18" s="5">
        <f t="shared" ca="1" si="12"/>
        <v>-962269990</v>
      </c>
      <c r="P18" s="5">
        <f t="shared" ca="1" si="12"/>
        <v>-962269990</v>
      </c>
      <c r="Q18" s="5">
        <f t="shared" ca="1" si="12"/>
        <v>-962269990</v>
      </c>
    </row>
    <row r="19" spans="6:17" x14ac:dyDescent="0.35">
      <c r="F19" s="5">
        <f>H11</f>
        <v>8</v>
      </c>
      <c r="G19" s="5">
        <f>I11/2</f>
        <v>75000</v>
      </c>
      <c r="H19" s="5">
        <v>8</v>
      </c>
      <c r="I19" s="5">
        <v>150000</v>
      </c>
      <c r="J19" s="6">
        <v>-1424880993</v>
      </c>
      <c r="L19" s="7">
        <v>8</v>
      </c>
      <c r="M19" s="5">
        <f t="shared" ca="1" si="13"/>
        <v>-836704438</v>
      </c>
      <c r="N19" s="5">
        <f t="shared" ca="1" si="12"/>
        <v>-869547968</v>
      </c>
      <c r="O19" s="5">
        <f t="shared" ca="1" si="12"/>
        <v>-871130469</v>
      </c>
      <c r="P19" s="5">
        <f t="shared" ca="1" si="12"/>
        <v>-871130469</v>
      </c>
      <c r="Q19" s="5">
        <f t="shared" ca="1" si="12"/>
        <v>-871130469</v>
      </c>
    </row>
    <row r="20" spans="6:17" x14ac:dyDescent="0.35">
      <c r="F20" s="5">
        <f>H12</f>
        <v>9</v>
      </c>
      <c r="G20" s="5">
        <f>I12/2</f>
        <v>75000</v>
      </c>
      <c r="H20" s="5">
        <v>9</v>
      </c>
      <c r="I20" s="5">
        <v>150000</v>
      </c>
      <c r="J20" s="6">
        <v>-1430086258</v>
      </c>
      <c r="L20" s="7">
        <v>9</v>
      </c>
      <c r="M20" s="5">
        <f t="shared" ca="1" si="13"/>
        <v>-729347355</v>
      </c>
      <c r="N20" s="5">
        <f t="shared" ca="1" si="12"/>
        <v>-757503305</v>
      </c>
      <c r="O20" s="5">
        <f t="shared" ca="1" si="12"/>
        <v>-781019474</v>
      </c>
      <c r="P20" s="5">
        <f t="shared" ca="1" si="12"/>
        <v>-781019474</v>
      </c>
      <c r="Q20" s="5">
        <f t="shared" ca="1" si="12"/>
        <v>-781019474</v>
      </c>
    </row>
    <row r="21" spans="6:17" x14ac:dyDescent="0.35">
      <c r="F21" s="5">
        <f>H13</f>
        <v>9.5</v>
      </c>
      <c r="G21" s="5">
        <f>I13/2</f>
        <v>75000</v>
      </c>
      <c r="H21" s="5">
        <v>9.5</v>
      </c>
      <c r="I21" s="5">
        <v>150000</v>
      </c>
      <c r="J21" s="6">
        <v>-1432688890</v>
      </c>
      <c r="L21" s="5" t="s">
        <v>16</v>
      </c>
    </row>
    <row r="22" spans="6:17" x14ac:dyDescent="0.35">
      <c r="F22" s="5">
        <f>H14</f>
        <v>9.5</v>
      </c>
      <c r="G22" s="5">
        <f>I14/2</f>
        <v>75000</v>
      </c>
      <c r="H22" s="5">
        <v>9.5</v>
      </c>
      <c r="I22" s="5">
        <v>150000</v>
      </c>
      <c r="J22" s="6">
        <v>-1432688890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10.5</v>
      </c>
      <c r="G23" s="5">
        <f>I15/2</f>
        <v>75000</v>
      </c>
      <c r="H23" s="5">
        <v>10</v>
      </c>
      <c r="I23" s="5">
        <v>150000</v>
      </c>
      <c r="J23" s="6">
        <v>-1470605566</v>
      </c>
      <c r="L23" s="7">
        <v>0</v>
      </c>
      <c r="M23" s="5">
        <f ca="1">-1*M11</f>
        <v>1623494598</v>
      </c>
      <c r="N23" s="5">
        <f t="shared" ref="N23:Q23" ca="1" si="14">-1*N11</f>
        <v>1630510509</v>
      </c>
      <c r="O23" s="5">
        <f t="shared" ca="1" si="14"/>
        <v>1680815533</v>
      </c>
      <c r="P23" s="5">
        <f t="shared" ca="1" si="14"/>
        <v>1689433300</v>
      </c>
      <c r="Q23" s="5">
        <f t="shared" ca="1" si="14"/>
        <v>1698051071</v>
      </c>
    </row>
    <row r="24" spans="6:17" x14ac:dyDescent="0.35">
      <c r="L24" s="7">
        <v>1</v>
      </c>
      <c r="M24" s="5">
        <f t="shared" ref="M24:Q32" ca="1" si="15">-1*M12</f>
        <v>1738625596</v>
      </c>
      <c r="N24" s="5">
        <f t="shared" ca="1" si="15"/>
        <v>1744977008</v>
      </c>
      <c r="O24" s="5">
        <f t="shared" ca="1" si="15"/>
        <v>1748152714</v>
      </c>
      <c r="P24" s="5">
        <f t="shared" ca="1" si="15"/>
        <v>1794418265</v>
      </c>
      <c r="Q24" s="5">
        <f t="shared" ca="1" si="15"/>
        <v>1802219821</v>
      </c>
    </row>
    <row r="25" spans="6:17" x14ac:dyDescent="0.35">
      <c r="F25" s="5" t="s">
        <v>4</v>
      </c>
      <c r="L25" s="7">
        <v>2</v>
      </c>
      <c r="M25" s="5">
        <f t="shared" ca="1" si="15"/>
        <v>1573955071</v>
      </c>
      <c r="N25" s="5">
        <f t="shared" ca="1" si="15"/>
        <v>1579704922</v>
      </c>
      <c r="O25" s="5">
        <f t="shared" ca="1" si="15"/>
        <v>1582579847</v>
      </c>
      <c r="P25" s="5">
        <f t="shared" ca="1" si="15"/>
        <v>1620932126</v>
      </c>
      <c r="Q25" s="5">
        <f t="shared" ca="1" si="15"/>
        <v>1627994770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1424880993</v>
      </c>
      <c r="N26" s="5">
        <f t="shared" ca="1" si="15"/>
        <v>1430086258</v>
      </c>
      <c r="O26" s="5">
        <f t="shared" ca="1" si="15"/>
        <v>1432688890</v>
      </c>
      <c r="P26" s="5">
        <f t="shared" ca="1" si="15"/>
        <v>1432688890</v>
      </c>
      <c r="Q26" s="5">
        <f t="shared" ca="1" si="15"/>
        <v>1470605566</v>
      </c>
    </row>
    <row r="27" spans="6:17" x14ac:dyDescent="0.35">
      <c r="F27" s="5">
        <f>H19</f>
        <v>8</v>
      </c>
      <c r="G27" s="5">
        <f>I19/2</f>
        <v>75000</v>
      </c>
      <c r="H27" s="5">
        <v>8</v>
      </c>
      <c r="I27" s="5">
        <v>150000</v>
      </c>
      <c r="J27" s="6">
        <v>-1289926175</v>
      </c>
      <c r="L27" s="7">
        <v>4</v>
      </c>
      <c r="M27" s="5">
        <f t="shared" ca="1" si="15"/>
        <v>1289926175</v>
      </c>
      <c r="N27" s="5">
        <f t="shared" ca="1" si="15"/>
        <v>1294638433</v>
      </c>
      <c r="O27" s="5">
        <f t="shared" ca="1" si="15"/>
        <v>1296994563</v>
      </c>
      <c r="P27" s="5">
        <f t="shared" ca="1" si="15"/>
        <v>1296994563</v>
      </c>
      <c r="Q27" s="5">
        <f t="shared" ca="1" si="15"/>
        <v>1328425961</v>
      </c>
    </row>
    <row r="28" spans="6:17" x14ac:dyDescent="0.35">
      <c r="F28" s="5">
        <f>H20</f>
        <v>9</v>
      </c>
      <c r="G28" s="5">
        <f>I20/2</f>
        <v>75000</v>
      </c>
      <c r="H28" s="5">
        <v>9</v>
      </c>
      <c r="I28" s="5">
        <v>150000</v>
      </c>
      <c r="J28" s="6">
        <v>-1294638433</v>
      </c>
      <c r="L28" s="7">
        <v>5</v>
      </c>
      <c r="M28" s="5">
        <f t="shared" ca="1" si="15"/>
        <v>1167753339</v>
      </c>
      <c r="N28" s="5">
        <f t="shared" ca="1" si="15"/>
        <v>1172019285</v>
      </c>
      <c r="O28" s="5">
        <f t="shared" ca="1" si="15"/>
        <v>1174152258</v>
      </c>
      <c r="P28" s="5">
        <f t="shared" ca="1" si="15"/>
        <v>1174152258</v>
      </c>
      <c r="Q28" s="5">
        <f t="shared" ca="1" si="15"/>
        <v>1174152258</v>
      </c>
    </row>
    <row r="29" spans="6:17" x14ac:dyDescent="0.35">
      <c r="F29" s="5">
        <f>H21</f>
        <v>9.5</v>
      </c>
      <c r="G29" s="5">
        <f>I21/2</f>
        <v>75000</v>
      </c>
      <c r="H29" s="5">
        <v>9.5</v>
      </c>
      <c r="I29" s="5">
        <v>150000</v>
      </c>
      <c r="J29" s="6">
        <v>-1296994563</v>
      </c>
      <c r="L29" s="7">
        <v>6</v>
      </c>
      <c r="M29" s="5">
        <f t="shared" ca="1" si="15"/>
        <v>1057151864</v>
      </c>
      <c r="N29" s="5">
        <f t="shared" ca="1" si="15"/>
        <v>1061013769</v>
      </c>
      <c r="O29" s="5">
        <f t="shared" ca="1" si="15"/>
        <v>1062944722</v>
      </c>
      <c r="P29" s="5">
        <f t="shared" ca="1" si="15"/>
        <v>1062944722</v>
      </c>
      <c r="Q29" s="5">
        <f t="shared" ca="1" si="15"/>
        <v>1062944722</v>
      </c>
    </row>
    <row r="30" spans="6:17" x14ac:dyDescent="0.35">
      <c r="F30" s="5">
        <f>H22</f>
        <v>9.5</v>
      </c>
      <c r="G30" s="5">
        <f>I22/2</f>
        <v>75000</v>
      </c>
      <c r="H30" s="5">
        <v>9.5</v>
      </c>
      <c r="I30" s="5">
        <v>150000</v>
      </c>
      <c r="J30" s="6">
        <v>-1296994563</v>
      </c>
      <c r="L30" s="7">
        <v>7</v>
      </c>
      <c r="M30" s="5">
        <f t="shared" ca="1" si="15"/>
        <v>957025792</v>
      </c>
      <c r="N30" s="5">
        <f t="shared" ca="1" si="15"/>
        <v>960521924</v>
      </c>
      <c r="O30" s="5">
        <f t="shared" ca="1" si="15"/>
        <v>962269990</v>
      </c>
      <c r="P30" s="5">
        <f t="shared" ca="1" si="15"/>
        <v>962269990</v>
      </c>
      <c r="Q30" s="5">
        <f t="shared" ca="1" si="15"/>
        <v>962269990</v>
      </c>
    </row>
    <row r="31" spans="6:17" x14ac:dyDescent="0.35">
      <c r="F31" s="5">
        <f>H23</f>
        <v>10</v>
      </c>
      <c r="G31" s="5">
        <f>I23/2</f>
        <v>75000</v>
      </c>
      <c r="H31" s="5">
        <v>9.5</v>
      </c>
      <c r="I31" s="5">
        <v>150000</v>
      </c>
      <c r="J31" s="6">
        <v>-1328425961</v>
      </c>
      <c r="L31" s="7">
        <v>8</v>
      </c>
      <c r="M31" s="5">
        <f t="shared" ca="1" si="15"/>
        <v>836704438</v>
      </c>
      <c r="N31" s="5">
        <f t="shared" ca="1" si="15"/>
        <v>869547968</v>
      </c>
      <c r="O31" s="5">
        <f t="shared" ca="1" si="15"/>
        <v>871130469</v>
      </c>
      <c r="P31" s="5">
        <f t="shared" ca="1" si="15"/>
        <v>871130469</v>
      </c>
      <c r="Q31" s="5">
        <f t="shared" ca="1" si="15"/>
        <v>871130469</v>
      </c>
    </row>
    <row r="32" spans="6:17" x14ac:dyDescent="0.35">
      <c r="L32" s="7">
        <v>9</v>
      </c>
      <c r="M32" s="5">
        <f t="shared" ca="1" si="15"/>
        <v>729347355</v>
      </c>
      <c r="N32" s="5">
        <f t="shared" ca="1" si="15"/>
        <v>757503305</v>
      </c>
      <c r="O32" s="5">
        <f t="shared" ca="1" si="15"/>
        <v>781019474</v>
      </c>
      <c r="P32" s="5">
        <f t="shared" ca="1" si="15"/>
        <v>781019474</v>
      </c>
      <c r="Q32" s="5">
        <f t="shared" ca="1" si="15"/>
        <v>781019474</v>
      </c>
    </row>
    <row r="33" spans="6:17" x14ac:dyDescent="0.35">
      <c r="F33" s="5" t="s">
        <v>5</v>
      </c>
    </row>
    <row r="34" spans="6:17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7" x14ac:dyDescent="0.35">
      <c r="F35" s="5">
        <f>H27</f>
        <v>8</v>
      </c>
      <c r="G35" s="5">
        <f>I27/2</f>
        <v>75000</v>
      </c>
      <c r="H35" s="5">
        <v>8</v>
      </c>
      <c r="I35" s="5">
        <v>150000</v>
      </c>
      <c r="J35" s="6">
        <v>-1167753339</v>
      </c>
      <c r="L35" s="5" t="s">
        <v>25</v>
      </c>
    </row>
    <row r="36" spans="6:17" x14ac:dyDescent="0.35">
      <c r="F36" s="5">
        <f>H28</f>
        <v>9</v>
      </c>
      <c r="G36" s="5">
        <f>I28/2</f>
        <v>75000</v>
      </c>
      <c r="H36" s="5">
        <v>9</v>
      </c>
      <c r="I36" s="5">
        <v>150000</v>
      </c>
      <c r="J36" s="6">
        <v>-1172019285</v>
      </c>
      <c r="L36" s="7">
        <v>0</v>
      </c>
      <c r="M36" s="5">
        <f ca="1">OFFSET($A$3,M$34,$L$36)</f>
        <v>8</v>
      </c>
      <c r="N36" s="5">
        <f t="shared" ref="N36:Q36" ca="1" si="16">OFFSET($A$3,N$34,$L$36)</f>
        <v>9</v>
      </c>
      <c r="O36" s="5">
        <f t="shared" ca="1" si="16"/>
        <v>10</v>
      </c>
      <c r="P36" s="5">
        <f t="shared" ca="1" si="16"/>
        <v>11</v>
      </c>
      <c r="Q36" s="5">
        <f t="shared" ca="1" si="16"/>
        <v>12</v>
      </c>
    </row>
    <row r="37" spans="6:17" x14ac:dyDescent="0.35">
      <c r="F37" s="5">
        <f>H29</f>
        <v>9.5</v>
      </c>
      <c r="G37" s="5">
        <f>I29/2</f>
        <v>75000</v>
      </c>
      <c r="H37" s="5">
        <v>9.5</v>
      </c>
      <c r="I37" s="5">
        <v>150000</v>
      </c>
      <c r="J37" s="6">
        <v>-1174152258</v>
      </c>
      <c r="L37" s="7">
        <v>1</v>
      </c>
      <c r="M37" s="5">
        <f ca="1">OFFSET($F$3,M$34,$L$36)</f>
        <v>8</v>
      </c>
      <c r="N37" s="5">
        <f t="shared" ref="N37:Q37" ca="1" si="17">OFFSET($F$3,N$34,$L$36)</f>
        <v>9</v>
      </c>
      <c r="O37" s="5">
        <f t="shared" ca="1" si="17"/>
        <v>9.5</v>
      </c>
      <c r="P37" s="5">
        <f t="shared" ca="1" si="17"/>
        <v>10.5</v>
      </c>
      <c r="Q37" s="5">
        <f t="shared" ca="1" si="17"/>
        <v>11.5</v>
      </c>
    </row>
    <row r="38" spans="6:17" x14ac:dyDescent="0.35">
      <c r="F38" s="5">
        <f>H30</f>
        <v>9.5</v>
      </c>
      <c r="G38" s="5">
        <f>I30/2</f>
        <v>75000</v>
      </c>
      <c r="H38" s="5">
        <v>9.5</v>
      </c>
      <c r="I38" s="5">
        <v>150000</v>
      </c>
      <c r="J38" s="6">
        <v>-1174152258</v>
      </c>
      <c r="L38" s="7">
        <v>2</v>
      </c>
      <c r="M38" s="5">
        <f ca="1">OFFSET($F$11,M$34,$L$36)</f>
        <v>8</v>
      </c>
      <c r="N38" s="5">
        <f t="shared" ref="N38:Q38" ca="1" si="18">OFFSET($F$11,N$34,$L$36)</f>
        <v>9</v>
      </c>
      <c r="O38" s="5">
        <f t="shared" ca="1" si="18"/>
        <v>9.5</v>
      </c>
      <c r="P38" s="5">
        <f t="shared" ca="1" si="18"/>
        <v>10</v>
      </c>
      <c r="Q38" s="5">
        <f t="shared" ca="1" si="18"/>
        <v>11</v>
      </c>
    </row>
    <row r="39" spans="6:17" x14ac:dyDescent="0.35">
      <c r="F39" s="5">
        <f>H31</f>
        <v>9.5</v>
      </c>
      <c r="G39" s="5">
        <f>I31/2</f>
        <v>75000</v>
      </c>
      <c r="H39" s="5">
        <v>9.5</v>
      </c>
      <c r="I39" s="5">
        <v>150000</v>
      </c>
      <c r="J39" s="6">
        <v>-1174152258</v>
      </c>
      <c r="L39" s="7">
        <v>3</v>
      </c>
      <c r="M39" s="5">
        <f ca="1">OFFSET($F$19,M$34,$L$36)</f>
        <v>8</v>
      </c>
      <c r="N39" s="5">
        <f t="shared" ref="N39:Q39" ca="1" si="19">OFFSET($F$19,N$34,$L$36)</f>
        <v>9</v>
      </c>
      <c r="O39" s="5">
        <f t="shared" ca="1" si="19"/>
        <v>9.5</v>
      </c>
      <c r="P39" s="5">
        <f t="shared" ca="1" si="19"/>
        <v>9.5</v>
      </c>
      <c r="Q39" s="5">
        <f t="shared" ca="1" si="19"/>
        <v>10.5</v>
      </c>
    </row>
    <row r="40" spans="6:17" x14ac:dyDescent="0.35">
      <c r="L40" s="7">
        <v>4</v>
      </c>
      <c r="M40" s="5">
        <f ca="1">OFFSET($F$27,M$34,$L$36)</f>
        <v>8</v>
      </c>
      <c r="N40" s="5">
        <f t="shared" ref="N40:Q40" ca="1" si="20">OFFSET($F$27,N$34,$L$36)</f>
        <v>9</v>
      </c>
      <c r="O40" s="5">
        <f t="shared" ca="1" si="20"/>
        <v>9.5</v>
      </c>
      <c r="P40" s="5">
        <f t="shared" ca="1" si="20"/>
        <v>9.5</v>
      </c>
      <c r="Q40" s="5">
        <f t="shared" ca="1" si="20"/>
        <v>10</v>
      </c>
    </row>
    <row r="41" spans="6:17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1">OFFSET($F$35,N$34,$L$36)</f>
        <v>9</v>
      </c>
      <c r="O41" s="5">
        <f t="shared" ca="1" si="21"/>
        <v>9.5</v>
      </c>
      <c r="P41" s="5">
        <f t="shared" ca="1" si="21"/>
        <v>9.5</v>
      </c>
      <c r="Q41" s="5">
        <f t="shared" ca="1" si="21"/>
        <v>9.5</v>
      </c>
    </row>
    <row r="42" spans="6:17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2">OFFSET($F$43,N$34,$L$36)</f>
        <v>9</v>
      </c>
      <c r="O42" s="5">
        <f t="shared" ca="1" si="22"/>
        <v>9.5</v>
      </c>
      <c r="P42" s="5">
        <f t="shared" ca="1" si="22"/>
        <v>9.5</v>
      </c>
      <c r="Q42" s="5">
        <f t="shared" ca="1" si="22"/>
        <v>9.5</v>
      </c>
    </row>
    <row r="43" spans="6:17" x14ac:dyDescent="0.35">
      <c r="F43" s="5">
        <f>H35</f>
        <v>8</v>
      </c>
      <c r="G43" s="5">
        <f>I35/2</f>
        <v>75000</v>
      </c>
      <c r="H43" s="5">
        <v>8</v>
      </c>
      <c r="I43" s="5">
        <v>150000</v>
      </c>
      <c r="J43" s="6">
        <v>-1057151864</v>
      </c>
      <c r="L43" s="7">
        <v>7</v>
      </c>
      <c r="M43" s="5">
        <f ca="1">OFFSET($F$51,M$34,$L$36)</f>
        <v>8</v>
      </c>
      <c r="N43" s="5">
        <f t="shared" ref="N43:Q43" ca="1" si="23">OFFSET($F$51,N$34,$L$36)</f>
        <v>9</v>
      </c>
      <c r="O43" s="5">
        <f t="shared" ca="1" si="23"/>
        <v>9.5</v>
      </c>
      <c r="P43" s="5">
        <f t="shared" ca="1" si="23"/>
        <v>9.5</v>
      </c>
      <c r="Q43" s="5">
        <f t="shared" ca="1" si="23"/>
        <v>9.5</v>
      </c>
    </row>
    <row r="44" spans="6:17" x14ac:dyDescent="0.35">
      <c r="F44" s="5">
        <f>H36</f>
        <v>9</v>
      </c>
      <c r="G44" s="5">
        <f>I36/2</f>
        <v>75000</v>
      </c>
      <c r="H44" s="5">
        <v>9</v>
      </c>
      <c r="I44" s="5">
        <v>150000</v>
      </c>
      <c r="J44" s="6">
        <v>-1061013769</v>
      </c>
      <c r="L44" s="7">
        <v>8</v>
      </c>
      <c r="M44" s="5">
        <f ca="1">OFFSET($F$59,M$34,$L$36)</f>
        <v>8</v>
      </c>
      <c r="N44" s="5">
        <f t="shared" ref="N44:Q44" ca="1" si="24">OFFSET($F$59,N$34,$L$36)</f>
        <v>9</v>
      </c>
      <c r="O44" s="5">
        <f t="shared" ca="1" si="24"/>
        <v>9.5</v>
      </c>
      <c r="P44" s="5">
        <f t="shared" ca="1" si="24"/>
        <v>9.5</v>
      </c>
      <c r="Q44" s="5">
        <f t="shared" ca="1" si="24"/>
        <v>9.5</v>
      </c>
    </row>
    <row r="45" spans="6:17" x14ac:dyDescent="0.35">
      <c r="F45" s="5">
        <f>H37</f>
        <v>9.5</v>
      </c>
      <c r="G45" s="5">
        <f>I37/2</f>
        <v>75000</v>
      </c>
      <c r="H45" s="5">
        <v>9.5</v>
      </c>
      <c r="I45" s="5">
        <v>150000</v>
      </c>
      <c r="J45" s="6">
        <v>-1062944722</v>
      </c>
      <c r="L45" s="7">
        <v>9</v>
      </c>
      <c r="M45" s="5">
        <f ca="1">OFFSET($F$67,M$34,$L$36)</f>
        <v>8.5</v>
      </c>
      <c r="N45" s="5">
        <f t="shared" ref="N45:Q45" ca="1" si="25">OFFSET($F$67,N$34,$L$36)</f>
        <v>9</v>
      </c>
      <c r="O45" s="5">
        <f t="shared" ca="1" si="25"/>
        <v>9.5</v>
      </c>
      <c r="P45" s="5">
        <f t="shared" ca="1" si="25"/>
        <v>9.5</v>
      </c>
      <c r="Q45" s="5">
        <f t="shared" ca="1" si="25"/>
        <v>9.5</v>
      </c>
    </row>
    <row r="46" spans="6:17" x14ac:dyDescent="0.35">
      <c r="F46" s="5">
        <f>H38</f>
        <v>9.5</v>
      </c>
      <c r="G46" s="5">
        <f>I38/2</f>
        <v>75000</v>
      </c>
      <c r="H46" s="5">
        <v>9.5</v>
      </c>
      <c r="I46" s="5">
        <v>150000</v>
      </c>
      <c r="J46" s="6">
        <v>-1062944722</v>
      </c>
      <c r="L46" s="7">
        <v>10</v>
      </c>
      <c r="M46" s="5">
        <f ca="1">OFFSET($H$67,M$34,$L$36)</f>
        <v>10</v>
      </c>
      <c r="N46" s="5">
        <f t="shared" ref="N46:Q46" ca="1" si="26">OFFSET($H$67,N$34,$L$36)</f>
        <v>10</v>
      </c>
      <c r="O46" s="5">
        <f t="shared" ca="1" si="26"/>
        <v>10</v>
      </c>
      <c r="P46" s="5">
        <f t="shared" ca="1" si="26"/>
        <v>10</v>
      </c>
      <c r="Q46" s="5">
        <f t="shared" ca="1" si="26"/>
        <v>10</v>
      </c>
    </row>
    <row r="47" spans="6:17" x14ac:dyDescent="0.35">
      <c r="F47" s="5">
        <f>H39</f>
        <v>9.5</v>
      </c>
      <c r="G47" s="5">
        <f>I39/2</f>
        <v>75000</v>
      </c>
      <c r="H47" s="5">
        <v>9.5</v>
      </c>
      <c r="I47" s="5">
        <v>150000</v>
      </c>
      <c r="J47" s="6">
        <v>-1062944722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75000</v>
      </c>
      <c r="H51" s="5">
        <v>8</v>
      </c>
      <c r="I51" s="5">
        <v>150000</v>
      </c>
      <c r="J51" s="6">
        <v>-957025792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>H44</f>
        <v>9</v>
      </c>
      <c r="G52" s="5">
        <f>I44/2</f>
        <v>75000</v>
      </c>
      <c r="H52" s="5">
        <v>9</v>
      </c>
      <c r="I52" s="5">
        <v>150000</v>
      </c>
      <c r="J52" s="6">
        <v>-960521924</v>
      </c>
      <c r="L52" s="7">
        <v>1</v>
      </c>
      <c r="M52" s="5">
        <f ca="1">OFFSET($D$3,M$49,$L$51)</f>
        <v>150000</v>
      </c>
      <c r="N52" s="5">
        <f t="shared" ref="N52:Q52" ca="1" si="27">OFFSET($D$3,N$49,$L$51)</f>
        <v>150000</v>
      </c>
      <c r="O52" s="5">
        <f t="shared" ca="1" si="27"/>
        <v>150000</v>
      </c>
      <c r="P52" s="5">
        <f t="shared" ca="1" si="27"/>
        <v>150000</v>
      </c>
      <c r="Q52" s="5">
        <f t="shared" ca="1" si="27"/>
        <v>150000</v>
      </c>
    </row>
    <row r="53" spans="6:17" x14ac:dyDescent="0.35">
      <c r="F53" s="5">
        <f>H45</f>
        <v>9.5</v>
      </c>
      <c r="G53" s="5">
        <f>I45/2</f>
        <v>75000</v>
      </c>
      <c r="H53" s="5">
        <v>9.5</v>
      </c>
      <c r="I53" s="5">
        <v>150000</v>
      </c>
      <c r="J53" s="6">
        <v>-962269990</v>
      </c>
      <c r="L53" s="7">
        <v>2</v>
      </c>
      <c r="M53" s="5">
        <f ca="1">OFFSET($I$3,M$49,$L$51)</f>
        <v>150000</v>
      </c>
      <c r="N53" s="5">
        <f t="shared" ref="N53:Q53" ca="1" si="28">OFFSET($I$3,N$49,$L$51)</f>
        <v>150000</v>
      </c>
      <c r="O53" s="5">
        <f t="shared" ca="1" si="28"/>
        <v>150000</v>
      </c>
      <c r="P53" s="5">
        <f t="shared" ca="1" si="28"/>
        <v>150000</v>
      </c>
      <c r="Q53" s="5">
        <f t="shared" ca="1" si="28"/>
        <v>150000</v>
      </c>
    </row>
    <row r="54" spans="6:17" x14ac:dyDescent="0.35">
      <c r="F54" s="5">
        <f>H46</f>
        <v>9.5</v>
      </c>
      <c r="G54" s="5">
        <f>I46/2</f>
        <v>75000</v>
      </c>
      <c r="H54" s="5">
        <v>9.5</v>
      </c>
      <c r="I54" s="5">
        <v>150000</v>
      </c>
      <c r="J54" s="6">
        <v>-962269990</v>
      </c>
      <c r="L54" s="7">
        <v>3</v>
      </c>
      <c r="M54" s="5">
        <f ca="1">OFFSET($I$11,M$49,$L$51)</f>
        <v>150000</v>
      </c>
      <c r="N54" s="5">
        <f t="shared" ref="N54:Q54" ca="1" si="29">OFFSET($I$11,N$49,$L$51)</f>
        <v>150000</v>
      </c>
      <c r="O54" s="5">
        <f t="shared" ca="1" si="29"/>
        <v>150000</v>
      </c>
      <c r="P54" s="5">
        <f t="shared" ca="1" si="29"/>
        <v>150000</v>
      </c>
      <c r="Q54" s="5">
        <f t="shared" ca="1" si="29"/>
        <v>150000</v>
      </c>
    </row>
    <row r="55" spans="6:17" x14ac:dyDescent="0.35">
      <c r="F55" s="5">
        <f>H47</f>
        <v>9.5</v>
      </c>
      <c r="G55" s="5">
        <f>I47/2</f>
        <v>75000</v>
      </c>
      <c r="H55" s="5">
        <v>9.5</v>
      </c>
      <c r="I55" s="5">
        <v>150000</v>
      </c>
      <c r="J55" s="6">
        <v>-962269990</v>
      </c>
      <c r="L55" s="7">
        <v>4</v>
      </c>
      <c r="M55" s="5">
        <f ca="1">OFFSET($I$19,M$49,$L$51)</f>
        <v>150000</v>
      </c>
      <c r="N55" s="5">
        <f t="shared" ref="N55:Q55" ca="1" si="30">OFFSET($I$19,N$49,$L$51)</f>
        <v>150000</v>
      </c>
      <c r="O55" s="5">
        <f t="shared" ca="1" si="30"/>
        <v>150000</v>
      </c>
      <c r="P55" s="5">
        <f t="shared" ca="1" si="30"/>
        <v>150000</v>
      </c>
      <c r="Q55" s="5">
        <f t="shared" ca="1" si="30"/>
        <v>150000</v>
      </c>
    </row>
    <row r="56" spans="6:17" x14ac:dyDescent="0.35">
      <c r="L56" s="7">
        <v>5</v>
      </c>
      <c r="M56" s="5">
        <f ca="1">OFFSET($I$27,M$49,$L$51)</f>
        <v>150000</v>
      </c>
      <c r="N56" s="5">
        <f t="shared" ref="N56:Q56" ca="1" si="31">OFFSET($I$27,N$49,$L$51)</f>
        <v>150000</v>
      </c>
      <c r="O56" s="5">
        <f t="shared" ca="1" si="31"/>
        <v>150000</v>
      </c>
      <c r="P56" s="5">
        <f t="shared" ca="1" si="31"/>
        <v>150000</v>
      </c>
      <c r="Q56" s="5">
        <f t="shared" ca="1" si="31"/>
        <v>150000</v>
      </c>
    </row>
    <row r="57" spans="6:17" x14ac:dyDescent="0.35">
      <c r="F57" s="5" t="s">
        <v>8</v>
      </c>
      <c r="L57" s="7">
        <v>6</v>
      </c>
      <c r="M57" s="5">
        <f ca="1">OFFSET($I$35,M$49,$L$51)</f>
        <v>150000</v>
      </c>
      <c r="N57" s="5">
        <f t="shared" ref="N57:Q57" ca="1" si="32">OFFSET($I$35,N$49,$L$51)</f>
        <v>150000</v>
      </c>
      <c r="O57" s="5">
        <f t="shared" ca="1" si="32"/>
        <v>150000</v>
      </c>
      <c r="P57" s="5">
        <f t="shared" ca="1" si="32"/>
        <v>150000</v>
      </c>
      <c r="Q57" s="5">
        <f t="shared" ca="1" si="32"/>
        <v>150000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150000</v>
      </c>
      <c r="N58" s="5">
        <f t="shared" ref="N58:Q58" ca="1" si="33">OFFSET($I$43,N$49,$L$51)</f>
        <v>150000</v>
      </c>
      <c r="O58" s="5">
        <f t="shared" ca="1" si="33"/>
        <v>150000</v>
      </c>
      <c r="P58" s="5">
        <f t="shared" ca="1" si="33"/>
        <v>150000</v>
      </c>
      <c r="Q58" s="5">
        <f t="shared" ca="1" si="33"/>
        <v>150000</v>
      </c>
    </row>
    <row r="59" spans="6:17" x14ac:dyDescent="0.35">
      <c r="F59" s="5">
        <f>H51</f>
        <v>8</v>
      </c>
      <c r="G59" s="5">
        <f>I51/2</f>
        <v>75000</v>
      </c>
      <c r="H59" s="5">
        <v>8.5</v>
      </c>
      <c r="I59" s="5">
        <v>150000</v>
      </c>
      <c r="J59" s="6">
        <v>-836704438</v>
      </c>
      <c r="L59" s="7">
        <v>8</v>
      </c>
      <c r="M59" s="5">
        <f ca="1">OFFSET($I$51,M$49,$L$51)</f>
        <v>150000</v>
      </c>
      <c r="N59" s="5">
        <f t="shared" ref="N59:Q59" ca="1" si="34">OFFSET($I$51,N$49,$L$51)</f>
        <v>150000</v>
      </c>
      <c r="O59" s="5">
        <f t="shared" ca="1" si="34"/>
        <v>150000</v>
      </c>
      <c r="P59" s="5">
        <f t="shared" ca="1" si="34"/>
        <v>150000</v>
      </c>
      <c r="Q59" s="5">
        <f t="shared" ca="1" si="34"/>
        <v>150000</v>
      </c>
    </row>
    <row r="60" spans="6:17" x14ac:dyDescent="0.35">
      <c r="F60" s="5">
        <f>H52</f>
        <v>9</v>
      </c>
      <c r="G60" s="5">
        <f>I52/2</f>
        <v>75000</v>
      </c>
      <c r="H60" s="5">
        <v>9</v>
      </c>
      <c r="I60" s="5">
        <v>150000</v>
      </c>
      <c r="J60" s="6">
        <v>-869547968</v>
      </c>
      <c r="L60" s="7">
        <v>9</v>
      </c>
      <c r="M60" s="5">
        <f ca="1">OFFSET($I$59,M$49,$L$51)</f>
        <v>150000</v>
      </c>
      <c r="N60" s="5">
        <f t="shared" ref="N60:Q60" ca="1" si="35">OFFSET($I$59,N$49,$L$51)</f>
        <v>150000</v>
      </c>
      <c r="O60" s="5">
        <f t="shared" ca="1" si="35"/>
        <v>150000</v>
      </c>
      <c r="P60" s="5">
        <f t="shared" ca="1" si="35"/>
        <v>150000</v>
      </c>
      <c r="Q60" s="5">
        <f t="shared" ca="1" si="35"/>
        <v>150000</v>
      </c>
    </row>
    <row r="61" spans="6:17" x14ac:dyDescent="0.35">
      <c r="F61" s="5">
        <f>H53</f>
        <v>9.5</v>
      </c>
      <c r="G61" s="5">
        <f>I53/2</f>
        <v>75000</v>
      </c>
      <c r="H61" s="5">
        <v>9.5</v>
      </c>
      <c r="I61" s="5">
        <v>150000</v>
      </c>
      <c r="J61" s="6">
        <v>-871130469</v>
      </c>
      <c r="L61" s="7">
        <v>10</v>
      </c>
      <c r="M61" s="5">
        <f ca="1">OFFSET($I$67,M$49,$L$51)</f>
        <v>110000</v>
      </c>
      <c r="N61" s="5">
        <f t="shared" ref="N61:Q61" ca="1" si="36">OFFSET($I$67,N$49,$L$51)</f>
        <v>120000</v>
      </c>
      <c r="O61" s="5">
        <f t="shared" ca="1" si="36"/>
        <v>120000</v>
      </c>
      <c r="P61" s="5">
        <f t="shared" ca="1" si="36"/>
        <v>120000</v>
      </c>
      <c r="Q61" s="5">
        <f t="shared" ca="1" si="36"/>
        <v>120000</v>
      </c>
    </row>
    <row r="62" spans="6:17" x14ac:dyDescent="0.35">
      <c r="F62" s="5">
        <f>H54</f>
        <v>9.5</v>
      </c>
      <c r="G62" s="5">
        <f>I54/2</f>
        <v>75000</v>
      </c>
      <c r="H62" s="5">
        <v>9.5</v>
      </c>
      <c r="I62" s="5">
        <v>150000</v>
      </c>
      <c r="J62" s="6">
        <v>-871130469</v>
      </c>
    </row>
    <row r="63" spans="6:17" x14ac:dyDescent="0.35">
      <c r="F63" s="5">
        <f>H55</f>
        <v>9.5</v>
      </c>
      <c r="G63" s="5">
        <f>I55/2</f>
        <v>75000</v>
      </c>
      <c r="H63" s="5">
        <v>9.5</v>
      </c>
      <c r="I63" s="5">
        <v>150000</v>
      </c>
      <c r="J63" s="6">
        <v>-871130469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8.5</v>
      </c>
      <c r="G67" s="5">
        <f>I59/2</f>
        <v>75000</v>
      </c>
      <c r="H67" s="5">
        <v>10</v>
      </c>
      <c r="I67" s="5">
        <v>110000</v>
      </c>
      <c r="J67" s="6">
        <v>-729347355</v>
      </c>
      <c r="L67" s="7"/>
    </row>
    <row r="68" spans="6:12" x14ac:dyDescent="0.35">
      <c r="F68" s="5">
        <f>H60</f>
        <v>9</v>
      </c>
      <c r="G68" s="5">
        <f>I60/2</f>
        <v>75000</v>
      </c>
      <c r="H68" s="5">
        <v>10</v>
      </c>
      <c r="I68" s="5">
        <v>120000</v>
      </c>
      <c r="J68" s="6">
        <v>-757503305</v>
      </c>
      <c r="L68" s="7"/>
    </row>
    <row r="69" spans="6:12" x14ac:dyDescent="0.35">
      <c r="F69" s="5">
        <f>H61</f>
        <v>9.5</v>
      </c>
      <c r="G69" s="5">
        <f>I61/2</f>
        <v>75000</v>
      </c>
      <c r="H69" s="5">
        <v>10</v>
      </c>
      <c r="I69" s="5">
        <v>120000</v>
      </c>
      <c r="J69" s="6">
        <v>-781019474</v>
      </c>
      <c r="L69" s="7"/>
    </row>
    <row r="70" spans="6:12" x14ac:dyDescent="0.35">
      <c r="F70" s="5">
        <f>H62</f>
        <v>9.5</v>
      </c>
      <c r="G70" s="5">
        <f>I62/2</f>
        <v>75000</v>
      </c>
      <c r="H70" s="5">
        <v>10</v>
      </c>
      <c r="I70" s="5">
        <v>120000</v>
      </c>
      <c r="J70" s="6">
        <v>-781019474</v>
      </c>
      <c r="L70" s="7"/>
    </row>
    <row r="71" spans="6:12" x14ac:dyDescent="0.35">
      <c r="F71" s="5">
        <f>H63</f>
        <v>9.5</v>
      </c>
      <c r="G71" s="5">
        <f>I63/2</f>
        <v>75000</v>
      </c>
      <c r="H71" s="5">
        <v>10</v>
      </c>
      <c r="I71" s="5">
        <v>120000</v>
      </c>
      <c r="J71" s="6">
        <v>-781019474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5E94-829B-4400-83D8-F1042F8DC302}">
  <dimension ref="A1:E82"/>
  <sheetViews>
    <sheetView tabSelected="1" topLeftCell="A58" workbookViewId="0">
      <selection activeCell="G8" sqref="G8"/>
    </sheetView>
  </sheetViews>
  <sheetFormatPr defaultRowHeight="14.5" x14ac:dyDescent="0.35"/>
  <cols>
    <col min="1" max="1" width="19.1796875" bestFit="1" customWidth="1"/>
  </cols>
  <sheetData>
    <row r="1" spans="1:5" x14ac:dyDescent="0.35">
      <c r="A1">
        <v>8</v>
      </c>
    </row>
    <row r="2" spans="1:5" x14ac:dyDescent="0.35">
      <c r="A2" t="s">
        <v>39</v>
      </c>
      <c r="B2">
        <v>0.05</v>
      </c>
      <c r="C2">
        <v>3.5000000000000003E-2</v>
      </c>
      <c r="D2">
        <v>0.02</v>
      </c>
      <c r="E2">
        <v>0.01</v>
      </c>
    </row>
    <row r="3" spans="1:5" x14ac:dyDescent="0.35">
      <c r="A3">
        <v>0</v>
      </c>
      <c r="B3">
        <f ca="1">'r005'!M36</f>
        <v>8</v>
      </c>
      <c r="C3">
        <f ca="1">base!M36</f>
        <v>8</v>
      </c>
      <c r="D3">
        <f ca="1">'r002'!M36</f>
        <v>8</v>
      </c>
      <c r="E3">
        <f ca="1">'r001'!M36</f>
        <v>8</v>
      </c>
    </row>
    <row r="4" spans="1:5" x14ac:dyDescent="0.35">
      <c r="A4">
        <v>1</v>
      </c>
      <c r="B4">
        <f ca="1">'r005'!M37</f>
        <v>8</v>
      </c>
      <c r="C4">
        <f ca="1">base!M37</f>
        <v>8</v>
      </c>
      <c r="D4">
        <f ca="1">'r002'!M37</f>
        <v>8</v>
      </c>
      <c r="E4">
        <f ca="1">'r001'!M37</f>
        <v>8</v>
      </c>
    </row>
    <row r="5" spans="1:5" x14ac:dyDescent="0.35">
      <c r="A5">
        <v>2</v>
      </c>
      <c r="B5">
        <f ca="1">'r005'!M38</f>
        <v>8</v>
      </c>
      <c r="C5">
        <f ca="1">base!M38</f>
        <v>8</v>
      </c>
      <c r="D5">
        <f ca="1">'r002'!M38</f>
        <v>8</v>
      </c>
      <c r="E5">
        <f ca="1">'r001'!M38</f>
        <v>8</v>
      </c>
    </row>
    <row r="6" spans="1:5" x14ac:dyDescent="0.35">
      <c r="A6">
        <v>3</v>
      </c>
      <c r="B6">
        <f ca="1">'r005'!M39</f>
        <v>8</v>
      </c>
      <c r="C6">
        <f ca="1">base!M39</f>
        <v>8</v>
      </c>
      <c r="D6">
        <f ca="1">'r002'!M39</f>
        <v>8</v>
      </c>
      <c r="E6">
        <f ca="1">'r001'!M39</f>
        <v>8</v>
      </c>
    </row>
    <row r="7" spans="1:5" x14ac:dyDescent="0.35">
      <c r="A7">
        <v>4</v>
      </c>
      <c r="B7">
        <f ca="1">'r005'!M40</f>
        <v>8</v>
      </c>
      <c r="C7">
        <f ca="1">base!M40</f>
        <v>8</v>
      </c>
      <c r="D7">
        <f ca="1">'r002'!M40</f>
        <v>8</v>
      </c>
      <c r="E7">
        <f ca="1">'r001'!M40</f>
        <v>8</v>
      </c>
    </row>
    <row r="8" spans="1:5" x14ac:dyDescent="0.35">
      <c r="A8">
        <v>5</v>
      </c>
      <c r="B8">
        <f ca="1">'r005'!M41</f>
        <v>8</v>
      </c>
      <c r="C8">
        <f ca="1">base!M41</f>
        <v>8</v>
      </c>
      <c r="D8">
        <f ca="1">'r002'!M41</f>
        <v>8</v>
      </c>
      <c r="E8">
        <f ca="1">'r001'!M41</f>
        <v>8</v>
      </c>
    </row>
    <row r="9" spans="1:5" x14ac:dyDescent="0.35">
      <c r="A9">
        <v>6</v>
      </c>
      <c r="B9">
        <f ca="1">'r005'!M42</f>
        <v>8</v>
      </c>
      <c r="C9">
        <f ca="1">base!M42</f>
        <v>8</v>
      </c>
      <c r="D9">
        <f ca="1">'r002'!M42</f>
        <v>8</v>
      </c>
      <c r="E9">
        <f ca="1">'r001'!M42</f>
        <v>8</v>
      </c>
    </row>
    <row r="10" spans="1:5" x14ac:dyDescent="0.35">
      <c r="A10">
        <v>7</v>
      </c>
      <c r="B10">
        <f ca="1">'r005'!M43</f>
        <v>8</v>
      </c>
      <c r="C10">
        <f ca="1">base!M43</f>
        <v>8</v>
      </c>
      <c r="D10">
        <f ca="1">'r002'!M43</f>
        <v>8</v>
      </c>
      <c r="E10">
        <f ca="1">'r001'!M43</f>
        <v>8</v>
      </c>
    </row>
    <row r="11" spans="1:5" x14ac:dyDescent="0.35">
      <c r="A11">
        <v>8</v>
      </c>
      <c r="B11">
        <f ca="1">'r005'!M44</f>
        <v>8</v>
      </c>
      <c r="C11">
        <f ca="1">base!M44</f>
        <v>8</v>
      </c>
      <c r="D11">
        <f ca="1">'r002'!M44</f>
        <v>8</v>
      </c>
      <c r="E11">
        <f ca="1">'r001'!M44</f>
        <v>8</v>
      </c>
    </row>
    <row r="12" spans="1:5" x14ac:dyDescent="0.35">
      <c r="A12">
        <v>9</v>
      </c>
      <c r="B12">
        <f ca="1">'r005'!M45</f>
        <v>8</v>
      </c>
      <c r="C12">
        <f ca="1">base!M45</f>
        <v>8</v>
      </c>
      <c r="D12">
        <f ca="1">'r002'!M45</f>
        <v>8</v>
      </c>
      <c r="E12">
        <f ca="1">'r001'!M45</f>
        <v>8.5</v>
      </c>
    </row>
    <row r="13" spans="1:5" x14ac:dyDescent="0.35">
      <c r="A13">
        <v>10</v>
      </c>
      <c r="B13">
        <f ca="1">'r005'!M46</f>
        <v>10</v>
      </c>
      <c r="C13">
        <f ca="1">base!M46</f>
        <v>10</v>
      </c>
      <c r="D13">
        <f ca="1">'r002'!M46</f>
        <v>10</v>
      </c>
      <c r="E13">
        <f ca="1">'r001'!M46</f>
        <v>10</v>
      </c>
    </row>
    <row r="15" spans="1:5" x14ac:dyDescent="0.35">
      <c r="A15">
        <v>9</v>
      </c>
    </row>
    <row r="16" spans="1:5" x14ac:dyDescent="0.35">
      <c r="A16" t="s">
        <v>39</v>
      </c>
      <c r="B16">
        <v>0.05</v>
      </c>
      <c r="C16">
        <v>3.5000000000000003E-2</v>
      </c>
      <c r="D16">
        <v>0.02</v>
      </c>
      <c r="E16">
        <v>0.01</v>
      </c>
    </row>
    <row r="17" spans="1:5" x14ac:dyDescent="0.35">
      <c r="A17">
        <v>0</v>
      </c>
      <c r="B17">
        <f ca="1">'r005'!N36</f>
        <v>9</v>
      </c>
      <c r="C17">
        <f ca="1">base!N36</f>
        <v>9</v>
      </c>
      <c r="D17">
        <f ca="1">'r002'!N36</f>
        <v>9</v>
      </c>
      <c r="E17">
        <f ca="1">'r001'!N36</f>
        <v>9</v>
      </c>
    </row>
    <row r="18" spans="1:5" x14ac:dyDescent="0.35">
      <c r="A18">
        <v>1</v>
      </c>
      <c r="B18">
        <f ca="1">'r005'!N37</f>
        <v>8.5</v>
      </c>
      <c r="C18">
        <f ca="1">base!N37</f>
        <v>8.5</v>
      </c>
      <c r="D18">
        <f ca="1">'r002'!N37</f>
        <v>8.5</v>
      </c>
      <c r="E18">
        <f ca="1">'r001'!N37</f>
        <v>9</v>
      </c>
    </row>
    <row r="19" spans="1:5" x14ac:dyDescent="0.35">
      <c r="A19">
        <v>2</v>
      </c>
      <c r="B19">
        <f ca="1">'r005'!N38</f>
        <v>8</v>
      </c>
      <c r="C19">
        <f ca="1">base!N38</f>
        <v>8</v>
      </c>
      <c r="D19">
        <f ca="1">'r002'!N38</f>
        <v>8</v>
      </c>
      <c r="E19">
        <f ca="1">'r001'!N38</f>
        <v>9</v>
      </c>
    </row>
    <row r="20" spans="1:5" x14ac:dyDescent="0.35">
      <c r="A20">
        <v>3</v>
      </c>
      <c r="B20">
        <f ca="1">'r005'!N39</f>
        <v>8</v>
      </c>
      <c r="C20">
        <f ca="1">base!N39</f>
        <v>8</v>
      </c>
      <c r="D20">
        <f ca="1">'r002'!N39</f>
        <v>8</v>
      </c>
      <c r="E20">
        <f ca="1">'r001'!N39</f>
        <v>9</v>
      </c>
    </row>
    <row r="21" spans="1:5" x14ac:dyDescent="0.35">
      <c r="A21">
        <v>4</v>
      </c>
      <c r="B21">
        <f ca="1">'r005'!N40</f>
        <v>8</v>
      </c>
      <c r="C21">
        <f ca="1">base!N40</f>
        <v>8</v>
      </c>
      <c r="D21">
        <f ca="1">'r002'!N40</f>
        <v>8</v>
      </c>
      <c r="E21">
        <f ca="1">'r001'!N40</f>
        <v>9</v>
      </c>
    </row>
    <row r="22" spans="1:5" x14ac:dyDescent="0.35">
      <c r="A22">
        <v>5</v>
      </c>
      <c r="B22">
        <f ca="1">'r005'!N41</f>
        <v>8</v>
      </c>
      <c r="C22">
        <f ca="1">base!N41</f>
        <v>8</v>
      </c>
      <c r="D22">
        <f ca="1">'r002'!N41</f>
        <v>8</v>
      </c>
      <c r="E22">
        <f ca="1">'r001'!N41</f>
        <v>9</v>
      </c>
    </row>
    <row r="23" spans="1:5" x14ac:dyDescent="0.35">
      <c r="A23">
        <v>6</v>
      </c>
      <c r="B23">
        <f ca="1">'r005'!N42</f>
        <v>8</v>
      </c>
      <c r="C23">
        <f ca="1">base!N42</f>
        <v>8</v>
      </c>
      <c r="D23">
        <f ca="1">'r002'!N42</f>
        <v>8</v>
      </c>
      <c r="E23">
        <f ca="1">'r001'!N42</f>
        <v>9</v>
      </c>
    </row>
    <row r="24" spans="1:5" x14ac:dyDescent="0.35">
      <c r="A24">
        <v>7</v>
      </c>
      <c r="B24">
        <f ca="1">'r005'!N43</f>
        <v>8</v>
      </c>
      <c r="C24">
        <f ca="1">base!N43</f>
        <v>8</v>
      </c>
      <c r="D24">
        <f ca="1">'r002'!N43</f>
        <v>8</v>
      </c>
      <c r="E24">
        <f ca="1">'r001'!N43</f>
        <v>9</v>
      </c>
    </row>
    <row r="25" spans="1:5" x14ac:dyDescent="0.35">
      <c r="A25">
        <v>8</v>
      </c>
      <c r="B25">
        <f ca="1">'r005'!N44</f>
        <v>8</v>
      </c>
      <c r="C25">
        <f ca="1">base!N44</f>
        <v>8</v>
      </c>
      <c r="D25">
        <f ca="1">'r002'!N44</f>
        <v>8</v>
      </c>
      <c r="E25">
        <f ca="1">'r001'!N44</f>
        <v>9</v>
      </c>
    </row>
    <row r="26" spans="1:5" x14ac:dyDescent="0.35">
      <c r="A26">
        <v>9</v>
      </c>
      <c r="B26">
        <f ca="1">'r005'!N45</f>
        <v>8</v>
      </c>
      <c r="C26">
        <f ca="1">base!N45</f>
        <v>8</v>
      </c>
      <c r="D26">
        <f ca="1">'r002'!N45</f>
        <v>8</v>
      </c>
      <c r="E26">
        <f ca="1">'r001'!N45</f>
        <v>9</v>
      </c>
    </row>
    <row r="27" spans="1:5" x14ac:dyDescent="0.35">
      <c r="A27">
        <v>10</v>
      </c>
      <c r="B27">
        <f ca="1">'r005'!N46</f>
        <v>10</v>
      </c>
      <c r="C27">
        <f ca="1">base!N46</f>
        <v>10</v>
      </c>
      <c r="D27">
        <f ca="1">'r002'!N46</f>
        <v>10</v>
      </c>
      <c r="E27">
        <f ca="1">'r001'!N46</f>
        <v>10</v>
      </c>
    </row>
    <row r="29" spans="1:5" x14ac:dyDescent="0.35">
      <c r="A29">
        <v>10</v>
      </c>
    </row>
    <row r="30" spans="1:5" x14ac:dyDescent="0.35">
      <c r="A30" t="s">
        <v>39</v>
      </c>
      <c r="B30">
        <v>0.05</v>
      </c>
      <c r="C30">
        <v>3.5000000000000003E-2</v>
      </c>
      <c r="D30">
        <v>0.02</v>
      </c>
      <c r="E30">
        <v>0.01</v>
      </c>
    </row>
    <row r="31" spans="1:5" x14ac:dyDescent="0.35">
      <c r="A31">
        <v>0</v>
      </c>
      <c r="B31">
        <f ca="1">'r005'!O36</f>
        <v>10</v>
      </c>
      <c r="C31">
        <f ca="1">base!O36</f>
        <v>10</v>
      </c>
      <c r="D31">
        <f ca="1">'r002'!O36</f>
        <v>10</v>
      </c>
      <c r="E31">
        <f ca="1">'r001'!O36</f>
        <v>10</v>
      </c>
    </row>
    <row r="32" spans="1:5" x14ac:dyDescent="0.35">
      <c r="A32">
        <v>1</v>
      </c>
      <c r="B32">
        <f ca="1">'r005'!O37</f>
        <v>8.5</v>
      </c>
      <c r="C32">
        <f ca="1">base!O37</f>
        <v>9</v>
      </c>
      <c r="D32">
        <f ca="1">'r002'!O37</f>
        <v>9.5</v>
      </c>
      <c r="E32">
        <f ca="1">'r001'!O37</f>
        <v>9.5</v>
      </c>
    </row>
    <row r="33" spans="1:5" x14ac:dyDescent="0.35">
      <c r="A33">
        <v>2</v>
      </c>
      <c r="B33">
        <f ca="1">'r005'!O38</f>
        <v>8</v>
      </c>
      <c r="C33">
        <f ca="1">base!O38</f>
        <v>8.5</v>
      </c>
      <c r="D33">
        <f ca="1">'r002'!O38</f>
        <v>9</v>
      </c>
      <c r="E33">
        <f ca="1">'r001'!O38</f>
        <v>9.5</v>
      </c>
    </row>
    <row r="34" spans="1:5" x14ac:dyDescent="0.35">
      <c r="A34">
        <v>3</v>
      </c>
      <c r="B34">
        <f ca="1">'r005'!O39</f>
        <v>8</v>
      </c>
      <c r="C34">
        <f ca="1">base!O39</f>
        <v>8</v>
      </c>
      <c r="D34">
        <f ca="1">'r002'!O39</f>
        <v>8.5</v>
      </c>
      <c r="E34">
        <f ca="1">'r001'!O39</f>
        <v>9.5</v>
      </c>
    </row>
    <row r="35" spans="1:5" x14ac:dyDescent="0.35">
      <c r="A35">
        <v>4</v>
      </c>
      <c r="B35">
        <f ca="1">'r005'!O40</f>
        <v>8</v>
      </c>
      <c r="C35">
        <f ca="1">base!O40</f>
        <v>8</v>
      </c>
      <c r="D35">
        <f ca="1">'r002'!O40</f>
        <v>8</v>
      </c>
      <c r="E35">
        <f ca="1">'r001'!O40</f>
        <v>9.5</v>
      </c>
    </row>
    <row r="36" spans="1:5" x14ac:dyDescent="0.35">
      <c r="A36">
        <v>5</v>
      </c>
      <c r="B36">
        <f ca="1">'r005'!O41</f>
        <v>8</v>
      </c>
      <c r="C36">
        <f ca="1">base!O41</f>
        <v>8</v>
      </c>
      <c r="D36">
        <f ca="1">'r002'!O41</f>
        <v>8</v>
      </c>
      <c r="E36">
        <f ca="1">'r001'!O41</f>
        <v>9.5</v>
      </c>
    </row>
    <row r="37" spans="1:5" x14ac:dyDescent="0.35">
      <c r="A37">
        <v>6</v>
      </c>
      <c r="B37">
        <f ca="1">'r005'!O42</f>
        <v>8</v>
      </c>
      <c r="C37">
        <f ca="1">base!O42</f>
        <v>8</v>
      </c>
      <c r="D37">
        <f ca="1">'r002'!O42</f>
        <v>8</v>
      </c>
      <c r="E37">
        <f ca="1">'r001'!O42</f>
        <v>9.5</v>
      </c>
    </row>
    <row r="38" spans="1:5" x14ac:dyDescent="0.35">
      <c r="A38">
        <v>7</v>
      </c>
      <c r="B38">
        <f ca="1">'r005'!O43</f>
        <v>8</v>
      </c>
      <c r="C38">
        <f ca="1">base!O43</f>
        <v>8</v>
      </c>
      <c r="D38">
        <f ca="1">'r002'!O43</f>
        <v>8</v>
      </c>
      <c r="E38">
        <f ca="1">'r001'!O43</f>
        <v>9.5</v>
      </c>
    </row>
    <row r="39" spans="1:5" x14ac:dyDescent="0.35">
      <c r="A39">
        <v>8</v>
      </c>
      <c r="B39">
        <f ca="1">'r005'!O44</f>
        <v>8</v>
      </c>
      <c r="C39">
        <f ca="1">base!O44</f>
        <v>8</v>
      </c>
      <c r="D39">
        <f ca="1">'r002'!O44</f>
        <v>8</v>
      </c>
      <c r="E39">
        <f ca="1">'r001'!O44</f>
        <v>9.5</v>
      </c>
    </row>
    <row r="40" spans="1:5" x14ac:dyDescent="0.35">
      <c r="A40">
        <v>9</v>
      </c>
      <c r="B40">
        <f ca="1">'r005'!O45</f>
        <v>8</v>
      </c>
      <c r="C40">
        <f ca="1">base!O45</f>
        <v>8</v>
      </c>
      <c r="D40">
        <f ca="1">'r002'!O45</f>
        <v>8</v>
      </c>
      <c r="E40">
        <f ca="1">'r001'!O45</f>
        <v>9.5</v>
      </c>
    </row>
    <row r="41" spans="1:5" x14ac:dyDescent="0.35">
      <c r="A41">
        <v>10</v>
      </c>
      <c r="B41">
        <f ca="1">'r005'!O46</f>
        <v>10</v>
      </c>
      <c r="C41">
        <f ca="1">base!O46</f>
        <v>10</v>
      </c>
      <c r="D41">
        <f ca="1">'r002'!O46</f>
        <v>10</v>
      </c>
      <c r="E41">
        <f ca="1">'r001'!O46</f>
        <v>10</v>
      </c>
    </row>
    <row r="43" spans="1:5" x14ac:dyDescent="0.35">
      <c r="A43">
        <v>11</v>
      </c>
    </row>
    <row r="44" spans="1:5" x14ac:dyDescent="0.35">
      <c r="A44" t="s">
        <v>39</v>
      </c>
      <c r="B44">
        <v>0.05</v>
      </c>
      <c r="C44">
        <v>3.5000000000000003E-2</v>
      </c>
      <c r="D44">
        <v>0.02</v>
      </c>
      <c r="E44">
        <v>0.01</v>
      </c>
    </row>
    <row r="45" spans="1:5" x14ac:dyDescent="0.35">
      <c r="A45">
        <v>0</v>
      </c>
      <c r="B45">
        <f ca="1">'r005'!P36</f>
        <v>11</v>
      </c>
      <c r="C45">
        <f ca="1">base!P36</f>
        <v>11</v>
      </c>
      <c r="D45">
        <f ca="1">'r002'!P36</f>
        <v>11</v>
      </c>
      <c r="E45">
        <f ca="1">'r001'!P36</f>
        <v>11</v>
      </c>
    </row>
    <row r="46" spans="1:5" x14ac:dyDescent="0.35">
      <c r="A46">
        <v>1</v>
      </c>
      <c r="B46">
        <f ca="1">'r005'!P37</f>
        <v>9.5</v>
      </c>
      <c r="C46">
        <f ca="1">base!P37</f>
        <v>9.5</v>
      </c>
      <c r="D46">
        <f ca="1">'r002'!P37</f>
        <v>10</v>
      </c>
      <c r="E46">
        <f ca="1">'r001'!P37</f>
        <v>10.5</v>
      </c>
    </row>
    <row r="47" spans="1:5" x14ac:dyDescent="0.35">
      <c r="A47">
        <v>2</v>
      </c>
      <c r="B47">
        <f ca="1">'r005'!P38</f>
        <v>8.5</v>
      </c>
      <c r="C47">
        <f ca="1">base!P38</f>
        <v>8.5</v>
      </c>
      <c r="D47">
        <f ca="1">'r002'!P38</f>
        <v>9.5</v>
      </c>
      <c r="E47">
        <f ca="1">'r001'!P38</f>
        <v>10</v>
      </c>
    </row>
    <row r="48" spans="1:5" x14ac:dyDescent="0.35">
      <c r="A48">
        <v>3</v>
      </c>
      <c r="B48">
        <f ca="1">'r005'!P39</f>
        <v>8</v>
      </c>
      <c r="C48">
        <f ca="1">base!P39</f>
        <v>8</v>
      </c>
      <c r="D48">
        <f ca="1">'r002'!P39</f>
        <v>9</v>
      </c>
      <c r="E48">
        <f ca="1">'r001'!P39</f>
        <v>9.5</v>
      </c>
    </row>
    <row r="49" spans="1:5" x14ac:dyDescent="0.35">
      <c r="A49">
        <v>4</v>
      </c>
      <c r="B49">
        <f ca="1">'r005'!P40</f>
        <v>8</v>
      </c>
      <c r="C49">
        <f ca="1">base!P40</f>
        <v>8</v>
      </c>
      <c r="D49">
        <f ca="1">'r002'!P40</f>
        <v>8.5</v>
      </c>
      <c r="E49">
        <f ca="1">'r001'!P40</f>
        <v>9.5</v>
      </c>
    </row>
    <row r="50" spans="1:5" x14ac:dyDescent="0.35">
      <c r="A50">
        <v>5</v>
      </c>
      <c r="B50">
        <f ca="1">'r005'!P41</f>
        <v>8</v>
      </c>
      <c r="C50">
        <f ca="1">base!P41</f>
        <v>8</v>
      </c>
      <c r="D50">
        <f ca="1">'r002'!P41</f>
        <v>8</v>
      </c>
      <c r="E50">
        <f ca="1">'r001'!P41</f>
        <v>9.5</v>
      </c>
    </row>
    <row r="51" spans="1:5" x14ac:dyDescent="0.35">
      <c r="A51">
        <v>6</v>
      </c>
      <c r="B51">
        <f ca="1">'r005'!P42</f>
        <v>8</v>
      </c>
      <c r="C51">
        <f ca="1">base!P42</f>
        <v>8</v>
      </c>
      <c r="D51">
        <f ca="1">'r002'!P42</f>
        <v>8</v>
      </c>
      <c r="E51">
        <f ca="1">'r001'!P42</f>
        <v>9.5</v>
      </c>
    </row>
    <row r="52" spans="1:5" x14ac:dyDescent="0.35">
      <c r="A52">
        <v>7</v>
      </c>
      <c r="B52">
        <f ca="1">'r005'!P43</f>
        <v>8</v>
      </c>
      <c r="C52">
        <f ca="1">base!P43</f>
        <v>8</v>
      </c>
      <c r="D52">
        <f ca="1">'r002'!P43</f>
        <v>8</v>
      </c>
      <c r="E52">
        <f ca="1">'r001'!P43</f>
        <v>9.5</v>
      </c>
    </row>
    <row r="53" spans="1:5" x14ac:dyDescent="0.35">
      <c r="A53">
        <v>8</v>
      </c>
      <c r="B53">
        <f ca="1">'r005'!P44</f>
        <v>8</v>
      </c>
      <c r="C53">
        <f ca="1">base!P44</f>
        <v>8</v>
      </c>
      <c r="D53">
        <f ca="1">'r002'!P44</f>
        <v>8</v>
      </c>
      <c r="E53">
        <f ca="1">'r001'!P44</f>
        <v>9.5</v>
      </c>
    </row>
    <row r="54" spans="1:5" x14ac:dyDescent="0.35">
      <c r="A54">
        <v>9</v>
      </c>
      <c r="B54">
        <f ca="1">'r005'!P45</f>
        <v>8</v>
      </c>
      <c r="C54">
        <f ca="1">base!P45</f>
        <v>8</v>
      </c>
      <c r="D54">
        <f ca="1">'r002'!P45</f>
        <v>8</v>
      </c>
      <c r="E54">
        <f ca="1">'r001'!P45</f>
        <v>9.5</v>
      </c>
    </row>
    <row r="55" spans="1:5" x14ac:dyDescent="0.35">
      <c r="A55">
        <v>10</v>
      </c>
      <c r="B55">
        <f ca="1">'r005'!P46</f>
        <v>10</v>
      </c>
      <c r="C55">
        <f ca="1">base!P46</f>
        <v>10</v>
      </c>
      <c r="D55">
        <f ca="1">'r002'!P46</f>
        <v>10</v>
      </c>
      <c r="E55">
        <f ca="1">'r001'!P46</f>
        <v>10</v>
      </c>
    </row>
    <row r="57" spans="1:5" x14ac:dyDescent="0.35">
      <c r="A57">
        <v>12</v>
      </c>
    </row>
    <row r="58" spans="1:5" x14ac:dyDescent="0.35">
      <c r="A58" t="s">
        <v>39</v>
      </c>
      <c r="B58">
        <v>0.05</v>
      </c>
      <c r="C58">
        <v>3.5000000000000003E-2</v>
      </c>
      <c r="D58">
        <v>0.02</v>
      </c>
      <c r="E58">
        <v>0.01</v>
      </c>
    </row>
    <row r="59" spans="1:5" x14ac:dyDescent="0.35">
      <c r="A59">
        <v>0</v>
      </c>
      <c r="B59">
        <f ca="1">'r005'!Q36</f>
        <v>12</v>
      </c>
      <c r="C59">
        <f ca="1">base!Q36</f>
        <v>12</v>
      </c>
      <c r="D59">
        <f ca="1">'r002'!Q36</f>
        <v>12</v>
      </c>
      <c r="E59">
        <f ca="1">'r001'!Q36</f>
        <v>12</v>
      </c>
    </row>
    <row r="60" spans="1:5" x14ac:dyDescent="0.35">
      <c r="A60">
        <v>1</v>
      </c>
      <c r="B60">
        <f ca="1">'r005'!Q37</f>
        <v>10</v>
      </c>
      <c r="C60">
        <f ca="1">base!Q37</f>
        <v>10</v>
      </c>
      <c r="D60">
        <f ca="1">'r002'!Q37</f>
        <v>10.5</v>
      </c>
      <c r="E60">
        <f ca="1">'r001'!Q37</f>
        <v>11.5</v>
      </c>
    </row>
    <row r="61" spans="1:5" x14ac:dyDescent="0.35">
      <c r="A61">
        <v>2</v>
      </c>
      <c r="B61">
        <f ca="1">'r005'!Q38</f>
        <v>8.5</v>
      </c>
      <c r="C61">
        <f ca="1">base!Q38</f>
        <v>9</v>
      </c>
      <c r="D61">
        <f ca="1">'r002'!Q38</f>
        <v>9.5</v>
      </c>
      <c r="E61">
        <f ca="1">'r001'!Q38</f>
        <v>11</v>
      </c>
    </row>
    <row r="62" spans="1:5" x14ac:dyDescent="0.35">
      <c r="A62">
        <v>3</v>
      </c>
      <c r="B62">
        <f ca="1">'r005'!Q39</f>
        <v>8</v>
      </c>
      <c r="C62">
        <f ca="1">base!Q39</f>
        <v>8.5</v>
      </c>
      <c r="D62">
        <f ca="1">'r002'!Q39</f>
        <v>9</v>
      </c>
      <c r="E62">
        <f ca="1">'r001'!Q39</f>
        <v>10.5</v>
      </c>
    </row>
    <row r="63" spans="1:5" x14ac:dyDescent="0.35">
      <c r="A63">
        <v>4</v>
      </c>
      <c r="B63">
        <f ca="1">'r005'!Q40</f>
        <v>8</v>
      </c>
      <c r="C63">
        <f ca="1">base!Q40</f>
        <v>8</v>
      </c>
      <c r="D63">
        <f ca="1">'r002'!Q40</f>
        <v>8.5</v>
      </c>
      <c r="E63">
        <f ca="1">'r001'!Q40</f>
        <v>10</v>
      </c>
    </row>
    <row r="64" spans="1:5" x14ac:dyDescent="0.35">
      <c r="A64">
        <v>5</v>
      </c>
      <c r="B64">
        <f ca="1">'r005'!Q41</f>
        <v>8</v>
      </c>
      <c r="C64">
        <f ca="1">base!Q41</f>
        <v>8</v>
      </c>
      <c r="D64">
        <f ca="1">'r002'!Q41</f>
        <v>8</v>
      </c>
      <c r="E64">
        <f ca="1">'r001'!Q41</f>
        <v>9.5</v>
      </c>
    </row>
    <row r="65" spans="1:5" x14ac:dyDescent="0.35">
      <c r="A65">
        <v>6</v>
      </c>
      <c r="B65">
        <f ca="1">'r005'!Q42</f>
        <v>8</v>
      </c>
      <c r="C65">
        <f ca="1">base!Q42</f>
        <v>8</v>
      </c>
      <c r="D65">
        <f ca="1">'r002'!Q42</f>
        <v>8</v>
      </c>
      <c r="E65">
        <f ca="1">'r001'!Q42</f>
        <v>9.5</v>
      </c>
    </row>
    <row r="66" spans="1:5" x14ac:dyDescent="0.35">
      <c r="A66">
        <v>7</v>
      </c>
      <c r="B66">
        <f ca="1">'r005'!Q43</f>
        <v>8</v>
      </c>
      <c r="C66">
        <f ca="1">base!Q43</f>
        <v>8</v>
      </c>
      <c r="D66">
        <f ca="1">'r002'!Q43</f>
        <v>8</v>
      </c>
      <c r="E66">
        <f ca="1">'r001'!Q43</f>
        <v>9.5</v>
      </c>
    </row>
    <row r="67" spans="1:5" x14ac:dyDescent="0.35">
      <c r="A67">
        <v>8</v>
      </c>
      <c r="B67">
        <f ca="1">'r005'!Q44</f>
        <v>8</v>
      </c>
      <c r="C67">
        <f ca="1">base!Q44</f>
        <v>8</v>
      </c>
      <c r="D67">
        <f ca="1">'r002'!Q44</f>
        <v>8</v>
      </c>
      <c r="E67">
        <f ca="1">'r001'!Q44</f>
        <v>9.5</v>
      </c>
    </row>
    <row r="68" spans="1:5" x14ac:dyDescent="0.35">
      <c r="A68">
        <v>9</v>
      </c>
      <c r="B68">
        <f ca="1">'r005'!Q45</f>
        <v>8</v>
      </c>
      <c r="C68">
        <f ca="1">base!Q45</f>
        <v>8</v>
      </c>
      <c r="D68">
        <f ca="1">'r002'!Q45</f>
        <v>8</v>
      </c>
      <c r="E68">
        <f ca="1">'r001'!Q45</f>
        <v>9.5</v>
      </c>
    </row>
    <row r="69" spans="1:5" x14ac:dyDescent="0.35">
      <c r="A69">
        <v>10</v>
      </c>
      <c r="B69">
        <f ca="1">'r005'!Q46</f>
        <v>10</v>
      </c>
      <c r="C69">
        <f ca="1">base!Q46</f>
        <v>10</v>
      </c>
      <c r="D69">
        <f ca="1">'r002'!Q46</f>
        <v>10</v>
      </c>
      <c r="E69">
        <f ca="1">'r001'!Q46</f>
        <v>10</v>
      </c>
    </row>
    <row r="77" spans="1:5" x14ac:dyDescent="0.35">
      <c r="A77" t="s">
        <v>54</v>
      </c>
      <c r="B77" t="s">
        <v>53</v>
      </c>
    </row>
    <row r="78" spans="1:5" x14ac:dyDescent="0.35">
      <c r="A78" t="s">
        <v>55</v>
      </c>
      <c r="B78">
        <v>90000</v>
      </c>
    </row>
    <row r="79" spans="1:5" x14ac:dyDescent="0.35">
      <c r="A79" t="s">
        <v>56</v>
      </c>
      <c r="B79">
        <v>100000</v>
      </c>
    </row>
    <row r="80" spans="1:5" x14ac:dyDescent="0.35">
      <c r="A80" t="s">
        <v>57</v>
      </c>
      <c r="B80">
        <v>100000</v>
      </c>
    </row>
    <row r="81" spans="1:2" x14ac:dyDescent="0.35">
      <c r="A81" t="s">
        <v>58</v>
      </c>
      <c r="B81">
        <v>120000</v>
      </c>
    </row>
    <row r="82" spans="1:2" x14ac:dyDescent="0.35">
      <c r="A82" t="s">
        <v>59</v>
      </c>
      <c r="B82">
        <v>110000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22E0-BFAF-4BB6-BC28-AF64F231A3A5}">
  <dimension ref="A1:Z90"/>
  <sheetViews>
    <sheetView topLeftCell="Q64" workbookViewId="0">
      <selection activeCell="Q52" sqref="Q52:Q61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140000</v>
      </c>
      <c r="E3" s="6">
        <v>-1268787692</v>
      </c>
      <c r="F3" s="5">
        <f>C3</f>
        <v>8</v>
      </c>
      <c r="G3" s="5">
        <f>D3/2</f>
        <v>70000</v>
      </c>
      <c r="H3" s="5">
        <v>8</v>
      </c>
      <c r="I3" s="5">
        <v>140000</v>
      </c>
      <c r="J3" s="6">
        <v>-1063854437</v>
      </c>
      <c r="L3" s="5">
        <v>8</v>
      </c>
      <c r="M3" s="5">
        <f>E3</f>
        <v>-1268787692</v>
      </c>
      <c r="N3" s="5">
        <f>J3</f>
        <v>-1063854437</v>
      </c>
      <c r="O3" s="5">
        <f>J11</f>
        <v>-754186425</v>
      </c>
      <c r="P3" s="5">
        <f>J19</f>
        <v>-534656946</v>
      </c>
      <c r="Q3" s="5">
        <f>J27</f>
        <v>-379028368</v>
      </c>
      <c r="R3" s="5">
        <f>J35</f>
        <v>-268700341</v>
      </c>
      <c r="S3" s="5">
        <f>J43</f>
        <v>-190486727</v>
      </c>
      <c r="T3" s="5">
        <f>J51</f>
        <v>-135039624</v>
      </c>
      <c r="U3" s="5">
        <f>J59</f>
        <v>-95732130</v>
      </c>
      <c r="V3" s="5">
        <f>J67</f>
        <v>-60353088</v>
      </c>
      <c r="W3" s="5">
        <f>SUM(M3:V3)</f>
        <v>-4750825778</v>
      </c>
      <c r="X3" s="5">
        <v>8</v>
      </c>
      <c r="Y3" s="5">
        <f>W3/(-1000000)</f>
        <v>4750.8257780000004</v>
      </c>
      <c r="Z3" s="5">
        <f>Y4-Y3</f>
        <v>107.44480699999986</v>
      </c>
    </row>
    <row r="4" spans="1:26" x14ac:dyDescent="0.35">
      <c r="A4" s="5">
        <v>9</v>
      </c>
      <c r="B4" s="5">
        <v>50000</v>
      </c>
      <c r="C4" s="5">
        <v>8.5</v>
      </c>
      <c r="D4" s="5">
        <v>150000</v>
      </c>
      <c r="E4" s="6">
        <v>-1292121061</v>
      </c>
      <c r="F4" s="5">
        <f>C4</f>
        <v>8.5</v>
      </c>
      <c r="G4" s="5">
        <f>D4/2</f>
        <v>75000</v>
      </c>
      <c r="H4" s="5">
        <v>8</v>
      </c>
      <c r="I4" s="5">
        <v>150000</v>
      </c>
      <c r="J4" s="6">
        <v>-1118831620</v>
      </c>
      <c r="L4" s="5">
        <v>9</v>
      </c>
      <c r="M4" s="5">
        <f>E4</f>
        <v>-1292121061</v>
      </c>
      <c r="N4" s="5">
        <f t="shared" ref="N4:N7" si="0">J4</f>
        <v>-1118831620</v>
      </c>
      <c r="O4" s="5">
        <f t="shared" ref="O4:O7" si="1">J12</f>
        <v>-783320680</v>
      </c>
      <c r="P4" s="5">
        <f t="shared" ref="P4:P7" si="2">J20</f>
        <v>-534656946</v>
      </c>
      <c r="Q4" s="5">
        <f t="shared" ref="Q4:Q7" si="3">J28</f>
        <v>-379028368</v>
      </c>
      <c r="R4" s="5">
        <f t="shared" ref="R4:R7" si="4">J36</f>
        <v>-268700341</v>
      </c>
      <c r="S4" s="5">
        <f t="shared" ref="S4:S7" si="5">J44</f>
        <v>-190486727</v>
      </c>
      <c r="T4" s="5">
        <f t="shared" ref="T4:T7" si="6">J52</f>
        <v>-135039624</v>
      </c>
      <c r="U4" s="5">
        <f t="shared" ref="U4:U7" si="7">J60</f>
        <v>-95732130</v>
      </c>
      <c r="V4" s="5">
        <f t="shared" ref="V4:V7" si="8">J68</f>
        <v>-60353088</v>
      </c>
      <c r="W4" s="5">
        <f t="shared" ref="W4:W7" si="9">SUM(M4:V4)</f>
        <v>-4858270585</v>
      </c>
      <c r="X4" s="5">
        <v>9</v>
      </c>
      <c r="Y4" s="5">
        <f t="shared" ref="Y4:Y7" si="10">W4/(-1000000)</f>
        <v>4858.2705850000002</v>
      </c>
      <c r="Z4" s="5">
        <f t="shared" ref="Z4:Z6" si="11">Y5-Y4</f>
        <v>74.093496999999843</v>
      </c>
    </row>
    <row r="5" spans="1:26" x14ac:dyDescent="0.35">
      <c r="A5" s="5">
        <v>10</v>
      </c>
      <c r="B5" s="5">
        <v>50000</v>
      </c>
      <c r="C5" s="5">
        <v>9</v>
      </c>
      <c r="D5" s="5">
        <v>150000</v>
      </c>
      <c r="E5" s="6">
        <v>-1333059608</v>
      </c>
      <c r="F5" s="5">
        <f>C5</f>
        <v>9</v>
      </c>
      <c r="G5" s="5">
        <f>D5/2</f>
        <v>75000</v>
      </c>
      <c r="H5" s="5">
        <v>8.5</v>
      </c>
      <c r="I5" s="5">
        <v>150000</v>
      </c>
      <c r="J5" s="6">
        <v>-1121492644</v>
      </c>
      <c r="L5" s="5">
        <v>10</v>
      </c>
      <c r="M5" s="5">
        <f>E5</f>
        <v>-1333059608</v>
      </c>
      <c r="N5" s="5">
        <f t="shared" si="0"/>
        <v>-1121492644</v>
      </c>
      <c r="O5" s="5">
        <f t="shared" si="1"/>
        <v>-793160785</v>
      </c>
      <c r="P5" s="5">
        <f t="shared" si="2"/>
        <v>-555310767</v>
      </c>
      <c r="Q5" s="5">
        <f t="shared" si="3"/>
        <v>-379028368</v>
      </c>
      <c r="R5" s="5">
        <f t="shared" si="4"/>
        <v>-268700341</v>
      </c>
      <c r="S5" s="5">
        <f t="shared" si="5"/>
        <v>-190486727</v>
      </c>
      <c r="T5" s="5">
        <f t="shared" si="6"/>
        <v>-135039624</v>
      </c>
      <c r="U5" s="5">
        <f t="shared" si="7"/>
        <v>-95732130</v>
      </c>
      <c r="V5" s="5">
        <f t="shared" si="8"/>
        <v>-60353088</v>
      </c>
      <c r="W5" s="5">
        <f t="shared" si="9"/>
        <v>-4932364082</v>
      </c>
      <c r="X5" s="5">
        <v>10</v>
      </c>
      <c r="Y5" s="5">
        <f t="shared" si="10"/>
        <v>4932.3640820000001</v>
      </c>
      <c r="Z5" s="5">
        <f t="shared" si="11"/>
        <v>63.43073000000004</v>
      </c>
    </row>
    <row r="6" spans="1:26" x14ac:dyDescent="0.35">
      <c r="A6" s="5">
        <v>11</v>
      </c>
      <c r="B6" s="5">
        <v>50000</v>
      </c>
      <c r="C6" s="5">
        <v>9.5</v>
      </c>
      <c r="D6" s="5">
        <v>150000</v>
      </c>
      <c r="E6" s="6">
        <v>-1370325146</v>
      </c>
      <c r="F6" s="5">
        <f>C6</f>
        <v>9.5</v>
      </c>
      <c r="G6" s="5">
        <f>D6/2</f>
        <v>75000</v>
      </c>
      <c r="H6" s="5">
        <v>9</v>
      </c>
      <c r="I6" s="5">
        <v>150000</v>
      </c>
      <c r="J6" s="6">
        <v>-1124153668</v>
      </c>
      <c r="L6" s="5">
        <v>11</v>
      </c>
      <c r="M6" s="5">
        <f>E6</f>
        <v>-1370325146</v>
      </c>
      <c r="N6" s="5">
        <f t="shared" si="0"/>
        <v>-1124153668</v>
      </c>
      <c r="O6" s="5">
        <f t="shared" si="1"/>
        <v>-795047235</v>
      </c>
      <c r="P6" s="5">
        <f t="shared" si="2"/>
        <v>-562286603</v>
      </c>
      <c r="Q6" s="5">
        <f t="shared" si="3"/>
        <v>-393670250</v>
      </c>
      <c r="R6" s="5">
        <f t="shared" si="4"/>
        <v>-268700341</v>
      </c>
      <c r="S6" s="5">
        <f t="shared" si="5"/>
        <v>-190486727</v>
      </c>
      <c r="T6" s="5">
        <f t="shared" si="6"/>
        <v>-135039624</v>
      </c>
      <c r="U6" s="5">
        <f t="shared" si="7"/>
        <v>-95732130</v>
      </c>
      <c r="V6" s="5">
        <f t="shared" si="8"/>
        <v>-60353088</v>
      </c>
      <c r="W6" s="5">
        <f t="shared" si="9"/>
        <v>-4995794812</v>
      </c>
      <c r="X6" s="5">
        <v>11</v>
      </c>
      <c r="Y6" s="5">
        <f t="shared" si="10"/>
        <v>4995.7948120000001</v>
      </c>
      <c r="Z6" s="5">
        <f t="shared" si="11"/>
        <v>63.545430999999553</v>
      </c>
    </row>
    <row r="7" spans="1:26" x14ac:dyDescent="0.35">
      <c r="A7" s="5">
        <v>12</v>
      </c>
      <c r="B7" s="5">
        <v>50000</v>
      </c>
      <c r="C7" s="5">
        <v>10</v>
      </c>
      <c r="D7" s="5">
        <v>150000</v>
      </c>
      <c r="E7" s="6">
        <v>-1407509495</v>
      </c>
      <c r="F7" s="5">
        <f>C7</f>
        <v>10</v>
      </c>
      <c r="G7" s="5">
        <f>D7/2</f>
        <v>75000</v>
      </c>
      <c r="H7" s="5">
        <v>9</v>
      </c>
      <c r="I7" s="5">
        <v>150000</v>
      </c>
      <c r="J7" s="6">
        <v>-1150514750</v>
      </c>
      <c r="L7" s="5">
        <v>12</v>
      </c>
      <c r="M7" s="5">
        <f>E7</f>
        <v>-1407509495</v>
      </c>
      <c r="N7" s="5">
        <f t="shared" si="0"/>
        <v>-1150514750</v>
      </c>
      <c r="O7" s="5">
        <f t="shared" si="1"/>
        <v>-795047235</v>
      </c>
      <c r="P7" s="5">
        <f t="shared" si="2"/>
        <v>-562286603</v>
      </c>
      <c r="Q7" s="5">
        <f t="shared" si="3"/>
        <v>-393670250</v>
      </c>
      <c r="R7" s="5">
        <f t="shared" si="4"/>
        <v>-268700341</v>
      </c>
      <c r="S7" s="5">
        <f t="shared" si="5"/>
        <v>-190486727</v>
      </c>
      <c r="T7" s="5">
        <f t="shared" si="6"/>
        <v>-135039624</v>
      </c>
      <c r="U7" s="5">
        <f t="shared" si="7"/>
        <v>-95732130</v>
      </c>
      <c r="V7" s="5">
        <f t="shared" si="8"/>
        <v>-60353088</v>
      </c>
      <c r="W7" s="5">
        <f t="shared" si="9"/>
        <v>-5059340243</v>
      </c>
      <c r="Y7" s="5">
        <f t="shared" si="10"/>
        <v>5059.3402429999996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70000</v>
      </c>
      <c r="H11" s="5">
        <v>8</v>
      </c>
      <c r="I11" s="5">
        <v>140000</v>
      </c>
      <c r="J11" s="6">
        <v>-754186425</v>
      </c>
      <c r="L11" s="7">
        <v>0</v>
      </c>
      <c r="M11" s="5">
        <f ca="1">OFFSET($M$3,M$2, $L11)</f>
        <v>-1268787692</v>
      </c>
      <c r="N11" s="5">
        <f t="shared" ref="N11:Q20" ca="1" si="12">OFFSET($M$3,N$2, $L11)</f>
        <v>-1292121061</v>
      </c>
      <c r="O11" s="5">
        <f t="shared" ca="1" si="12"/>
        <v>-1333059608</v>
      </c>
      <c r="P11" s="5">
        <f t="shared" ca="1" si="12"/>
        <v>-1370325146</v>
      </c>
      <c r="Q11" s="5">
        <f t="shared" ca="1" si="12"/>
        <v>-1407509495</v>
      </c>
    </row>
    <row r="12" spans="1:26" x14ac:dyDescent="0.35">
      <c r="F12" s="5">
        <f>H4</f>
        <v>8</v>
      </c>
      <c r="G12" s="5">
        <f>I4/2</f>
        <v>75000</v>
      </c>
      <c r="H12" s="5">
        <v>8</v>
      </c>
      <c r="I12" s="5">
        <v>140000</v>
      </c>
      <c r="J12" s="6">
        <v>-783320680</v>
      </c>
      <c r="L12" s="7">
        <v>1</v>
      </c>
      <c r="M12" s="5">
        <f t="shared" ref="M12:M20" ca="1" si="13">OFFSET($M$3,M$2, $L12)</f>
        <v>-1063854437</v>
      </c>
      <c r="N12" s="5">
        <f t="shared" ca="1" si="12"/>
        <v>-1118831620</v>
      </c>
      <c r="O12" s="5">
        <f t="shared" ca="1" si="12"/>
        <v>-1121492644</v>
      </c>
      <c r="P12" s="5">
        <f t="shared" ca="1" si="12"/>
        <v>-1124153668</v>
      </c>
      <c r="Q12" s="5">
        <f t="shared" ca="1" si="12"/>
        <v>-1150514750</v>
      </c>
    </row>
    <row r="13" spans="1:26" x14ac:dyDescent="0.35">
      <c r="F13" s="5">
        <f>H5</f>
        <v>8.5</v>
      </c>
      <c r="G13" s="5">
        <f>I5/2</f>
        <v>75000</v>
      </c>
      <c r="H13" s="5">
        <v>8</v>
      </c>
      <c r="I13" s="5">
        <v>150000</v>
      </c>
      <c r="J13" s="6">
        <v>-793160785</v>
      </c>
      <c r="L13" s="7">
        <v>2</v>
      </c>
      <c r="M13" s="5">
        <f t="shared" ca="1" si="13"/>
        <v>-754186425</v>
      </c>
      <c r="N13" s="5">
        <f t="shared" ca="1" si="12"/>
        <v>-783320680</v>
      </c>
      <c r="O13" s="5">
        <f t="shared" ca="1" si="12"/>
        <v>-793160785</v>
      </c>
      <c r="P13" s="5">
        <f t="shared" ca="1" si="12"/>
        <v>-795047235</v>
      </c>
      <c r="Q13" s="5">
        <f t="shared" ca="1" si="12"/>
        <v>-795047235</v>
      </c>
    </row>
    <row r="14" spans="1:26" x14ac:dyDescent="0.35">
      <c r="F14" s="5">
        <f>H6</f>
        <v>9</v>
      </c>
      <c r="G14" s="5">
        <f>I6/2</f>
        <v>75000</v>
      </c>
      <c r="H14" s="5">
        <v>8.5</v>
      </c>
      <c r="I14" s="5">
        <v>150000</v>
      </c>
      <c r="J14" s="6">
        <v>-795047235</v>
      </c>
      <c r="L14" s="7">
        <v>3</v>
      </c>
      <c r="M14" s="5">
        <f t="shared" ca="1" si="13"/>
        <v>-534656946</v>
      </c>
      <c r="N14" s="5">
        <f t="shared" ca="1" si="12"/>
        <v>-534656946</v>
      </c>
      <c r="O14" s="5">
        <f t="shared" ca="1" si="12"/>
        <v>-555310767</v>
      </c>
      <c r="P14" s="5">
        <f t="shared" ca="1" si="12"/>
        <v>-562286603</v>
      </c>
      <c r="Q14" s="5">
        <f t="shared" ca="1" si="12"/>
        <v>-562286603</v>
      </c>
    </row>
    <row r="15" spans="1:26" x14ac:dyDescent="0.35">
      <c r="F15" s="5">
        <f>H7</f>
        <v>9</v>
      </c>
      <c r="G15" s="5">
        <f>I7/2</f>
        <v>75000</v>
      </c>
      <c r="H15" s="5">
        <v>8.5</v>
      </c>
      <c r="I15" s="5">
        <v>150000</v>
      </c>
      <c r="J15" s="6">
        <v>-795047235</v>
      </c>
      <c r="L15" s="7">
        <v>4</v>
      </c>
      <c r="M15" s="5">
        <f t="shared" ca="1" si="13"/>
        <v>-379028368</v>
      </c>
      <c r="N15" s="5">
        <f t="shared" ca="1" si="12"/>
        <v>-379028368</v>
      </c>
      <c r="O15" s="5">
        <f t="shared" ca="1" si="12"/>
        <v>-379028368</v>
      </c>
      <c r="P15" s="5">
        <f t="shared" ca="1" si="12"/>
        <v>-393670250</v>
      </c>
      <c r="Q15" s="5">
        <f t="shared" ca="1" si="12"/>
        <v>-393670250</v>
      </c>
    </row>
    <row r="16" spans="1:26" x14ac:dyDescent="0.35">
      <c r="L16" s="7">
        <v>5</v>
      </c>
      <c r="M16" s="5">
        <f t="shared" ca="1" si="13"/>
        <v>-268700341</v>
      </c>
      <c r="N16" s="5">
        <f t="shared" ca="1" si="12"/>
        <v>-268700341</v>
      </c>
      <c r="O16" s="5">
        <f t="shared" ca="1" si="12"/>
        <v>-268700341</v>
      </c>
      <c r="P16" s="5">
        <f t="shared" ca="1" si="12"/>
        <v>-268700341</v>
      </c>
      <c r="Q16" s="5">
        <f t="shared" ca="1" si="12"/>
        <v>-268700341</v>
      </c>
    </row>
    <row r="17" spans="6:17" x14ac:dyDescent="0.35">
      <c r="F17" s="5" t="s">
        <v>3</v>
      </c>
      <c r="L17" s="7">
        <v>6</v>
      </c>
      <c r="M17" s="5">
        <f t="shared" ca="1" si="13"/>
        <v>-190486727</v>
      </c>
      <c r="N17" s="5">
        <f t="shared" ca="1" si="12"/>
        <v>-190486727</v>
      </c>
      <c r="O17" s="5">
        <f t="shared" ca="1" si="12"/>
        <v>-190486727</v>
      </c>
      <c r="P17" s="5">
        <f t="shared" ca="1" si="12"/>
        <v>-190486727</v>
      </c>
      <c r="Q17" s="5">
        <f t="shared" ca="1" si="12"/>
        <v>-190486727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-135039624</v>
      </c>
      <c r="N18" s="5">
        <f t="shared" ca="1" si="12"/>
        <v>-135039624</v>
      </c>
      <c r="O18" s="5">
        <f t="shared" ca="1" si="12"/>
        <v>-135039624</v>
      </c>
      <c r="P18" s="5">
        <f t="shared" ca="1" si="12"/>
        <v>-135039624</v>
      </c>
      <c r="Q18" s="5">
        <f t="shared" ca="1" si="12"/>
        <v>-135039624</v>
      </c>
    </row>
    <row r="19" spans="6:17" x14ac:dyDescent="0.35">
      <c r="F19" s="5">
        <f>H11</f>
        <v>8</v>
      </c>
      <c r="G19" s="5">
        <f>I11/2</f>
        <v>70000</v>
      </c>
      <c r="H19" s="5">
        <v>8</v>
      </c>
      <c r="I19" s="5">
        <v>140000</v>
      </c>
      <c r="J19" s="6">
        <v>-534656946</v>
      </c>
      <c r="L19" s="7">
        <v>8</v>
      </c>
      <c r="M19" s="5">
        <f t="shared" ca="1" si="13"/>
        <v>-95732130</v>
      </c>
      <c r="N19" s="5">
        <f t="shared" ca="1" si="12"/>
        <v>-95732130</v>
      </c>
      <c r="O19" s="5">
        <f t="shared" ca="1" si="12"/>
        <v>-95732130</v>
      </c>
      <c r="P19" s="5">
        <f t="shared" ca="1" si="12"/>
        <v>-95732130</v>
      </c>
      <c r="Q19" s="5">
        <f t="shared" ca="1" si="12"/>
        <v>-95732130</v>
      </c>
    </row>
    <row r="20" spans="6:17" x14ac:dyDescent="0.35">
      <c r="F20" s="5">
        <f>H12</f>
        <v>8</v>
      </c>
      <c r="G20" s="5">
        <f>I12/2</f>
        <v>70000</v>
      </c>
      <c r="H20" s="5">
        <v>8</v>
      </c>
      <c r="I20" s="5">
        <v>140000</v>
      </c>
      <c r="J20" s="6">
        <v>-534656946</v>
      </c>
      <c r="L20" s="7">
        <v>9</v>
      </c>
      <c r="M20" s="5">
        <f t="shared" ca="1" si="13"/>
        <v>-60353088</v>
      </c>
      <c r="N20" s="5">
        <f t="shared" ca="1" si="12"/>
        <v>-60353088</v>
      </c>
      <c r="O20" s="5">
        <f t="shared" ca="1" si="12"/>
        <v>-60353088</v>
      </c>
      <c r="P20" s="5">
        <f t="shared" ca="1" si="12"/>
        <v>-60353088</v>
      </c>
      <c r="Q20" s="5">
        <f t="shared" ca="1" si="12"/>
        <v>-60353088</v>
      </c>
    </row>
    <row r="21" spans="6:17" x14ac:dyDescent="0.35">
      <c r="F21" s="5">
        <f>H13</f>
        <v>8</v>
      </c>
      <c r="G21" s="5">
        <f>I13/2</f>
        <v>75000</v>
      </c>
      <c r="H21" s="5">
        <v>8</v>
      </c>
      <c r="I21" s="5">
        <v>140000</v>
      </c>
      <c r="J21" s="6">
        <v>-555310767</v>
      </c>
      <c r="L21" s="5" t="s">
        <v>16</v>
      </c>
    </row>
    <row r="22" spans="6:17" x14ac:dyDescent="0.35">
      <c r="F22" s="5">
        <f>H14</f>
        <v>8.5</v>
      </c>
      <c r="G22" s="5">
        <f>I14/2</f>
        <v>75000</v>
      </c>
      <c r="H22" s="5">
        <v>8</v>
      </c>
      <c r="I22" s="5">
        <v>150000</v>
      </c>
      <c r="J22" s="6">
        <v>-562286603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8.5</v>
      </c>
      <c r="G23" s="5">
        <f>I15/2</f>
        <v>75000</v>
      </c>
      <c r="H23" s="5">
        <v>8</v>
      </c>
      <c r="I23" s="5">
        <v>150000</v>
      </c>
      <c r="J23" s="6">
        <v>-562286603</v>
      </c>
      <c r="L23" s="7">
        <v>0</v>
      </c>
      <c r="M23" s="5">
        <f ca="1">-1*M11</f>
        <v>1268787692</v>
      </c>
      <c r="N23" s="5">
        <f t="shared" ref="N23:Q23" ca="1" si="14">-1*N11</f>
        <v>1292121061</v>
      </c>
      <c r="O23" s="5">
        <f t="shared" ca="1" si="14"/>
        <v>1333059608</v>
      </c>
      <c r="P23" s="5">
        <f t="shared" ca="1" si="14"/>
        <v>1370325146</v>
      </c>
      <c r="Q23" s="5">
        <f t="shared" ca="1" si="14"/>
        <v>1407509495</v>
      </c>
    </row>
    <row r="24" spans="6:17" x14ac:dyDescent="0.35">
      <c r="L24" s="7">
        <v>1</v>
      </c>
      <c r="M24" s="5">
        <f t="shared" ref="M24:Q32" ca="1" si="15">-1*M12</f>
        <v>1063854437</v>
      </c>
      <c r="N24" s="5">
        <f t="shared" ca="1" si="15"/>
        <v>1118831620</v>
      </c>
      <c r="O24" s="5">
        <f t="shared" ca="1" si="15"/>
        <v>1121492644</v>
      </c>
      <c r="P24" s="5">
        <f t="shared" ca="1" si="15"/>
        <v>1124153668</v>
      </c>
      <c r="Q24" s="5">
        <f t="shared" ca="1" si="15"/>
        <v>1150514750</v>
      </c>
    </row>
    <row r="25" spans="6:17" x14ac:dyDescent="0.35">
      <c r="F25" s="5" t="s">
        <v>4</v>
      </c>
      <c r="L25" s="7">
        <v>2</v>
      </c>
      <c r="M25" s="5">
        <f t="shared" ca="1" si="15"/>
        <v>754186425</v>
      </c>
      <c r="N25" s="5">
        <f t="shared" ca="1" si="15"/>
        <v>783320680</v>
      </c>
      <c r="O25" s="5">
        <f t="shared" ca="1" si="15"/>
        <v>793160785</v>
      </c>
      <c r="P25" s="5">
        <f t="shared" ca="1" si="15"/>
        <v>795047235</v>
      </c>
      <c r="Q25" s="5">
        <f t="shared" ca="1" si="15"/>
        <v>795047235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534656946</v>
      </c>
      <c r="N26" s="5">
        <f t="shared" ca="1" si="15"/>
        <v>534656946</v>
      </c>
      <c r="O26" s="5">
        <f t="shared" ca="1" si="15"/>
        <v>555310767</v>
      </c>
      <c r="P26" s="5">
        <f t="shared" ca="1" si="15"/>
        <v>562286603</v>
      </c>
      <c r="Q26" s="5">
        <f t="shared" ca="1" si="15"/>
        <v>562286603</v>
      </c>
    </row>
    <row r="27" spans="6:17" x14ac:dyDescent="0.35">
      <c r="F27" s="5">
        <f>H19</f>
        <v>8</v>
      </c>
      <c r="G27" s="5">
        <f>I19/2</f>
        <v>70000</v>
      </c>
      <c r="H27" s="5">
        <v>8</v>
      </c>
      <c r="I27" s="5">
        <v>140000</v>
      </c>
      <c r="J27" s="6">
        <v>-379028368</v>
      </c>
      <c r="L27" s="7">
        <v>4</v>
      </c>
      <c r="M27" s="5">
        <f t="shared" ca="1" si="15"/>
        <v>379028368</v>
      </c>
      <c r="N27" s="5">
        <f t="shared" ca="1" si="15"/>
        <v>379028368</v>
      </c>
      <c r="O27" s="5">
        <f t="shared" ca="1" si="15"/>
        <v>379028368</v>
      </c>
      <c r="P27" s="5">
        <f t="shared" ca="1" si="15"/>
        <v>393670250</v>
      </c>
      <c r="Q27" s="5">
        <f t="shared" ca="1" si="15"/>
        <v>393670250</v>
      </c>
    </row>
    <row r="28" spans="6:17" x14ac:dyDescent="0.35">
      <c r="F28" s="5">
        <f>H20</f>
        <v>8</v>
      </c>
      <c r="G28" s="5">
        <f>I20/2</f>
        <v>70000</v>
      </c>
      <c r="H28" s="5">
        <v>8</v>
      </c>
      <c r="I28" s="5">
        <v>140000</v>
      </c>
      <c r="J28" s="6">
        <v>-379028368</v>
      </c>
      <c r="L28" s="7">
        <v>5</v>
      </c>
      <c r="M28" s="5">
        <f t="shared" ca="1" si="15"/>
        <v>268700341</v>
      </c>
      <c r="N28" s="5">
        <f t="shared" ca="1" si="15"/>
        <v>268700341</v>
      </c>
      <c r="O28" s="5">
        <f t="shared" ca="1" si="15"/>
        <v>268700341</v>
      </c>
      <c r="P28" s="5">
        <f t="shared" ca="1" si="15"/>
        <v>268700341</v>
      </c>
      <c r="Q28" s="5">
        <f t="shared" ca="1" si="15"/>
        <v>268700341</v>
      </c>
    </row>
    <row r="29" spans="6:17" x14ac:dyDescent="0.35">
      <c r="F29" s="5">
        <f>H21</f>
        <v>8</v>
      </c>
      <c r="G29" s="5">
        <f>I21/2</f>
        <v>70000</v>
      </c>
      <c r="H29" s="5">
        <v>8</v>
      </c>
      <c r="I29" s="5">
        <v>140000</v>
      </c>
      <c r="J29" s="6">
        <v>-379028368</v>
      </c>
      <c r="L29" s="7">
        <v>6</v>
      </c>
      <c r="M29" s="5">
        <f t="shared" ca="1" si="15"/>
        <v>190486727</v>
      </c>
      <c r="N29" s="5">
        <f t="shared" ca="1" si="15"/>
        <v>190486727</v>
      </c>
      <c r="O29" s="5">
        <f t="shared" ca="1" si="15"/>
        <v>190486727</v>
      </c>
      <c r="P29" s="5">
        <f t="shared" ca="1" si="15"/>
        <v>190486727</v>
      </c>
      <c r="Q29" s="5">
        <f t="shared" ca="1" si="15"/>
        <v>190486727</v>
      </c>
    </row>
    <row r="30" spans="6:17" x14ac:dyDescent="0.35">
      <c r="F30" s="5">
        <f>H22</f>
        <v>8</v>
      </c>
      <c r="G30" s="5">
        <f>I22/2</f>
        <v>75000</v>
      </c>
      <c r="H30" s="5">
        <v>8</v>
      </c>
      <c r="I30" s="5">
        <v>140000</v>
      </c>
      <c r="J30" s="6">
        <v>-393670250</v>
      </c>
      <c r="L30" s="7">
        <v>7</v>
      </c>
      <c r="M30" s="5">
        <f t="shared" ca="1" si="15"/>
        <v>135039624</v>
      </c>
      <c r="N30" s="5">
        <f t="shared" ca="1" si="15"/>
        <v>135039624</v>
      </c>
      <c r="O30" s="5">
        <f t="shared" ca="1" si="15"/>
        <v>135039624</v>
      </c>
      <c r="P30" s="5">
        <f t="shared" ca="1" si="15"/>
        <v>135039624</v>
      </c>
      <c r="Q30" s="5">
        <f t="shared" ca="1" si="15"/>
        <v>135039624</v>
      </c>
    </row>
    <row r="31" spans="6:17" x14ac:dyDescent="0.35">
      <c r="F31" s="5">
        <f>H23</f>
        <v>8</v>
      </c>
      <c r="G31" s="5">
        <f>I23/2</f>
        <v>75000</v>
      </c>
      <c r="H31" s="5">
        <v>8</v>
      </c>
      <c r="I31" s="5">
        <v>140000</v>
      </c>
      <c r="J31" s="6">
        <v>-393670250</v>
      </c>
      <c r="L31" s="7">
        <v>8</v>
      </c>
      <c r="M31" s="5">
        <f t="shared" ca="1" si="15"/>
        <v>95732130</v>
      </c>
      <c r="N31" s="5">
        <f t="shared" ca="1" si="15"/>
        <v>95732130</v>
      </c>
      <c r="O31" s="5">
        <f t="shared" ca="1" si="15"/>
        <v>95732130</v>
      </c>
      <c r="P31" s="5">
        <f t="shared" ca="1" si="15"/>
        <v>95732130</v>
      </c>
      <c r="Q31" s="5">
        <f t="shared" ca="1" si="15"/>
        <v>95732130</v>
      </c>
    </row>
    <row r="32" spans="6:17" x14ac:dyDescent="0.35">
      <c r="L32" s="7">
        <v>9</v>
      </c>
      <c r="M32" s="5">
        <f t="shared" ca="1" si="15"/>
        <v>60353088</v>
      </c>
      <c r="N32" s="5">
        <f t="shared" ca="1" si="15"/>
        <v>60353088</v>
      </c>
      <c r="O32" s="5">
        <f t="shared" ca="1" si="15"/>
        <v>60353088</v>
      </c>
      <c r="P32" s="5">
        <f t="shared" ca="1" si="15"/>
        <v>60353088</v>
      </c>
      <c r="Q32" s="5">
        <f t="shared" ca="1" si="15"/>
        <v>60353088</v>
      </c>
    </row>
    <row r="33" spans="6:17" x14ac:dyDescent="0.35">
      <c r="F33" s="5" t="s">
        <v>5</v>
      </c>
    </row>
    <row r="34" spans="6:17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7" x14ac:dyDescent="0.35">
      <c r="F35" s="5">
        <f>H27</f>
        <v>8</v>
      </c>
      <c r="G35" s="5">
        <f>I27/2</f>
        <v>70000</v>
      </c>
      <c r="H35" s="5">
        <v>8</v>
      </c>
      <c r="I35" s="5">
        <v>140000</v>
      </c>
      <c r="J35" s="6">
        <v>-268700341</v>
      </c>
      <c r="L35" s="5" t="s">
        <v>25</v>
      </c>
    </row>
    <row r="36" spans="6:17" x14ac:dyDescent="0.35">
      <c r="F36" s="5">
        <f t="shared" ref="F36:F39" si="16">H28</f>
        <v>8</v>
      </c>
      <c r="G36" s="5">
        <f t="shared" ref="G36:G39" si="17">I28/2</f>
        <v>70000</v>
      </c>
      <c r="H36" s="5">
        <v>8</v>
      </c>
      <c r="I36" s="5">
        <v>140000</v>
      </c>
      <c r="J36" s="6">
        <v>-268700341</v>
      </c>
      <c r="L36" s="7">
        <v>0</v>
      </c>
      <c r="M36" s="5">
        <f ca="1">OFFSET($A$3,M$34,$L$36)</f>
        <v>8</v>
      </c>
      <c r="N36" s="5">
        <f t="shared" ref="N36:Q36" ca="1" si="18">OFFSET($A$3,N$34,$L$36)</f>
        <v>9</v>
      </c>
      <c r="O36" s="5">
        <f t="shared" ca="1" si="18"/>
        <v>10</v>
      </c>
      <c r="P36" s="5">
        <f t="shared" ca="1" si="18"/>
        <v>11</v>
      </c>
      <c r="Q36" s="5">
        <f t="shared" ca="1" si="18"/>
        <v>12</v>
      </c>
    </row>
    <row r="37" spans="6:17" x14ac:dyDescent="0.35">
      <c r="F37" s="5">
        <f t="shared" si="16"/>
        <v>8</v>
      </c>
      <c r="G37" s="5">
        <f t="shared" si="17"/>
        <v>70000</v>
      </c>
      <c r="H37" s="5">
        <v>8</v>
      </c>
      <c r="I37" s="5">
        <v>140000</v>
      </c>
      <c r="J37" s="6">
        <v>-268700341</v>
      </c>
      <c r="L37" s="7">
        <v>1</v>
      </c>
      <c r="M37" s="5">
        <f ca="1">OFFSET($F$3,M$34,$L$36)</f>
        <v>8</v>
      </c>
      <c r="N37" s="5">
        <f t="shared" ref="N37:Q37" ca="1" si="19">OFFSET($F$3,N$34,$L$36)</f>
        <v>8.5</v>
      </c>
      <c r="O37" s="5">
        <f t="shared" ca="1" si="19"/>
        <v>9</v>
      </c>
      <c r="P37" s="5">
        <f t="shared" ca="1" si="19"/>
        <v>9.5</v>
      </c>
      <c r="Q37" s="5">
        <f t="shared" ca="1" si="19"/>
        <v>10</v>
      </c>
    </row>
    <row r="38" spans="6:17" x14ac:dyDescent="0.35">
      <c r="F38" s="5">
        <f t="shared" si="16"/>
        <v>8</v>
      </c>
      <c r="G38" s="5">
        <f t="shared" si="17"/>
        <v>70000</v>
      </c>
      <c r="H38" s="5">
        <v>8</v>
      </c>
      <c r="I38" s="5">
        <v>140000</v>
      </c>
      <c r="J38" s="6">
        <v>-268700341</v>
      </c>
      <c r="L38" s="7">
        <v>2</v>
      </c>
      <c r="M38" s="5">
        <f ca="1">OFFSET($F$11,M$34,$L$36)</f>
        <v>8</v>
      </c>
      <c r="N38" s="5">
        <f t="shared" ref="N38:Q38" ca="1" si="20">OFFSET($F$11,N$34,$L$36)</f>
        <v>8</v>
      </c>
      <c r="O38" s="5">
        <f t="shared" ca="1" si="20"/>
        <v>8.5</v>
      </c>
      <c r="P38" s="5">
        <f t="shared" ca="1" si="20"/>
        <v>9</v>
      </c>
      <c r="Q38" s="5">
        <f t="shared" ca="1" si="20"/>
        <v>9</v>
      </c>
    </row>
    <row r="39" spans="6:17" x14ac:dyDescent="0.35">
      <c r="F39" s="5">
        <f t="shared" si="16"/>
        <v>8</v>
      </c>
      <c r="G39" s="5">
        <f t="shared" si="17"/>
        <v>70000</v>
      </c>
      <c r="H39" s="5">
        <v>8</v>
      </c>
      <c r="I39" s="5">
        <v>140000</v>
      </c>
      <c r="J39" s="6">
        <v>-268700341</v>
      </c>
      <c r="L39" s="7">
        <v>3</v>
      </c>
      <c r="M39" s="5">
        <f ca="1">OFFSET($F$19,M$34,$L$36)</f>
        <v>8</v>
      </c>
      <c r="N39" s="5">
        <f t="shared" ref="N39:Q39" ca="1" si="21">OFFSET($F$19,N$34,$L$36)</f>
        <v>8</v>
      </c>
      <c r="O39" s="5">
        <f t="shared" ca="1" si="21"/>
        <v>8</v>
      </c>
      <c r="P39" s="5">
        <f t="shared" ca="1" si="21"/>
        <v>8.5</v>
      </c>
      <c r="Q39" s="5">
        <f t="shared" ca="1" si="21"/>
        <v>8.5</v>
      </c>
    </row>
    <row r="40" spans="6:17" x14ac:dyDescent="0.35">
      <c r="L40" s="7">
        <v>4</v>
      </c>
      <c r="M40" s="5">
        <f ca="1">OFFSET($F$27,M$34,$L$36)</f>
        <v>8</v>
      </c>
      <c r="N40" s="5">
        <f t="shared" ref="N40:Q40" ca="1" si="22">OFFSET($F$27,N$34,$L$36)</f>
        <v>8</v>
      </c>
      <c r="O40" s="5">
        <f t="shared" ca="1" si="22"/>
        <v>8</v>
      </c>
      <c r="P40" s="5">
        <f t="shared" ca="1" si="22"/>
        <v>8</v>
      </c>
      <c r="Q40" s="5">
        <f t="shared" ca="1" si="22"/>
        <v>8</v>
      </c>
    </row>
    <row r="41" spans="6:17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3">OFFSET($F$35,N$34,$L$36)</f>
        <v>8</v>
      </c>
      <c r="O41" s="5">
        <f t="shared" ca="1" si="23"/>
        <v>8</v>
      </c>
      <c r="P41" s="5">
        <f t="shared" ca="1" si="23"/>
        <v>8</v>
      </c>
      <c r="Q41" s="5">
        <f t="shared" ca="1" si="23"/>
        <v>8</v>
      </c>
    </row>
    <row r="42" spans="6:17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4">OFFSET($F$43,N$34,$L$36)</f>
        <v>8</v>
      </c>
      <c r="O42" s="5">
        <f t="shared" ca="1" si="24"/>
        <v>8</v>
      </c>
      <c r="P42" s="5">
        <f t="shared" ca="1" si="24"/>
        <v>8</v>
      </c>
      <c r="Q42" s="5">
        <f t="shared" ca="1" si="24"/>
        <v>8</v>
      </c>
    </row>
    <row r="43" spans="6:17" x14ac:dyDescent="0.35">
      <c r="F43" s="5">
        <f>H35</f>
        <v>8</v>
      </c>
      <c r="G43" s="5">
        <f>I35/2</f>
        <v>70000</v>
      </c>
      <c r="H43" s="5">
        <v>8</v>
      </c>
      <c r="I43" s="5">
        <v>140000</v>
      </c>
      <c r="J43" s="6">
        <v>-190486727</v>
      </c>
      <c r="L43" s="7">
        <v>7</v>
      </c>
      <c r="M43" s="5">
        <f ca="1">OFFSET($F$51,M$34,$L$36)</f>
        <v>8</v>
      </c>
      <c r="N43" s="5">
        <f t="shared" ref="N43:Q43" ca="1" si="25">OFFSET($F$51,N$34,$L$36)</f>
        <v>8</v>
      </c>
      <c r="O43" s="5">
        <f t="shared" ca="1" si="25"/>
        <v>8</v>
      </c>
      <c r="P43" s="5">
        <f t="shared" ca="1" si="25"/>
        <v>8</v>
      </c>
      <c r="Q43" s="5">
        <f t="shared" ca="1" si="25"/>
        <v>8</v>
      </c>
    </row>
    <row r="44" spans="6:17" x14ac:dyDescent="0.35">
      <c r="F44" s="5">
        <f t="shared" ref="F44:F47" si="26">H36</f>
        <v>8</v>
      </c>
      <c r="G44" s="5">
        <f t="shared" ref="G44:G47" si="27">I36/2</f>
        <v>70000</v>
      </c>
      <c r="H44" s="5">
        <v>8</v>
      </c>
      <c r="I44" s="5">
        <v>140000</v>
      </c>
      <c r="J44" s="6">
        <v>-190486727</v>
      </c>
      <c r="L44" s="7">
        <v>8</v>
      </c>
      <c r="M44" s="5">
        <f ca="1">OFFSET($F$59,M$34,$L$36)</f>
        <v>8</v>
      </c>
      <c r="N44" s="5">
        <f t="shared" ref="N44:Q44" ca="1" si="28">OFFSET($F$59,N$34,$L$36)</f>
        <v>8</v>
      </c>
      <c r="O44" s="5">
        <f t="shared" ca="1" si="28"/>
        <v>8</v>
      </c>
      <c r="P44" s="5">
        <f t="shared" ca="1" si="28"/>
        <v>8</v>
      </c>
      <c r="Q44" s="5">
        <f t="shared" ca="1" si="28"/>
        <v>8</v>
      </c>
    </row>
    <row r="45" spans="6:17" x14ac:dyDescent="0.35">
      <c r="F45" s="5">
        <f t="shared" si="26"/>
        <v>8</v>
      </c>
      <c r="G45" s="5">
        <f t="shared" si="27"/>
        <v>70000</v>
      </c>
      <c r="H45" s="5">
        <v>8</v>
      </c>
      <c r="I45" s="5">
        <v>140000</v>
      </c>
      <c r="J45" s="6">
        <v>-190486727</v>
      </c>
      <c r="L45" s="7">
        <v>9</v>
      </c>
      <c r="M45" s="5">
        <f ca="1">OFFSET($F$67,M$34,$L$36)</f>
        <v>8</v>
      </c>
      <c r="N45" s="5">
        <f t="shared" ref="N45:Q45" ca="1" si="29">OFFSET($F$67,N$34,$L$36)</f>
        <v>8</v>
      </c>
      <c r="O45" s="5">
        <f t="shared" ca="1" si="29"/>
        <v>8</v>
      </c>
      <c r="P45" s="5">
        <f t="shared" ca="1" si="29"/>
        <v>8</v>
      </c>
      <c r="Q45" s="5">
        <f t="shared" ca="1" si="29"/>
        <v>8</v>
      </c>
    </row>
    <row r="46" spans="6:17" x14ac:dyDescent="0.35">
      <c r="F46" s="5">
        <f t="shared" si="26"/>
        <v>8</v>
      </c>
      <c r="G46" s="5">
        <f t="shared" si="27"/>
        <v>70000</v>
      </c>
      <c r="H46" s="5">
        <v>8</v>
      </c>
      <c r="I46" s="5">
        <v>140000</v>
      </c>
      <c r="J46" s="6">
        <v>-190486727</v>
      </c>
      <c r="L46" s="7">
        <v>10</v>
      </c>
      <c r="M46" s="5">
        <f ca="1">OFFSET($H$67,M$34,$L$36)</f>
        <v>10</v>
      </c>
      <c r="N46" s="5">
        <f t="shared" ref="N46:Q46" ca="1" si="30">OFFSET($H$67,N$34,$L$36)</f>
        <v>10</v>
      </c>
      <c r="O46" s="5">
        <f t="shared" ca="1" si="30"/>
        <v>10</v>
      </c>
      <c r="P46" s="5">
        <f t="shared" ca="1" si="30"/>
        <v>10</v>
      </c>
      <c r="Q46" s="5">
        <f t="shared" ca="1" si="30"/>
        <v>10</v>
      </c>
    </row>
    <row r="47" spans="6:17" x14ac:dyDescent="0.35">
      <c r="F47" s="5">
        <f t="shared" si="26"/>
        <v>8</v>
      </c>
      <c r="G47" s="5">
        <f t="shared" si="27"/>
        <v>70000</v>
      </c>
      <c r="H47" s="5">
        <v>8</v>
      </c>
      <c r="I47" s="5">
        <v>140000</v>
      </c>
      <c r="J47" s="6">
        <v>-190486727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70000</v>
      </c>
      <c r="H51" s="5">
        <v>8</v>
      </c>
      <c r="I51" s="5">
        <v>140000</v>
      </c>
      <c r="J51" s="6">
        <v>-135039624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 t="shared" ref="F52:F55" si="31">H44</f>
        <v>8</v>
      </c>
      <c r="G52" s="5">
        <f t="shared" ref="G52:G55" si="32">I44/2</f>
        <v>70000</v>
      </c>
      <c r="H52" s="5">
        <v>8</v>
      </c>
      <c r="I52" s="5">
        <v>140000</v>
      </c>
      <c r="J52" s="6">
        <v>-135039624</v>
      </c>
      <c r="L52" s="7">
        <v>1</v>
      </c>
      <c r="M52" s="5">
        <f ca="1">OFFSET($D$3,M$49,$L$51)</f>
        <v>140000</v>
      </c>
      <c r="N52" s="5">
        <f t="shared" ref="N52:Q52" ca="1" si="33">OFFSET($D$3,N$49,$L$51)</f>
        <v>150000</v>
      </c>
      <c r="O52" s="5">
        <f t="shared" ca="1" si="33"/>
        <v>150000</v>
      </c>
      <c r="P52" s="5">
        <f t="shared" ca="1" si="33"/>
        <v>150000</v>
      </c>
      <c r="Q52" s="5">
        <f t="shared" ca="1" si="33"/>
        <v>150000</v>
      </c>
    </row>
    <row r="53" spans="6:17" x14ac:dyDescent="0.35">
      <c r="F53" s="5">
        <f t="shared" si="31"/>
        <v>8</v>
      </c>
      <c r="G53" s="5">
        <f t="shared" si="32"/>
        <v>70000</v>
      </c>
      <c r="H53" s="5">
        <v>8</v>
      </c>
      <c r="I53" s="5">
        <v>140000</v>
      </c>
      <c r="J53" s="6">
        <v>-135039624</v>
      </c>
      <c r="L53" s="7">
        <v>2</v>
      </c>
      <c r="M53" s="5">
        <f ca="1">OFFSET($I$3,M$49,$L$51)</f>
        <v>140000</v>
      </c>
      <c r="N53" s="5">
        <f t="shared" ref="N53:Q53" ca="1" si="34">OFFSET($I$3,N$49,$L$51)</f>
        <v>150000</v>
      </c>
      <c r="O53" s="5">
        <f t="shared" ca="1" si="34"/>
        <v>150000</v>
      </c>
      <c r="P53" s="5">
        <f t="shared" ca="1" si="34"/>
        <v>150000</v>
      </c>
      <c r="Q53" s="5">
        <f t="shared" ca="1" si="34"/>
        <v>150000</v>
      </c>
    </row>
    <row r="54" spans="6:17" x14ac:dyDescent="0.35">
      <c r="F54" s="5">
        <f t="shared" si="31"/>
        <v>8</v>
      </c>
      <c r="G54" s="5">
        <f t="shared" si="32"/>
        <v>70000</v>
      </c>
      <c r="H54" s="5">
        <v>8</v>
      </c>
      <c r="I54" s="5">
        <v>140000</v>
      </c>
      <c r="J54" s="6">
        <v>-135039624</v>
      </c>
      <c r="L54" s="7">
        <v>3</v>
      </c>
      <c r="M54" s="5">
        <f ca="1">OFFSET($I$11,M$49,$L$51)</f>
        <v>140000</v>
      </c>
      <c r="N54" s="5">
        <f t="shared" ref="N54:Q54" ca="1" si="35">OFFSET($I$11,N$49,$L$51)</f>
        <v>140000</v>
      </c>
      <c r="O54" s="5">
        <f t="shared" ca="1" si="35"/>
        <v>150000</v>
      </c>
      <c r="P54" s="5">
        <f t="shared" ca="1" si="35"/>
        <v>150000</v>
      </c>
      <c r="Q54" s="5">
        <f t="shared" ca="1" si="35"/>
        <v>150000</v>
      </c>
    </row>
    <row r="55" spans="6:17" x14ac:dyDescent="0.35">
      <c r="F55" s="5">
        <f t="shared" si="31"/>
        <v>8</v>
      </c>
      <c r="G55" s="5">
        <f t="shared" si="32"/>
        <v>70000</v>
      </c>
      <c r="H55" s="5">
        <v>8</v>
      </c>
      <c r="I55" s="5">
        <v>140000</v>
      </c>
      <c r="J55" s="6">
        <v>-135039624</v>
      </c>
      <c r="L55" s="7">
        <v>4</v>
      </c>
      <c r="M55" s="5">
        <f ca="1">OFFSET($I$19,M$49,$L$51)</f>
        <v>140000</v>
      </c>
      <c r="N55" s="5">
        <f t="shared" ref="N55:Q55" ca="1" si="36">OFFSET($I$19,N$49,$L$51)</f>
        <v>140000</v>
      </c>
      <c r="O55" s="5">
        <f t="shared" ca="1" si="36"/>
        <v>140000</v>
      </c>
      <c r="P55" s="5">
        <f t="shared" ca="1" si="36"/>
        <v>150000</v>
      </c>
      <c r="Q55" s="5">
        <f t="shared" ca="1" si="36"/>
        <v>150000</v>
      </c>
    </row>
    <row r="56" spans="6:17" x14ac:dyDescent="0.35">
      <c r="L56" s="7">
        <v>5</v>
      </c>
      <c r="M56" s="5">
        <f ca="1">OFFSET($I$27,M$49,$L$51)</f>
        <v>140000</v>
      </c>
      <c r="N56" s="5">
        <f t="shared" ref="N56:Q56" ca="1" si="37">OFFSET($I$27,N$49,$L$51)</f>
        <v>140000</v>
      </c>
      <c r="O56" s="5">
        <f t="shared" ca="1" si="37"/>
        <v>140000</v>
      </c>
      <c r="P56" s="5">
        <f t="shared" ca="1" si="37"/>
        <v>140000</v>
      </c>
      <c r="Q56" s="5">
        <f t="shared" ca="1" si="37"/>
        <v>140000</v>
      </c>
    </row>
    <row r="57" spans="6:17" x14ac:dyDescent="0.35">
      <c r="F57" s="5" t="s">
        <v>8</v>
      </c>
      <c r="L57" s="7">
        <v>6</v>
      </c>
      <c r="M57" s="5">
        <f ca="1">OFFSET($I$35,M$49,$L$51)</f>
        <v>140000</v>
      </c>
      <c r="N57" s="5">
        <f t="shared" ref="N57:Q57" ca="1" si="38">OFFSET($I$35,N$49,$L$51)</f>
        <v>140000</v>
      </c>
      <c r="O57" s="5">
        <f t="shared" ca="1" si="38"/>
        <v>140000</v>
      </c>
      <c r="P57" s="5">
        <f t="shared" ca="1" si="38"/>
        <v>140000</v>
      </c>
      <c r="Q57" s="5">
        <f t="shared" ca="1" si="38"/>
        <v>140000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140000</v>
      </c>
      <c r="N58" s="5">
        <f t="shared" ref="N58:Q58" ca="1" si="39">OFFSET($I$43,N$49,$L$51)</f>
        <v>140000</v>
      </c>
      <c r="O58" s="5">
        <f t="shared" ca="1" si="39"/>
        <v>140000</v>
      </c>
      <c r="P58" s="5">
        <f t="shared" ca="1" si="39"/>
        <v>140000</v>
      </c>
      <c r="Q58" s="5">
        <f t="shared" ca="1" si="39"/>
        <v>140000</v>
      </c>
    </row>
    <row r="59" spans="6:17" x14ac:dyDescent="0.35">
      <c r="F59" s="5">
        <f>H51</f>
        <v>8</v>
      </c>
      <c r="G59" s="5">
        <f>I51/2</f>
        <v>70000</v>
      </c>
      <c r="H59" s="5">
        <v>8</v>
      </c>
      <c r="I59" s="5">
        <v>140000</v>
      </c>
      <c r="J59" s="6">
        <v>-95732130</v>
      </c>
      <c r="L59" s="7">
        <v>8</v>
      </c>
      <c r="M59" s="5">
        <f ca="1">OFFSET($I$51,M$49,$L$51)</f>
        <v>140000</v>
      </c>
      <c r="N59" s="5">
        <f t="shared" ref="N59:Q59" ca="1" si="40">OFFSET($I$51,N$49,$L$51)</f>
        <v>140000</v>
      </c>
      <c r="O59" s="5">
        <f t="shared" ca="1" si="40"/>
        <v>140000</v>
      </c>
      <c r="P59" s="5">
        <f t="shared" ca="1" si="40"/>
        <v>140000</v>
      </c>
      <c r="Q59" s="5">
        <f t="shared" ca="1" si="40"/>
        <v>140000</v>
      </c>
    </row>
    <row r="60" spans="6:17" x14ac:dyDescent="0.35">
      <c r="F60" s="5">
        <f t="shared" ref="F60:F63" si="41">H52</f>
        <v>8</v>
      </c>
      <c r="G60" s="5">
        <f t="shared" ref="G60:G63" si="42">I52/2</f>
        <v>70000</v>
      </c>
      <c r="H60" s="5">
        <v>8</v>
      </c>
      <c r="I60" s="5">
        <v>140000</v>
      </c>
      <c r="J60" s="6">
        <v>-95732130</v>
      </c>
      <c r="L60" s="7">
        <v>9</v>
      </c>
      <c r="M60" s="5">
        <f ca="1">OFFSET($I$59,M$49,$L$51)</f>
        <v>140000</v>
      </c>
      <c r="N60" s="5">
        <f t="shared" ref="N60:Q60" ca="1" si="43">OFFSET($I$59,N$49,$L$51)</f>
        <v>140000</v>
      </c>
      <c r="O60" s="5">
        <f t="shared" ca="1" si="43"/>
        <v>140000</v>
      </c>
      <c r="P60" s="5">
        <f t="shared" ca="1" si="43"/>
        <v>140000</v>
      </c>
      <c r="Q60" s="5">
        <f t="shared" ca="1" si="43"/>
        <v>140000</v>
      </c>
    </row>
    <row r="61" spans="6:17" x14ac:dyDescent="0.35">
      <c r="F61" s="5">
        <f t="shared" si="41"/>
        <v>8</v>
      </c>
      <c r="G61" s="5">
        <f t="shared" si="42"/>
        <v>70000</v>
      </c>
      <c r="H61" s="5">
        <v>8</v>
      </c>
      <c r="I61" s="5">
        <v>140000</v>
      </c>
      <c r="J61" s="6">
        <v>-95732130</v>
      </c>
      <c r="L61" s="7">
        <v>10</v>
      </c>
      <c r="M61" s="5">
        <f ca="1">OFFSET($I$67,M$49,$L$51)</f>
        <v>90000</v>
      </c>
      <c r="N61" s="5">
        <f t="shared" ref="N61:Q61" ca="1" si="44">OFFSET($I$67,N$49,$L$51)</f>
        <v>90000</v>
      </c>
      <c r="O61" s="5">
        <f t="shared" ca="1" si="44"/>
        <v>90000</v>
      </c>
      <c r="P61" s="5">
        <f t="shared" ca="1" si="44"/>
        <v>90000</v>
      </c>
      <c r="Q61" s="5">
        <f t="shared" ca="1" si="44"/>
        <v>90000</v>
      </c>
    </row>
    <row r="62" spans="6:17" x14ac:dyDescent="0.35">
      <c r="F62" s="5">
        <f t="shared" si="41"/>
        <v>8</v>
      </c>
      <c r="G62" s="5">
        <f t="shared" si="42"/>
        <v>70000</v>
      </c>
      <c r="H62" s="5">
        <v>8</v>
      </c>
      <c r="I62" s="5">
        <v>140000</v>
      </c>
      <c r="J62" s="6">
        <v>-95732130</v>
      </c>
    </row>
    <row r="63" spans="6:17" x14ac:dyDescent="0.35">
      <c r="F63" s="5">
        <f t="shared" si="41"/>
        <v>8</v>
      </c>
      <c r="G63" s="5">
        <f t="shared" si="42"/>
        <v>70000</v>
      </c>
      <c r="H63" s="5">
        <v>8</v>
      </c>
      <c r="I63" s="5">
        <v>140000</v>
      </c>
      <c r="J63" s="6">
        <v>-95732130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</v>
      </c>
      <c r="G67" s="5">
        <f>I59/2</f>
        <v>70000</v>
      </c>
      <c r="H67" s="5">
        <v>10</v>
      </c>
      <c r="I67" s="5">
        <v>90000</v>
      </c>
      <c r="J67" s="6">
        <v>-60353088</v>
      </c>
      <c r="L67" s="7"/>
    </row>
    <row r="68" spans="6:12" x14ac:dyDescent="0.35">
      <c r="F68" s="5">
        <f t="shared" ref="F68:F71" si="45">H60</f>
        <v>8</v>
      </c>
      <c r="G68" s="5">
        <f t="shared" ref="G68:G71" si="46">I60/2</f>
        <v>70000</v>
      </c>
      <c r="H68" s="5">
        <v>10</v>
      </c>
      <c r="I68" s="5">
        <v>90000</v>
      </c>
      <c r="J68" s="6">
        <v>-60353088</v>
      </c>
      <c r="L68" s="7"/>
    </row>
    <row r="69" spans="6:12" x14ac:dyDescent="0.35">
      <c r="F69" s="5">
        <f t="shared" si="45"/>
        <v>8</v>
      </c>
      <c r="G69" s="5">
        <f t="shared" si="46"/>
        <v>70000</v>
      </c>
      <c r="H69" s="5">
        <v>10</v>
      </c>
      <c r="I69" s="5">
        <v>90000</v>
      </c>
      <c r="J69" s="6">
        <v>-60353088</v>
      </c>
      <c r="L69" s="7"/>
    </row>
    <row r="70" spans="6:12" x14ac:dyDescent="0.35">
      <c r="F70" s="5">
        <f t="shared" si="45"/>
        <v>8</v>
      </c>
      <c r="G70" s="5">
        <f t="shared" si="46"/>
        <v>70000</v>
      </c>
      <c r="H70" s="5">
        <v>10</v>
      </c>
      <c r="I70" s="5">
        <v>90000</v>
      </c>
      <c r="J70" s="6">
        <v>-60353088</v>
      </c>
      <c r="L70" s="7"/>
    </row>
    <row r="71" spans="6:12" x14ac:dyDescent="0.35">
      <c r="F71" s="5">
        <f t="shared" si="45"/>
        <v>8</v>
      </c>
      <c r="G71" s="5">
        <f t="shared" si="46"/>
        <v>70000</v>
      </c>
      <c r="H71" s="5">
        <v>10</v>
      </c>
      <c r="I71" s="5">
        <v>90000</v>
      </c>
      <c r="J71" s="6">
        <v>-60353088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3A02-3C69-447C-B651-1D3A4FE19A5C}">
  <dimension ref="A1:Z90"/>
  <sheetViews>
    <sheetView topLeftCell="F1" workbookViewId="0">
      <selection activeCell="Q52" sqref="Q52:Q61"/>
    </sheetView>
  </sheetViews>
  <sheetFormatPr defaultRowHeight="14.5" x14ac:dyDescent="0.35"/>
  <cols>
    <col min="1" max="4" width="8.90625" style="5" bestFit="1" customWidth="1"/>
    <col min="5" max="5" width="14.453125" style="5" bestFit="1" customWidth="1"/>
    <col min="6" max="9" width="8.90625" style="5" bestFit="1" customWidth="1"/>
    <col min="10" max="10" width="14.453125" style="5" bestFit="1" customWidth="1"/>
    <col min="11" max="11" width="8.7265625" style="5"/>
    <col min="12" max="12" width="8.81640625" style="5" bestFit="1" customWidth="1"/>
    <col min="13" max="17" width="14.453125" style="5" bestFit="1" customWidth="1"/>
    <col min="18" max="21" width="13" style="5" bestFit="1" customWidth="1"/>
    <col min="22" max="22" width="11.90625" style="5" bestFit="1" customWidth="1"/>
    <col min="23" max="23" width="14.453125" style="5" bestFit="1" customWidth="1"/>
    <col min="24" max="24" width="14.453125" style="5" customWidth="1"/>
    <col min="25" max="25" width="8.81640625" style="5" bestFit="1" customWidth="1"/>
    <col min="26" max="16384" width="8.7265625" style="5"/>
  </cols>
  <sheetData>
    <row r="1" spans="1:26" x14ac:dyDescent="0.35">
      <c r="A1" s="5" t="s">
        <v>0</v>
      </c>
      <c r="F1" s="5" t="s">
        <v>1</v>
      </c>
      <c r="M1" s="5" t="s">
        <v>16</v>
      </c>
    </row>
    <row r="2" spans="1:26" x14ac:dyDescent="0.35">
      <c r="A2" s="5" t="s">
        <v>17</v>
      </c>
      <c r="B2" s="5" t="s">
        <v>20</v>
      </c>
      <c r="C2" s="5" t="s">
        <v>18</v>
      </c>
      <c r="D2" s="5" t="s">
        <v>19</v>
      </c>
      <c r="F2" s="5" t="s">
        <v>17</v>
      </c>
      <c r="G2" s="5" t="s">
        <v>20</v>
      </c>
      <c r="H2" s="5" t="s">
        <v>18</v>
      </c>
      <c r="I2" s="5" t="s">
        <v>19</v>
      </c>
      <c r="L2" s="5" t="s">
        <v>21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7</v>
      </c>
      <c r="U2" s="5">
        <v>8</v>
      </c>
      <c r="V2" s="5">
        <v>9</v>
      </c>
      <c r="W2" s="5" t="s">
        <v>22</v>
      </c>
      <c r="X2" s="5" t="s">
        <v>23</v>
      </c>
      <c r="Z2" s="5" t="s">
        <v>24</v>
      </c>
    </row>
    <row r="3" spans="1:26" x14ac:dyDescent="0.35">
      <c r="A3" s="5">
        <v>8</v>
      </c>
      <c r="B3" s="5">
        <v>50000</v>
      </c>
      <c r="C3" s="5">
        <v>8</v>
      </c>
      <c r="D3" s="5">
        <v>130000</v>
      </c>
      <c r="E3" s="6">
        <v>-1256544894</v>
      </c>
      <c r="F3" s="5">
        <f>C3</f>
        <v>8</v>
      </c>
      <c r="G3" s="5">
        <f>D3/2</f>
        <v>65000</v>
      </c>
      <c r="H3" s="5">
        <v>8</v>
      </c>
      <c r="I3" s="5">
        <v>130000</v>
      </c>
      <c r="J3" s="6">
        <v>-1014078544</v>
      </c>
      <c r="L3" s="5">
        <v>8</v>
      </c>
      <c r="M3" s="5">
        <f>E3</f>
        <v>-1256544894</v>
      </c>
      <c r="N3" s="5">
        <f>J3</f>
        <v>-1014078544</v>
      </c>
      <c r="O3" s="5">
        <f>J11</f>
        <v>-718899358</v>
      </c>
      <c r="P3" s="5">
        <f>J19</f>
        <v>-509641280</v>
      </c>
      <c r="Q3" s="5">
        <f>J27</f>
        <v>-361294292</v>
      </c>
      <c r="R3" s="5">
        <f>J35</f>
        <v>-256128321</v>
      </c>
      <c r="S3" s="5">
        <f>J43</f>
        <v>-181574185</v>
      </c>
      <c r="T3" s="5">
        <f>J51</f>
        <v>-128721356</v>
      </c>
      <c r="U3" s="5">
        <f>J59</f>
        <v>-91252991</v>
      </c>
      <c r="V3" s="5">
        <f>J67</f>
        <v>-55648593</v>
      </c>
      <c r="W3" s="5">
        <f>SUM(M3:V3)</f>
        <v>-4573783814</v>
      </c>
      <c r="X3" s="5">
        <v>8</v>
      </c>
      <c r="Y3" s="5">
        <f>W3/(-1000000)</f>
        <v>4573.7838140000003</v>
      </c>
      <c r="Z3" s="5">
        <f>Y4-Y3</f>
        <v>116.58400299999994</v>
      </c>
    </row>
    <row r="4" spans="1:26" x14ac:dyDescent="0.35">
      <c r="A4" s="5">
        <v>9</v>
      </c>
      <c r="B4" s="5">
        <v>50000</v>
      </c>
      <c r="C4" s="5">
        <v>8</v>
      </c>
      <c r="D4" s="5">
        <v>150000</v>
      </c>
      <c r="E4" s="6">
        <v>-1290935411</v>
      </c>
      <c r="F4" s="5">
        <f>C4</f>
        <v>8</v>
      </c>
      <c r="G4" s="5">
        <f>D4/2</f>
        <v>75000</v>
      </c>
      <c r="H4" s="5">
        <v>8</v>
      </c>
      <c r="I4" s="5">
        <v>130000</v>
      </c>
      <c r="J4" s="6">
        <v>-1096272030</v>
      </c>
      <c r="L4" s="5">
        <v>9</v>
      </c>
      <c r="M4" s="5">
        <f>E4</f>
        <v>-1290935411</v>
      </c>
      <c r="N4" s="5">
        <f t="shared" ref="N4:N7" si="0">J4</f>
        <v>-1096272030</v>
      </c>
      <c r="O4" s="5">
        <f t="shared" ref="O4:O7" si="1">J12</f>
        <v>-718899358</v>
      </c>
      <c r="P4" s="5">
        <f t="shared" ref="P4:P7" si="2">J20</f>
        <v>-509641280</v>
      </c>
      <c r="Q4" s="5">
        <f t="shared" ref="Q4:Q7" si="3">J28</f>
        <v>-361294292</v>
      </c>
      <c r="R4" s="5">
        <f t="shared" ref="R4:R7" si="4">J36</f>
        <v>-256128321</v>
      </c>
      <c r="S4" s="5">
        <f t="shared" ref="S4:S7" si="5">J44</f>
        <v>-181574185</v>
      </c>
      <c r="T4" s="5">
        <f t="shared" ref="T4:T7" si="6">J52</f>
        <v>-128721356</v>
      </c>
      <c r="U4" s="5">
        <f t="shared" ref="U4:U7" si="7">J60</f>
        <v>-91252991</v>
      </c>
      <c r="V4" s="5">
        <f t="shared" ref="V4:V7" si="8">J68</f>
        <v>-55648593</v>
      </c>
      <c r="W4" s="5">
        <f t="shared" ref="W4:W7" si="9">SUM(M4:V4)</f>
        <v>-4690367817</v>
      </c>
      <c r="X4" s="5">
        <v>9</v>
      </c>
      <c r="Y4" s="5">
        <f t="shared" ref="Y4:Y7" si="10">W4/(-1000000)</f>
        <v>4690.3678170000003</v>
      </c>
      <c r="Z4" s="5">
        <f t="shared" ref="Z4:Z6" si="11">Y5-Y4</f>
        <v>91.951452999999674</v>
      </c>
    </row>
    <row r="5" spans="1:26" x14ac:dyDescent="0.35">
      <c r="A5" s="5">
        <v>10</v>
      </c>
      <c r="B5" s="5">
        <v>50000</v>
      </c>
      <c r="C5" s="5">
        <v>9</v>
      </c>
      <c r="D5" s="5">
        <v>150000</v>
      </c>
      <c r="E5" s="6">
        <v>-1300238271</v>
      </c>
      <c r="F5" s="5">
        <f>C5</f>
        <v>9</v>
      </c>
      <c r="G5" s="5">
        <f>D5/2</f>
        <v>75000</v>
      </c>
      <c r="H5" s="5">
        <v>8</v>
      </c>
      <c r="I5" s="5">
        <v>150000</v>
      </c>
      <c r="J5" s="6">
        <v>-1120652114</v>
      </c>
      <c r="L5" s="5">
        <v>10</v>
      </c>
      <c r="M5" s="5">
        <f>E5</f>
        <v>-1300238271</v>
      </c>
      <c r="N5" s="5">
        <f t="shared" si="0"/>
        <v>-1120652114</v>
      </c>
      <c r="O5" s="5">
        <f t="shared" si="1"/>
        <v>-777167867</v>
      </c>
      <c r="P5" s="5">
        <f t="shared" si="2"/>
        <v>-509641280</v>
      </c>
      <c r="Q5" s="5">
        <f t="shared" si="3"/>
        <v>-361294292</v>
      </c>
      <c r="R5" s="5">
        <f t="shared" si="4"/>
        <v>-256128321</v>
      </c>
      <c r="S5" s="5">
        <f t="shared" si="5"/>
        <v>-181574185</v>
      </c>
      <c r="T5" s="5">
        <f t="shared" si="6"/>
        <v>-128721356</v>
      </c>
      <c r="U5" s="5">
        <f t="shared" si="7"/>
        <v>-91252991</v>
      </c>
      <c r="V5" s="5">
        <f t="shared" si="8"/>
        <v>-55648593</v>
      </c>
      <c r="W5" s="5">
        <f t="shared" si="9"/>
        <v>-4782319270</v>
      </c>
      <c r="X5" s="5">
        <v>10</v>
      </c>
      <c r="Y5" s="5">
        <f t="shared" si="10"/>
        <v>4782.31927</v>
      </c>
      <c r="Z5" s="5">
        <f t="shared" si="11"/>
        <v>76.176034000000072</v>
      </c>
    </row>
    <row r="6" spans="1:26" x14ac:dyDescent="0.35">
      <c r="A6" s="5">
        <v>11</v>
      </c>
      <c r="B6" s="5">
        <v>50000</v>
      </c>
      <c r="C6" s="5">
        <v>9.5</v>
      </c>
      <c r="D6" s="5">
        <v>150000</v>
      </c>
      <c r="E6" s="6">
        <v>-1340714248</v>
      </c>
      <c r="F6" s="5">
        <f>C6</f>
        <v>9.5</v>
      </c>
      <c r="G6" s="5">
        <f>D6/2</f>
        <v>75000</v>
      </c>
      <c r="H6" s="5">
        <v>8.5</v>
      </c>
      <c r="I6" s="5">
        <v>150000</v>
      </c>
      <c r="J6" s="6">
        <v>-1123949598</v>
      </c>
      <c r="L6" s="5">
        <v>11</v>
      </c>
      <c r="M6" s="5">
        <f>E6</f>
        <v>-1340714248</v>
      </c>
      <c r="N6" s="5">
        <f t="shared" si="0"/>
        <v>-1123949598</v>
      </c>
      <c r="O6" s="5">
        <f t="shared" si="1"/>
        <v>-788916619</v>
      </c>
      <c r="P6" s="5">
        <f t="shared" si="2"/>
        <v>-530295101</v>
      </c>
      <c r="Q6" s="5">
        <f t="shared" si="3"/>
        <v>-361294292</v>
      </c>
      <c r="R6" s="5">
        <f t="shared" si="4"/>
        <v>-256128321</v>
      </c>
      <c r="S6" s="5">
        <f t="shared" si="5"/>
        <v>-181574185</v>
      </c>
      <c r="T6" s="5">
        <f t="shared" si="6"/>
        <v>-128721356</v>
      </c>
      <c r="U6" s="5">
        <f t="shared" si="7"/>
        <v>-91252991</v>
      </c>
      <c r="V6" s="5">
        <f t="shared" si="8"/>
        <v>-55648593</v>
      </c>
      <c r="W6" s="5">
        <f t="shared" si="9"/>
        <v>-4858495304</v>
      </c>
      <c r="X6" s="5">
        <v>11</v>
      </c>
      <c r="Y6" s="5">
        <f t="shared" si="10"/>
        <v>4858.495304</v>
      </c>
      <c r="Z6" s="5">
        <f t="shared" si="11"/>
        <v>70.101329000000078</v>
      </c>
    </row>
    <row r="7" spans="1:26" x14ac:dyDescent="0.35">
      <c r="A7" s="5">
        <v>12</v>
      </c>
      <c r="B7" s="5">
        <v>50000</v>
      </c>
      <c r="C7" s="5">
        <v>10.5</v>
      </c>
      <c r="D7" s="5">
        <v>150000</v>
      </c>
      <c r="E7" s="6">
        <v>-1352723590</v>
      </c>
      <c r="F7" s="5">
        <f>C7</f>
        <v>10.5</v>
      </c>
      <c r="G7" s="5">
        <f>D7/2</f>
        <v>75000</v>
      </c>
      <c r="H7" s="5">
        <v>9.5</v>
      </c>
      <c r="I7" s="5">
        <v>150000</v>
      </c>
      <c r="J7" s="6">
        <v>-1130544574</v>
      </c>
      <c r="L7" s="5">
        <v>12</v>
      </c>
      <c r="M7" s="5">
        <f>E7</f>
        <v>-1352723590</v>
      </c>
      <c r="N7" s="5">
        <f t="shared" si="0"/>
        <v>-1130544574</v>
      </c>
      <c r="O7" s="5">
        <f t="shared" si="1"/>
        <v>-796789016</v>
      </c>
      <c r="P7" s="5">
        <f t="shared" si="2"/>
        <v>-559277833</v>
      </c>
      <c r="Q7" s="5">
        <f t="shared" si="3"/>
        <v>-375936174</v>
      </c>
      <c r="R7" s="5">
        <f t="shared" si="4"/>
        <v>-256128321</v>
      </c>
      <c r="S7" s="5">
        <f t="shared" si="5"/>
        <v>-181574185</v>
      </c>
      <c r="T7" s="5">
        <f t="shared" si="6"/>
        <v>-128721356</v>
      </c>
      <c r="U7" s="5">
        <f t="shared" si="7"/>
        <v>-91252991</v>
      </c>
      <c r="V7" s="5">
        <f t="shared" si="8"/>
        <v>-55648593</v>
      </c>
      <c r="W7" s="5">
        <f t="shared" si="9"/>
        <v>-4928596633</v>
      </c>
      <c r="Y7" s="5">
        <f t="shared" si="10"/>
        <v>4928.5966330000001</v>
      </c>
    </row>
    <row r="9" spans="1:26" x14ac:dyDescent="0.35">
      <c r="F9" s="5" t="s">
        <v>2</v>
      </c>
      <c r="M9" s="5">
        <v>0</v>
      </c>
      <c r="N9" s="5">
        <v>1</v>
      </c>
      <c r="O9" s="5">
        <v>2</v>
      </c>
      <c r="P9" s="5">
        <v>3</v>
      </c>
      <c r="Q9" s="5">
        <v>4</v>
      </c>
    </row>
    <row r="10" spans="1:26" x14ac:dyDescent="0.35">
      <c r="F10" s="5" t="s">
        <v>17</v>
      </c>
      <c r="G10" s="5" t="s">
        <v>20</v>
      </c>
      <c r="H10" s="5" t="s">
        <v>18</v>
      </c>
      <c r="I10" s="5" t="s">
        <v>19</v>
      </c>
      <c r="L10" s="5" t="s">
        <v>25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</row>
    <row r="11" spans="1:26" x14ac:dyDescent="0.35">
      <c r="F11" s="5">
        <f>H3</f>
        <v>8</v>
      </c>
      <c r="G11" s="5">
        <f>I3/2</f>
        <v>65000</v>
      </c>
      <c r="H11" s="5">
        <v>8</v>
      </c>
      <c r="I11" s="5">
        <v>130000</v>
      </c>
      <c r="J11" s="6">
        <v>-718899358</v>
      </c>
      <c r="L11" s="7">
        <v>0</v>
      </c>
      <c r="M11" s="5">
        <f ca="1">OFFSET($M$3,M$2, $L11)</f>
        <v>-1256544894</v>
      </c>
      <c r="N11" s="5">
        <f t="shared" ref="N11:Q20" ca="1" si="12">OFFSET($M$3,N$2, $L11)</f>
        <v>-1290935411</v>
      </c>
      <c r="O11" s="5">
        <f t="shared" ca="1" si="12"/>
        <v>-1300238271</v>
      </c>
      <c r="P11" s="5">
        <f t="shared" ca="1" si="12"/>
        <v>-1340714248</v>
      </c>
      <c r="Q11" s="5">
        <f t="shared" ca="1" si="12"/>
        <v>-1352723590</v>
      </c>
    </row>
    <row r="12" spans="1:26" x14ac:dyDescent="0.35">
      <c r="F12" s="5">
        <f>H4</f>
        <v>8</v>
      </c>
      <c r="G12" s="5">
        <f>I4/2</f>
        <v>65000</v>
      </c>
      <c r="H12" s="5">
        <v>8</v>
      </c>
      <c r="I12" s="5">
        <v>130000</v>
      </c>
      <c r="J12" s="6">
        <v>-718899358</v>
      </c>
      <c r="L12" s="7">
        <v>1</v>
      </c>
      <c r="M12" s="5">
        <f t="shared" ref="M12:M20" ca="1" si="13">OFFSET($M$3,M$2, $L12)</f>
        <v>-1014078544</v>
      </c>
      <c r="N12" s="5">
        <f t="shared" ca="1" si="12"/>
        <v>-1096272030</v>
      </c>
      <c r="O12" s="5">
        <f t="shared" ca="1" si="12"/>
        <v>-1120652114</v>
      </c>
      <c r="P12" s="5">
        <f t="shared" ca="1" si="12"/>
        <v>-1123949598</v>
      </c>
      <c r="Q12" s="5">
        <f t="shared" ca="1" si="12"/>
        <v>-1130544574</v>
      </c>
    </row>
    <row r="13" spans="1:26" x14ac:dyDescent="0.35">
      <c r="F13" s="5">
        <f>H5</f>
        <v>8</v>
      </c>
      <c r="G13" s="5">
        <f>I5/2</f>
        <v>75000</v>
      </c>
      <c r="H13" s="5">
        <v>8</v>
      </c>
      <c r="I13" s="5">
        <v>130000</v>
      </c>
      <c r="J13" s="6">
        <v>-777167867</v>
      </c>
      <c r="L13" s="7">
        <v>2</v>
      </c>
      <c r="M13" s="5">
        <f t="shared" ca="1" si="13"/>
        <v>-718899358</v>
      </c>
      <c r="N13" s="5">
        <f t="shared" ca="1" si="12"/>
        <v>-718899358</v>
      </c>
      <c r="O13" s="5">
        <f t="shared" ca="1" si="12"/>
        <v>-777167867</v>
      </c>
      <c r="P13" s="5">
        <f t="shared" ca="1" si="12"/>
        <v>-788916619</v>
      </c>
      <c r="Q13" s="5">
        <f t="shared" ca="1" si="12"/>
        <v>-796789016</v>
      </c>
    </row>
    <row r="14" spans="1:26" x14ac:dyDescent="0.35">
      <c r="F14" s="5">
        <f>H6</f>
        <v>8.5</v>
      </c>
      <c r="G14" s="5">
        <f>I6/2</f>
        <v>75000</v>
      </c>
      <c r="H14" s="5">
        <v>8</v>
      </c>
      <c r="I14" s="5">
        <v>140000</v>
      </c>
      <c r="J14" s="6">
        <v>-788916619</v>
      </c>
      <c r="L14" s="7">
        <v>3</v>
      </c>
      <c r="M14" s="5">
        <f t="shared" ca="1" si="13"/>
        <v>-509641280</v>
      </c>
      <c r="N14" s="5">
        <f t="shared" ca="1" si="12"/>
        <v>-509641280</v>
      </c>
      <c r="O14" s="5">
        <f t="shared" ca="1" si="12"/>
        <v>-509641280</v>
      </c>
      <c r="P14" s="5">
        <f t="shared" ca="1" si="12"/>
        <v>-530295101</v>
      </c>
      <c r="Q14" s="5">
        <f t="shared" ca="1" si="12"/>
        <v>-559277833</v>
      </c>
    </row>
    <row r="15" spans="1:26" x14ac:dyDescent="0.35">
      <c r="F15" s="5">
        <f>H7</f>
        <v>9.5</v>
      </c>
      <c r="G15" s="5">
        <f>I7/2</f>
        <v>75000</v>
      </c>
      <c r="H15" s="5">
        <v>8.5</v>
      </c>
      <c r="I15" s="5">
        <v>150000</v>
      </c>
      <c r="J15" s="6">
        <v>-796789016</v>
      </c>
      <c r="L15" s="7">
        <v>4</v>
      </c>
      <c r="M15" s="5">
        <f t="shared" ca="1" si="13"/>
        <v>-361294292</v>
      </c>
      <c r="N15" s="5">
        <f t="shared" ca="1" si="12"/>
        <v>-361294292</v>
      </c>
      <c r="O15" s="5">
        <f t="shared" ca="1" si="12"/>
        <v>-361294292</v>
      </c>
      <c r="P15" s="5">
        <f t="shared" ca="1" si="12"/>
        <v>-361294292</v>
      </c>
      <c r="Q15" s="5">
        <f t="shared" ca="1" si="12"/>
        <v>-375936174</v>
      </c>
    </row>
    <row r="16" spans="1:26" x14ac:dyDescent="0.35">
      <c r="L16" s="7">
        <v>5</v>
      </c>
      <c r="M16" s="5">
        <f t="shared" ca="1" si="13"/>
        <v>-256128321</v>
      </c>
      <c r="N16" s="5">
        <f t="shared" ca="1" si="12"/>
        <v>-256128321</v>
      </c>
      <c r="O16" s="5">
        <f t="shared" ca="1" si="12"/>
        <v>-256128321</v>
      </c>
      <c r="P16" s="5">
        <f t="shared" ca="1" si="12"/>
        <v>-256128321</v>
      </c>
      <c r="Q16" s="5">
        <f t="shared" ca="1" si="12"/>
        <v>-256128321</v>
      </c>
    </row>
    <row r="17" spans="6:17" x14ac:dyDescent="0.35">
      <c r="F17" s="5" t="s">
        <v>3</v>
      </c>
      <c r="L17" s="7">
        <v>6</v>
      </c>
      <c r="M17" s="5">
        <f t="shared" ca="1" si="13"/>
        <v>-181574185</v>
      </c>
      <c r="N17" s="5">
        <f t="shared" ca="1" si="12"/>
        <v>-181574185</v>
      </c>
      <c r="O17" s="5">
        <f t="shared" ca="1" si="12"/>
        <v>-181574185</v>
      </c>
      <c r="P17" s="5">
        <f t="shared" ca="1" si="12"/>
        <v>-181574185</v>
      </c>
      <c r="Q17" s="5">
        <f t="shared" ca="1" si="12"/>
        <v>-181574185</v>
      </c>
    </row>
    <row r="18" spans="6:17" x14ac:dyDescent="0.35">
      <c r="F18" s="5" t="s">
        <v>17</v>
      </c>
      <c r="G18" s="5" t="s">
        <v>20</v>
      </c>
      <c r="H18" s="5" t="s">
        <v>18</v>
      </c>
      <c r="I18" s="5" t="s">
        <v>19</v>
      </c>
      <c r="L18" s="7">
        <v>7</v>
      </c>
      <c r="M18" s="5">
        <f t="shared" ca="1" si="13"/>
        <v>-128721356</v>
      </c>
      <c r="N18" s="5">
        <f t="shared" ca="1" si="12"/>
        <v>-128721356</v>
      </c>
      <c r="O18" s="5">
        <f t="shared" ca="1" si="12"/>
        <v>-128721356</v>
      </c>
      <c r="P18" s="5">
        <f t="shared" ca="1" si="12"/>
        <v>-128721356</v>
      </c>
      <c r="Q18" s="5">
        <f t="shared" ca="1" si="12"/>
        <v>-128721356</v>
      </c>
    </row>
    <row r="19" spans="6:17" x14ac:dyDescent="0.35">
      <c r="F19" s="5">
        <f>H11</f>
        <v>8</v>
      </c>
      <c r="G19" s="5">
        <f>I11/2</f>
        <v>65000</v>
      </c>
      <c r="H19" s="5">
        <v>8</v>
      </c>
      <c r="I19" s="5">
        <v>130000</v>
      </c>
      <c r="J19" s="6">
        <v>-509641280</v>
      </c>
      <c r="L19" s="7">
        <v>8</v>
      </c>
      <c r="M19" s="5">
        <f t="shared" ca="1" si="13"/>
        <v>-91252991</v>
      </c>
      <c r="N19" s="5">
        <f t="shared" ca="1" si="12"/>
        <v>-91252991</v>
      </c>
      <c r="O19" s="5">
        <f t="shared" ca="1" si="12"/>
        <v>-91252991</v>
      </c>
      <c r="P19" s="5">
        <f t="shared" ca="1" si="12"/>
        <v>-91252991</v>
      </c>
      <c r="Q19" s="5">
        <f t="shared" ca="1" si="12"/>
        <v>-91252991</v>
      </c>
    </row>
    <row r="20" spans="6:17" x14ac:dyDescent="0.35">
      <c r="F20" s="5">
        <f>H12</f>
        <v>8</v>
      </c>
      <c r="G20" s="5">
        <f>I12/2</f>
        <v>65000</v>
      </c>
      <c r="H20" s="5">
        <v>8</v>
      </c>
      <c r="I20" s="5">
        <v>130000</v>
      </c>
      <c r="J20" s="6">
        <v>-509641280</v>
      </c>
      <c r="L20" s="7">
        <v>9</v>
      </c>
      <c r="M20" s="5">
        <f t="shared" ca="1" si="13"/>
        <v>-55648593</v>
      </c>
      <c r="N20" s="5">
        <f t="shared" ca="1" si="12"/>
        <v>-55648593</v>
      </c>
      <c r="O20" s="5">
        <f t="shared" ca="1" si="12"/>
        <v>-55648593</v>
      </c>
      <c r="P20" s="5">
        <f t="shared" ca="1" si="12"/>
        <v>-55648593</v>
      </c>
      <c r="Q20" s="5">
        <f t="shared" ca="1" si="12"/>
        <v>-55648593</v>
      </c>
    </row>
    <row r="21" spans="6:17" x14ac:dyDescent="0.35">
      <c r="F21" s="5">
        <f>H13</f>
        <v>8</v>
      </c>
      <c r="G21" s="5">
        <f>I13/2</f>
        <v>65000</v>
      </c>
      <c r="H21" s="5">
        <v>8</v>
      </c>
      <c r="I21" s="5">
        <v>130000</v>
      </c>
      <c r="J21" s="6">
        <v>-509641280</v>
      </c>
      <c r="L21" s="5" t="s">
        <v>16</v>
      </c>
    </row>
    <row r="22" spans="6:17" x14ac:dyDescent="0.35">
      <c r="F22" s="5">
        <f>H14</f>
        <v>8</v>
      </c>
      <c r="G22" s="5">
        <f>I14/2</f>
        <v>70000</v>
      </c>
      <c r="H22" s="5">
        <v>8</v>
      </c>
      <c r="I22" s="5">
        <v>130000</v>
      </c>
      <c r="J22" s="6">
        <v>-530295101</v>
      </c>
      <c r="L22" s="5" t="s">
        <v>25</v>
      </c>
      <c r="M22" s="5">
        <v>8</v>
      </c>
      <c r="N22" s="5">
        <v>9</v>
      </c>
      <c r="O22" s="5">
        <v>10</v>
      </c>
      <c r="P22" s="5">
        <v>11</v>
      </c>
      <c r="Q22" s="5">
        <v>12</v>
      </c>
    </row>
    <row r="23" spans="6:17" x14ac:dyDescent="0.35">
      <c r="F23" s="5">
        <f>H15</f>
        <v>8.5</v>
      </c>
      <c r="G23" s="5">
        <f>I15/2</f>
        <v>75000</v>
      </c>
      <c r="H23" s="5">
        <v>8</v>
      </c>
      <c r="I23" s="5">
        <v>140000</v>
      </c>
      <c r="J23" s="6">
        <v>-559277833</v>
      </c>
      <c r="L23" s="7">
        <v>0</v>
      </c>
      <c r="M23" s="5">
        <f ca="1">-1*M11</f>
        <v>1256544894</v>
      </c>
      <c r="N23" s="5">
        <f t="shared" ref="N23:Q23" ca="1" si="14">-1*N11</f>
        <v>1290935411</v>
      </c>
      <c r="O23" s="5">
        <f t="shared" ca="1" si="14"/>
        <v>1300238271</v>
      </c>
      <c r="P23" s="5">
        <f t="shared" ca="1" si="14"/>
        <v>1340714248</v>
      </c>
      <c r="Q23" s="5">
        <f t="shared" ca="1" si="14"/>
        <v>1352723590</v>
      </c>
    </row>
    <row r="24" spans="6:17" x14ac:dyDescent="0.35">
      <c r="L24" s="7">
        <v>1</v>
      </c>
      <c r="M24" s="5">
        <f t="shared" ref="M24:Q32" ca="1" si="15">-1*M12</f>
        <v>1014078544</v>
      </c>
      <c r="N24" s="5">
        <f t="shared" ca="1" si="15"/>
        <v>1096272030</v>
      </c>
      <c r="O24" s="5">
        <f t="shared" ca="1" si="15"/>
        <v>1120652114</v>
      </c>
      <c r="P24" s="5">
        <f t="shared" ca="1" si="15"/>
        <v>1123949598</v>
      </c>
      <c r="Q24" s="5">
        <f t="shared" ca="1" si="15"/>
        <v>1130544574</v>
      </c>
    </row>
    <row r="25" spans="6:17" x14ac:dyDescent="0.35">
      <c r="F25" s="5" t="s">
        <v>4</v>
      </c>
      <c r="L25" s="7">
        <v>2</v>
      </c>
      <c r="M25" s="5">
        <f t="shared" ca="1" si="15"/>
        <v>718899358</v>
      </c>
      <c r="N25" s="5">
        <f t="shared" ca="1" si="15"/>
        <v>718899358</v>
      </c>
      <c r="O25" s="5">
        <f t="shared" ca="1" si="15"/>
        <v>777167867</v>
      </c>
      <c r="P25" s="5">
        <f t="shared" ca="1" si="15"/>
        <v>788916619</v>
      </c>
      <c r="Q25" s="5">
        <f t="shared" ca="1" si="15"/>
        <v>796789016</v>
      </c>
    </row>
    <row r="26" spans="6:17" x14ac:dyDescent="0.35">
      <c r="F26" s="5" t="s">
        <v>17</v>
      </c>
      <c r="G26" s="5" t="s">
        <v>20</v>
      </c>
      <c r="H26" s="5" t="s">
        <v>18</v>
      </c>
      <c r="I26" s="5" t="s">
        <v>19</v>
      </c>
      <c r="L26" s="7">
        <v>3</v>
      </c>
      <c r="M26" s="5">
        <f t="shared" ca="1" si="15"/>
        <v>509641280</v>
      </c>
      <c r="N26" s="5">
        <f t="shared" ca="1" si="15"/>
        <v>509641280</v>
      </c>
      <c r="O26" s="5">
        <f t="shared" ca="1" si="15"/>
        <v>509641280</v>
      </c>
      <c r="P26" s="5">
        <f t="shared" ca="1" si="15"/>
        <v>530295101</v>
      </c>
      <c r="Q26" s="5">
        <f t="shared" ca="1" si="15"/>
        <v>559277833</v>
      </c>
    </row>
    <row r="27" spans="6:17" x14ac:dyDescent="0.35">
      <c r="F27" s="5">
        <f>H19</f>
        <v>8</v>
      </c>
      <c r="G27" s="5">
        <f>I19/2</f>
        <v>65000</v>
      </c>
      <c r="H27" s="5">
        <v>8</v>
      </c>
      <c r="I27" s="5">
        <v>130000</v>
      </c>
      <c r="J27" s="6">
        <v>-361294292</v>
      </c>
      <c r="L27" s="7">
        <v>4</v>
      </c>
      <c r="M27" s="5">
        <f t="shared" ca="1" si="15"/>
        <v>361294292</v>
      </c>
      <c r="N27" s="5">
        <f t="shared" ca="1" si="15"/>
        <v>361294292</v>
      </c>
      <c r="O27" s="5">
        <f t="shared" ca="1" si="15"/>
        <v>361294292</v>
      </c>
      <c r="P27" s="5">
        <f t="shared" ca="1" si="15"/>
        <v>361294292</v>
      </c>
      <c r="Q27" s="5">
        <f t="shared" ca="1" si="15"/>
        <v>375936174</v>
      </c>
    </row>
    <row r="28" spans="6:17" x14ac:dyDescent="0.35">
      <c r="F28" s="5">
        <f>H20</f>
        <v>8</v>
      </c>
      <c r="G28" s="5">
        <f>I20/2</f>
        <v>65000</v>
      </c>
      <c r="H28" s="5">
        <v>8</v>
      </c>
      <c r="I28" s="5">
        <v>130000</v>
      </c>
      <c r="J28" s="6">
        <v>-361294292</v>
      </c>
      <c r="L28" s="7">
        <v>5</v>
      </c>
      <c r="M28" s="5">
        <f t="shared" ca="1" si="15"/>
        <v>256128321</v>
      </c>
      <c r="N28" s="5">
        <f t="shared" ca="1" si="15"/>
        <v>256128321</v>
      </c>
      <c r="O28" s="5">
        <f t="shared" ca="1" si="15"/>
        <v>256128321</v>
      </c>
      <c r="P28" s="5">
        <f t="shared" ca="1" si="15"/>
        <v>256128321</v>
      </c>
      <c r="Q28" s="5">
        <f t="shared" ca="1" si="15"/>
        <v>256128321</v>
      </c>
    </row>
    <row r="29" spans="6:17" x14ac:dyDescent="0.35">
      <c r="F29" s="5">
        <f>H21</f>
        <v>8</v>
      </c>
      <c r="G29" s="5">
        <f>I21/2</f>
        <v>65000</v>
      </c>
      <c r="H29" s="5">
        <v>8</v>
      </c>
      <c r="I29" s="5">
        <v>130000</v>
      </c>
      <c r="J29" s="6">
        <v>-361294292</v>
      </c>
      <c r="L29" s="7">
        <v>6</v>
      </c>
      <c r="M29" s="5">
        <f t="shared" ca="1" si="15"/>
        <v>181574185</v>
      </c>
      <c r="N29" s="5">
        <f t="shared" ca="1" si="15"/>
        <v>181574185</v>
      </c>
      <c r="O29" s="5">
        <f t="shared" ca="1" si="15"/>
        <v>181574185</v>
      </c>
      <c r="P29" s="5">
        <f t="shared" ca="1" si="15"/>
        <v>181574185</v>
      </c>
      <c r="Q29" s="5">
        <f t="shared" ca="1" si="15"/>
        <v>181574185</v>
      </c>
    </row>
    <row r="30" spans="6:17" x14ac:dyDescent="0.35">
      <c r="F30" s="5">
        <f>H22</f>
        <v>8</v>
      </c>
      <c r="G30" s="5">
        <f>I22/2</f>
        <v>65000</v>
      </c>
      <c r="H30" s="5">
        <v>8</v>
      </c>
      <c r="I30" s="5">
        <v>130000</v>
      </c>
      <c r="J30" s="6">
        <v>-361294292</v>
      </c>
      <c r="L30" s="7">
        <v>7</v>
      </c>
      <c r="M30" s="5">
        <f t="shared" ca="1" si="15"/>
        <v>128721356</v>
      </c>
      <c r="N30" s="5">
        <f t="shared" ca="1" si="15"/>
        <v>128721356</v>
      </c>
      <c r="O30" s="5">
        <f t="shared" ca="1" si="15"/>
        <v>128721356</v>
      </c>
      <c r="P30" s="5">
        <f t="shared" ca="1" si="15"/>
        <v>128721356</v>
      </c>
      <c r="Q30" s="5">
        <f t="shared" ca="1" si="15"/>
        <v>128721356</v>
      </c>
    </row>
    <row r="31" spans="6:17" x14ac:dyDescent="0.35">
      <c r="F31" s="5">
        <f>H23</f>
        <v>8</v>
      </c>
      <c r="G31" s="5">
        <f>I23/2</f>
        <v>70000</v>
      </c>
      <c r="H31" s="5">
        <v>8</v>
      </c>
      <c r="I31" s="5">
        <v>130000</v>
      </c>
      <c r="J31" s="6">
        <v>-375936174</v>
      </c>
      <c r="L31" s="7">
        <v>8</v>
      </c>
      <c r="M31" s="5">
        <f t="shared" ca="1" si="15"/>
        <v>91252991</v>
      </c>
      <c r="N31" s="5">
        <f t="shared" ca="1" si="15"/>
        <v>91252991</v>
      </c>
      <c r="O31" s="5">
        <f t="shared" ca="1" si="15"/>
        <v>91252991</v>
      </c>
      <c r="P31" s="5">
        <f t="shared" ca="1" si="15"/>
        <v>91252991</v>
      </c>
      <c r="Q31" s="5">
        <f t="shared" ca="1" si="15"/>
        <v>91252991</v>
      </c>
    </row>
    <row r="32" spans="6:17" x14ac:dyDescent="0.35">
      <c r="L32" s="7">
        <v>9</v>
      </c>
      <c r="M32" s="5">
        <f t="shared" ca="1" si="15"/>
        <v>55648593</v>
      </c>
      <c r="N32" s="5">
        <f t="shared" ca="1" si="15"/>
        <v>55648593</v>
      </c>
      <c r="O32" s="5">
        <f t="shared" ca="1" si="15"/>
        <v>55648593</v>
      </c>
      <c r="P32" s="5">
        <f t="shared" ca="1" si="15"/>
        <v>55648593</v>
      </c>
      <c r="Q32" s="5">
        <f t="shared" ca="1" si="15"/>
        <v>55648593</v>
      </c>
    </row>
    <row r="33" spans="6:17" x14ac:dyDescent="0.35">
      <c r="F33" s="5" t="s">
        <v>5</v>
      </c>
    </row>
    <row r="34" spans="6:17" x14ac:dyDescent="0.35">
      <c r="F34" s="5" t="s">
        <v>17</v>
      </c>
      <c r="G34" s="5" t="s">
        <v>20</v>
      </c>
      <c r="H34" s="5" t="s">
        <v>18</v>
      </c>
      <c r="I34" s="5" t="s">
        <v>19</v>
      </c>
      <c r="L34" s="5" t="s">
        <v>26</v>
      </c>
      <c r="M34" s="5">
        <v>0</v>
      </c>
      <c r="N34" s="5">
        <v>1</v>
      </c>
      <c r="O34" s="5">
        <v>2</v>
      </c>
      <c r="P34" s="5">
        <v>3</v>
      </c>
      <c r="Q34" s="5">
        <v>4</v>
      </c>
    </row>
    <row r="35" spans="6:17" x14ac:dyDescent="0.35">
      <c r="F35" s="5">
        <f>H27</f>
        <v>8</v>
      </c>
      <c r="G35" s="5">
        <f>I27/2</f>
        <v>65000</v>
      </c>
      <c r="H35" s="5">
        <v>8</v>
      </c>
      <c r="I35" s="5">
        <v>130000</v>
      </c>
      <c r="J35" s="6">
        <v>-256128321</v>
      </c>
      <c r="L35" s="5" t="s">
        <v>25</v>
      </c>
    </row>
    <row r="36" spans="6:17" x14ac:dyDescent="0.35">
      <c r="F36" s="5">
        <f t="shared" ref="F36:F39" si="16">H28</f>
        <v>8</v>
      </c>
      <c r="G36" s="5">
        <f t="shared" ref="G36:G39" si="17">I28/2</f>
        <v>65000</v>
      </c>
      <c r="H36" s="5">
        <v>8</v>
      </c>
      <c r="I36" s="5">
        <v>130000</v>
      </c>
      <c r="J36" s="6">
        <v>-256128321</v>
      </c>
      <c r="L36" s="7">
        <v>0</v>
      </c>
      <c r="M36" s="5">
        <f ca="1">OFFSET($A$3,M$34,$L$36)</f>
        <v>8</v>
      </c>
      <c r="N36" s="5">
        <f t="shared" ref="N36:Q36" ca="1" si="18">OFFSET($A$3,N$34,$L$36)</f>
        <v>9</v>
      </c>
      <c r="O36" s="5">
        <f t="shared" ca="1" si="18"/>
        <v>10</v>
      </c>
      <c r="P36" s="5">
        <f t="shared" ca="1" si="18"/>
        <v>11</v>
      </c>
      <c r="Q36" s="5">
        <f t="shared" ca="1" si="18"/>
        <v>12</v>
      </c>
    </row>
    <row r="37" spans="6:17" x14ac:dyDescent="0.35">
      <c r="F37" s="5">
        <f t="shared" si="16"/>
        <v>8</v>
      </c>
      <c r="G37" s="5">
        <f t="shared" si="17"/>
        <v>65000</v>
      </c>
      <c r="H37" s="5">
        <v>8</v>
      </c>
      <c r="I37" s="5">
        <v>130000</v>
      </c>
      <c r="J37" s="6">
        <v>-256128321</v>
      </c>
      <c r="L37" s="7">
        <v>1</v>
      </c>
      <c r="M37" s="5">
        <f ca="1">OFFSET($F$3,M$34,$L$36)</f>
        <v>8</v>
      </c>
      <c r="N37" s="5">
        <f t="shared" ref="N37:Q37" ca="1" si="19">OFFSET($F$3,N$34,$L$36)</f>
        <v>8</v>
      </c>
      <c r="O37" s="5">
        <f t="shared" ca="1" si="19"/>
        <v>9</v>
      </c>
      <c r="P37" s="5">
        <f t="shared" ca="1" si="19"/>
        <v>9.5</v>
      </c>
      <c r="Q37" s="5">
        <f t="shared" ca="1" si="19"/>
        <v>10.5</v>
      </c>
    </row>
    <row r="38" spans="6:17" x14ac:dyDescent="0.35">
      <c r="F38" s="5">
        <f t="shared" si="16"/>
        <v>8</v>
      </c>
      <c r="G38" s="5">
        <f t="shared" si="17"/>
        <v>65000</v>
      </c>
      <c r="H38" s="5">
        <v>8</v>
      </c>
      <c r="I38" s="5">
        <v>130000</v>
      </c>
      <c r="J38" s="6">
        <v>-256128321</v>
      </c>
      <c r="L38" s="7">
        <v>2</v>
      </c>
      <c r="M38" s="5">
        <f ca="1">OFFSET($F$11,M$34,$L$36)</f>
        <v>8</v>
      </c>
      <c r="N38" s="5">
        <f t="shared" ref="N38:Q38" ca="1" si="20">OFFSET($F$11,N$34,$L$36)</f>
        <v>8</v>
      </c>
      <c r="O38" s="5">
        <f t="shared" ca="1" si="20"/>
        <v>8</v>
      </c>
      <c r="P38" s="5">
        <f t="shared" ca="1" si="20"/>
        <v>8.5</v>
      </c>
      <c r="Q38" s="5">
        <f t="shared" ca="1" si="20"/>
        <v>9.5</v>
      </c>
    </row>
    <row r="39" spans="6:17" x14ac:dyDescent="0.35">
      <c r="F39" s="5">
        <f t="shared" si="16"/>
        <v>8</v>
      </c>
      <c r="G39" s="5">
        <f t="shared" si="17"/>
        <v>65000</v>
      </c>
      <c r="H39" s="5">
        <v>8</v>
      </c>
      <c r="I39" s="5">
        <v>130000</v>
      </c>
      <c r="J39" s="6">
        <v>-256128321</v>
      </c>
      <c r="L39" s="7">
        <v>3</v>
      </c>
      <c r="M39" s="5">
        <f ca="1">OFFSET($F$19,M$34,$L$36)</f>
        <v>8</v>
      </c>
      <c r="N39" s="5">
        <f t="shared" ref="N39:Q39" ca="1" si="21">OFFSET($F$19,N$34,$L$36)</f>
        <v>8</v>
      </c>
      <c r="O39" s="5">
        <f t="shared" ca="1" si="21"/>
        <v>8</v>
      </c>
      <c r="P39" s="5">
        <f t="shared" ca="1" si="21"/>
        <v>8</v>
      </c>
      <c r="Q39" s="5">
        <f t="shared" ca="1" si="21"/>
        <v>8.5</v>
      </c>
    </row>
    <row r="40" spans="6:17" x14ac:dyDescent="0.35">
      <c r="L40" s="7">
        <v>4</v>
      </c>
      <c r="M40" s="5">
        <f ca="1">OFFSET($F$27,M$34,$L$36)</f>
        <v>8</v>
      </c>
      <c r="N40" s="5">
        <f t="shared" ref="N40:Q40" ca="1" si="22">OFFSET($F$27,N$34,$L$36)</f>
        <v>8</v>
      </c>
      <c r="O40" s="5">
        <f t="shared" ca="1" si="22"/>
        <v>8</v>
      </c>
      <c r="P40" s="5">
        <f t="shared" ca="1" si="22"/>
        <v>8</v>
      </c>
      <c r="Q40" s="5">
        <f t="shared" ca="1" si="22"/>
        <v>8</v>
      </c>
    </row>
    <row r="41" spans="6:17" x14ac:dyDescent="0.35">
      <c r="F41" s="5" t="s">
        <v>6</v>
      </c>
      <c r="L41" s="7">
        <v>5</v>
      </c>
      <c r="M41" s="5">
        <f ca="1">OFFSET($F$35,M$34,$L$36)</f>
        <v>8</v>
      </c>
      <c r="N41" s="5">
        <f t="shared" ref="N41:Q41" ca="1" si="23">OFFSET($F$35,N$34,$L$36)</f>
        <v>8</v>
      </c>
      <c r="O41" s="5">
        <f t="shared" ca="1" si="23"/>
        <v>8</v>
      </c>
      <c r="P41" s="5">
        <f t="shared" ca="1" si="23"/>
        <v>8</v>
      </c>
      <c r="Q41" s="5">
        <f t="shared" ca="1" si="23"/>
        <v>8</v>
      </c>
    </row>
    <row r="42" spans="6:17" x14ac:dyDescent="0.35">
      <c r="F42" s="5" t="s">
        <v>17</v>
      </c>
      <c r="G42" s="5" t="s">
        <v>20</v>
      </c>
      <c r="H42" s="5" t="s">
        <v>18</v>
      </c>
      <c r="I42" s="5" t="s">
        <v>19</v>
      </c>
      <c r="L42" s="7">
        <v>6</v>
      </c>
      <c r="M42" s="5">
        <f ca="1">OFFSET($F$43,M$34,$L$36)</f>
        <v>8</v>
      </c>
      <c r="N42" s="5">
        <f t="shared" ref="N42:Q42" ca="1" si="24">OFFSET($F$43,N$34,$L$36)</f>
        <v>8</v>
      </c>
      <c r="O42" s="5">
        <f t="shared" ca="1" si="24"/>
        <v>8</v>
      </c>
      <c r="P42" s="5">
        <f t="shared" ca="1" si="24"/>
        <v>8</v>
      </c>
      <c r="Q42" s="5">
        <f t="shared" ca="1" si="24"/>
        <v>8</v>
      </c>
    </row>
    <row r="43" spans="6:17" x14ac:dyDescent="0.35">
      <c r="F43" s="5">
        <f>H35</f>
        <v>8</v>
      </c>
      <c r="G43" s="5">
        <f>I35/2</f>
        <v>65000</v>
      </c>
      <c r="H43" s="5">
        <v>8</v>
      </c>
      <c r="I43" s="5">
        <v>130000</v>
      </c>
      <c r="J43" s="6">
        <v>-181574185</v>
      </c>
      <c r="L43" s="7">
        <v>7</v>
      </c>
      <c r="M43" s="5">
        <f ca="1">OFFSET($F$51,M$34,$L$36)</f>
        <v>8</v>
      </c>
      <c r="N43" s="5">
        <f t="shared" ref="N43:Q43" ca="1" si="25">OFFSET($F$51,N$34,$L$36)</f>
        <v>8</v>
      </c>
      <c r="O43" s="5">
        <f t="shared" ca="1" si="25"/>
        <v>8</v>
      </c>
      <c r="P43" s="5">
        <f t="shared" ca="1" si="25"/>
        <v>8</v>
      </c>
      <c r="Q43" s="5">
        <f t="shared" ca="1" si="25"/>
        <v>8</v>
      </c>
    </row>
    <row r="44" spans="6:17" x14ac:dyDescent="0.35">
      <c r="F44" s="5">
        <f t="shared" ref="F44:F47" si="26">H36</f>
        <v>8</v>
      </c>
      <c r="G44" s="5">
        <f t="shared" ref="G44:G47" si="27">I36/2</f>
        <v>65000</v>
      </c>
      <c r="H44" s="5">
        <v>8</v>
      </c>
      <c r="I44" s="5">
        <v>130000</v>
      </c>
      <c r="J44" s="6">
        <v>-181574185</v>
      </c>
      <c r="L44" s="7">
        <v>8</v>
      </c>
      <c r="M44" s="5">
        <f ca="1">OFFSET($F$59,M$34,$L$36)</f>
        <v>8</v>
      </c>
      <c r="N44" s="5">
        <f t="shared" ref="N44:Q44" ca="1" si="28">OFFSET($F$59,N$34,$L$36)</f>
        <v>8</v>
      </c>
      <c r="O44" s="5">
        <f t="shared" ca="1" si="28"/>
        <v>8</v>
      </c>
      <c r="P44" s="5">
        <f t="shared" ca="1" si="28"/>
        <v>8</v>
      </c>
      <c r="Q44" s="5">
        <f t="shared" ca="1" si="28"/>
        <v>8</v>
      </c>
    </row>
    <row r="45" spans="6:17" x14ac:dyDescent="0.35">
      <c r="F45" s="5">
        <f t="shared" si="26"/>
        <v>8</v>
      </c>
      <c r="G45" s="5">
        <f t="shared" si="27"/>
        <v>65000</v>
      </c>
      <c r="H45" s="5">
        <v>8</v>
      </c>
      <c r="I45" s="5">
        <v>130000</v>
      </c>
      <c r="J45" s="6">
        <v>-181574185</v>
      </c>
      <c r="L45" s="7">
        <v>9</v>
      </c>
      <c r="M45" s="5">
        <f ca="1">OFFSET($F$67,M$34,$L$36)</f>
        <v>8</v>
      </c>
      <c r="N45" s="5">
        <f t="shared" ref="N45:Q45" ca="1" si="29">OFFSET($F$67,N$34,$L$36)</f>
        <v>8</v>
      </c>
      <c r="O45" s="5">
        <f t="shared" ca="1" si="29"/>
        <v>8</v>
      </c>
      <c r="P45" s="5">
        <f t="shared" ca="1" si="29"/>
        <v>8</v>
      </c>
      <c r="Q45" s="5">
        <f t="shared" ca="1" si="29"/>
        <v>8</v>
      </c>
    </row>
    <row r="46" spans="6:17" x14ac:dyDescent="0.35">
      <c r="F46" s="5">
        <f t="shared" si="26"/>
        <v>8</v>
      </c>
      <c r="G46" s="5">
        <f t="shared" si="27"/>
        <v>65000</v>
      </c>
      <c r="H46" s="5">
        <v>8</v>
      </c>
      <c r="I46" s="5">
        <v>130000</v>
      </c>
      <c r="J46" s="6">
        <v>-181574185</v>
      </c>
      <c r="L46" s="7">
        <v>10</v>
      </c>
      <c r="M46" s="5">
        <f ca="1">OFFSET($H$67,M$34,$L$36)</f>
        <v>10</v>
      </c>
      <c r="N46" s="5">
        <f t="shared" ref="N46:Q46" ca="1" si="30">OFFSET($H$67,N$34,$L$36)</f>
        <v>10</v>
      </c>
      <c r="O46" s="5">
        <f t="shared" ca="1" si="30"/>
        <v>10</v>
      </c>
      <c r="P46" s="5">
        <f t="shared" ca="1" si="30"/>
        <v>10</v>
      </c>
      <c r="Q46" s="5">
        <f t="shared" ca="1" si="30"/>
        <v>10</v>
      </c>
    </row>
    <row r="47" spans="6:17" x14ac:dyDescent="0.35">
      <c r="F47" s="5">
        <f t="shared" si="26"/>
        <v>8</v>
      </c>
      <c r="G47" s="5">
        <f t="shared" si="27"/>
        <v>65000</v>
      </c>
      <c r="H47" s="5">
        <v>8</v>
      </c>
      <c r="I47" s="5">
        <v>130000</v>
      </c>
      <c r="J47" s="6">
        <v>-181574185</v>
      </c>
    </row>
    <row r="49" spans="6:17" x14ac:dyDescent="0.35">
      <c r="F49" s="5" t="s">
        <v>7</v>
      </c>
      <c r="L49" s="5" t="s">
        <v>27</v>
      </c>
      <c r="M49" s="5">
        <v>0</v>
      </c>
      <c r="N49" s="5">
        <v>1</v>
      </c>
      <c r="O49" s="5">
        <v>2</v>
      </c>
      <c r="P49" s="5">
        <v>3</v>
      </c>
      <c r="Q49" s="5">
        <v>4</v>
      </c>
    </row>
    <row r="50" spans="6:17" x14ac:dyDescent="0.35">
      <c r="F50" s="5" t="s">
        <v>17</v>
      </c>
      <c r="G50" s="5" t="s">
        <v>20</v>
      </c>
      <c r="H50" s="5" t="s">
        <v>18</v>
      </c>
      <c r="I50" s="5" t="s">
        <v>19</v>
      </c>
      <c r="L50" s="5" t="s">
        <v>25</v>
      </c>
      <c r="M50" s="5">
        <v>8</v>
      </c>
      <c r="N50" s="5">
        <v>9</v>
      </c>
      <c r="O50" s="5">
        <v>10</v>
      </c>
      <c r="P50" s="5">
        <v>11</v>
      </c>
      <c r="Q50" s="5">
        <v>12</v>
      </c>
    </row>
    <row r="51" spans="6:17" x14ac:dyDescent="0.35">
      <c r="F51" s="5">
        <f>H43</f>
        <v>8</v>
      </c>
      <c r="G51" s="5">
        <f>I43/2</f>
        <v>65000</v>
      </c>
      <c r="H51" s="5">
        <v>8</v>
      </c>
      <c r="I51" s="5">
        <v>130000</v>
      </c>
      <c r="J51" s="6">
        <v>-128721356</v>
      </c>
      <c r="L51" s="7">
        <v>0</v>
      </c>
      <c r="M51" s="5">
        <v>100000</v>
      </c>
      <c r="N51" s="5">
        <v>100000</v>
      </c>
      <c r="O51" s="5">
        <v>100000</v>
      </c>
      <c r="P51" s="5">
        <v>100000</v>
      </c>
      <c r="Q51" s="5">
        <v>100000</v>
      </c>
    </row>
    <row r="52" spans="6:17" x14ac:dyDescent="0.35">
      <c r="F52" s="5">
        <f t="shared" ref="F52:F55" si="31">H44</f>
        <v>8</v>
      </c>
      <c r="G52" s="5">
        <f t="shared" ref="G52:G55" si="32">I44/2</f>
        <v>65000</v>
      </c>
      <c r="H52" s="5">
        <v>8</v>
      </c>
      <c r="I52" s="5">
        <v>130000</v>
      </c>
      <c r="J52" s="6">
        <v>-128721356</v>
      </c>
      <c r="L52" s="7">
        <v>1</v>
      </c>
      <c r="M52" s="5">
        <f ca="1">OFFSET($D$3,M$49,$L$51)</f>
        <v>130000</v>
      </c>
      <c r="N52" s="5">
        <f t="shared" ref="N52:Q52" ca="1" si="33">OFFSET($D$3,N$49,$L$51)</f>
        <v>150000</v>
      </c>
      <c r="O52" s="5">
        <f t="shared" ca="1" si="33"/>
        <v>150000</v>
      </c>
      <c r="P52" s="5">
        <f t="shared" ca="1" si="33"/>
        <v>150000</v>
      </c>
      <c r="Q52" s="5">
        <f t="shared" ca="1" si="33"/>
        <v>150000</v>
      </c>
    </row>
    <row r="53" spans="6:17" x14ac:dyDescent="0.35">
      <c r="F53" s="5">
        <f t="shared" si="31"/>
        <v>8</v>
      </c>
      <c r="G53" s="5">
        <f t="shared" si="32"/>
        <v>65000</v>
      </c>
      <c r="H53" s="5">
        <v>8</v>
      </c>
      <c r="I53" s="5">
        <v>130000</v>
      </c>
      <c r="J53" s="6">
        <v>-128721356</v>
      </c>
      <c r="L53" s="7">
        <v>2</v>
      </c>
      <c r="M53" s="5">
        <f ca="1">OFFSET($I$3,M$49,$L$51)</f>
        <v>130000</v>
      </c>
      <c r="N53" s="5">
        <f t="shared" ref="N53:Q53" ca="1" si="34">OFFSET($I$3,N$49,$L$51)</f>
        <v>130000</v>
      </c>
      <c r="O53" s="5">
        <f t="shared" ca="1" si="34"/>
        <v>150000</v>
      </c>
      <c r="P53" s="5">
        <f t="shared" ca="1" si="34"/>
        <v>150000</v>
      </c>
      <c r="Q53" s="5">
        <f t="shared" ca="1" si="34"/>
        <v>150000</v>
      </c>
    </row>
    <row r="54" spans="6:17" x14ac:dyDescent="0.35">
      <c r="F54" s="5">
        <f t="shared" si="31"/>
        <v>8</v>
      </c>
      <c r="G54" s="5">
        <f t="shared" si="32"/>
        <v>65000</v>
      </c>
      <c r="H54" s="5">
        <v>8</v>
      </c>
      <c r="I54" s="5">
        <v>130000</v>
      </c>
      <c r="J54" s="6">
        <v>-128721356</v>
      </c>
      <c r="L54" s="7">
        <v>3</v>
      </c>
      <c r="M54" s="5">
        <f ca="1">OFFSET($I$11,M$49,$L$51)</f>
        <v>130000</v>
      </c>
      <c r="N54" s="5">
        <f t="shared" ref="N54:Q54" ca="1" si="35">OFFSET($I$11,N$49,$L$51)</f>
        <v>130000</v>
      </c>
      <c r="O54" s="5">
        <f t="shared" ca="1" si="35"/>
        <v>130000</v>
      </c>
      <c r="P54" s="5">
        <f t="shared" ca="1" si="35"/>
        <v>140000</v>
      </c>
      <c r="Q54" s="5">
        <f t="shared" ca="1" si="35"/>
        <v>150000</v>
      </c>
    </row>
    <row r="55" spans="6:17" x14ac:dyDescent="0.35">
      <c r="F55" s="5">
        <f t="shared" si="31"/>
        <v>8</v>
      </c>
      <c r="G55" s="5">
        <f t="shared" si="32"/>
        <v>65000</v>
      </c>
      <c r="H55" s="5">
        <v>8</v>
      </c>
      <c r="I55" s="5">
        <v>130000</v>
      </c>
      <c r="J55" s="6">
        <v>-128721356</v>
      </c>
      <c r="L55" s="7">
        <v>4</v>
      </c>
      <c r="M55" s="5">
        <f ca="1">OFFSET($I$19,M$49,$L$51)</f>
        <v>130000</v>
      </c>
      <c r="N55" s="5">
        <f t="shared" ref="N55:Q55" ca="1" si="36">OFFSET($I$19,N$49,$L$51)</f>
        <v>130000</v>
      </c>
      <c r="O55" s="5">
        <f t="shared" ca="1" si="36"/>
        <v>130000</v>
      </c>
      <c r="P55" s="5">
        <f t="shared" ca="1" si="36"/>
        <v>130000</v>
      </c>
      <c r="Q55" s="5">
        <f t="shared" ca="1" si="36"/>
        <v>140000</v>
      </c>
    </row>
    <row r="56" spans="6:17" x14ac:dyDescent="0.35">
      <c r="L56" s="7">
        <v>5</v>
      </c>
      <c r="M56" s="5">
        <f ca="1">OFFSET($I$27,M$49,$L$51)</f>
        <v>130000</v>
      </c>
      <c r="N56" s="5">
        <f t="shared" ref="N56:Q56" ca="1" si="37">OFFSET($I$27,N$49,$L$51)</f>
        <v>130000</v>
      </c>
      <c r="O56" s="5">
        <f t="shared" ca="1" si="37"/>
        <v>130000</v>
      </c>
      <c r="P56" s="5">
        <f t="shared" ca="1" si="37"/>
        <v>130000</v>
      </c>
      <c r="Q56" s="5">
        <f t="shared" ca="1" si="37"/>
        <v>130000</v>
      </c>
    </row>
    <row r="57" spans="6:17" x14ac:dyDescent="0.35">
      <c r="F57" s="5" t="s">
        <v>8</v>
      </c>
      <c r="L57" s="7">
        <v>6</v>
      </c>
      <c r="M57" s="5">
        <f ca="1">OFFSET($I$35,M$49,$L$51)</f>
        <v>130000</v>
      </c>
      <c r="N57" s="5">
        <f t="shared" ref="N57:Q57" ca="1" si="38">OFFSET($I$35,N$49,$L$51)</f>
        <v>130000</v>
      </c>
      <c r="O57" s="5">
        <f t="shared" ca="1" si="38"/>
        <v>130000</v>
      </c>
      <c r="P57" s="5">
        <f t="shared" ca="1" si="38"/>
        <v>130000</v>
      </c>
      <c r="Q57" s="5">
        <f t="shared" ca="1" si="38"/>
        <v>130000</v>
      </c>
    </row>
    <row r="58" spans="6:17" x14ac:dyDescent="0.35">
      <c r="F58" s="5" t="s">
        <v>17</v>
      </c>
      <c r="G58" s="5" t="s">
        <v>20</v>
      </c>
      <c r="H58" s="5" t="s">
        <v>18</v>
      </c>
      <c r="I58" s="5" t="s">
        <v>19</v>
      </c>
      <c r="L58" s="7">
        <v>7</v>
      </c>
      <c r="M58" s="5">
        <f ca="1">OFFSET($I$43,M$49,$L$51)</f>
        <v>130000</v>
      </c>
      <c r="N58" s="5">
        <f t="shared" ref="N58:Q58" ca="1" si="39">OFFSET($I$43,N$49,$L$51)</f>
        <v>130000</v>
      </c>
      <c r="O58" s="5">
        <f t="shared" ca="1" si="39"/>
        <v>130000</v>
      </c>
      <c r="P58" s="5">
        <f t="shared" ca="1" si="39"/>
        <v>130000</v>
      </c>
      <c r="Q58" s="5">
        <f t="shared" ca="1" si="39"/>
        <v>130000</v>
      </c>
    </row>
    <row r="59" spans="6:17" x14ac:dyDescent="0.35">
      <c r="F59" s="5">
        <f>H51</f>
        <v>8</v>
      </c>
      <c r="G59" s="5">
        <f>I51/2</f>
        <v>65000</v>
      </c>
      <c r="H59" s="5">
        <v>8</v>
      </c>
      <c r="I59" s="5">
        <v>130000</v>
      </c>
      <c r="J59" s="6">
        <v>-91252991</v>
      </c>
      <c r="L59" s="7">
        <v>8</v>
      </c>
      <c r="M59" s="5">
        <f ca="1">OFFSET($I$51,M$49,$L$51)</f>
        <v>130000</v>
      </c>
      <c r="N59" s="5">
        <f t="shared" ref="N59:Q59" ca="1" si="40">OFFSET($I$51,N$49,$L$51)</f>
        <v>130000</v>
      </c>
      <c r="O59" s="5">
        <f t="shared" ca="1" si="40"/>
        <v>130000</v>
      </c>
      <c r="P59" s="5">
        <f t="shared" ca="1" si="40"/>
        <v>130000</v>
      </c>
      <c r="Q59" s="5">
        <f t="shared" ca="1" si="40"/>
        <v>130000</v>
      </c>
    </row>
    <row r="60" spans="6:17" x14ac:dyDescent="0.35">
      <c r="F60" s="5">
        <f t="shared" ref="F60:F63" si="41">H52</f>
        <v>8</v>
      </c>
      <c r="G60" s="5">
        <f t="shared" ref="G60:G63" si="42">I52/2</f>
        <v>65000</v>
      </c>
      <c r="H60" s="5">
        <v>8</v>
      </c>
      <c r="I60" s="5">
        <v>130000</v>
      </c>
      <c r="J60" s="6">
        <v>-91252991</v>
      </c>
      <c r="L60" s="7">
        <v>9</v>
      </c>
      <c r="M60" s="5">
        <f ca="1">OFFSET($I$59,M$49,$L$51)</f>
        <v>130000</v>
      </c>
      <c r="N60" s="5">
        <f t="shared" ref="N60:Q60" ca="1" si="43">OFFSET($I$59,N$49,$L$51)</f>
        <v>130000</v>
      </c>
      <c r="O60" s="5">
        <f t="shared" ca="1" si="43"/>
        <v>130000</v>
      </c>
      <c r="P60" s="5">
        <f t="shared" ca="1" si="43"/>
        <v>130000</v>
      </c>
      <c r="Q60" s="5">
        <f t="shared" ca="1" si="43"/>
        <v>130000</v>
      </c>
    </row>
    <row r="61" spans="6:17" x14ac:dyDescent="0.35">
      <c r="F61" s="5">
        <f t="shared" si="41"/>
        <v>8</v>
      </c>
      <c r="G61" s="5">
        <f t="shared" si="42"/>
        <v>65000</v>
      </c>
      <c r="H61" s="5">
        <v>8</v>
      </c>
      <c r="I61" s="5">
        <v>130000</v>
      </c>
      <c r="J61" s="6">
        <v>-91252991</v>
      </c>
      <c r="L61" s="7">
        <v>10</v>
      </c>
      <c r="M61" s="5">
        <f ca="1">OFFSET($I$67,M$49,$L$51)</f>
        <v>80000</v>
      </c>
      <c r="N61" s="5">
        <f t="shared" ref="N61:Q61" ca="1" si="44">OFFSET($I$67,N$49,$L$51)</f>
        <v>80000</v>
      </c>
      <c r="O61" s="5">
        <f t="shared" ca="1" si="44"/>
        <v>80000</v>
      </c>
      <c r="P61" s="5">
        <f t="shared" ca="1" si="44"/>
        <v>80000</v>
      </c>
      <c r="Q61" s="5">
        <f t="shared" ca="1" si="44"/>
        <v>80000</v>
      </c>
    </row>
    <row r="62" spans="6:17" x14ac:dyDescent="0.35">
      <c r="F62" s="5">
        <f t="shared" si="41"/>
        <v>8</v>
      </c>
      <c r="G62" s="5">
        <f t="shared" si="42"/>
        <v>65000</v>
      </c>
      <c r="H62" s="5">
        <v>8</v>
      </c>
      <c r="I62" s="5">
        <v>130000</v>
      </c>
      <c r="J62" s="6">
        <v>-91252991</v>
      </c>
    </row>
    <row r="63" spans="6:17" x14ac:dyDescent="0.35">
      <c r="F63" s="5">
        <f t="shared" si="41"/>
        <v>8</v>
      </c>
      <c r="G63" s="5">
        <f t="shared" si="42"/>
        <v>65000</v>
      </c>
      <c r="H63" s="5">
        <v>8</v>
      </c>
      <c r="I63" s="5">
        <v>130000</v>
      </c>
      <c r="J63" s="6">
        <v>-91252991</v>
      </c>
    </row>
    <row r="65" spans="6:12" x14ac:dyDescent="0.35">
      <c r="F65" s="5" t="s">
        <v>9</v>
      </c>
      <c r="L65" s="7"/>
    </row>
    <row r="66" spans="6:12" x14ac:dyDescent="0.35">
      <c r="F66" s="5" t="s">
        <v>17</v>
      </c>
      <c r="G66" s="5" t="s">
        <v>20</v>
      </c>
      <c r="H66" s="5" t="s">
        <v>18</v>
      </c>
      <c r="I66" s="5" t="s">
        <v>19</v>
      </c>
      <c r="L66" s="7"/>
    </row>
    <row r="67" spans="6:12" x14ac:dyDescent="0.35">
      <c r="F67" s="5">
        <f>H59</f>
        <v>8</v>
      </c>
      <c r="G67" s="5">
        <f>I59/2</f>
        <v>65000</v>
      </c>
      <c r="H67" s="5">
        <v>10</v>
      </c>
      <c r="I67" s="5">
        <v>80000</v>
      </c>
      <c r="J67" s="6">
        <v>-55648593</v>
      </c>
      <c r="L67" s="7"/>
    </row>
    <row r="68" spans="6:12" x14ac:dyDescent="0.35">
      <c r="F68" s="5">
        <f t="shared" ref="F68:F71" si="45">H60</f>
        <v>8</v>
      </c>
      <c r="G68" s="5">
        <f t="shared" ref="G68:G71" si="46">I60/2</f>
        <v>65000</v>
      </c>
      <c r="H68" s="5">
        <v>10</v>
      </c>
      <c r="I68" s="5">
        <v>80000</v>
      </c>
      <c r="J68" s="6">
        <v>-55648593</v>
      </c>
      <c r="L68" s="7"/>
    </row>
    <row r="69" spans="6:12" x14ac:dyDescent="0.35">
      <c r="F69" s="5">
        <f t="shared" si="45"/>
        <v>8</v>
      </c>
      <c r="G69" s="5">
        <f t="shared" si="46"/>
        <v>65000</v>
      </c>
      <c r="H69" s="5">
        <v>10</v>
      </c>
      <c r="I69" s="5">
        <v>80000</v>
      </c>
      <c r="J69" s="6">
        <v>-55648593</v>
      </c>
      <c r="L69" s="7"/>
    </row>
    <row r="70" spans="6:12" x14ac:dyDescent="0.35">
      <c r="F70" s="5">
        <f t="shared" si="45"/>
        <v>8</v>
      </c>
      <c r="G70" s="5">
        <f t="shared" si="46"/>
        <v>65000</v>
      </c>
      <c r="H70" s="5">
        <v>10</v>
      </c>
      <c r="I70" s="5">
        <v>80000</v>
      </c>
      <c r="J70" s="6">
        <v>-55648593</v>
      </c>
      <c r="L70" s="7"/>
    </row>
    <row r="71" spans="6:12" x14ac:dyDescent="0.35">
      <c r="F71" s="5">
        <f t="shared" si="45"/>
        <v>8</v>
      </c>
      <c r="G71" s="5">
        <f t="shared" si="46"/>
        <v>65000</v>
      </c>
      <c r="H71" s="5">
        <v>10</v>
      </c>
      <c r="I71" s="5">
        <v>80000</v>
      </c>
      <c r="J71" s="6">
        <v>-55648593</v>
      </c>
      <c r="L71" s="7"/>
    </row>
    <row r="72" spans="6:12" x14ac:dyDescent="0.35">
      <c r="L72" s="7"/>
    </row>
    <row r="73" spans="6:12" x14ac:dyDescent="0.35">
      <c r="L73" s="7"/>
    </row>
    <row r="74" spans="6:12" x14ac:dyDescent="0.35">
      <c r="L74" s="7"/>
    </row>
    <row r="75" spans="6:12" x14ac:dyDescent="0.35">
      <c r="L75" s="7"/>
    </row>
    <row r="80" spans="6:12" x14ac:dyDescent="0.35">
      <c r="L80" s="7"/>
    </row>
    <row r="81" spans="12:12" x14ac:dyDescent="0.35">
      <c r="L81" s="7"/>
    </row>
    <row r="82" spans="12:12" x14ac:dyDescent="0.35">
      <c r="L82" s="7"/>
    </row>
    <row r="83" spans="12:12" x14ac:dyDescent="0.35">
      <c r="L83" s="7"/>
    </row>
    <row r="84" spans="12:12" x14ac:dyDescent="0.35">
      <c r="L84" s="7"/>
    </row>
    <row r="85" spans="12:12" x14ac:dyDescent="0.35">
      <c r="L85" s="7"/>
    </row>
    <row r="86" spans="12:12" x14ac:dyDescent="0.35">
      <c r="L86" s="7"/>
    </row>
    <row r="87" spans="12:12" x14ac:dyDescent="0.35">
      <c r="L87" s="7"/>
    </row>
    <row r="88" spans="12:12" x14ac:dyDescent="0.35">
      <c r="L88" s="7"/>
    </row>
    <row r="89" spans="12:12" x14ac:dyDescent="0.35">
      <c r="L89" s="7"/>
    </row>
    <row r="90" spans="12:12" x14ac:dyDescent="0.35">
      <c r="L90" s="7"/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E6A09411650B41A63E0D5DD243027A" ma:contentTypeVersion="0" ma:contentTypeDescription="Create a new document." ma:contentTypeScope="" ma:versionID="57c23d82ac15fd34e7804ccb3590fb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be38055b6d1c8c5e6867d823bd6031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61BEE-37D7-49D8-B494-37DFA1E57C5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84E6C5-4FE4-4D5B-AF79-EE54E53E3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AF0D5E-013E-429E-B415-B0FF248B3A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Profit</vt:lpstr>
      <vt:lpstr>base</vt:lpstr>
      <vt:lpstr>2nd stage decisions</vt:lpstr>
      <vt:lpstr>r002</vt:lpstr>
      <vt:lpstr>r005</vt:lpstr>
      <vt:lpstr>r001</vt:lpstr>
      <vt:lpstr>Rcomparison</vt:lpstr>
      <vt:lpstr>drier</vt:lpstr>
      <vt:lpstr>driest</vt:lpstr>
      <vt:lpstr>Climate comparison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2020-04-29T04:08:42Z</dcterms:created>
  <dcterms:modified xsi:type="dcterms:W3CDTF">2021-06-10T08:26:01Z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0x010100C5E6A09411650B41A63E0D5DD243027A</vt:lpwstr>
  </property>
</Properties>
</file>